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KLTN\KLTN - NHÓM 3\"/>
    </mc:Choice>
  </mc:AlternateContent>
  <xr:revisionPtr revIDLastSave="0" documentId="13_ncr:1_{F6A65F6D-5001-4868-8500-55BDE5006D0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print 1" sheetId="1" r:id="rId1"/>
    <sheet name="Sprint 2" sheetId="2" r:id="rId2"/>
    <sheet name="BAO CA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vizj01pp0FoDcJODtEQsCt7RCFQ=="/>
    </ext>
  </extLst>
</workbook>
</file>

<file path=xl/calcChain.xml><?xml version="1.0" encoding="utf-8"?>
<calcChain xmlns="http://schemas.openxmlformats.org/spreadsheetml/2006/main">
  <c r="S5" i="3" l="1"/>
  <c r="R5" i="3"/>
  <c r="Q5" i="3"/>
  <c r="P5" i="3"/>
  <c r="P6" i="3" s="1"/>
  <c r="O5" i="3"/>
  <c r="N5" i="3"/>
  <c r="M5" i="3"/>
  <c r="L5" i="3"/>
  <c r="K5" i="3"/>
  <c r="J5" i="3"/>
  <c r="J4" i="3"/>
  <c r="R4" i="3"/>
  <c r="P4" i="3"/>
  <c r="N4" i="3"/>
  <c r="L4" i="3"/>
  <c r="S4" i="3"/>
  <c r="Q4" i="3"/>
  <c r="O4" i="3"/>
  <c r="M4" i="3"/>
  <c r="K4" i="3"/>
  <c r="M6" i="3" l="1"/>
  <c r="O6" i="3"/>
  <c r="R6" i="3"/>
  <c r="L6" i="3"/>
  <c r="J6" i="3"/>
  <c r="S6" i="3"/>
  <c r="Q6" i="3"/>
  <c r="N6" i="3"/>
  <c r="K6" i="3"/>
  <c r="W131" i="2"/>
  <c r="T137" i="2" s="1"/>
  <c r="X131" i="2"/>
  <c r="U137" i="2" s="1"/>
  <c r="Y131" i="2"/>
  <c r="V137" i="2" s="1"/>
  <c r="W56" i="2"/>
  <c r="T136" i="2" s="1"/>
  <c r="X56" i="2"/>
  <c r="U136" i="2" s="1"/>
  <c r="Y56" i="2"/>
  <c r="V136" i="2" s="1"/>
  <c r="V123" i="1"/>
  <c r="S129" i="1" s="1"/>
  <c r="W123" i="1"/>
  <c r="T129" i="1" s="1"/>
  <c r="V50" i="1"/>
  <c r="S128" i="1" s="1"/>
  <c r="W50" i="1"/>
  <c r="T128" i="1" s="1"/>
  <c r="E131" i="2"/>
  <c r="D4" i="3" s="1"/>
  <c r="F131" i="2"/>
  <c r="G131" i="2"/>
  <c r="D137" i="2" s="1"/>
  <c r="H131" i="2"/>
  <c r="E137" i="2" s="1"/>
  <c r="I131" i="2"/>
  <c r="F137" i="2" s="1"/>
  <c r="J131" i="2"/>
  <c r="G137" i="2" s="1"/>
  <c r="K131" i="2"/>
  <c r="H137" i="2" s="1"/>
  <c r="L131" i="2"/>
  <c r="I137" i="2" s="1"/>
  <c r="M131" i="2"/>
  <c r="J137" i="2" s="1"/>
  <c r="N131" i="2"/>
  <c r="K137" i="2" s="1"/>
  <c r="O131" i="2"/>
  <c r="L137" i="2" s="1"/>
  <c r="P131" i="2"/>
  <c r="M137" i="2" s="1"/>
  <c r="Q131" i="2"/>
  <c r="N137" i="2" s="1"/>
  <c r="R131" i="2"/>
  <c r="O137" i="2" s="1"/>
  <c r="S131" i="2"/>
  <c r="P137" i="2" s="1"/>
  <c r="T131" i="2"/>
  <c r="Q137" i="2" s="1"/>
  <c r="U131" i="2"/>
  <c r="R137" i="2" s="1"/>
  <c r="V131" i="2"/>
  <c r="S137" i="2" s="1"/>
  <c r="D131" i="2"/>
  <c r="C4" i="3" s="1"/>
  <c r="F56" i="2" l="1"/>
  <c r="D56" i="2"/>
  <c r="G50" i="1"/>
  <c r="H50" i="1"/>
  <c r="E128" i="1" s="1"/>
  <c r="I50" i="1"/>
  <c r="F128" i="1" s="1"/>
  <c r="J50" i="1"/>
  <c r="G128" i="1" s="1"/>
  <c r="K50" i="1"/>
  <c r="H128" i="1" s="1"/>
  <c r="L50" i="1"/>
  <c r="I128" i="1" s="1"/>
  <c r="M50" i="1"/>
  <c r="J128" i="1" s="1"/>
  <c r="N50" i="1"/>
  <c r="K128" i="1" s="1"/>
  <c r="O50" i="1"/>
  <c r="L128" i="1" s="1"/>
  <c r="P50" i="1"/>
  <c r="M128" i="1" s="1"/>
  <c r="Q50" i="1"/>
  <c r="N128" i="1" s="1"/>
  <c r="R50" i="1"/>
  <c r="O128" i="1" s="1"/>
  <c r="S50" i="1"/>
  <c r="P128" i="1" s="1"/>
  <c r="T50" i="1"/>
  <c r="Q128" i="1" s="1"/>
  <c r="U50" i="1"/>
  <c r="R128" i="1" s="1"/>
  <c r="F50" i="1"/>
  <c r="D50" i="1" l="1"/>
  <c r="I4" i="2" l="1"/>
  <c r="G4" i="2"/>
  <c r="C137" i="2"/>
  <c r="V56" i="2"/>
  <c r="S136" i="2" s="1"/>
  <c r="U56" i="2"/>
  <c r="R136" i="2" s="1"/>
  <c r="T56" i="2"/>
  <c r="Q136" i="2" s="1"/>
  <c r="S56" i="2"/>
  <c r="P136" i="2" s="1"/>
  <c r="R56" i="2"/>
  <c r="O136" i="2" s="1"/>
  <c r="Q56" i="2"/>
  <c r="N136" i="2" s="1"/>
  <c r="P56" i="2"/>
  <c r="M136" i="2" s="1"/>
  <c r="O56" i="2"/>
  <c r="L136" i="2" s="1"/>
  <c r="N56" i="2"/>
  <c r="K136" i="2" s="1"/>
  <c r="M56" i="2"/>
  <c r="J136" i="2" s="1"/>
  <c r="L56" i="2"/>
  <c r="I136" i="2" s="1"/>
  <c r="K56" i="2"/>
  <c r="H136" i="2" s="1"/>
  <c r="J56" i="2"/>
  <c r="G136" i="2" s="1"/>
  <c r="I56" i="2"/>
  <c r="F136" i="2" s="1"/>
  <c r="H56" i="2"/>
  <c r="E136" i="2" s="1"/>
  <c r="G56" i="2"/>
  <c r="D136" i="2" s="1"/>
  <c r="C136" i="2"/>
  <c r="U123" i="1"/>
  <c r="R129" i="1" s="1"/>
  <c r="T123" i="1"/>
  <c r="Q129" i="1" s="1"/>
  <c r="S123" i="1"/>
  <c r="P129" i="1" s="1"/>
  <c r="R123" i="1"/>
  <c r="O129" i="1" s="1"/>
  <c r="Q123" i="1"/>
  <c r="N129" i="1" s="1"/>
  <c r="P123" i="1"/>
  <c r="M129" i="1" s="1"/>
  <c r="O123" i="1"/>
  <c r="L129" i="1" s="1"/>
  <c r="N123" i="1"/>
  <c r="K129" i="1" s="1"/>
  <c r="M123" i="1"/>
  <c r="J129" i="1" s="1"/>
  <c r="L123" i="1"/>
  <c r="I129" i="1" s="1"/>
  <c r="K123" i="1"/>
  <c r="H129" i="1" s="1"/>
  <c r="J123" i="1"/>
  <c r="G129" i="1" s="1"/>
  <c r="I123" i="1"/>
  <c r="F129" i="1" s="1"/>
  <c r="H123" i="1"/>
  <c r="E129" i="1" s="1"/>
  <c r="G123" i="1"/>
  <c r="D129" i="1" s="1"/>
  <c r="F123" i="1"/>
  <c r="C129" i="1" s="1"/>
  <c r="E123" i="1"/>
  <c r="D3" i="3" s="1"/>
  <c r="D123" i="1"/>
  <c r="C3" i="3" s="1"/>
  <c r="D128" i="1"/>
  <c r="C128" i="1"/>
  <c r="G4" i="1" l="1"/>
  <c r="C5" i="3"/>
  <c r="I4" i="1"/>
  <c r="D5" i="3"/>
</calcChain>
</file>

<file path=xl/sharedStrings.xml><?xml version="1.0" encoding="utf-8"?>
<sst xmlns="http://schemas.openxmlformats.org/spreadsheetml/2006/main" count="447" uniqueCount="72">
  <si>
    <t>Project Name:</t>
  </si>
  <si>
    <t>Module Name:</t>
  </si>
  <si>
    <t>Sprint 1</t>
  </si>
  <si>
    <t>Kết thúc</t>
  </si>
  <si>
    <t xml:space="preserve">Start Date: </t>
  </si>
  <si>
    <t>Estimate</t>
  </si>
  <si>
    <t>Actual</t>
  </si>
  <si>
    <t>End Date:</t>
  </si>
  <si>
    <t>Total</t>
  </si>
  <si>
    <t>Trễ</t>
  </si>
  <si>
    <t>Trước thời han</t>
  </si>
  <si>
    <t>Chậm tiến độ</t>
  </si>
  <si>
    <t>Component</t>
  </si>
  <si>
    <t>Task Name</t>
  </si>
  <si>
    <t>Responsible 
Member</t>
  </si>
  <si>
    <t>Sprint Plan Meeting</t>
  </si>
  <si>
    <t xml:space="preserve">Tất cả </t>
  </si>
  <si>
    <t>Tạo Sprint Backlog</t>
  </si>
  <si>
    <t>Tạo Test Plan</t>
  </si>
  <si>
    <t>Tạo CSDL</t>
  </si>
  <si>
    <t>Design User Interface</t>
  </si>
  <si>
    <t>Review giao diện</t>
  </si>
  <si>
    <t>Design Test case</t>
  </si>
  <si>
    <t>Review test case</t>
  </si>
  <si>
    <t>Coding</t>
  </si>
  <si>
    <t>Đăng nhập</t>
  </si>
  <si>
    <t>Review code</t>
  </si>
  <si>
    <t>Testing</t>
  </si>
  <si>
    <t>Fixing bugs</t>
  </si>
  <si>
    <t>Re-testing</t>
  </si>
  <si>
    <t>Release Sprint 1</t>
  </si>
  <si>
    <t>Review Sprint 1</t>
  </si>
  <si>
    <t>Họp Sprint 1</t>
  </si>
  <si>
    <t>BẢNG TỔNG HỢP SPRINT 1</t>
  </si>
  <si>
    <t>NGÀY</t>
  </si>
  <si>
    <t>Sprint 2</t>
  </si>
  <si>
    <t>Tất cả</t>
  </si>
  <si>
    <t>Review Sprint 2</t>
  </si>
  <si>
    <t>Họp Sprint 2</t>
  </si>
  <si>
    <t>BẢNG TỔNG HỢP SPRINT 2</t>
  </si>
  <si>
    <t>Ngày</t>
  </si>
  <si>
    <t>BẢNG TỔNG HỢP</t>
  </si>
  <si>
    <t>Website thi trắc nghiệm</t>
  </si>
  <si>
    <t>Tham gia thi</t>
  </si>
  <si>
    <t>Đăng xuất</t>
  </si>
  <si>
    <t>Nhân</t>
  </si>
  <si>
    <t>Trước thời hạn</t>
  </si>
  <si>
    <t>Quản lý ngân hàng câu hỏi</t>
  </si>
  <si>
    <t>Quản lý đề thi</t>
  </si>
  <si>
    <t>Quản lý người dùng</t>
  </si>
  <si>
    <t>Thống kê</t>
  </si>
  <si>
    <t>Tìm kiếm đề thi</t>
  </si>
  <si>
    <t>Giờ làm thêm</t>
  </si>
  <si>
    <t>Đăng kí</t>
  </si>
  <si>
    <t>Quản lý thông tin cá nhân</t>
  </si>
  <si>
    <t>Release Sprint 2</t>
  </si>
  <si>
    <t>Cường, Quốc Thịnh</t>
  </si>
  <si>
    <t>Phúc, Thế Thịnh</t>
  </si>
  <si>
    <t>Phúc, Cường</t>
  </si>
  <si>
    <t>Phúc</t>
  </si>
  <si>
    <t>Cường</t>
  </si>
  <si>
    <t>Thế Thịnh</t>
  </si>
  <si>
    <t>Quốc Thịnh</t>
  </si>
  <si>
    <t xml:space="preserve">Phúc </t>
  </si>
  <si>
    <t xml:space="preserve">Nhân </t>
  </si>
  <si>
    <t>Phúc, Nhân</t>
  </si>
  <si>
    <t xml:space="preserve">Cường </t>
  </si>
  <si>
    <t>Báo cáo dự án</t>
  </si>
  <si>
    <t>Ước tính</t>
  </si>
  <si>
    <t>Thực tế</t>
  </si>
  <si>
    <t>Tổng</t>
  </si>
  <si>
    <t>Chat trực tuyến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</si>
</sst>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 - &quot;mmm&quot; - &quot;yyyy"/>
  </numFmts>
  <fonts count="22">
    <font>
      <sz val="11"/>
      <color rgb="FF000000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rgb="FF000000"/>
      <name val="Times New Roman"/>
    </font>
    <font>
      <sz val="13"/>
      <color theme="1"/>
      <name val="Times New Roman"/>
    </font>
    <font>
      <sz val="13"/>
      <color rgb="FFFF0000"/>
      <name val="Times New Roman"/>
    </font>
    <font>
      <b/>
      <sz val="13"/>
      <color rgb="FF000000"/>
      <name val="Times New Roman"/>
    </font>
    <font>
      <sz val="20"/>
      <color rgb="FF000000"/>
      <name val="Times New Roman"/>
    </font>
    <font>
      <b/>
      <sz val="14"/>
      <color rgb="FF000000"/>
      <name val="Times New Roman"/>
    </font>
    <font>
      <sz val="14"/>
      <color rgb="FF000000"/>
      <name val="Times New Roman"/>
    </font>
    <font>
      <sz val="26"/>
      <color rgb="FF000000"/>
      <name val="Times New Roman"/>
    </font>
    <font>
      <sz val="11"/>
      <color rgb="FF000000"/>
      <name val="Arial"/>
    </font>
    <font>
      <b/>
      <sz val="18"/>
      <color rgb="FF000000"/>
      <name val="Times New Roman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name val="Times New Roman"/>
      <family val="1"/>
    </font>
    <font>
      <sz val="8"/>
      <name val="Calibri"/>
      <scheme val="minor"/>
    </font>
    <font>
      <b/>
      <sz val="16"/>
      <color rgb="FF000000"/>
      <name val="Times New Roman"/>
      <family val="1"/>
    </font>
    <font>
      <b/>
      <sz val="13"/>
      <color theme="0"/>
      <name val="Times New Roman"/>
      <family val="1"/>
    </font>
    <font>
      <b/>
      <sz val="13"/>
      <color rgb="FF0000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rgb="FF9CC2E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B0F0"/>
      </patternFill>
    </fill>
    <fill>
      <patternFill patternType="solid">
        <fgColor rgb="FFFF0000"/>
        <bgColor rgb="FF00B0F0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rgb="FFFFFFCC"/>
      </patternFill>
    </fill>
    <fill>
      <patternFill patternType="solid">
        <fgColor theme="0" tint="-0.34998626667073579"/>
        <bgColor rgb="FFFFFF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3" fillId="0" borderId="0" xfId="0" applyNumberFormat="1" applyFont="1"/>
    <xf numFmtId="0" fontId="1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textRotation="90"/>
    </xf>
    <xf numFmtId="16" fontId="6" fillId="0" borderId="1" xfId="0" applyNumberFormat="1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center" wrapText="1"/>
    </xf>
    <xf numFmtId="0" fontId="2" fillId="0" borderId="0" xfId="0" applyFont="1"/>
    <xf numFmtId="0" fontId="14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90"/>
    </xf>
    <xf numFmtId="0" fontId="13" fillId="6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14" fillId="0" borderId="11" xfId="0" applyFont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16" borderId="8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3" fillId="0" borderId="8" xfId="0" applyFont="1" applyBorder="1"/>
    <xf numFmtId="0" fontId="13" fillId="0" borderId="8" xfId="0" applyFont="1" applyBorder="1" applyAlignment="1">
      <alignment horizontal="center" vertical="center" wrapText="1"/>
    </xf>
    <xf numFmtId="0" fontId="21" fillId="18" borderId="8" xfId="0" applyFont="1" applyFill="1" applyBorder="1" applyAlignment="1">
      <alignment horizontal="center" vertical="center" wrapText="1"/>
    </xf>
    <xf numFmtId="0" fontId="21" fillId="19" borderId="8" xfId="0" applyFont="1" applyFill="1" applyBorder="1" applyAlignment="1">
      <alignment horizontal="center" vertical="center" wrapText="1"/>
    </xf>
    <xf numFmtId="0" fontId="13" fillId="18" borderId="8" xfId="0" applyFont="1" applyFill="1" applyBorder="1"/>
    <xf numFmtId="0" fontId="13" fillId="19" borderId="8" xfId="0" applyFont="1" applyFill="1" applyBorder="1"/>
    <xf numFmtId="0" fontId="13" fillId="20" borderId="8" xfId="0" applyFont="1" applyFill="1" applyBorder="1"/>
    <xf numFmtId="0" fontId="4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/>
    <xf numFmtId="0" fontId="14" fillId="21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21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4" xfId="0" applyFont="1" applyBorder="1"/>
    <xf numFmtId="0" fontId="2" fillId="0" borderId="3" xfId="0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20" fillId="14" borderId="8" xfId="0" applyFont="1" applyFill="1" applyBorder="1" applyAlignment="1">
      <alignment horizontal="center"/>
    </xf>
    <xf numFmtId="0" fontId="20" fillId="14" borderId="11" xfId="0" applyFont="1" applyFill="1" applyBorder="1" applyAlignment="1">
      <alignment horizontal="center"/>
    </xf>
    <xf numFmtId="0" fontId="20" fillId="14" borderId="12" xfId="0" applyFont="1" applyFill="1" applyBorder="1" applyAlignment="1">
      <alignment horizontal="center"/>
    </xf>
    <xf numFmtId="0" fontId="19" fillId="17" borderId="16" xfId="0" applyFont="1" applyFill="1" applyBorder="1" applyAlignment="1">
      <alignment horizontal="center"/>
    </xf>
    <xf numFmtId="0" fontId="19" fillId="17" borderId="17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Times New Roman"/>
              </a:defRPr>
            </a:pPr>
            <a:r>
              <a:rPr lang="en-US" sz="1300" b="1" i="0">
                <a:solidFill>
                  <a:srgbClr val="757575"/>
                </a:solidFill>
                <a:latin typeface="Times New Roman"/>
              </a:rPr>
              <a:t>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1'!$B$128</c:f>
              <c:strCache>
                <c:ptCount val="1"/>
                <c:pt idx="0">
                  <c:v>Estimate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1'!$C$127:$T$127</c:f>
              <c:numCache>
                <c:formatCode>d\-mmm</c:formatCode>
                <c:ptCount val="18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</c:numCache>
            </c:numRef>
          </c:cat>
          <c:val>
            <c:numRef>
              <c:f>'Sprint 1'!$C$128:$T$128</c:f>
              <c:numCache>
                <c:formatCode>General</c:formatCode>
                <c:ptCount val="18"/>
                <c:pt idx="0">
                  <c:v>249</c:v>
                </c:pt>
                <c:pt idx="1">
                  <c:v>239</c:v>
                </c:pt>
                <c:pt idx="2">
                  <c:v>215</c:v>
                </c:pt>
                <c:pt idx="3">
                  <c:v>209</c:v>
                </c:pt>
                <c:pt idx="4">
                  <c:v>185</c:v>
                </c:pt>
                <c:pt idx="5">
                  <c:v>169</c:v>
                </c:pt>
                <c:pt idx="6">
                  <c:v>159</c:v>
                </c:pt>
                <c:pt idx="7">
                  <c:v>133</c:v>
                </c:pt>
                <c:pt idx="8">
                  <c:v>107</c:v>
                </c:pt>
                <c:pt idx="9">
                  <c:v>95</c:v>
                </c:pt>
                <c:pt idx="10">
                  <c:v>75</c:v>
                </c:pt>
                <c:pt idx="11">
                  <c:v>67</c:v>
                </c:pt>
                <c:pt idx="12">
                  <c:v>49</c:v>
                </c:pt>
                <c:pt idx="13">
                  <c:v>36</c:v>
                </c:pt>
                <c:pt idx="14">
                  <c:v>32</c:v>
                </c:pt>
                <c:pt idx="15">
                  <c:v>20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B-4E95-A130-340EEB87ABF6}"/>
            </c:ext>
          </c:extLst>
        </c:ser>
        <c:ser>
          <c:idx val="1"/>
          <c:order val="1"/>
          <c:tx>
            <c:strRef>
              <c:f>'Sprint 1'!$B$129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1'!$C$127:$T$127</c:f>
              <c:numCache>
                <c:formatCode>d\-mmm</c:formatCode>
                <c:ptCount val="18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</c:numCache>
            </c:numRef>
          </c:cat>
          <c:val>
            <c:numRef>
              <c:f>'Sprint 1'!$C$129:$T$129</c:f>
              <c:numCache>
                <c:formatCode>General</c:formatCode>
                <c:ptCount val="18"/>
                <c:pt idx="0">
                  <c:v>289</c:v>
                </c:pt>
                <c:pt idx="1">
                  <c:v>275</c:v>
                </c:pt>
                <c:pt idx="2">
                  <c:v>254</c:v>
                </c:pt>
                <c:pt idx="3">
                  <c:v>242</c:v>
                </c:pt>
                <c:pt idx="4">
                  <c:v>212</c:v>
                </c:pt>
                <c:pt idx="5">
                  <c:v>192</c:v>
                </c:pt>
                <c:pt idx="6">
                  <c:v>174</c:v>
                </c:pt>
                <c:pt idx="7">
                  <c:v>157</c:v>
                </c:pt>
                <c:pt idx="8">
                  <c:v>138</c:v>
                </c:pt>
                <c:pt idx="9">
                  <c:v>116</c:v>
                </c:pt>
                <c:pt idx="10">
                  <c:v>96</c:v>
                </c:pt>
                <c:pt idx="11">
                  <c:v>84</c:v>
                </c:pt>
                <c:pt idx="12">
                  <c:v>65</c:v>
                </c:pt>
                <c:pt idx="13">
                  <c:v>49</c:v>
                </c:pt>
                <c:pt idx="14">
                  <c:v>45</c:v>
                </c:pt>
                <c:pt idx="15">
                  <c:v>23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B-4E95-A130-340EEB87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02086"/>
        <c:axId val="2061003032"/>
      </c:lineChart>
      <c:dateAx>
        <c:axId val="1815702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3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300" b="1" i="0">
                    <a:solidFill>
                      <a:srgbClr val="000000"/>
                    </a:solidFill>
                    <a:latin typeface="Times New Roman"/>
                  </a:rPr>
                  <a:t>Ngày</a:t>
                </a:r>
              </a:p>
            </c:rich>
          </c:tx>
          <c:layout>
            <c:manualLayout>
              <c:xMode val="edge"/>
              <c:yMode val="edge"/>
              <c:x val="0.44714639496543573"/>
              <c:y val="0.91713935005454772"/>
            </c:manualLayout>
          </c:layout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2061003032"/>
        <c:crosses val="autoZero"/>
        <c:auto val="1"/>
        <c:lblOffset val="100"/>
        <c:baseTimeUnit val="days"/>
      </c:dateAx>
      <c:valAx>
        <c:axId val="2061003032"/>
        <c:scaling>
          <c:orientation val="minMax"/>
          <c:max val="3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3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300" b="1" i="0">
                    <a:solidFill>
                      <a:srgbClr val="000000"/>
                    </a:solidFill>
                    <a:latin typeface="Times New Roman"/>
                  </a:rPr>
                  <a:t>Thời gian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815702086"/>
        <c:crosses val="autoZero"/>
        <c:crossBetween val="between"/>
        <c:majorUnit val="50"/>
      </c:valAx>
    </c:plotArea>
    <c:legend>
      <c:legendPos val="r"/>
      <c:legendEntry>
        <c:idx val="0"/>
        <c:txPr>
          <a:bodyPr/>
          <a:lstStyle/>
          <a:p>
            <a:pPr lvl="0">
              <a:defRPr sz="1300" b="1" i="0">
                <a:solidFill>
                  <a:srgbClr val="1A1A1A"/>
                </a:solidFill>
                <a:latin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996496805187963"/>
          <c:y val="0.3713375731879669"/>
          <c:w val="0.10762601116897969"/>
          <c:h val="0.13301938219261056"/>
        </c:manualLayout>
      </c:layout>
      <c:overlay val="0"/>
      <c:txPr>
        <a:bodyPr/>
        <a:lstStyle/>
        <a:p>
          <a:pPr lvl="0">
            <a:defRPr sz="1300" b="1" i="0">
              <a:solidFill>
                <a:srgbClr val="1A1A1A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1" i="0">
                <a:solidFill>
                  <a:srgbClr val="757575"/>
                </a:solidFill>
                <a:latin typeface="Times New Roman"/>
              </a:defRPr>
            </a:pPr>
            <a:r>
              <a:rPr lang="en-US" sz="1300" b="1" i="0">
                <a:solidFill>
                  <a:srgbClr val="757575"/>
                </a:solidFill>
                <a:latin typeface="Times New Roman"/>
              </a:rPr>
              <a:t>Sprint 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538168546873587E-2"/>
          <c:y val="9.1966382990005036E-2"/>
          <c:w val="0.81576760688555094"/>
          <c:h val="0.69127962035048651"/>
        </c:manualLayout>
      </c:layout>
      <c:lineChart>
        <c:grouping val="standard"/>
        <c:varyColors val="1"/>
        <c:ser>
          <c:idx val="0"/>
          <c:order val="0"/>
          <c:tx>
            <c:strRef>
              <c:f>'Sprint 2'!$B$136</c:f>
              <c:strCache>
                <c:ptCount val="1"/>
                <c:pt idx="0">
                  <c:v>Estimate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2'!$C$135:$V$135</c:f>
              <c:numCache>
                <c:formatCode>d\-mmm</c:formatCode>
                <c:ptCount val="20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  <c:pt idx="9">
                  <c:v>45037</c:v>
                </c:pt>
                <c:pt idx="10">
                  <c:v>45038</c:v>
                </c:pt>
                <c:pt idx="11">
                  <c:v>45039</c:v>
                </c:pt>
                <c:pt idx="12">
                  <c:v>45040</c:v>
                </c:pt>
                <c:pt idx="13">
                  <c:v>45041</c:v>
                </c:pt>
                <c:pt idx="14">
                  <c:v>45042</c:v>
                </c:pt>
                <c:pt idx="15">
                  <c:v>45043</c:v>
                </c:pt>
                <c:pt idx="16">
                  <c:v>45044</c:v>
                </c:pt>
                <c:pt idx="17">
                  <c:v>45045</c:v>
                </c:pt>
                <c:pt idx="18">
                  <c:v>45046</c:v>
                </c:pt>
                <c:pt idx="19">
                  <c:v>45047</c:v>
                </c:pt>
              </c:numCache>
            </c:numRef>
          </c:cat>
          <c:val>
            <c:numRef>
              <c:f>'Sprint 2'!$C$136:$V$136</c:f>
              <c:numCache>
                <c:formatCode>General</c:formatCode>
                <c:ptCount val="20"/>
                <c:pt idx="0">
                  <c:v>305</c:v>
                </c:pt>
                <c:pt idx="1">
                  <c:v>295</c:v>
                </c:pt>
                <c:pt idx="2">
                  <c:v>279</c:v>
                </c:pt>
                <c:pt idx="3">
                  <c:v>261</c:v>
                </c:pt>
                <c:pt idx="4">
                  <c:v>250</c:v>
                </c:pt>
                <c:pt idx="5">
                  <c:v>241</c:v>
                </c:pt>
                <c:pt idx="6">
                  <c:v>229</c:v>
                </c:pt>
                <c:pt idx="7">
                  <c:v>211</c:v>
                </c:pt>
                <c:pt idx="8">
                  <c:v>189</c:v>
                </c:pt>
                <c:pt idx="9">
                  <c:v>161</c:v>
                </c:pt>
                <c:pt idx="10">
                  <c:v>142</c:v>
                </c:pt>
                <c:pt idx="11">
                  <c:v>118</c:v>
                </c:pt>
                <c:pt idx="12">
                  <c:v>108</c:v>
                </c:pt>
                <c:pt idx="13">
                  <c:v>90</c:v>
                </c:pt>
                <c:pt idx="14">
                  <c:v>71</c:v>
                </c:pt>
                <c:pt idx="15">
                  <c:v>53</c:v>
                </c:pt>
                <c:pt idx="16">
                  <c:v>44</c:v>
                </c:pt>
                <c:pt idx="17">
                  <c:v>29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4-4499-B40B-2E2B47CED308}"/>
            </c:ext>
          </c:extLst>
        </c:ser>
        <c:ser>
          <c:idx val="1"/>
          <c:order val="1"/>
          <c:tx>
            <c:strRef>
              <c:f>'Sprint 2'!$B$137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2'!$C$135:$V$135</c:f>
              <c:numCache>
                <c:formatCode>d\-mmm</c:formatCode>
                <c:ptCount val="20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  <c:pt idx="9">
                  <c:v>45037</c:v>
                </c:pt>
                <c:pt idx="10">
                  <c:v>45038</c:v>
                </c:pt>
                <c:pt idx="11">
                  <c:v>45039</c:v>
                </c:pt>
                <c:pt idx="12">
                  <c:v>45040</c:v>
                </c:pt>
                <c:pt idx="13">
                  <c:v>45041</c:v>
                </c:pt>
                <c:pt idx="14">
                  <c:v>45042</c:v>
                </c:pt>
                <c:pt idx="15">
                  <c:v>45043</c:v>
                </c:pt>
                <c:pt idx="16">
                  <c:v>45044</c:v>
                </c:pt>
                <c:pt idx="17">
                  <c:v>45045</c:v>
                </c:pt>
                <c:pt idx="18">
                  <c:v>45046</c:v>
                </c:pt>
                <c:pt idx="19">
                  <c:v>45047</c:v>
                </c:pt>
              </c:numCache>
            </c:numRef>
          </c:cat>
          <c:val>
            <c:numRef>
              <c:f>'Sprint 2'!$C$137:$V$137</c:f>
              <c:numCache>
                <c:formatCode>General</c:formatCode>
                <c:ptCount val="20"/>
                <c:pt idx="0">
                  <c:v>317</c:v>
                </c:pt>
                <c:pt idx="1">
                  <c:v>308</c:v>
                </c:pt>
                <c:pt idx="2">
                  <c:v>294</c:v>
                </c:pt>
                <c:pt idx="3">
                  <c:v>284</c:v>
                </c:pt>
                <c:pt idx="4">
                  <c:v>269</c:v>
                </c:pt>
                <c:pt idx="5">
                  <c:v>258</c:v>
                </c:pt>
                <c:pt idx="6">
                  <c:v>235</c:v>
                </c:pt>
                <c:pt idx="7">
                  <c:v>220</c:v>
                </c:pt>
                <c:pt idx="8">
                  <c:v>200</c:v>
                </c:pt>
                <c:pt idx="9">
                  <c:v>177</c:v>
                </c:pt>
                <c:pt idx="10">
                  <c:v>163</c:v>
                </c:pt>
                <c:pt idx="11">
                  <c:v>129</c:v>
                </c:pt>
                <c:pt idx="12">
                  <c:v>117</c:v>
                </c:pt>
                <c:pt idx="13">
                  <c:v>99</c:v>
                </c:pt>
                <c:pt idx="14">
                  <c:v>81</c:v>
                </c:pt>
                <c:pt idx="15">
                  <c:v>53</c:v>
                </c:pt>
                <c:pt idx="16">
                  <c:v>43</c:v>
                </c:pt>
                <c:pt idx="17">
                  <c:v>28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499-B40B-2E2B47CE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6987"/>
        <c:axId val="1368149033"/>
      </c:lineChart>
      <c:dateAx>
        <c:axId val="16186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3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300" b="1" i="0">
                    <a:solidFill>
                      <a:srgbClr val="000000"/>
                    </a:solidFill>
                    <a:latin typeface="Times New Roman"/>
                  </a:rPr>
                  <a:t>Ngày</a:t>
                </a:r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368149033"/>
        <c:crosses val="autoZero"/>
        <c:auto val="1"/>
        <c:lblOffset val="100"/>
        <c:baseTimeUnit val="days"/>
      </c:dateAx>
      <c:valAx>
        <c:axId val="1368149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3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300" b="1" i="0">
                    <a:solidFill>
                      <a:srgbClr val="000000"/>
                    </a:solidFill>
                    <a:latin typeface="Times New Roman"/>
                  </a:rPr>
                  <a:t>Thời gian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618698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68718850776896"/>
          <c:y val="0.38073119647922804"/>
          <c:w val="9.2758721782468481E-2"/>
          <c:h val="0.10909642355311647"/>
        </c:manualLayout>
      </c:layout>
      <c:overlay val="0"/>
      <c:txPr>
        <a:bodyPr/>
        <a:lstStyle/>
        <a:p>
          <a:pPr lvl="0">
            <a:defRPr sz="1300" b="1" i="0">
              <a:solidFill>
                <a:srgbClr val="1A1A1A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Times New Roman"/>
              </a:defRPr>
            </a:pPr>
            <a:r>
              <a:rPr lang="en-US" sz="1300" b="1" i="0">
                <a:solidFill>
                  <a:srgbClr val="757575"/>
                </a:solidFill>
                <a:latin typeface="Times New Roman"/>
              </a:rPr>
              <a:t>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1'!$B$128</c:f>
              <c:strCache>
                <c:ptCount val="1"/>
                <c:pt idx="0">
                  <c:v>Estimate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1'!$C$127:$T$127</c:f>
              <c:numCache>
                <c:formatCode>d\-mmm</c:formatCode>
                <c:ptCount val="18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</c:numCache>
            </c:numRef>
          </c:cat>
          <c:val>
            <c:numRef>
              <c:f>'Sprint 1'!$C$128:$T$128</c:f>
              <c:numCache>
                <c:formatCode>General</c:formatCode>
                <c:ptCount val="18"/>
                <c:pt idx="0">
                  <c:v>249</c:v>
                </c:pt>
                <c:pt idx="1">
                  <c:v>239</c:v>
                </c:pt>
                <c:pt idx="2">
                  <c:v>215</c:v>
                </c:pt>
                <c:pt idx="3">
                  <c:v>209</c:v>
                </c:pt>
                <c:pt idx="4">
                  <c:v>185</c:v>
                </c:pt>
                <c:pt idx="5">
                  <c:v>169</c:v>
                </c:pt>
                <c:pt idx="6">
                  <c:v>159</c:v>
                </c:pt>
                <c:pt idx="7">
                  <c:v>133</c:v>
                </c:pt>
                <c:pt idx="8">
                  <c:v>107</c:v>
                </c:pt>
                <c:pt idx="9">
                  <c:v>95</c:v>
                </c:pt>
                <c:pt idx="10">
                  <c:v>75</c:v>
                </c:pt>
                <c:pt idx="11">
                  <c:v>67</c:v>
                </c:pt>
                <c:pt idx="12">
                  <c:v>49</c:v>
                </c:pt>
                <c:pt idx="13">
                  <c:v>36</c:v>
                </c:pt>
                <c:pt idx="14">
                  <c:v>32</c:v>
                </c:pt>
                <c:pt idx="15">
                  <c:v>20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9-4EA3-B376-7F37F7388E04}"/>
            </c:ext>
          </c:extLst>
        </c:ser>
        <c:ser>
          <c:idx val="1"/>
          <c:order val="1"/>
          <c:tx>
            <c:strRef>
              <c:f>'Sprint 1'!$B$129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1'!$C$127:$T$127</c:f>
              <c:numCache>
                <c:formatCode>d\-mmm</c:formatCode>
                <c:ptCount val="18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</c:numCache>
            </c:numRef>
          </c:cat>
          <c:val>
            <c:numRef>
              <c:f>'Sprint 1'!$C$129:$T$129</c:f>
              <c:numCache>
                <c:formatCode>General</c:formatCode>
                <c:ptCount val="18"/>
                <c:pt idx="0">
                  <c:v>289</c:v>
                </c:pt>
                <c:pt idx="1">
                  <c:v>275</c:v>
                </c:pt>
                <c:pt idx="2">
                  <c:v>254</c:v>
                </c:pt>
                <c:pt idx="3">
                  <c:v>242</c:v>
                </c:pt>
                <c:pt idx="4">
                  <c:v>212</c:v>
                </c:pt>
                <c:pt idx="5">
                  <c:v>192</c:v>
                </c:pt>
                <c:pt idx="6">
                  <c:v>174</c:v>
                </c:pt>
                <c:pt idx="7">
                  <c:v>157</c:v>
                </c:pt>
                <c:pt idx="8">
                  <c:v>138</c:v>
                </c:pt>
                <c:pt idx="9">
                  <c:v>116</c:v>
                </c:pt>
                <c:pt idx="10">
                  <c:v>96</c:v>
                </c:pt>
                <c:pt idx="11">
                  <c:v>84</c:v>
                </c:pt>
                <c:pt idx="12">
                  <c:v>65</c:v>
                </c:pt>
                <c:pt idx="13">
                  <c:v>49</c:v>
                </c:pt>
                <c:pt idx="14">
                  <c:v>45</c:v>
                </c:pt>
                <c:pt idx="15">
                  <c:v>23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9-4EA3-B376-7F37F738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02086"/>
        <c:axId val="2061003032"/>
      </c:lineChart>
      <c:dateAx>
        <c:axId val="1815702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3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300" b="1" i="0">
                    <a:solidFill>
                      <a:srgbClr val="000000"/>
                    </a:solidFill>
                    <a:latin typeface="Times New Roman"/>
                  </a:rPr>
                  <a:t>Ngày</a:t>
                </a:r>
              </a:p>
            </c:rich>
          </c:tx>
          <c:layout>
            <c:manualLayout>
              <c:xMode val="edge"/>
              <c:yMode val="edge"/>
              <c:x val="0.44714639496543573"/>
              <c:y val="0.91713935005454772"/>
            </c:manualLayout>
          </c:layout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2061003032"/>
        <c:crosses val="autoZero"/>
        <c:auto val="1"/>
        <c:lblOffset val="100"/>
        <c:baseTimeUnit val="days"/>
      </c:dateAx>
      <c:valAx>
        <c:axId val="2061003032"/>
        <c:scaling>
          <c:orientation val="minMax"/>
          <c:max val="3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3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300" b="1" i="0">
                    <a:solidFill>
                      <a:srgbClr val="000000"/>
                    </a:solidFill>
                    <a:latin typeface="Times New Roman"/>
                  </a:rPr>
                  <a:t>Thời gian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815702086"/>
        <c:crosses val="autoZero"/>
        <c:crossBetween val="between"/>
        <c:majorUnit val="50"/>
      </c:valAx>
    </c:plotArea>
    <c:legend>
      <c:legendPos val="r"/>
      <c:legendEntry>
        <c:idx val="0"/>
        <c:txPr>
          <a:bodyPr/>
          <a:lstStyle/>
          <a:p>
            <a:pPr lvl="0">
              <a:defRPr sz="1300" b="1" i="0">
                <a:solidFill>
                  <a:srgbClr val="1A1A1A"/>
                </a:solidFill>
                <a:latin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996496805187963"/>
          <c:y val="0.3713375731879669"/>
          <c:w val="0.10762601116897969"/>
          <c:h val="0.13301938219261056"/>
        </c:manualLayout>
      </c:layout>
      <c:overlay val="0"/>
      <c:txPr>
        <a:bodyPr/>
        <a:lstStyle/>
        <a:p>
          <a:pPr lvl="0">
            <a:defRPr sz="1300" b="1" i="0">
              <a:solidFill>
                <a:srgbClr val="1A1A1A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300" b="1" i="0">
                <a:solidFill>
                  <a:srgbClr val="757575"/>
                </a:solidFill>
                <a:latin typeface="Times New Roman"/>
              </a:defRPr>
            </a:pPr>
            <a:r>
              <a:rPr lang="en-US" sz="1300" b="1" i="0">
                <a:solidFill>
                  <a:srgbClr val="757575"/>
                </a:solidFill>
                <a:latin typeface="Times New Roman"/>
              </a:rPr>
              <a:t>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2'!$B$136</c:f>
              <c:strCache>
                <c:ptCount val="1"/>
                <c:pt idx="0">
                  <c:v>Estimate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2'!$C$135:$V$135</c:f>
              <c:numCache>
                <c:formatCode>d\-mmm</c:formatCode>
                <c:ptCount val="20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  <c:pt idx="9">
                  <c:v>45037</c:v>
                </c:pt>
                <c:pt idx="10">
                  <c:v>45038</c:v>
                </c:pt>
                <c:pt idx="11">
                  <c:v>45039</c:v>
                </c:pt>
                <c:pt idx="12">
                  <c:v>45040</c:v>
                </c:pt>
                <c:pt idx="13">
                  <c:v>45041</c:v>
                </c:pt>
                <c:pt idx="14">
                  <c:v>45042</c:v>
                </c:pt>
                <c:pt idx="15">
                  <c:v>45043</c:v>
                </c:pt>
                <c:pt idx="16">
                  <c:v>45044</c:v>
                </c:pt>
                <c:pt idx="17">
                  <c:v>45045</c:v>
                </c:pt>
                <c:pt idx="18">
                  <c:v>45046</c:v>
                </c:pt>
                <c:pt idx="19">
                  <c:v>45047</c:v>
                </c:pt>
              </c:numCache>
            </c:numRef>
          </c:cat>
          <c:val>
            <c:numRef>
              <c:f>'Sprint 2'!$C$136:$V$136</c:f>
              <c:numCache>
                <c:formatCode>General</c:formatCode>
                <c:ptCount val="20"/>
                <c:pt idx="0">
                  <c:v>305</c:v>
                </c:pt>
                <c:pt idx="1">
                  <c:v>295</c:v>
                </c:pt>
                <c:pt idx="2">
                  <c:v>279</c:v>
                </c:pt>
                <c:pt idx="3">
                  <c:v>261</c:v>
                </c:pt>
                <c:pt idx="4">
                  <c:v>250</c:v>
                </c:pt>
                <c:pt idx="5">
                  <c:v>241</c:v>
                </c:pt>
                <c:pt idx="6">
                  <c:v>229</c:v>
                </c:pt>
                <c:pt idx="7">
                  <c:v>211</c:v>
                </c:pt>
                <c:pt idx="8">
                  <c:v>189</c:v>
                </c:pt>
                <c:pt idx="9">
                  <c:v>161</c:v>
                </c:pt>
                <c:pt idx="10">
                  <c:v>142</c:v>
                </c:pt>
                <c:pt idx="11">
                  <c:v>118</c:v>
                </c:pt>
                <c:pt idx="12">
                  <c:v>108</c:v>
                </c:pt>
                <c:pt idx="13">
                  <c:v>90</c:v>
                </c:pt>
                <c:pt idx="14">
                  <c:v>71</c:v>
                </c:pt>
                <c:pt idx="15">
                  <c:v>53</c:v>
                </c:pt>
                <c:pt idx="16">
                  <c:v>44</c:v>
                </c:pt>
                <c:pt idx="17">
                  <c:v>29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2-4C2F-8989-456AFC081AC6}"/>
            </c:ext>
          </c:extLst>
        </c:ser>
        <c:ser>
          <c:idx val="1"/>
          <c:order val="1"/>
          <c:tx>
            <c:strRef>
              <c:f>'Sprint 2'!$B$137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2'!$C$135:$V$135</c:f>
              <c:numCache>
                <c:formatCode>d\-mmm</c:formatCode>
                <c:ptCount val="20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  <c:pt idx="9">
                  <c:v>45037</c:v>
                </c:pt>
                <c:pt idx="10">
                  <c:v>45038</c:v>
                </c:pt>
                <c:pt idx="11">
                  <c:v>45039</c:v>
                </c:pt>
                <c:pt idx="12">
                  <c:v>45040</c:v>
                </c:pt>
                <c:pt idx="13">
                  <c:v>45041</c:v>
                </c:pt>
                <c:pt idx="14">
                  <c:v>45042</c:v>
                </c:pt>
                <c:pt idx="15">
                  <c:v>45043</c:v>
                </c:pt>
                <c:pt idx="16">
                  <c:v>45044</c:v>
                </c:pt>
                <c:pt idx="17">
                  <c:v>45045</c:v>
                </c:pt>
                <c:pt idx="18">
                  <c:v>45046</c:v>
                </c:pt>
                <c:pt idx="19">
                  <c:v>45047</c:v>
                </c:pt>
              </c:numCache>
            </c:numRef>
          </c:cat>
          <c:val>
            <c:numRef>
              <c:f>'Sprint 2'!$C$137:$V$137</c:f>
              <c:numCache>
                <c:formatCode>General</c:formatCode>
                <c:ptCount val="20"/>
                <c:pt idx="0">
                  <c:v>317</c:v>
                </c:pt>
                <c:pt idx="1">
                  <c:v>308</c:v>
                </c:pt>
                <c:pt idx="2">
                  <c:v>294</c:v>
                </c:pt>
                <c:pt idx="3">
                  <c:v>284</c:v>
                </c:pt>
                <c:pt idx="4">
                  <c:v>269</c:v>
                </c:pt>
                <c:pt idx="5">
                  <c:v>258</c:v>
                </c:pt>
                <c:pt idx="6">
                  <c:v>235</c:v>
                </c:pt>
                <c:pt idx="7">
                  <c:v>220</c:v>
                </c:pt>
                <c:pt idx="8">
                  <c:v>200</c:v>
                </c:pt>
                <c:pt idx="9">
                  <c:v>177</c:v>
                </c:pt>
                <c:pt idx="10">
                  <c:v>163</c:v>
                </c:pt>
                <c:pt idx="11">
                  <c:v>129</c:v>
                </c:pt>
                <c:pt idx="12">
                  <c:v>117</c:v>
                </c:pt>
                <c:pt idx="13">
                  <c:v>99</c:v>
                </c:pt>
                <c:pt idx="14">
                  <c:v>81</c:v>
                </c:pt>
                <c:pt idx="15">
                  <c:v>53</c:v>
                </c:pt>
                <c:pt idx="16">
                  <c:v>43</c:v>
                </c:pt>
                <c:pt idx="17">
                  <c:v>28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2-4C2F-8989-456AFC08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6987"/>
        <c:axId val="1368149033"/>
      </c:lineChart>
      <c:dateAx>
        <c:axId val="16186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3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300" b="1" i="0">
                    <a:solidFill>
                      <a:srgbClr val="000000"/>
                    </a:solidFill>
                    <a:latin typeface="Times New Roman"/>
                  </a:rPr>
                  <a:t>Ngày</a:t>
                </a:r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368149033"/>
        <c:crosses val="autoZero"/>
        <c:auto val="1"/>
        <c:lblOffset val="100"/>
        <c:baseTimeUnit val="days"/>
      </c:dateAx>
      <c:valAx>
        <c:axId val="1368149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3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300" b="1" i="0">
                    <a:solidFill>
                      <a:srgbClr val="000000"/>
                    </a:solidFill>
                    <a:latin typeface="Times New Roman"/>
                  </a:rPr>
                  <a:t>Thời gian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618698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68718850776896"/>
          <c:y val="0.38073119647922804"/>
          <c:w val="9.2758721782468481E-2"/>
          <c:h val="0.10909642355311647"/>
        </c:manualLayout>
      </c:layout>
      <c:overlay val="0"/>
      <c:txPr>
        <a:bodyPr/>
        <a:lstStyle/>
        <a:p>
          <a:pPr lvl="0">
            <a:defRPr sz="1300" b="1" i="0">
              <a:solidFill>
                <a:srgbClr val="1A1A1A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1200151</xdr:colOff>
      <xdr:row>131</xdr:row>
      <xdr:rowOff>171450</xdr:rowOff>
    </xdr:from>
    <xdr:ext cx="9523878" cy="3962400"/>
    <xdr:graphicFrame macro="">
      <xdr:nvGraphicFramePr>
        <xdr:cNvPr id="855610171" name="Chart 1">
          <a:extLst>
            <a:ext uri="{FF2B5EF4-FFF2-40B4-BE49-F238E27FC236}">
              <a16:creationId xmlns:a16="http://schemas.microsoft.com/office/drawing/2014/main" id="{00000000-0008-0000-0000-00003B93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140</xdr:row>
      <xdr:rowOff>19050</xdr:rowOff>
    </xdr:from>
    <xdr:ext cx="10829925" cy="4714875"/>
    <xdr:graphicFrame macro="">
      <xdr:nvGraphicFramePr>
        <xdr:cNvPr id="870781310" name="Chart 2">
          <a:extLst>
            <a:ext uri="{FF2B5EF4-FFF2-40B4-BE49-F238E27FC236}">
              <a16:creationId xmlns:a16="http://schemas.microsoft.com/office/drawing/2014/main" id="{00000000-0008-0000-0100-00007E11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640771</xdr:colOff>
      <xdr:row>12</xdr:row>
      <xdr:rowOff>17319</xdr:rowOff>
    </xdr:from>
    <xdr:ext cx="10789227" cy="3962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915A683-4576-4961-9B56-BF7E12543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640773</xdr:colOff>
      <xdr:row>37</xdr:row>
      <xdr:rowOff>17317</xdr:rowOff>
    </xdr:from>
    <xdr:ext cx="10829925" cy="4714875"/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57C9E48-FD29-4427-9B26-1F83ECB6C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54"/>
  <sheetViews>
    <sheetView topLeftCell="A10" zoomScale="85" zoomScaleNormal="85" workbookViewId="0">
      <selection activeCell="I47" sqref="I47"/>
    </sheetView>
  </sheetViews>
  <sheetFormatPr defaultColWidth="14.42578125" defaultRowHeight="15" customHeight="1"/>
  <cols>
    <col min="1" max="1" width="18.85546875" customWidth="1"/>
    <col min="2" max="2" width="36.5703125" customWidth="1"/>
    <col min="3" max="3" width="21" bestFit="1" customWidth="1"/>
    <col min="4" max="21" width="6.7109375" customWidth="1"/>
    <col min="22" max="23" width="5.85546875" customWidth="1"/>
    <col min="24" max="41" width="14.42578125" customWidth="1"/>
  </cols>
  <sheetData>
    <row r="1" spans="1:41" ht="16.5">
      <c r="A1" s="1" t="s">
        <v>0</v>
      </c>
      <c r="B1" s="129" t="s">
        <v>42</v>
      </c>
      <c r="C1" s="10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6.5" customHeight="1">
      <c r="A2" s="1" t="s">
        <v>1</v>
      </c>
      <c r="B2" s="127" t="s">
        <v>2</v>
      </c>
      <c r="C2" s="108"/>
      <c r="D2" s="2"/>
      <c r="E2" s="127" t="s">
        <v>2</v>
      </c>
      <c r="F2" s="107"/>
      <c r="G2" s="107"/>
      <c r="H2" s="107"/>
      <c r="I2" s="107"/>
      <c r="J2" s="108"/>
      <c r="K2" s="2"/>
      <c r="L2" s="130" t="s">
        <v>3</v>
      </c>
      <c r="M2" s="130"/>
      <c r="N2" s="130"/>
      <c r="O2" s="132"/>
      <c r="P2" s="132"/>
      <c r="Q2" s="34"/>
      <c r="R2" s="3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6.5" customHeight="1">
      <c r="A3" s="1" t="s">
        <v>4</v>
      </c>
      <c r="B3" s="126">
        <v>45010</v>
      </c>
      <c r="C3" s="108"/>
      <c r="D3" s="2"/>
      <c r="E3" s="127"/>
      <c r="F3" s="108"/>
      <c r="G3" s="127" t="s">
        <v>5</v>
      </c>
      <c r="H3" s="108"/>
      <c r="I3" s="128" t="s">
        <v>6</v>
      </c>
      <c r="J3" s="108"/>
      <c r="K3" s="4"/>
      <c r="L3" s="131" t="s">
        <v>9</v>
      </c>
      <c r="M3" s="130"/>
      <c r="N3" s="130"/>
      <c r="O3" s="133"/>
      <c r="P3" s="133"/>
      <c r="Q3" s="34"/>
      <c r="R3" s="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6.5">
      <c r="A4" s="1" t="s">
        <v>7</v>
      </c>
      <c r="B4" s="126">
        <v>45027</v>
      </c>
      <c r="C4" s="108"/>
      <c r="D4" s="2"/>
      <c r="E4" s="127" t="s">
        <v>8</v>
      </c>
      <c r="F4" s="108"/>
      <c r="G4" s="128">
        <f>D123</f>
        <v>253</v>
      </c>
      <c r="H4" s="108"/>
      <c r="I4" s="128">
        <f>E123</f>
        <v>295</v>
      </c>
      <c r="J4" s="108"/>
      <c r="K4" s="4"/>
      <c r="L4" s="131" t="s">
        <v>11</v>
      </c>
      <c r="M4" s="130"/>
      <c r="N4" s="130"/>
      <c r="O4" s="134"/>
      <c r="P4" s="135"/>
      <c r="Q4" s="34"/>
      <c r="R4" s="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6.5" customHeight="1">
      <c r="A5" s="5"/>
      <c r="B5" s="6"/>
      <c r="C5" s="7"/>
      <c r="D5" s="2"/>
      <c r="E5" s="2"/>
      <c r="F5" s="2"/>
      <c r="G5" s="2"/>
      <c r="H5" s="2"/>
      <c r="I5" s="2"/>
      <c r="J5" s="2"/>
      <c r="K5" s="2"/>
      <c r="L5" s="131" t="s">
        <v>46</v>
      </c>
      <c r="M5" s="130"/>
      <c r="N5" s="130"/>
      <c r="O5" s="136"/>
      <c r="P5" s="136"/>
      <c r="Q5" s="34"/>
      <c r="R5" s="4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6.5" customHeight="1">
      <c r="A6" s="2"/>
      <c r="B6" s="2"/>
      <c r="C6" s="8"/>
      <c r="D6" s="2"/>
      <c r="E6" s="2"/>
      <c r="F6" s="2"/>
      <c r="G6" s="2"/>
      <c r="H6" s="2"/>
      <c r="I6" s="2"/>
      <c r="J6" s="2"/>
      <c r="K6" s="2"/>
      <c r="L6" s="131" t="s">
        <v>52</v>
      </c>
      <c r="M6" s="130"/>
      <c r="N6" s="130"/>
      <c r="O6" s="137"/>
      <c r="P6" s="137"/>
      <c r="Q6" s="3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6.5" customHeight="1">
      <c r="A7" s="2"/>
      <c r="B7" s="2"/>
      <c r="C7" s="8"/>
      <c r="D7" s="2"/>
      <c r="E7" s="2"/>
      <c r="F7" s="2"/>
      <c r="G7" s="2"/>
      <c r="H7" s="2"/>
      <c r="I7" s="2"/>
      <c r="J7" s="2"/>
      <c r="K7" s="2"/>
      <c r="L7" s="2"/>
      <c r="M7" s="9"/>
      <c r="N7" s="9"/>
      <c r="O7" s="9"/>
      <c r="P7" s="6"/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6.5" customHeight="1">
      <c r="A8" s="2"/>
      <c r="B8" s="2"/>
      <c r="C8" s="8"/>
      <c r="D8" s="2"/>
      <c r="E8" s="2"/>
      <c r="F8" s="2"/>
      <c r="G8" s="2"/>
      <c r="H8" s="2"/>
      <c r="I8" s="2"/>
      <c r="J8" s="2"/>
      <c r="K8" s="2"/>
      <c r="L8" s="2"/>
      <c r="M8" s="9"/>
      <c r="N8" s="9"/>
      <c r="O8" s="9"/>
      <c r="P8" s="6"/>
      <c r="Q8" s="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6.5">
      <c r="A9" s="2"/>
      <c r="B9" s="2"/>
      <c r="C9" s="8"/>
      <c r="D9" s="2"/>
      <c r="E9" s="2"/>
      <c r="F9" s="2"/>
      <c r="G9" s="2"/>
      <c r="H9" s="2"/>
      <c r="I9" s="2"/>
      <c r="J9" s="2"/>
      <c r="K9" s="2"/>
      <c r="L9" s="2"/>
      <c r="M9" s="9"/>
      <c r="N9" s="9"/>
      <c r="O9" s="9"/>
      <c r="P9" s="6"/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63.75" customHeight="1">
      <c r="A10" s="10" t="s">
        <v>12</v>
      </c>
      <c r="B10" s="11" t="s">
        <v>13</v>
      </c>
      <c r="C10" s="11" t="s">
        <v>14</v>
      </c>
      <c r="D10" s="29" t="s">
        <v>5</v>
      </c>
      <c r="E10" s="29" t="s">
        <v>6</v>
      </c>
      <c r="F10" s="30">
        <v>45010</v>
      </c>
      <c r="G10" s="30">
        <v>45011</v>
      </c>
      <c r="H10" s="30">
        <v>45012</v>
      </c>
      <c r="I10" s="30">
        <v>45013</v>
      </c>
      <c r="J10" s="30">
        <v>45014</v>
      </c>
      <c r="K10" s="30">
        <v>45015</v>
      </c>
      <c r="L10" s="30">
        <v>45016</v>
      </c>
      <c r="M10" s="30">
        <v>45017</v>
      </c>
      <c r="N10" s="30">
        <v>45018</v>
      </c>
      <c r="O10" s="30">
        <v>45019</v>
      </c>
      <c r="P10" s="30">
        <v>45020</v>
      </c>
      <c r="Q10" s="30">
        <v>45021</v>
      </c>
      <c r="R10" s="30">
        <v>45022</v>
      </c>
      <c r="S10" s="30">
        <v>45023</v>
      </c>
      <c r="T10" s="30">
        <v>45024</v>
      </c>
      <c r="U10" s="30">
        <v>45025</v>
      </c>
      <c r="V10" s="30">
        <v>45026</v>
      </c>
      <c r="W10" s="30">
        <v>45027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9.5" customHeight="1">
      <c r="A11" s="110" t="s">
        <v>15</v>
      </c>
      <c r="B11" s="108"/>
      <c r="C11" s="12" t="s">
        <v>16</v>
      </c>
      <c r="D11" s="13">
        <v>10</v>
      </c>
      <c r="E11" s="13"/>
      <c r="F11" s="35">
        <v>10</v>
      </c>
      <c r="G11" s="49">
        <v>0</v>
      </c>
      <c r="H11" s="50">
        <v>0</v>
      </c>
      <c r="I11" s="54">
        <v>0</v>
      </c>
      <c r="J11" s="54">
        <v>0</v>
      </c>
      <c r="K11" s="52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9.5" customHeight="1">
      <c r="A12" s="110" t="s">
        <v>17</v>
      </c>
      <c r="B12" s="108"/>
      <c r="C12" s="12" t="s">
        <v>56</v>
      </c>
      <c r="D12" s="13">
        <v>8</v>
      </c>
      <c r="E12" s="13"/>
      <c r="F12" s="35">
        <v>8</v>
      </c>
      <c r="G12" s="35">
        <v>8</v>
      </c>
      <c r="H12" s="51">
        <v>0</v>
      </c>
      <c r="I12" s="55">
        <v>0</v>
      </c>
      <c r="J12" s="56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9.5" customHeight="1">
      <c r="A13" s="110" t="s">
        <v>18</v>
      </c>
      <c r="B13" s="108"/>
      <c r="C13" s="12" t="s">
        <v>57</v>
      </c>
      <c r="D13" s="13">
        <v>8</v>
      </c>
      <c r="E13" s="13"/>
      <c r="F13" s="35">
        <v>8</v>
      </c>
      <c r="G13" s="35">
        <v>8</v>
      </c>
      <c r="H13" s="51">
        <v>0</v>
      </c>
      <c r="I13" s="54">
        <v>0</v>
      </c>
      <c r="J13" s="52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9.5" customHeight="1">
      <c r="A14" s="110" t="s">
        <v>19</v>
      </c>
      <c r="B14" s="108"/>
      <c r="C14" s="38" t="s">
        <v>58</v>
      </c>
      <c r="D14" s="13">
        <v>20</v>
      </c>
      <c r="E14" s="13"/>
      <c r="F14" s="35">
        <v>20</v>
      </c>
      <c r="G14" s="35">
        <v>20</v>
      </c>
      <c r="H14" s="50">
        <v>12</v>
      </c>
      <c r="I14" s="54">
        <v>6</v>
      </c>
      <c r="J14" s="52">
        <v>4</v>
      </c>
      <c r="K14" s="49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9.5" customHeight="1">
      <c r="A15" s="115" t="s">
        <v>20</v>
      </c>
      <c r="B15" s="14" t="s">
        <v>53</v>
      </c>
      <c r="C15" s="32" t="s">
        <v>59</v>
      </c>
      <c r="D15" s="13">
        <v>8</v>
      </c>
      <c r="E15" s="13"/>
      <c r="F15" s="35">
        <v>8</v>
      </c>
      <c r="G15" s="35">
        <v>8</v>
      </c>
      <c r="H15" s="35">
        <v>8</v>
      </c>
      <c r="I15" s="35">
        <v>8</v>
      </c>
      <c r="J15" s="53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9.5" customHeight="1">
      <c r="A16" s="116"/>
      <c r="B16" s="47" t="s">
        <v>25</v>
      </c>
      <c r="C16" s="32" t="s">
        <v>60</v>
      </c>
      <c r="D16" s="13">
        <v>8</v>
      </c>
      <c r="E16" s="13"/>
      <c r="F16" s="35">
        <v>8</v>
      </c>
      <c r="G16" s="35">
        <v>8</v>
      </c>
      <c r="H16" s="35">
        <v>8</v>
      </c>
      <c r="I16" s="35">
        <v>8</v>
      </c>
      <c r="J16" s="49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9.5" customHeight="1">
      <c r="A17" s="116"/>
      <c r="B17" s="46" t="s">
        <v>47</v>
      </c>
      <c r="C17" s="32" t="s">
        <v>45</v>
      </c>
      <c r="D17" s="13">
        <v>6</v>
      </c>
      <c r="E17" s="13"/>
      <c r="F17" s="35">
        <v>6</v>
      </c>
      <c r="G17" s="35">
        <v>6</v>
      </c>
      <c r="H17" s="35">
        <v>6</v>
      </c>
      <c r="I17" s="35">
        <v>6</v>
      </c>
      <c r="J17" s="49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9.5" customHeight="1">
      <c r="A18" s="116"/>
      <c r="B18" s="46" t="s">
        <v>54</v>
      </c>
      <c r="C18" s="32" t="s">
        <v>59</v>
      </c>
      <c r="D18" s="13">
        <v>6</v>
      </c>
      <c r="E18" s="13"/>
      <c r="F18" s="35">
        <v>6</v>
      </c>
      <c r="G18" s="35">
        <v>6</v>
      </c>
      <c r="H18" s="35">
        <v>6</v>
      </c>
      <c r="I18" s="35">
        <v>6</v>
      </c>
      <c r="J18" s="35">
        <v>6</v>
      </c>
      <c r="K18" s="48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9.5" customHeight="1">
      <c r="A19" s="116"/>
      <c r="B19" s="46" t="s">
        <v>44</v>
      </c>
      <c r="C19" s="32" t="s">
        <v>60</v>
      </c>
      <c r="D19" s="13">
        <v>6</v>
      </c>
      <c r="E19" s="13"/>
      <c r="F19" s="35">
        <v>6</v>
      </c>
      <c r="G19" s="35">
        <v>6</v>
      </c>
      <c r="H19" s="35">
        <v>6</v>
      </c>
      <c r="I19" s="35">
        <v>6</v>
      </c>
      <c r="J19" s="35">
        <v>6</v>
      </c>
      <c r="K19" s="48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9.5" customHeight="1">
      <c r="A20" s="117"/>
      <c r="B20" s="14" t="s">
        <v>21</v>
      </c>
      <c r="C20" s="15" t="s">
        <v>16</v>
      </c>
      <c r="D20" s="13">
        <v>10</v>
      </c>
      <c r="E20" s="13"/>
      <c r="F20" s="35">
        <v>10</v>
      </c>
      <c r="G20" s="35">
        <v>10</v>
      </c>
      <c r="H20" s="35">
        <v>10</v>
      </c>
      <c r="I20" s="35">
        <v>10</v>
      </c>
      <c r="J20" s="35">
        <v>10</v>
      </c>
      <c r="K20" s="35">
        <v>10</v>
      </c>
      <c r="L20" s="49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9.5" customHeight="1">
      <c r="A21" s="104" t="s">
        <v>22</v>
      </c>
      <c r="B21" s="14" t="s">
        <v>53</v>
      </c>
      <c r="C21" s="15" t="s">
        <v>61</v>
      </c>
      <c r="D21" s="13">
        <v>4</v>
      </c>
      <c r="E21" s="13"/>
      <c r="F21" s="35">
        <v>4</v>
      </c>
      <c r="G21" s="35">
        <v>4</v>
      </c>
      <c r="H21" s="35">
        <v>4</v>
      </c>
      <c r="I21" s="35">
        <v>4</v>
      </c>
      <c r="J21" s="35">
        <v>4</v>
      </c>
      <c r="K21" s="35">
        <v>4</v>
      </c>
      <c r="L21" s="35">
        <v>4</v>
      </c>
      <c r="M21" s="49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9.5" customHeight="1">
      <c r="A22" s="124"/>
      <c r="B22" s="47" t="s">
        <v>25</v>
      </c>
      <c r="C22" s="15" t="s">
        <v>61</v>
      </c>
      <c r="D22" s="13">
        <v>4</v>
      </c>
      <c r="E22" s="13"/>
      <c r="F22" s="35">
        <v>4</v>
      </c>
      <c r="G22" s="35">
        <v>4</v>
      </c>
      <c r="H22" s="35">
        <v>4</v>
      </c>
      <c r="I22" s="35">
        <v>4</v>
      </c>
      <c r="J22" s="35">
        <v>4</v>
      </c>
      <c r="K22" s="35">
        <v>4</v>
      </c>
      <c r="L22" s="35">
        <v>4</v>
      </c>
      <c r="M22" s="49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9.5" customHeight="1">
      <c r="A23" s="124"/>
      <c r="B23" s="46" t="s">
        <v>47</v>
      </c>
      <c r="C23" s="15" t="s">
        <v>61</v>
      </c>
      <c r="D23" s="13">
        <v>6</v>
      </c>
      <c r="E23" s="13"/>
      <c r="F23" s="35">
        <v>6</v>
      </c>
      <c r="G23" s="35">
        <v>6</v>
      </c>
      <c r="H23" s="35">
        <v>6</v>
      </c>
      <c r="I23" s="35">
        <v>6</v>
      </c>
      <c r="J23" s="35">
        <v>6</v>
      </c>
      <c r="K23" s="35">
        <v>6</v>
      </c>
      <c r="L23" s="35">
        <v>6</v>
      </c>
      <c r="M23" s="35">
        <v>6</v>
      </c>
      <c r="N23" s="48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9.5" customHeight="1">
      <c r="A24" s="124"/>
      <c r="B24" s="46" t="s">
        <v>54</v>
      </c>
      <c r="C24" s="15" t="s">
        <v>62</v>
      </c>
      <c r="D24" s="13">
        <v>6</v>
      </c>
      <c r="E24" s="13"/>
      <c r="F24" s="35">
        <v>6</v>
      </c>
      <c r="G24" s="35">
        <v>6</v>
      </c>
      <c r="H24" s="35">
        <v>6</v>
      </c>
      <c r="I24" s="35">
        <v>6</v>
      </c>
      <c r="J24" s="35">
        <v>6</v>
      </c>
      <c r="K24" s="35">
        <v>6</v>
      </c>
      <c r="L24" s="35">
        <v>6</v>
      </c>
      <c r="M24" s="35">
        <v>6</v>
      </c>
      <c r="N24" s="49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9.5" customHeight="1">
      <c r="A25" s="124"/>
      <c r="B25" s="46" t="s">
        <v>44</v>
      </c>
      <c r="C25" s="15" t="s">
        <v>62</v>
      </c>
      <c r="D25" s="13">
        <v>6</v>
      </c>
      <c r="E25" s="13"/>
      <c r="F25" s="35">
        <v>6</v>
      </c>
      <c r="G25" s="35">
        <v>6</v>
      </c>
      <c r="H25" s="35">
        <v>6</v>
      </c>
      <c r="I25" s="35">
        <v>6</v>
      </c>
      <c r="J25" s="35">
        <v>6</v>
      </c>
      <c r="K25" s="35">
        <v>6</v>
      </c>
      <c r="L25" s="35">
        <v>6</v>
      </c>
      <c r="M25" s="35">
        <v>6</v>
      </c>
      <c r="N25" s="35">
        <v>6</v>
      </c>
      <c r="O25" s="48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9.5" customHeight="1">
      <c r="A26" s="125"/>
      <c r="B26" s="14" t="s">
        <v>23</v>
      </c>
      <c r="C26" s="15" t="s">
        <v>16</v>
      </c>
      <c r="D26" s="13">
        <v>10</v>
      </c>
      <c r="E26" s="13"/>
      <c r="F26" s="35">
        <v>10</v>
      </c>
      <c r="G26" s="35">
        <v>10</v>
      </c>
      <c r="H26" s="35">
        <v>10</v>
      </c>
      <c r="I26" s="35">
        <v>10</v>
      </c>
      <c r="J26" s="35">
        <v>10</v>
      </c>
      <c r="K26" s="35">
        <v>10</v>
      </c>
      <c r="L26" s="35">
        <v>10</v>
      </c>
      <c r="M26" s="35">
        <v>10</v>
      </c>
      <c r="N26" s="35">
        <v>10</v>
      </c>
      <c r="O26" s="35">
        <v>10</v>
      </c>
      <c r="P26" s="48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9.5" customHeight="1">
      <c r="A27" s="104" t="s">
        <v>24</v>
      </c>
      <c r="B27" s="14" t="s">
        <v>53</v>
      </c>
      <c r="C27" s="32" t="s">
        <v>59</v>
      </c>
      <c r="D27" s="13">
        <v>8</v>
      </c>
      <c r="E27" s="13"/>
      <c r="F27" s="35">
        <v>8</v>
      </c>
      <c r="G27" s="35">
        <v>8</v>
      </c>
      <c r="H27" s="35">
        <v>8</v>
      </c>
      <c r="I27" s="35">
        <v>8</v>
      </c>
      <c r="J27" s="35">
        <v>8</v>
      </c>
      <c r="K27" s="35">
        <v>8</v>
      </c>
      <c r="L27" s="35">
        <v>8</v>
      </c>
      <c r="M27" s="48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9.5" customHeight="1">
      <c r="A28" s="124"/>
      <c r="B28" s="47" t="s">
        <v>25</v>
      </c>
      <c r="C28" s="32" t="s">
        <v>60</v>
      </c>
      <c r="D28" s="13">
        <v>10</v>
      </c>
      <c r="E28" s="13"/>
      <c r="F28" s="35">
        <v>10</v>
      </c>
      <c r="G28" s="35">
        <v>10</v>
      </c>
      <c r="H28" s="35">
        <v>10</v>
      </c>
      <c r="I28" s="35">
        <v>10</v>
      </c>
      <c r="J28" s="35">
        <v>10</v>
      </c>
      <c r="K28" s="35">
        <v>10</v>
      </c>
      <c r="L28" s="35">
        <v>10</v>
      </c>
      <c r="M28" s="48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9.5" customHeight="1">
      <c r="A29" s="124"/>
      <c r="B29" s="46" t="s">
        <v>47</v>
      </c>
      <c r="C29" s="32" t="s">
        <v>45</v>
      </c>
      <c r="D29" s="13">
        <v>8</v>
      </c>
      <c r="E29" s="13"/>
      <c r="F29" s="35">
        <v>8</v>
      </c>
      <c r="G29" s="35">
        <v>8</v>
      </c>
      <c r="H29" s="35">
        <v>8</v>
      </c>
      <c r="I29" s="35">
        <v>8</v>
      </c>
      <c r="J29" s="35">
        <v>8</v>
      </c>
      <c r="K29" s="35">
        <v>8</v>
      </c>
      <c r="L29" s="35">
        <v>8</v>
      </c>
      <c r="M29" s="35">
        <v>8</v>
      </c>
      <c r="N29" s="48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9.5" customHeight="1">
      <c r="A30" s="124"/>
      <c r="B30" s="46" t="s">
        <v>54</v>
      </c>
      <c r="C30" s="32" t="s">
        <v>59</v>
      </c>
      <c r="D30" s="13">
        <v>6</v>
      </c>
      <c r="E30" s="13"/>
      <c r="F30" s="35">
        <v>6</v>
      </c>
      <c r="G30" s="35">
        <v>6</v>
      </c>
      <c r="H30" s="35">
        <v>6</v>
      </c>
      <c r="I30" s="35">
        <v>6</v>
      </c>
      <c r="J30" s="35">
        <v>6</v>
      </c>
      <c r="K30" s="35">
        <v>6</v>
      </c>
      <c r="L30" s="35">
        <v>6</v>
      </c>
      <c r="M30" s="35">
        <v>6</v>
      </c>
      <c r="N30" s="48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9.5" customHeight="1">
      <c r="A31" s="124"/>
      <c r="B31" s="46" t="s">
        <v>44</v>
      </c>
      <c r="C31" s="32" t="s">
        <v>60</v>
      </c>
      <c r="D31" s="13">
        <v>6</v>
      </c>
      <c r="E31" s="13"/>
      <c r="F31" s="35">
        <v>6</v>
      </c>
      <c r="G31" s="35">
        <v>6</v>
      </c>
      <c r="H31" s="35">
        <v>6</v>
      </c>
      <c r="I31" s="35">
        <v>6</v>
      </c>
      <c r="J31" s="35">
        <v>6</v>
      </c>
      <c r="K31" s="35">
        <v>6</v>
      </c>
      <c r="L31" s="35">
        <v>6</v>
      </c>
      <c r="M31" s="35">
        <v>6</v>
      </c>
      <c r="N31" s="35">
        <v>6</v>
      </c>
      <c r="O31" s="48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9.5" customHeight="1">
      <c r="A32" s="125"/>
      <c r="B32" s="14" t="s">
        <v>26</v>
      </c>
      <c r="C32" s="17" t="s">
        <v>16</v>
      </c>
      <c r="D32" s="13">
        <v>10</v>
      </c>
      <c r="E32" s="13"/>
      <c r="F32" s="35">
        <v>10</v>
      </c>
      <c r="G32" s="35">
        <v>10</v>
      </c>
      <c r="H32" s="35">
        <v>10</v>
      </c>
      <c r="I32" s="35">
        <v>10</v>
      </c>
      <c r="J32" s="35">
        <v>10</v>
      </c>
      <c r="K32" s="35">
        <v>10</v>
      </c>
      <c r="L32" s="35">
        <v>10</v>
      </c>
      <c r="M32" s="35">
        <v>10</v>
      </c>
      <c r="N32" s="35">
        <v>10</v>
      </c>
      <c r="O32" s="35">
        <v>10</v>
      </c>
      <c r="P32" s="49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9.5" customHeight="1">
      <c r="A33" s="104" t="s">
        <v>27</v>
      </c>
      <c r="B33" s="14" t="s">
        <v>53</v>
      </c>
      <c r="C33" s="15" t="s">
        <v>61</v>
      </c>
      <c r="D33" s="13">
        <v>4</v>
      </c>
      <c r="E33" s="13"/>
      <c r="F33" s="13">
        <v>4</v>
      </c>
      <c r="G33" s="13">
        <v>4</v>
      </c>
      <c r="H33" s="13">
        <v>4</v>
      </c>
      <c r="I33" s="13">
        <v>4</v>
      </c>
      <c r="J33" s="13">
        <v>4</v>
      </c>
      <c r="K33" s="13">
        <v>4</v>
      </c>
      <c r="L33" s="13">
        <v>4</v>
      </c>
      <c r="M33" s="13">
        <v>4</v>
      </c>
      <c r="N33" s="13">
        <v>4</v>
      </c>
      <c r="O33" s="13">
        <v>4</v>
      </c>
      <c r="P33" s="13">
        <v>4</v>
      </c>
      <c r="Q33" s="48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9.5" customHeight="1">
      <c r="A34" s="124"/>
      <c r="B34" s="47" t="s">
        <v>25</v>
      </c>
      <c r="C34" s="15" t="s">
        <v>61</v>
      </c>
      <c r="D34" s="13">
        <v>4</v>
      </c>
      <c r="E34" s="13"/>
      <c r="F34" s="35">
        <v>4</v>
      </c>
      <c r="G34" s="35">
        <v>4</v>
      </c>
      <c r="H34" s="35">
        <v>4</v>
      </c>
      <c r="I34" s="35">
        <v>4</v>
      </c>
      <c r="J34" s="35">
        <v>4</v>
      </c>
      <c r="K34" s="35">
        <v>4</v>
      </c>
      <c r="L34" s="35">
        <v>4</v>
      </c>
      <c r="M34" s="35">
        <v>4</v>
      </c>
      <c r="N34" s="35">
        <v>4</v>
      </c>
      <c r="O34" s="35">
        <v>4</v>
      </c>
      <c r="P34" s="35">
        <v>4</v>
      </c>
      <c r="Q34" s="48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9.5" customHeight="1">
      <c r="A35" s="124"/>
      <c r="B35" s="46" t="s">
        <v>47</v>
      </c>
      <c r="C35" s="15" t="s">
        <v>61</v>
      </c>
      <c r="D35" s="13">
        <v>8</v>
      </c>
      <c r="E35" s="13"/>
      <c r="F35" s="35">
        <v>8</v>
      </c>
      <c r="G35" s="35">
        <v>8</v>
      </c>
      <c r="H35" s="35">
        <v>8</v>
      </c>
      <c r="I35" s="35">
        <v>8</v>
      </c>
      <c r="J35" s="35">
        <v>8</v>
      </c>
      <c r="K35" s="35">
        <v>8</v>
      </c>
      <c r="L35" s="35">
        <v>8</v>
      </c>
      <c r="M35" s="35">
        <v>8</v>
      </c>
      <c r="N35" s="35">
        <v>8</v>
      </c>
      <c r="O35" s="35">
        <v>8</v>
      </c>
      <c r="P35" s="35">
        <v>8</v>
      </c>
      <c r="Q35" s="35">
        <v>8</v>
      </c>
      <c r="R35" s="48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9.5" customHeight="1">
      <c r="A36" s="124"/>
      <c r="B36" s="46" t="s">
        <v>54</v>
      </c>
      <c r="C36" s="15" t="s">
        <v>62</v>
      </c>
      <c r="D36" s="13">
        <v>5</v>
      </c>
      <c r="E36" s="13"/>
      <c r="F36" s="35">
        <v>5</v>
      </c>
      <c r="G36" s="35">
        <v>5</v>
      </c>
      <c r="H36" s="35">
        <v>5</v>
      </c>
      <c r="I36" s="35">
        <v>5</v>
      </c>
      <c r="J36" s="35">
        <v>5</v>
      </c>
      <c r="K36" s="35">
        <v>5</v>
      </c>
      <c r="L36" s="35">
        <v>5</v>
      </c>
      <c r="M36" s="35">
        <v>5</v>
      </c>
      <c r="N36" s="35">
        <v>5</v>
      </c>
      <c r="O36" s="35">
        <v>5</v>
      </c>
      <c r="P36" s="35">
        <v>5</v>
      </c>
      <c r="Q36" s="35">
        <v>5</v>
      </c>
      <c r="R36" s="35">
        <v>5</v>
      </c>
      <c r="S36" s="48">
        <v>0</v>
      </c>
      <c r="T36" s="35">
        <v>0</v>
      </c>
      <c r="U36" s="35">
        <v>0</v>
      </c>
      <c r="V36" s="35">
        <v>0</v>
      </c>
      <c r="W36" s="35">
        <v>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9.5" customHeight="1">
      <c r="A37" s="125"/>
      <c r="B37" s="46" t="s">
        <v>44</v>
      </c>
      <c r="C37" s="15" t="s">
        <v>62</v>
      </c>
      <c r="D37" s="13">
        <v>4</v>
      </c>
      <c r="E37" s="13"/>
      <c r="F37" s="35">
        <v>4</v>
      </c>
      <c r="G37" s="35">
        <v>4</v>
      </c>
      <c r="H37" s="35">
        <v>4</v>
      </c>
      <c r="I37" s="35">
        <v>4</v>
      </c>
      <c r="J37" s="35">
        <v>4</v>
      </c>
      <c r="K37" s="35">
        <v>4</v>
      </c>
      <c r="L37" s="35">
        <v>4</v>
      </c>
      <c r="M37" s="35">
        <v>4</v>
      </c>
      <c r="N37" s="35">
        <v>4</v>
      </c>
      <c r="O37" s="35">
        <v>4</v>
      </c>
      <c r="P37" s="35">
        <v>4</v>
      </c>
      <c r="Q37" s="35">
        <v>4</v>
      </c>
      <c r="R37" s="35">
        <v>4</v>
      </c>
      <c r="S37" s="48">
        <v>0</v>
      </c>
      <c r="T37" s="35">
        <v>0</v>
      </c>
      <c r="U37" s="35">
        <v>0</v>
      </c>
      <c r="V37" s="35">
        <v>0</v>
      </c>
      <c r="W37" s="35">
        <v>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9.5" customHeight="1">
      <c r="A38" s="104" t="s">
        <v>28</v>
      </c>
      <c r="B38" s="14" t="s">
        <v>53</v>
      </c>
      <c r="C38" s="32" t="s">
        <v>59</v>
      </c>
      <c r="D38" s="35">
        <v>4</v>
      </c>
      <c r="E38" s="13"/>
      <c r="F38" s="35">
        <v>4</v>
      </c>
      <c r="G38" s="35">
        <v>4</v>
      </c>
      <c r="H38" s="35">
        <v>4</v>
      </c>
      <c r="I38" s="35">
        <v>4</v>
      </c>
      <c r="J38" s="35">
        <v>4</v>
      </c>
      <c r="K38" s="35">
        <v>4</v>
      </c>
      <c r="L38" s="35">
        <v>4</v>
      </c>
      <c r="M38" s="35">
        <v>4</v>
      </c>
      <c r="N38" s="35">
        <v>4</v>
      </c>
      <c r="O38" s="35">
        <v>4</v>
      </c>
      <c r="P38" s="35">
        <v>4</v>
      </c>
      <c r="Q38" s="35">
        <v>4</v>
      </c>
      <c r="R38" s="48">
        <v>0</v>
      </c>
      <c r="S38" s="35">
        <v>0</v>
      </c>
      <c r="T38" s="35">
        <v>1</v>
      </c>
      <c r="U38" s="35">
        <v>0</v>
      </c>
      <c r="V38" s="35">
        <v>0</v>
      </c>
      <c r="W38" s="35">
        <v>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9.5" customHeight="1">
      <c r="A39" s="124"/>
      <c r="B39" s="47" t="s">
        <v>25</v>
      </c>
      <c r="C39" s="32" t="s">
        <v>60</v>
      </c>
      <c r="D39" s="35">
        <v>6</v>
      </c>
      <c r="E39" s="13"/>
      <c r="F39" s="35">
        <v>6</v>
      </c>
      <c r="G39" s="35">
        <v>6</v>
      </c>
      <c r="H39" s="35">
        <v>6</v>
      </c>
      <c r="I39" s="35">
        <v>6</v>
      </c>
      <c r="J39" s="35">
        <v>6</v>
      </c>
      <c r="K39" s="35">
        <v>6</v>
      </c>
      <c r="L39" s="35">
        <v>6</v>
      </c>
      <c r="M39" s="35">
        <v>6</v>
      </c>
      <c r="N39" s="35">
        <v>6</v>
      </c>
      <c r="O39" s="35">
        <v>6</v>
      </c>
      <c r="P39" s="35">
        <v>6</v>
      </c>
      <c r="Q39" s="35">
        <v>6</v>
      </c>
      <c r="R39" s="48">
        <v>0</v>
      </c>
      <c r="S39" s="35">
        <v>0</v>
      </c>
      <c r="T39" s="35">
        <v>3</v>
      </c>
      <c r="U39" s="35">
        <v>0</v>
      </c>
      <c r="V39" s="35">
        <v>0</v>
      </c>
      <c r="W39" s="35">
        <v>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9.5" customHeight="1">
      <c r="A40" s="124"/>
      <c r="B40" s="46" t="s">
        <v>47</v>
      </c>
      <c r="C40" s="32" t="s">
        <v>45</v>
      </c>
      <c r="D40" s="35">
        <v>4</v>
      </c>
      <c r="E40" s="13"/>
      <c r="F40" s="35">
        <v>4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48">
        <v>0</v>
      </c>
      <c r="T40" s="35">
        <v>0</v>
      </c>
      <c r="U40" s="35">
        <v>0</v>
      </c>
      <c r="V40" s="35">
        <v>0</v>
      </c>
      <c r="W40" s="35">
        <v>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9.5" customHeight="1">
      <c r="A41" s="124"/>
      <c r="B41" s="46" t="s">
        <v>54</v>
      </c>
      <c r="C41" s="32" t="s">
        <v>59</v>
      </c>
      <c r="D41" s="35">
        <v>4</v>
      </c>
      <c r="E41" s="13"/>
      <c r="F41" s="35">
        <v>4</v>
      </c>
      <c r="G41" s="35">
        <v>4</v>
      </c>
      <c r="H41" s="35">
        <v>4</v>
      </c>
      <c r="I41" s="35">
        <v>4</v>
      </c>
      <c r="J41" s="35">
        <v>4</v>
      </c>
      <c r="K41" s="35">
        <v>4</v>
      </c>
      <c r="L41" s="35">
        <v>4</v>
      </c>
      <c r="M41" s="35">
        <v>4</v>
      </c>
      <c r="N41" s="35">
        <v>4</v>
      </c>
      <c r="O41" s="35">
        <v>4</v>
      </c>
      <c r="P41" s="35">
        <v>4</v>
      </c>
      <c r="Q41" s="35">
        <v>4</v>
      </c>
      <c r="R41" s="35">
        <v>4</v>
      </c>
      <c r="S41" s="35">
        <v>4</v>
      </c>
      <c r="T41" s="48">
        <v>0</v>
      </c>
      <c r="U41" s="35">
        <v>0</v>
      </c>
      <c r="V41" s="35">
        <v>0</v>
      </c>
      <c r="W41" s="35">
        <v>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9.5" customHeight="1">
      <c r="A42" s="125"/>
      <c r="B42" s="46" t="s">
        <v>44</v>
      </c>
      <c r="C42" s="32" t="s">
        <v>60</v>
      </c>
      <c r="D42" s="35">
        <v>4</v>
      </c>
      <c r="E42" s="13"/>
      <c r="F42" s="35">
        <v>4</v>
      </c>
      <c r="G42" s="35">
        <v>4</v>
      </c>
      <c r="H42" s="35">
        <v>4</v>
      </c>
      <c r="I42" s="35">
        <v>4</v>
      </c>
      <c r="J42" s="35">
        <v>4</v>
      </c>
      <c r="K42" s="35">
        <v>4</v>
      </c>
      <c r="L42" s="35">
        <v>4</v>
      </c>
      <c r="M42" s="35">
        <v>4</v>
      </c>
      <c r="N42" s="35">
        <v>4</v>
      </c>
      <c r="O42" s="35">
        <v>4</v>
      </c>
      <c r="P42" s="35">
        <v>4</v>
      </c>
      <c r="Q42" s="35">
        <v>4</v>
      </c>
      <c r="R42" s="35">
        <v>4</v>
      </c>
      <c r="S42" s="35">
        <v>4</v>
      </c>
      <c r="T42" s="48">
        <v>0</v>
      </c>
      <c r="U42" s="35">
        <v>0</v>
      </c>
      <c r="V42" s="35">
        <v>0</v>
      </c>
      <c r="W42" s="35">
        <v>0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9.5" customHeight="1">
      <c r="A43" s="115" t="s">
        <v>29</v>
      </c>
      <c r="B43" s="14" t="s">
        <v>53</v>
      </c>
      <c r="C43" s="15" t="s">
        <v>62</v>
      </c>
      <c r="D43" s="13">
        <v>4</v>
      </c>
      <c r="E43" s="13"/>
      <c r="F43" s="35">
        <v>2</v>
      </c>
      <c r="G43" s="35">
        <v>2</v>
      </c>
      <c r="H43" s="35">
        <v>2</v>
      </c>
      <c r="I43" s="35">
        <v>2</v>
      </c>
      <c r="J43" s="35">
        <v>2</v>
      </c>
      <c r="K43" s="35">
        <v>2</v>
      </c>
      <c r="L43" s="35">
        <v>2</v>
      </c>
      <c r="M43" s="35">
        <v>2</v>
      </c>
      <c r="N43" s="35">
        <v>2</v>
      </c>
      <c r="O43" s="35">
        <v>2</v>
      </c>
      <c r="P43" s="35">
        <v>2</v>
      </c>
      <c r="Q43" s="35">
        <v>2</v>
      </c>
      <c r="R43" s="35">
        <v>2</v>
      </c>
      <c r="S43" s="35">
        <v>2</v>
      </c>
      <c r="T43" s="35">
        <v>2</v>
      </c>
      <c r="U43" s="48">
        <v>0</v>
      </c>
      <c r="V43" s="35">
        <v>0</v>
      </c>
      <c r="W43" s="35">
        <v>0</v>
      </c>
      <c r="X43" s="8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9.5" customHeight="1">
      <c r="A44" s="116"/>
      <c r="B44" s="47" t="s">
        <v>25</v>
      </c>
      <c r="C44" s="15" t="s">
        <v>62</v>
      </c>
      <c r="D44" s="13">
        <v>4</v>
      </c>
      <c r="E44" s="13"/>
      <c r="F44" s="35">
        <v>2</v>
      </c>
      <c r="G44" s="35">
        <v>2</v>
      </c>
      <c r="H44" s="35">
        <v>2</v>
      </c>
      <c r="I44" s="35">
        <v>2</v>
      </c>
      <c r="J44" s="35">
        <v>2</v>
      </c>
      <c r="K44" s="35">
        <v>2</v>
      </c>
      <c r="L44" s="35">
        <v>2</v>
      </c>
      <c r="M44" s="35">
        <v>2</v>
      </c>
      <c r="N44" s="35">
        <v>2</v>
      </c>
      <c r="O44" s="35">
        <v>2</v>
      </c>
      <c r="P44" s="35">
        <v>2</v>
      </c>
      <c r="Q44" s="35">
        <v>2</v>
      </c>
      <c r="R44" s="35">
        <v>2</v>
      </c>
      <c r="S44" s="35">
        <v>2</v>
      </c>
      <c r="T44" s="35">
        <v>2</v>
      </c>
      <c r="U44" s="48">
        <v>0</v>
      </c>
      <c r="V44" s="35">
        <v>0</v>
      </c>
      <c r="W44" s="35">
        <v>0</v>
      </c>
      <c r="X44" s="8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9.5" customHeight="1">
      <c r="A45" s="116"/>
      <c r="B45" s="46" t="s">
        <v>47</v>
      </c>
      <c r="C45" s="15" t="s">
        <v>61</v>
      </c>
      <c r="D45" s="13">
        <v>4</v>
      </c>
      <c r="E45" s="13"/>
      <c r="F45" s="35">
        <v>4</v>
      </c>
      <c r="G45" s="35">
        <v>4</v>
      </c>
      <c r="H45" s="35">
        <v>4</v>
      </c>
      <c r="I45" s="35">
        <v>4</v>
      </c>
      <c r="J45" s="35">
        <v>4</v>
      </c>
      <c r="K45" s="35">
        <v>4</v>
      </c>
      <c r="L45" s="35">
        <v>4</v>
      </c>
      <c r="M45" s="35">
        <v>4</v>
      </c>
      <c r="N45" s="35">
        <v>4</v>
      </c>
      <c r="O45" s="35">
        <v>4</v>
      </c>
      <c r="P45" s="35">
        <v>4</v>
      </c>
      <c r="Q45" s="35">
        <v>4</v>
      </c>
      <c r="R45" s="35">
        <v>4</v>
      </c>
      <c r="S45" s="35">
        <v>4</v>
      </c>
      <c r="T45" s="35">
        <v>4</v>
      </c>
      <c r="U45" s="48">
        <v>0</v>
      </c>
      <c r="V45" s="35">
        <v>0</v>
      </c>
      <c r="W45" s="35">
        <v>0</v>
      </c>
      <c r="X45" s="8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9.5" customHeight="1">
      <c r="A46" s="116"/>
      <c r="B46" s="46" t="s">
        <v>54</v>
      </c>
      <c r="C46" s="15" t="s">
        <v>61</v>
      </c>
      <c r="D46" s="13">
        <v>8</v>
      </c>
      <c r="E46" s="13"/>
      <c r="F46" s="35">
        <v>8</v>
      </c>
      <c r="G46" s="35">
        <v>8</v>
      </c>
      <c r="H46" s="35">
        <v>8</v>
      </c>
      <c r="I46" s="35">
        <v>8</v>
      </c>
      <c r="J46" s="35">
        <v>8</v>
      </c>
      <c r="K46" s="35">
        <v>8</v>
      </c>
      <c r="L46" s="35">
        <v>8</v>
      </c>
      <c r="M46" s="35">
        <v>8</v>
      </c>
      <c r="N46" s="35">
        <v>8</v>
      </c>
      <c r="O46" s="35">
        <v>8</v>
      </c>
      <c r="P46" s="35">
        <v>8</v>
      </c>
      <c r="Q46" s="35">
        <v>8</v>
      </c>
      <c r="R46" s="35">
        <v>8</v>
      </c>
      <c r="S46" s="35">
        <v>8</v>
      </c>
      <c r="T46" s="35">
        <v>8</v>
      </c>
      <c r="U46" s="35">
        <v>8</v>
      </c>
      <c r="V46" s="48">
        <v>0</v>
      </c>
      <c r="W46" s="35">
        <v>0</v>
      </c>
      <c r="X46" s="8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9.5" customHeight="1">
      <c r="A47" s="117"/>
      <c r="B47" s="46" t="s">
        <v>44</v>
      </c>
      <c r="C47" s="15" t="s">
        <v>61</v>
      </c>
      <c r="D47" s="13">
        <v>4</v>
      </c>
      <c r="E47" s="13"/>
      <c r="F47" s="35">
        <v>4</v>
      </c>
      <c r="G47" s="35">
        <v>4</v>
      </c>
      <c r="H47" s="35">
        <v>4</v>
      </c>
      <c r="I47" s="35">
        <v>4</v>
      </c>
      <c r="J47" s="35">
        <v>4</v>
      </c>
      <c r="K47" s="35">
        <v>4</v>
      </c>
      <c r="L47" s="35">
        <v>4</v>
      </c>
      <c r="M47" s="35">
        <v>4</v>
      </c>
      <c r="N47" s="35">
        <v>4</v>
      </c>
      <c r="O47" s="35">
        <v>4</v>
      </c>
      <c r="P47" s="35">
        <v>4</v>
      </c>
      <c r="Q47" s="35">
        <v>4</v>
      </c>
      <c r="R47" s="35">
        <v>4</v>
      </c>
      <c r="S47" s="35">
        <v>4</v>
      </c>
      <c r="T47" s="35">
        <v>4</v>
      </c>
      <c r="U47" s="35">
        <v>4</v>
      </c>
      <c r="V47" s="48">
        <v>0</v>
      </c>
      <c r="W47" s="35">
        <v>0</v>
      </c>
      <c r="X47" s="8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9.5" customHeight="1">
      <c r="A48" s="104" t="s">
        <v>30</v>
      </c>
      <c r="B48" s="14" t="s">
        <v>31</v>
      </c>
      <c r="C48" s="15" t="s">
        <v>16</v>
      </c>
      <c r="D48" s="13">
        <v>4</v>
      </c>
      <c r="E48" s="13"/>
      <c r="F48" s="35">
        <v>4</v>
      </c>
      <c r="G48" s="35">
        <v>4</v>
      </c>
      <c r="H48" s="35">
        <v>4</v>
      </c>
      <c r="I48" s="35">
        <v>4</v>
      </c>
      <c r="J48" s="35">
        <v>4</v>
      </c>
      <c r="K48" s="35">
        <v>4</v>
      </c>
      <c r="L48" s="35">
        <v>4</v>
      </c>
      <c r="M48" s="35">
        <v>4</v>
      </c>
      <c r="N48" s="35">
        <v>4</v>
      </c>
      <c r="O48" s="35">
        <v>4</v>
      </c>
      <c r="P48" s="35">
        <v>4</v>
      </c>
      <c r="Q48" s="35">
        <v>4</v>
      </c>
      <c r="R48" s="35">
        <v>4</v>
      </c>
      <c r="S48" s="35">
        <v>4</v>
      </c>
      <c r="T48" s="35">
        <v>4</v>
      </c>
      <c r="U48" s="35">
        <v>4</v>
      </c>
      <c r="V48" s="35">
        <v>4</v>
      </c>
      <c r="W48" s="48">
        <v>0</v>
      </c>
      <c r="X48" s="8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9.5" customHeight="1">
      <c r="A49" s="121"/>
      <c r="B49" s="14" t="s">
        <v>32</v>
      </c>
      <c r="C49" s="15" t="s">
        <v>16</v>
      </c>
      <c r="D49" s="13">
        <v>4</v>
      </c>
      <c r="E49" s="13"/>
      <c r="F49" s="35">
        <v>4</v>
      </c>
      <c r="G49" s="35">
        <v>4</v>
      </c>
      <c r="H49" s="35">
        <v>4</v>
      </c>
      <c r="I49" s="35">
        <v>4</v>
      </c>
      <c r="J49" s="35">
        <v>4</v>
      </c>
      <c r="K49" s="35">
        <v>4</v>
      </c>
      <c r="L49" s="35">
        <v>4</v>
      </c>
      <c r="M49" s="35">
        <v>4</v>
      </c>
      <c r="N49" s="35">
        <v>4</v>
      </c>
      <c r="O49" s="35">
        <v>4</v>
      </c>
      <c r="P49" s="35">
        <v>4</v>
      </c>
      <c r="Q49" s="35">
        <v>4</v>
      </c>
      <c r="R49" s="35">
        <v>4</v>
      </c>
      <c r="S49" s="35">
        <v>4</v>
      </c>
      <c r="T49" s="35">
        <v>4</v>
      </c>
      <c r="U49" s="35">
        <v>4</v>
      </c>
      <c r="V49" s="35">
        <v>4</v>
      </c>
      <c r="W49" s="48">
        <v>0</v>
      </c>
      <c r="X49" s="8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9.5" customHeight="1">
      <c r="A50" s="106" t="s">
        <v>5</v>
      </c>
      <c r="B50" s="122"/>
      <c r="C50" s="123"/>
      <c r="D50" s="25">
        <f>SUM(D11:D49)</f>
        <v>253</v>
      </c>
      <c r="E50" s="25"/>
      <c r="F50" s="35">
        <f t="shared" ref="F50:W50" si="0">SUM(F11:F49)</f>
        <v>249</v>
      </c>
      <c r="G50" s="35">
        <f t="shared" si="0"/>
        <v>239</v>
      </c>
      <c r="H50" s="35">
        <f t="shared" si="0"/>
        <v>215</v>
      </c>
      <c r="I50" s="35">
        <f t="shared" si="0"/>
        <v>209</v>
      </c>
      <c r="J50" s="35">
        <f t="shared" si="0"/>
        <v>185</v>
      </c>
      <c r="K50" s="35">
        <f t="shared" si="0"/>
        <v>169</v>
      </c>
      <c r="L50" s="35">
        <f t="shared" si="0"/>
        <v>159</v>
      </c>
      <c r="M50" s="35">
        <f t="shared" si="0"/>
        <v>133</v>
      </c>
      <c r="N50" s="35">
        <f t="shared" si="0"/>
        <v>107</v>
      </c>
      <c r="O50" s="35">
        <f t="shared" si="0"/>
        <v>95</v>
      </c>
      <c r="P50" s="35">
        <f t="shared" si="0"/>
        <v>75</v>
      </c>
      <c r="Q50" s="35">
        <f t="shared" si="0"/>
        <v>67</v>
      </c>
      <c r="R50" s="35">
        <f t="shared" si="0"/>
        <v>49</v>
      </c>
      <c r="S50" s="35">
        <f t="shared" si="0"/>
        <v>36</v>
      </c>
      <c r="T50" s="35">
        <f t="shared" si="0"/>
        <v>32</v>
      </c>
      <c r="U50" s="35">
        <f t="shared" si="0"/>
        <v>20</v>
      </c>
      <c r="V50" s="35">
        <f t="shared" si="0"/>
        <v>8</v>
      </c>
      <c r="W50" s="35">
        <f t="shared" si="0"/>
        <v>0</v>
      </c>
      <c r="X50" s="8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5" customHeight="1">
      <c r="A51" s="19"/>
      <c r="B51" s="19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8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5" customHeight="1">
      <c r="A52" s="19"/>
      <c r="B52" s="19"/>
      <c r="C52" s="19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8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5" customHeight="1">
      <c r="A53" s="19"/>
      <c r="B53" s="19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8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5" customHeight="1">
      <c r="A54" s="19"/>
      <c r="B54" s="19"/>
      <c r="C54" s="19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8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5" customHeight="1">
      <c r="A55" s="19"/>
      <c r="B55" s="19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8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63.75" customHeight="1">
      <c r="A56" s="10" t="s">
        <v>12</v>
      </c>
      <c r="B56" s="11" t="s">
        <v>13</v>
      </c>
      <c r="C56" s="11" t="s">
        <v>14</v>
      </c>
      <c r="D56" s="29" t="s">
        <v>5</v>
      </c>
      <c r="E56" s="29" t="s">
        <v>6</v>
      </c>
      <c r="F56" s="30">
        <v>45010</v>
      </c>
      <c r="G56" s="30">
        <v>45011</v>
      </c>
      <c r="H56" s="30">
        <v>45012</v>
      </c>
      <c r="I56" s="30">
        <v>45013</v>
      </c>
      <c r="J56" s="30">
        <v>45014</v>
      </c>
      <c r="K56" s="30">
        <v>45015</v>
      </c>
      <c r="L56" s="30">
        <v>45016</v>
      </c>
      <c r="M56" s="30">
        <v>45017</v>
      </c>
      <c r="N56" s="30">
        <v>45018</v>
      </c>
      <c r="O56" s="30">
        <v>45019</v>
      </c>
      <c r="P56" s="30">
        <v>45020</v>
      </c>
      <c r="Q56" s="30">
        <v>45021</v>
      </c>
      <c r="R56" s="30">
        <v>45022</v>
      </c>
      <c r="S56" s="30">
        <v>45023</v>
      </c>
      <c r="T56" s="30">
        <v>45024</v>
      </c>
      <c r="U56" s="30">
        <v>45025</v>
      </c>
      <c r="V56" s="30">
        <v>45026</v>
      </c>
      <c r="W56" s="30">
        <v>45027</v>
      </c>
      <c r="X56" s="8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6.5" customHeight="1">
      <c r="A57" s="110" t="s">
        <v>15</v>
      </c>
      <c r="B57" s="108"/>
      <c r="C57" s="38" t="s">
        <v>16</v>
      </c>
      <c r="D57" s="13">
        <v>10</v>
      </c>
      <c r="E57" s="50">
        <v>12</v>
      </c>
      <c r="F57" s="54">
        <v>6</v>
      </c>
      <c r="G57" s="57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0</v>
      </c>
      <c r="V57" s="54">
        <v>0</v>
      </c>
      <c r="W57" s="54">
        <v>0</v>
      </c>
      <c r="X57" s="8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6.5" customHeight="1">
      <c r="A58" s="110" t="s">
        <v>17</v>
      </c>
      <c r="B58" s="108"/>
      <c r="C58" s="38" t="s">
        <v>56</v>
      </c>
      <c r="D58" s="13">
        <v>8</v>
      </c>
      <c r="E58" s="50">
        <v>10</v>
      </c>
      <c r="F58" s="54">
        <v>10</v>
      </c>
      <c r="G58" s="54">
        <v>6</v>
      </c>
      <c r="H58" s="57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54">
        <v>0</v>
      </c>
      <c r="T58" s="54">
        <v>0</v>
      </c>
      <c r="U58" s="54">
        <v>0</v>
      </c>
      <c r="V58" s="54">
        <v>0</v>
      </c>
      <c r="W58" s="54">
        <v>0</v>
      </c>
      <c r="X58" s="8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6.5" customHeight="1">
      <c r="A59" s="110" t="s">
        <v>18</v>
      </c>
      <c r="B59" s="108"/>
      <c r="C59" s="38" t="s">
        <v>57</v>
      </c>
      <c r="D59" s="13">
        <v>8</v>
      </c>
      <c r="E59" s="50">
        <v>10</v>
      </c>
      <c r="F59" s="54">
        <v>10</v>
      </c>
      <c r="G59" s="54">
        <v>4</v>
      </c>
      <c r="H59" s="57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8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6.5" customHeight="1">
      <c r="A60" s="110"/>
      <c r="B60" s="111"/>
      <c r="C60" s="38"/>
      <c r="D60" s="13"/>
      <c r="E60" s="50"/>
      <c r="F60" s="54"/>
      <c r="G60" s="59">
        <v>2</v>
      </c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8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6.5" customHeight="1">
      <c r="A61" s="110" t="s">
        <v>19</v>
      </c>
      <c r="B61" s="108"/>
      <c r="C61" s="38" t="s">
        <v>58</v>
      </c>
      <c r="D61" s="13">
        <v>20</v>
      </c>
      <c r="E61" s="50">
        <v>18</v>
      </c>
      <c r="F61" s="54">
        <v>18</v>
      </c>
      <c r="G61" s="54">
        <v>18</v>
      </c>
      <c r="H61" s="54">
        <v>14</v>
      </c>
      <c r="I61" s="54">
        <v>7</v>
      </c>
      <c r="J61" s="54">
        <v>3</v>
      </c>
      <c r="K61" s="57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8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6.5" customHeight="1">
      <c r="A62" s="110"/>
      <c r="B62" s="111"/>
      <c r="C62" s="38"/>
      <c r="D62" s="13"/>
      <c r="E62" s="50"/>
      <c r="F62" s="54"/>
      <c r="G62" s="54"/>
      <c r="H62" s="54"/>
      <c r="I62" s="54"/>
      <c r="J62" s="60">
        <v>-2</v>
      </c>
      <c r="K62" s="66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8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6.5" customHeight="1">
      <c r="A63" s="118" t="s">
        <v>20</v>
      </c>
      <c r="B63" s="61" t="s">
        <v>53</v>
      </c>
      <c r="C63" s="40" t="s">
        <v>59</v>
      </c>
      <c r="D63" s="13">
        <v>8</v>
      </c>
      <c r="E63" s="50">
        <v>12</v>
      </c>
      <c r="F63" s="54">
        <v>12</v>
      </c>
      <c r="G63" s="54">
        <v>12</v>
      </c>
      <c r="H63" s="54">
        <v>9</v>
      </c>
      <c r="I63" s="54">
        <v>4</v>
      </c>
      <c r="J63" s="57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8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6.5" customHeight="1">
      <c r="A64" s="119"/>
      <c r="B64" s="64"/>
      <c r="C64" s="67"/>
      <c r="D64" s="13"/>
      <c r="E64" s="50"/>
      <c r="F64" s="54"/>
      <c r="G64" s="54"/>
      <c r="H64" s="54"/>
      <c r="I64" s="101">
        <v>4</v>
      </c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8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6.5" customHeight="1">
      <c r="A65" s="119"/>
      <c r="B65" s="66" t="s">
        <v>25</v>
      </c>
      <c r="C65" s="67" t="s">
        <v>60</v>
      </c>
      <c r="D65" s="13">
        <v>8</v>
      </c>
      <c r="E65" s="50">
        <v>10</v>
      </c>
      <c r="F65" s="54">
        <v>10</v>
      </c>
      <c r="G65" s="54">
        <v>10</v>
      </c>
      <c r="H65" s="54">
        <v>10</v>
      </c>
      <c r="I65" s="54">
        <v>6</v>
      </c>
      <c r="J65" s="57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8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6.5" customHeight="1">
      <c r="A66" s="119"/>
      <c r="B66" s="66"/>
      <c r="C66" s="67"/>
      <c r="D66" s="13"/>
      <c r="E66" s="50"/>
      <c r="F66" s="54"/>
      <c r="G66" s="54"/>
      <c r="H66" s="54"/>
      <c r="I66" s="59">
        <v>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8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6.5" customHeight="1">
      <c r="A67" s="119"/>
      <c r="B67" s="65" t="s">
        <v>47</v>
      </c>
      <c r="C67" s="40" t="s">
        <v>64</v>
      </c>
      <c r="D67" s="13">
        <v>6</v>
      </c>
      <c r="E67" s="50">
        <v>10</v>
      </c>
      <c r="F67" s="54">
        <v>10</v>
      </c>
      <c r="G67" s="54">
        <v>10</v>
      </c>
      <c r="H67" s="54">
        <v>8</v>
      </c>
      <c r="I67" s="54">
        <v>2</v>
      </c>
      <c r="J67" s="57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8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6.5" customHeight="1">
      <c r="A68" s="119"/>
      <c r="B68" s="65"/>
      <c r="C68" s="40"/>
      <c r="D68" s="13"/>
      <c r="E68" s="50"/>
      <c r="F68" s="54"/>
      <c r="G68" s="54"/>
      <c r="H68" s="54"/>
      <c r="I68" s="101">
        <v>4</v>
      </c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8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6.5" customHeight="1">
      <c r="A69" s="119"/>
      <c r="B69" s="46" t="s">
        <v>54</v>
      </c>
      <c r="C69" s="40" t="s">
        <v>59</v>
      </c>
      <c r="D69" s="13">
        <v>6</v>
      </c>
      <c r="E69" s="50">
        <v>8</v>
      </c>
      <c r="F69" s="54">
        <v>8</v>
      </c>
      <c r="G69" s="54">
        <v>8</v>
      </c>
      <c r="H69" s="54">
        <v>8</v>
      </c>
      <c r="I69" s="54">
        <v>8</v>
      </c>
      <c r="J69" s="54">
        <v>5</v>
      </c>
      <c r="K69" s="58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8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6.5" customHeight="1">
      <c r="A70" s="119"/>
      <c r="B70" s="46"/>
      <c r="C70" s="40"/>
      <c r="D70" s="13"/>
      <c r="E70" s="50"/>
      <c r="F70" s="54"/>
      <c r="G70" s="54"/>
      <c r="H70" s="54"/>
      <c r="I70" s="54"/>
      <c r="J70" s="59">
        <v>2</v>
      </c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8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6.5" customHeight="1">
      <c r="A71" s="119"/>
      <c r="B71" s="46" t="s">
        <v>44</v>
      </c>
      <c r="C71" s="40" t="s">
        <v>60</v>
      </c>
      <c r="D71" s="13">
        <v>6</v>
      </c>
      <c r="E71" s="50">
        <v>5</v>
      </c>
      <c r="F71" s="50">
        <v>5</v>
      </c>
      <c r="G71" s="50">
        <v>5</v>
      </c>
      <c r="H71" s="50">
        <v>5</v>
      </c>
      <c r="I71" s="50">
        <v>5</v>
      </c>
      <c r="J71" s="50">
        <v>5</v>
      </c>
      <c r="K71" s="58">
        <v>0</v>
      </c>
      <c r="L71" s="54">
        <v>0</v>
      </c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8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6.5" customHeight="1">
      <c r="A72" s="119"/>
      <c r="B72" s="46"/>
      <c r="C72" s="40"/>
      <c r="D72" s="13"/>
      <c r="E72" s="50"/>
      <c r="F72" s="54"/>
      <c r="G72" s="54"/>
      <c r="H72" s="54"/>
      <c r="I72" s="54"/>
      <c r="J72" s="60">
        <v>-1</v>
      </c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8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6.5" customHeight="1">
      <c r="A73" s="120"/>
      <c r="B73" s="14" t="s">
        <v>21</v>
      </c>
      <c r="C73" s="17" t="s">
        <v>16</v>
      </c>
      <c r="D73" s="13">
        <v>10</v>
      </c>
      <c r="E73" s="50">
        <v>10</v>
      </c>
      <c r="F73" s="50">
        <v>10</v>
      </c>
      <c r="G73" s="50">
        <v>10</v>
      </c>
      <c r="H73" s="50">
        <v>10</v>
      </c>
      <c r="I73" s="50">
        <v>10</v>
      </c>
      <c r="J73" s="54">
        <v>10</v>
      </c>
      <c r="K73" s="54">
        <v>10</v>
      </c>
      <c r="L73" s="57">
        <v>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0</v>
      </c>
      <c r="T73" s="54">
        <v>0</v>
      </c>
      <c r="U73" s="54">
        <v>0</v>
      </c>
      <c r="V73" s="54">
        <v>0</v>
      </c>
      <c r="W73" s="54">
        <v>0</v>
      </c>
      <c r="X73" s="8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6.5" customHeight="1">
      <c r="A74" s="112" t="s">
        <v>22</v>
      </c>
      <c r="B74" s="61" t="s">
        <v>53</v>
      </c>
      <c r="C74" s="17" t="s">
        <v>61</v>
      </c>
      <c r="D74" s="13">
        <v>4</v>
      </c>
      <c r="E74" s="50">
        <v>2</v>
      </c>
      <c r="F74" s="50">
        <v>2</v>
      </c>
      <c r="G74" s="50">
        <v>2</v>
      </c>
      <c r="H74" s="50">
        <v>2</v>
      </c>
      <c r="I74" s="50">
        <v>2</v>
      </c>
      <c r="J74" s="50">
        <v>2</v>
      </c>
      <c r="K74" s="50">
        <v>2</v>
      </c>
      <c r="L74" s="50">
        <v>2</v>
      </c>
      <c r="M74" s="63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8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6.5" customHeight="1">
      <c r="A75" s="113"/>
      <c r="B75" s="64"/>
      <c r="C75" s="84"/>
      <c r="D75" s="13"/>
      <c r="E75" s="50"/>
      <c r="F75" s="54"/>
      <c r="G75" s="54"/>
      <c r="H75" s="54"/>
      <c r="I75" s="54"/>
      <c r="J75" s="54"/>
      <c r="K75" s="54"/>
      <c r="L75" s="82">
        <v>-2</v>
      </c>
      <c r="M75" s="62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8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6.5" customHeight="1">
      <c r="A76" s="113"/>
      <c r="B76" s="66" t="s">
        <v>25</v>
      </c>
      <c r="C76" s="17" t="s">
        <v>61</v>
      </c>
      <c r="D76" s="13">
        <v>4</v>
      </c>
      <c r="E76" s="50">
        <v>4</v>
      </c>
      <c r="F76" s="54">
        <v>4</v>
      </c>
      <c r="G76" s="54">
        <v>4</v>
      </c>
      <c r="H76" s="54">
        <v>4</v>
      </c>
      <c r="I76" s="54">
        <v>4</v>
      </c>
      <c r="J76" s="54">
        <v>4</v>
      </c>
      <c r="K76" s="54">
        <v>4</v>
      </c>
      <c r="L76" s="54">
        <v>4</v>
      </c>
      <c r="M76" s="74">
        <v>0</v>
      </c>
      <c r="N76" s="54">
        <v>4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8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6.5" customHeight="1">
      <c r="A77" s="113"/>
      <c r="B77" s="46" t="s">
        <v>47</v>
      </c>
      <c r="C77" s="17" t="s">
        <v>61</v>
      </c>
      <c r="D77" s="13">
        <v>6</v>
      </c>
      <c r="E77" s="50">
        <v>7</v>
      </c>
      <c r="F77" s="50">
        <v>7</v>
      </c>
      <c r="G77" s="50">
        <v>7</v>
      </c>
      <c r="H77" s="50">
        <v>7</v>
      </c>
      <c r="I77" s="50">
        <v>7</v>
      </c>
      <c r="J77" s="50">
        <v>7</v>
      </c>
      <c r="K77" s="50">
        <v>7</v>
      </c>
      <c r="L77" s="50">
        <v>7</v>
      </c>
      <c r="M77" s="50">
        <v>7</v>
      </c>
      <c r="N77" s="77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8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6.5" customHeight="1">
      <c r="A78" s="113"/>
      <c r="B78" s="46"/>
      <c r="C78" s="17"/>
      <c r="D78" s="13"/>
      <c r="E78" s="50"/>
      <c r="F78" s="54"/>
      <c r="G78" s="54"/>
      <c r="H78" s="54"/>
      <c r="I78" s="54"/>
      <c r="J78" s="54"/>
      <c r="K78" s="54"/>
      <c r="L78" s="54"/>
      <c r="M78" s="59">
        <v>1</v>
      </c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8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6.5" customHeight="1">
      <c r="A79" s="113"/>
      <c r="B79" s="46" t="s">
        <v>54</v>
      </c>
      <c r="C79" s="17" t="s">
        <v>62</v>
      </c>
      <c r="D79" s="13">
        <v>6</v>
      </c>
      <c r="E79" s="50">
        <v>5</v>
      </c>
      <c r="F79" s="50">
        <v>5</v>
      </c>
      <c r="G79" s="50">
        <v>5</v>
      </c>
      <c r="H79" s="50">
        <v>5</v>
      </c>
      <c r="I79" s="50">
        <v>5</v>
      </c>
      <c r="J79" s="50">
        <v>5</v>
      </c>
      <c r="K79" s="50">
        <v>5</v>
      </c>
      <c r="L79" s="50">
        <v>5</v>
      </c>
      <c r="M79" s="50">
        <v>5</v>
      </c>
      <c r="N79" s="50">
        <v>5</v>
      </c>
      <c r="O79" s="58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8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6.5" customHeight="1">
      <c r="A80" s="113"/>
      <c r="B80" s="46"/>
      <c r="C80" s="17"/>
      <c r="D80" s="13"/>
      <c r="E80" s="50"/>
      <c r="F80" s="54"/>
      <c r="G80" s="54"/>
      <c r="H80" s="54"/>
      <c r="I80" s="54"/>
      <c r="J80" s="54"/>
      <c r="K80" s="54"/>
      <c r="L80" s="54"/>
      <c r="M80" s="54"/>
      <c r="N80" s="60">
        <v>-1</v>
      </c>
      <c r="O80" s="54"/>
      <c r="P80" s="54"/>
      <c r="Q80" s="54"/>
      <c r="R80" s="54"/>
      <c r="S80" s="54"/>
      <c r="T80" s="54"/>
      <c r="U80" s="54"/>
      <c r="V80" s="54"/>
      <c r="W80" s="54"/>
      <c r="X80" s="8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6.5" customHeight="1">
      <c r="A81" s="113"/>
      <c r="B81" s="46" t="s">
        <v>44</v>
      </c>
      <c r="C81" s="17" t="s">
        <v>62</v>
      </c>
      <c r="D81" s="13">
        <v>6</v>
      </c>
      <c r="E81" s="50">
        <v>7</v>
      </c>
      <c r="F81" s="50">
        <v>7</v>
      </c>
      <c r="G81" s="50">
        <v>7</v>
      </c>
      <c r="H81" s="50">
        <v>7</v>
      </c>
      <c r="I81" s="50">
        <v>7</v>
      </c>
      <c r="J81" s="50">
        <v>7</v>
      </c>
      <c r="K81" s="50">
        <v>7</v>
      </c>
      <c r="L81" s="50">
        <v>7</v>
      </c>
      <c r="M81" s="50">
        <v>7</v>
      </c>
      <c r="N81" s="50">
        <v>7</v>
      </c>
      <c r="O81" s="78">
        <v>0</v>
      </c>
      <c r="P81" s="54">
        <v>0</v>
      </c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8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6.5" customHeight="1">
      <c r="A82" s="113"/>
      <c r="B82" s="46"/>
      <c r="C82" s="17"/>
      <c r="D82" s="13"/>
      <c r="E82" s="50"/>
      <c r="F82" s="54"/>
      <c r="G82" s="54"/>
      <c r="H82" s="54"/>
      <c r="I82" s="54"/>
      <c r="J82" s="54"/>
      <c r="K82" s="54"/>
      <c r="L82" s="54"/>
      <c r="M82" s="54"/>
      <c r="N82" s="59">
        <v>1</v>
      </c>
      <c r="O82" s="54"/>
      <c r="P82" s="54"/>
      <c r="Q82" s="54"/>
      <c r="R82" s="54"/>
      <c r="S82" s="54"/>
      <c r="T82" s="54"/>
      <c r="U82" s="54"/>
      <c r="V82" s="54"/>
      <c r="W82" s="54"/>
      <c r="X82" s="8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6.5" customHeight="1">
      <c r="A83" s="114"/>
      <c r="B83" s="14" t="s">
        <v>23</v>
      </c>
      <c r="C83" s="17" t="s">
        <v>16</v>
      </c>
      <c r="D83" s="13">
        <v>10</v>
      </c>
      <c r="E83" s="50">
        <v>10</v>
      </c>
      <c r="F83" s="50">
        <v>10</v>
      </c>
      <c r="G83" s="50">
        <v>10</v>
      </c>
      <c r="H83" s="50">
        <v>10</v>
      </c>
      <c r="I83" s="50">
        <v>10</v>
      </c>
      <c r="J83" s="50">
        <v>10</v>
      </c>
      <c r="K83" s="50">
        <v>10</v>
      </c>
      <c r="L83" s="50">
        <v>10</v>
      </c>
      <c r="M83" s="50">
        <v>10</v>
      </c>
      <c r="N83" s="50">
        <v>10</v>
      </c>
      <c r="O83" s="50">
        <v>10</v>
      </c>
      <c r="P83" s="58">
        <v>0</v>
      </c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8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6.5" customHeight="1">
      <c r="A84" s="112" t="s">
        <v>24</v>
      </c>
      <c r="B84" s="61" t="s">
        <v>53</v>
      </c>
      <c r="C84" s="40" t="s">
        <v>59</v>
      </c>
      <c r="D84" s="13">
        <v>8</v>
      </c>
      <c r="E84" s="50">
        <v>10</v>
      </c>
      <c r="F84" s="50">
        <v>10</v>
      </c>
      <c r="G84" s="50">
        <v>10</v>
      </c>
      <c r="H84" s="50">
        <v>10</v>
      </c>
      <c r="I84" s="50">
        <v>10</v>
      </c>
      <c r="J84" s="50">
        <v>10</v>
      </c>
      <c r="K84" s="54">
        <v>8</v>
      </c>
      <c r="L84" s="54">
        <v>4</v>
      </c>
      <c r="M84" s="58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8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6.5" customHeight="1">
      <c r="A85" s="113"/>
      <c r="B85" s="64"/>
      <c r="C85" s="67"/>
      <c r="D85" s="13"/>
      <c r="E85" s="50"/>
      <c r="F85" s="54"/>
      <c r="G85" s="54"/>
      <c r="H85" s="54"/>
      <c r="I85" s="54"/>
      <c r="J85" s="54"/>
      <c r="K85" s="54"/>
      <c r="L85" s="59">
        <v>2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8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6.5" customHeight="1">
      <c r="A86" s="113"/>
      <c r="B86" s="66" t="s">
        <v>25</v>
      </c>
      <c r="C86" s="67" t="s">
        <v>60</v>
      </c>
      <c r="D86" s="13">
        <v>10</v>
      </c>
      <c r="E86" s="50">
        <v>12</v>
      </c>
      <c r="F86" s="50">
        <v>12</v>
      </c>
      <c r="G86" s="50">
        <v>12</v>
      </c>
      <c r="H86" s="50">
        <v>12</v>
      </c>
      <c r="I86" s="50">
        <v>12</v>
      </c>
      <c r="J86" s="50">
        <v>12</v>
      </c>
      <c r="K86" s="54">
        <v>10</v>
      </c>
      <c r="L86" s="54">
        <v>6</v>
      </c>
      <c r="M86" s="58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8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6.5" customHeight="1">
      <c r="A87" s="113"/>
      <c r="B87" s="66"/>
      <c r="C87" s="67"/>
      <c r="D87" s="13"/>
      <c r="E87" s="50"/>
      <c r="F87" s="54"/>
      <c r="G87" s="54"/>
      <c r="H87" s="54"/>
      <c r="I87" s="54"/>
      <c r="J87" s="54"/>
      <c r="K87" s="54"/>
      <c r="L87" s="59">
        <v>2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8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6.5" customHeight="1">
      <c r="A88" s="113"/>
      <c r="B88" s="66" t="s">
        <v>47</v>
      </c>
      <c r="C88" s="67" t="s">
        <v>45</v>
      </c>
      <c r="D88" s="13">
        <v>8</v>
      </c>
      <c r="E88" s="50">
        <v>14</v>
      </c>
      <c r="F88" s="50">
        <v>14</v>
      </c>
      <c r="G88" s="50">
        <v>14</v>
      </c>
      <c r="H88" s="50">
        <v>14</v>
      </c>
      <c r="I88" s="50">
        <v>14</v>
      </c>
      <c r="J88" s="50">
        <v>14</v>
      </c>
      <c r="K88" s="54">
        <v>10</v>
      </c>
      <c r="L88" s="54">
        <v>8</v>
      </c>
      <c r="M88" s="54">
        <v>3</v>
      </c>
      <c r="N88" s="58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8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6.5" customHeight="1">
      <c r="A89" s="113"/>
      <c r="B89" s="66"/>
      <c r="C89" s="67"/>
      <c r="D89" s="13"/>
      <c r="E89" s="50"/>
      <c r="F89" s="54"/>
      <c r="G89" s="54"/>
      <c r="H89" s="54"/>
      <c r="I89" s="54"/>
      <c r="J89" s="54"/>
      <c r="K89" s="54"/>
      <c r="L89" s="54"/>
      <c r="M89" s="59">
        <v>6</v>
      </c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8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6.5" customHeight="1">
      <c r="A90" s="113"/>
      <c r="B90" s="65" t="s">
        <v>54</v>
      </c>
      <c r="C90" s="40" t="s">
        <v>59</v>
      </c>
      <c r="D90" s="13">
        <v>6</v>
      </c>
      <c r="E90" s="50">
        <v>5</v>
      </c>
      <c r="F90" s="50">
        <v>5</v>
      </c>
      <c r="G90" s="50">
        <v>5</v>
      </c>
      <c r="H90" s="50">
        <v>5</v>
      </c>
      <c r="I90" s="50">
        <v>5</v>
      </c>
      <c r="J90" s="50">
        <v>5</v>
      </c>
      <c r="K90" s="50">
        <v>5</v>
      </c>
      <c r="L90" s="50">
        <v>5</v>
      </c>
      <c r="M90" s="50">
        <v>5</v>
      </c>
      <c r="N90" s="58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8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6.5" customHeight="1">
      <c r="A91" s="113"/>
      <c r="B91" s="65"/>
      <c r="C91" s="40"/>
      <c r="D91" s="13"/>
      <c r="E91" s="50"/>
      <c r="F91" s="54"/>
      <c r="G91" s="54"/>
      <c r="H91" s="54"/>
      <c r="I91" s="54"/>
      <c r="J91" s="54"/>
      <c r="K91" s="54"/>
      <c r="L91" s="54"/>
      <c r="M91" s="60">
        <v>-1</v>
      </c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8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6.5" customHeight="1">
      <c r="A92" s="113"/>
      <c r="B92" s="46" t="s">
        <v>44</v>
      </c>
      <c r="C92" s="33" t="s">
        <v>60</v>
      </c>
      <c r="D92" s="13">
        <v>6</v>
      </c>
      <c r="E92" s="50">
        <v>4</v>
      </c>
      <c r="F92" s="50">
        <v>4</v>
      </c>
      <c r="G92" s="50">
        <v>4</v>
      </c>
      <c r="H92" s="50">
        <v>4</v>
      </c>
      <c r="I92" s="50">
        <v>4</v>
      </c>
      <c r="J92" s="50">
        <v>4</v>
      </c>
      <c r="K92" s="50">
        <v>4</v>
      </c>
      <c r="L92" s="50">
        <v>4</v>
      </c>
      <c r="M92" s="50">
        <v>4</v>
      </c>
      <c r="N92" s="50">
        <v>4</v>
      </c>
      <c r="O92" s="58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8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6.5" customHeight="1">
      <c r="A93" s="113"/>
      <c r="B93" s="46"/>
      <c r="C93" s="33"/>
      <c r="D93" s="13"/>
      <c r="E93" s="50"/>
      <c r="F93" s="54"/>
      <c r="G93" s="54"/>
      <c r="H93" s="54"/>
      <c r="I93" s="54"/>
      <c r="J93" s="54"/>
      <c r="K93" s="54"/>
      <c r="L93" s="54"/>
      <c r="M93" s="54"/>
      <c r="N93" s="60">
        <v>-2</v>
      </c>
      <c r="O93" s="54"/>
      <c r="P93" s="54"/>
      <c r="Q93" s="54"/>
      <c r="R93" s="54"/>
      <c r="S93" s="54"/>
      <c r="T93" s="54"/>
      <c r="U93" s="54"/>
      <c r="V93" s="54"/>
      <c r="W93" s="54"/>
      <c r="X93" s="8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6.5" customHeight="1">
      <c r="A94" s="114"/>
      <c r="B94" s="14" t="s">
        <v>26</v>
      </c>
      <c r="C94" s="17" t="s">
        <v>16</v>
      </c>
      <c r="D94" s="13">
        <v>10</v>
      </c>
      <c r="E94" s="50">
        <v>10</v>
      </c>
      <c r="F94" s="50">
        <v>10</v>
      </c>
      <c r="G94" s="50">
        <v>10</v>
      </c>
      <c r="H94" s="50">
        <v>10</v>
      </c>
      <c r="I94" s="50">
        <v>10</v>
      </c>
      <c r="J94" s="50">
        <v>10</v>
      </c>
      <c r="K94" s="50">
        <v>10</v>
      </c>
      <c r="L94" s="50">
        <v>10</v>
      </c>
      <c r="M94" s="50">
        <v>10</v>
      </c>
      <c r="N94" s="50">
        <v>10</v>
      </c>
      <c r="O94" s="50">
        <v>10</v>
      </c>
      <c r="P94" s="57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8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6.5" customHeight="1">
      <c r="A95" s="112" t="s">
        <v>27</v>
      </c>
      <c r="B95" s="61" t="s">
        <v>53</v>
      </c>
      <c r="C95" s="17" t="s">
        <v>61</v>
      </c>
      <c r="D95" s="13">
        <v>4</v>
      </c>
      <c r="E95" s="92">
        <v>7</v>
      </c>
      <c r="F95" s="92">
        <v>7</v>
      </c>
      <c r="G95" s="92">
        <v>7</v>
      </c>
      <c r="H95" s="92">
        <v>7</v>
      </c>
      <c r="I95" s="92">
        <v>7</v>
      </c>
      <c r="J95" s="92">
        <v>7</v>
      </c>
      <c r="K95" s="92">
        <v>7</v>
      </c>
      <c r="L95" s="92">
        <v>7</v>
      </c>
      <c r="M95" s="92">
        <v>7</v>
      </c>
      <c r="N95" s="92">
        <v>7</v>
      </c>
      <c r="O95" s="92">
        <v>5</v>
      </c>
      <c r="P95" s="13">
        <v>3</v>
      </c>
      <c r="Q95" s="58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8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6.5" customHeight="1">
      <c r="A96" s="113"/>
      <c r="B96" s="64"/>
      <c r="C96" s="84"/>
      <c r="D96" s="94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59">
        <v>3</v>
      </c>
      <c r="R96" s="54"/>
      <c r="S96" s="54"/>
      <c r="T96" s="54"/>
      <c r="U96" s="54"/>
      <c r="V96" s="54"/>
      <c r="W96" s="54"/>
      <c r="X96" s="8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6.5" customHeight="1">
      <c r="A97" s="113"/>
      <c r="B97" s="66" t="s">
        <v>25</v>
      </c>
      <c r="C97" s="17" t="s">
        <v>61</v>
      </c>
      <c r="D97" s="13">
        <v>4</v>
      </c>
      <c r="E97" s="98">
        <v>6</v>
      </c>
      <c r="F97" s="98">
        <v>6</v>
      </c>
      <c r="G97" s="98">
        <v>6</v>
      </c>
      <c r="H97" s="98">
        <v>6</v>
      </c>
      <c r="I97" s="98">
        <v>6</v>
      </c>
      <c r="J97" s="98">
        <v>6</v>
      </c>
      <c r="K97" s="98">
        <v>6</v>
      </c>
      <c r="L97" s="98">
        <v>6</v>
      </c>
      <c r="M97" s="98">
        <v>6</v>
      </c>
      <c r="N97" s="98">
        <v>6</v>
      </c>
      <c r="O97" s="55">
        <v>4</v>
      </c>
      <c r="P97" s="54">
        <v>4</v>
      </c>
      <c r="Q97" s="58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8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6.5" customHeight="1">
      <c r="A98" s="113"/>
      <c r="B98" s="66"/>
      <c r="C98" s="68"/>
      <c r="D98" s="13"/>
      <c r="E98" s="50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9">
        <v>2</v>
      </c>
      <c r="Q98" s="54"/>
      <c r="R98" s="54"/>
      <c r="S98" s="54"/>
      <c r="T98" s="54"/>
      <c r="U98" s="54"/>
      <c r="V98" s="54"/>
      <c r="W98" s="54"/>
      <c r="X98" s="8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6.5" customHeight="1">
      <c r="A99" s="113"/>
      <c r="B99" s="65" t="s">
        <v>47</v>
      </c>
      <c r="C99" s="17" t="s">
        <v>61</v>
      </c>
      <c r="D99" s="92">
        <v>8</v>
      </c>
      <c r="E99" s="96">
        <v>11</v>
      </c>
      <c r="F99" s="96">
        <v>11</v>
      </c>
      <c r="G99" s="96">
        <v>11</v>
      </c>
      <c r="H99" s="96">
        <v>11</v>
      </c>
      <c r="I99" s="96">
        <v>11</v>
      </c>
      <c r="J99" s="96">
        <v>11</v>
      </c>
      <c r="K99" s="96">
        <v>11</v>
      </c>
      <c r="L99" s="96">
        <v>11</v>
      </c>
      <c r="M99" s="96">
        <v>11</v>
      </c>
      <c r="N99" s="96">
        <v>11</v>
      </c>
      <c r="O99" s="96">
        <v>11</v>
      </c>
      <c r="P99" s="97">
        <v>8</v>
      </c>
      <c r="Q99" s="54">
        <v>5</v>
      </c>
      <c r="R99" s="58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8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6.5" customHeight="1">
      <c r="A100" s="113"/>
      <c r="B100" s="65"/>
      <c r="C100" s="102"/>
      <c r="D100" s="99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9">
        <v>3</v>
      </c>
      <c r="R100" s="100"/>
      <c r="S100" s="54"/>
      <c r="T100" s="54"/>
      <c r="U100" s="54"/>
      <c r="V100" s="54"/>
      <c r="W100" s="54"/>
      <c r="X100" s="8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6.5" customHeight="1">
      <c r="A101" s="113"/>
      <c r="B101" s="46" t="s">
        <v>54</v>
      </c>
      <c r="C101" s="17" t="s">
        <v>62</v>
      </c>
      <c r="D101" s="95">
        <v>5</v>
      </c>
      <c r="E101" s="95">
        <v>6</v>
      </c>
      <c r="F101" s="95">
        <v>6</v>
      </c>
      <c r="G101" s="95">
        <v>6</v>
      </c>
      <c r="H101" s="95">
        <v>6</v>
      </c>
      <c r="I101" s="95">
        <v>6</v>
      </c>
      <c r="J101" s="95">
        <v>6</v>
      </c>
      <c r="K101" s="95">
        <v>6</v>
      </c>
      <c r="L101" s="95">
        <v>6</v>
      </c>
      <c r="M101" s="95">
        <v>6</v>
      </c>
      <c r="N101" s="95">
        <v>6</v>
      </c>
      <c r="O101" s="95">
        <v>6</v>
      </c>
      <c r="P101" s="95">
        <v>6</v>
      </c>
      <c r="Q101" s="95">
        <v>6</v>
      </c>
      <c r="R101" s="95">
        <v>5</v>
      </c>
      <c r="S101" s="58">
        <v>0</v>
      </c>
      <c r="T101" s="54">
        <v>0</v>
      </c>
      <c r="U101" s="54">
        <v>0</v>
      </c>
      <c r="V101" s="54">
        <v>0</v>
      </c>
      <c r="W101" s="54">
        <v>0</v>
      </c>
      <c r="X101" s="8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6.5" customHeight="1">
      <c r="A102" s="113"/>
      <c r="B102" s="46"/>
      <c r="C102" s="17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59">
        <v>1</v>
      </c>
      <c r="T102" s="54"/>
      <c r="U102" s="54"/>
      <c r="V102" s="54"/>
      <c r="W102" s="54"/>
      <c r="X102" s="8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6.5" customHeight="1">
      <c r="A103" s="114"/>
      <c r="B103" s="46" t="s">
        <v>44</v>
      </c>
      <c r="C103" s="17" t="s">
        <v>62</v>
      </c>
      <c r="D103" s="13">
        <v>4</v>
      </c>
      <c r="E103" s="13">
        <v>4</v>
      </c>
      <c r="F103" s="13">
        <v>4</v>
      </c>
      <c r="G103" s="13">
        <v>4</v>
      </c>
      <c r="H103" s="13">
        <v>4</v>
      </c>
      <c r="I103" s="13">
        <v>4</v>
      </c>
      <c r="J103" s="13">
        <v>4</v>
      </c>
      <c r="K103" s="13">
        <v>4</v>
      </c>
      <c r="L103" s="13">
        <v>4</v>
      </c>
      <c r="M103" s="13">
        <v>4</v>
      </c>
      <c r="N103" s="13">
        <v>4</v>
      </c>
      <c r="O103" s="13">
        <v>4</v>
      </c>
      <c r="P103" s="13">
        <v>4</v>
      </c>
      <c r="Q103" s="13">
        <v>4</v>
      </c>
      <c r="R103" s="13">
        <v>4</v>
      </c>
      <c r="S103" s="58">
        <v>0</v>
      </c>
      <c r="T103" s="54">
        <v>0</v>
      </c>
      <c r="U103" s="54">
        <v>0</v>
      </c>
      <c r="V103" s="54">
        <v>0</v>
      </c>
      <c r="W103" s="54">
        <v>0</v>
      </c>
      <c r="X103" s="8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6.5" customHeight="1">
      <c r="A104" s="112" t="s">
        <v>28</v>
      </c>
      <c r="B104" s="61" t="s">
        <v>53</v>
      </c>
      <c r="C104" s="40" t="s">
        <v>59</v>
      </c>
      <c r="D104" s="35">
        <v>4</v>
      </c>
      <c r="E104" s="50">
        <v>4</v>
      </c>
      <c r="F104" s="54">
        <v>4</v>
      </c>
      <c r="G104" s="54">
        <v>4</v>
      </c>
      <c r="H104" s="54">
        <v>4</v>
      </c>
      <c r="I104" s="54">
        <v>4</v>
      </c>
      <c r="J104" s="54">
        <v>4</v>
      </c>
      <c r="K104" s="54">
        <v>4</v>
      </c>
      <c r="L104" s="54">
        <v>4</v>
      </c>
      <c r="M104" s="54">
        <v>4</v>
      </c>
      <c r="N104" s="54">
        <v>4</v>
      </c>
      <c r="O104" s="54">
        <v>4</v>
      </c>
      <c r="P104" s="54">
        <v>4</v>
      </c>
      <c r="Q104" s="54">
        <v>4</v>
      </c>
      <c r="R104" s="58">
        <v>0</v>
      </c>
      <c r="S104" s="54">
        <v>0</v>
      </c>
      <c r="T104" s="54">
        <v>1</v>
      </c>
      <c r="U104" s="54">
        <v>0</v>
      </c>
      <c r="V104" s="54">
        <v>0</v>
      </c>
      <c r="W104" s="54">
        <v>0</v>
      </c>
      <c r="X104" s="8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6.5" customHeight="1">
      <c r="A105" s="113"/>
      <c r="B105" s="66" t="s">
        <v>25</v>
      </c>
      <c r="C105" s="67" t="s">
        <v>60</v>
      </c>
      <c r="D105" s="35">
        <v>6</v>
      </c>
      <c r="E105" s="50">
        <v>7</v>
      </c>
      <c r="F105" s="50">
        <v>7</v>
      </c>
      <c r="G105" s="50">
        <v>7</v>
      </c>
      <c r="H105" s="50">
        <v>7</v>
      </c>
      <c r="I105" s="50">
        <v>7</v>
      </c>
      <c r="J105" s="50">
        <v>7</v>
      </c>
      <c r="K105" s="50">
        <v>7</v>
      </c>
      <c r="L105" s="50">
        <v>7</v>
      </c>
      <c r="M105" s="50">
        <v>7</v>
      </c>
      <c r="N105" s="50">
        <v>7</v>
      </c>
      <c r="O105" s="50">
        <v>7</v>
      </c>
      <c r="P105" s="50">
        <v>7</v>
      </c>
      <c r="Q105" s="54">
        <v>6</v>
      </c>
      <c r="R105" s="79">
        <v>0</v>
      </c>
      <c r="S105" s="54">
        <v>0</v>
      </c>
      <c r="T105" s="54">
        <v>3</v>
      </c>
      <c r="U105" s="54">
        <v>0</v>
      </c>
      <c r="V105" s="54">
        <v>0</v>
      </c>
      <c r="W105" s="54">
        <v>0</v>
      </c>
      <c r="X105" s="8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6.5" customHeight="1">
      <c r="A106" s="113"/>
      <c r="B106" s="66"/>
      <c r="C106" s="67"/>
      <c r="D106" s="35"/>
      <c r="E106" s="50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9">
        <v>1</v>
      </c>
      <c r="R106" s="54"/>
      <c r="S106" s="54"/>
      <c r="T106" s="54"/>
      <c r="U106" s="54"/>
      <c r="V106" s="54"/>
      <c r="W106" s="54"/>
      <c r="X106" s="8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6.5" customHeight="1">
      <c r="A107" s="113"/>
      <c r="B107" s="65" t="s">
        <v>47</v>
      </c>
      <c r="C107" s="40" t="s">
        <v>45</v>
      </c>
      <c r="D107" s="35">
        <v>4</v>
      </c>
      <c r="E107" s="50">
        <v>6</v>
      </c>
      <c r="F107" s="50">
        <v>6</v>
      </c>
      <c r="G107" s="50">
        <v>6</v>
      </c>
      <c r="H107" s="50">
        <v>6</v>
      </c>
      <c r="I107" s="50">
        <v>6</v>
      </c>
      <c r="J107" s="50">
        <v>6</v>
      </c>
      <c r="K107" s="50">
        <v>6</v>
      </c>
      <c r="L107" s="50">
        <v>6</v>
      </c>
      <c r="M107" s="50">
        <v>6</v>
      </c>
      <c r="N107" s="50">
        <v>6</v>
      </c>
      <c r="O107" s="50">
        <v>6</v>
      </c>
      <c r="P107" s="50">
        <v>6</v>
      </c>
      <c r="Q107" s="50">
        <v>6</v>
      </c>
      <c r="R107" s="54">
        <v>4</v>
      </c>
      <c r="S107" s="58">
        <v>0</v>
      </c>
      <c r="T107" s="54">
        <v>0</v>
      </c>
      <c r="U107" s="54">
        <v>0</v>
      </c>
      <c r="V107" s="54">
        <v>0</v>
      </c>
      <c r="W107" s="54">
        <v>0</v>
      </c>
      <c r="X107" s="8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6.5" customHeight="1">
      <c r="A108" s="113"/>
      <c r="B108" s="46"/>
      <c r="C108" s="40"/>
      <c r="D108" s="35"/>
      <c r="E108" s="50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9">
        <v>2</v>
      </c>
      <c r="S108" s="54"/>
      <c r="T108" s="54"/>
      <c r="U108" s="54"/>
      <c r="V108" s="54"/>
      <c r="W108" s="54"/>
      <c r="X108" s="8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6.5" customHeight="1">
      <c r="A109" s="113"/>
      <c r="B109" s="46" t="s">
        <v>54</v>
      </c>
      <c r="C109" s="40" t="s">
        <v>59</v>
      </c>
      <c r="D109" s="35">
        <v>4</v>
      </c>
      <c r="E109" s="50">
        <v>4</v>
      </c>
      <c r="F109" s="54">
        <v>4</v>
      </c>
      <c r="G109" s="54">
        <v>4</v>
      </c>
      <c r="H109" s="54">
        <v>4</v>
      </c>
      <c r="I109" s="54">
        <v>4</v>
      </c>
      <c r="J109" s="54">
        <v>4</v>
      </c>
      <c r="K109" s="54">
        <v>4</v>
      </c>
      <c r="L109" s="54">
        <v>4</v>
      </c>
      <c r="M109" s="54">
        <v>4</v>
      </c>
      <c r="N109" s="54">
        <v>4</v>
      </c>
      <c r="O109" s="54">
        <v>4</v>
      </c>
      <c r="P109" s="54">
        <v>4</v>
      </c>
      <c r="Q109" s="54">
        <v>4</v>
      </c>
      <c r="R109" s="54">
        <v>4</v>
      </c>
      <c r="S109" s="54">
        <v>4</v>
      </c>
      <c r="T109" s="58">
        <v>0</v>
      </c>
      <c r="U109" s="54">
        <v>0</v>
      </c>
      <c r="V109" s="54">
        <v>0</v>
      </c>
      <c r="W109" s="54">
        <v>0</v>
      </c>
      <c r="X109" s="8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6.5" customHeight="1">
      <c r="A110" s="114"/>
      <c r="B110" s="46" t="s">
        <v>44</v>
      </c>
      <c r="C110" s="40" t="s">
        <v>60</v>
      </c>
      <c r="D110" s="35">
        <v>4</v>
      </c>
      <c r="E110" s="50">
        <v>4</v>
      </c>
      <c r="F110" s="54">
        <v>4</v>
      </c>
      <c r="G110" s="54">
        <v>4</v>
      </c>
      <c r="H110" s="54">
        <v>4</v>
      </c>
      <c r="I110" s="54">
        <v>4</v>
      </c>
      <c r="J110" s="54">
        <v>4</v>
      </c>
      <c r="K110" s="54">
        <v>4</v>
      </c>
      <c r="L110" s="54">
        <v>4</v>
      </c>
      <c r="M110" s="54">
        <v>4</v>
      </c>
      <c r="N110" s="54">
        <v>4</v>
      </c>
      <c r="O110" s="54">
        <v>4</v>
      </c>
      <c r="P110" s="54">
        <v>4</v>
      </c>
      <c r="Q110" s="54">
        <v>4</v>
      </c>
      <c r="R110" s="54">
        <v>4</v>
      </c>
      <c r="S110" s="54">
        <v>4</v>
      </c>
      <c r="T110" s="58">
        <v>0</v>
      </c>
      <c r="U110" s="54">
        <v>0</v>
      </c>
      <c r="V110" s="54">
        <v>0</v>
      </c>
      <c r="W110" s="54">
        <v>0</v>
      </c>
      <c r="X110" s="8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6.5" customHeight="1">
      <c r="A111" s="118" t="s">
        <v>29</v>
      </c>
      <c r="B111" s="61" t="s">
        <v>53</v>
      </c>
      <c r="C111" s="17" t="s">
        <v>62</v>
      </c>
      <c r="D111" s="13">
        <v>4</v>
      </c>
      <c r="E111" s="50">
        <v>6</v>
      </c>
      <c r="F111" s="50">
        <v>6</v>
      </c>
      <c r="G111" s="50">
        <v>6</v>
      </c>
      <c r="H111" s="50">
        <v>6</v>
      </c>
      <c r="I111" s="50">
        <v>6</v>
      </c>
      <c r="J111" s="50">
        <v>6</v>
      </c>
      <c r="K111" s="50">
        <v>6</v>
      </c>
      <c r="L111" s="50">
        <v>6</v>
      </c>
      <c r="M111" s="50">
        <v>6</v>
      </c>
      <c r="N111" s="50">
        <v>6</v>
      </c>
      <c r="O111" s="50">
        <v>6</v>
      </c>
      <c r="P111" s="50">
        <v>6</v>
      </c>
      <c r="Q111" s="50">
        <v>6</v>
      </c>
      <c r="R111" s="50">
        <v>6</v>
      </c>
      <c r="S111" s="50">
        <v>6</v>
      </c>
      <c r="T111" s="54">
        <v>4</v>
      </c>
      <c r="U111" s="58">
        <v>0</v>
      </c>
      <c r="V111" s="54">
        <v>0</v>
      </c>
      <c r="W111" s="54">
        <v>0</v>
      </c>
      <c r="X111" s="8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6.5" customHeight="1">
      <c r="A112" s="119"/>
      <c r="B112" s="64"/>
      <c r="C112" s="68"/>
      <c r="D112" s="13"/>
      <c r="E112" s="50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9">
        <v>2</v>
      </c>
      <c r="U112" s="54"/>
      <c r="V112" s="54"/>
      <c r="W112" s="54"/>
      <c r="X112" s="8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6.5" customHeight="1">
      <c r="A113" s="119"/>
      <c r="B113" s="66" t="s">
        <v>25</v>
      </c>
      <c r="C113" s="17" t="s">
        <v>62</v>
      </c>
      <c r="D113" s="13">
        <v>4</v>
      </c>
      <c r="E113" s="50">
        <v>7</v>
      </c>
      <c r="F113" s="50">
        <v>7</v>
      </c>
      <c r="G113" s="50">
        <v>7</v>
      </c>
      <c r="H113" s="50">
        <v>7</v>
      </c>
      <c r="I113" s="50">
        <v>7</v>
      </c>
      <c r="J113" s="50">
        <v>7</v>
      </c>
      <c r="K113" s="50">
        <v>7</v>
      </c>
      <c r="L113" s="50">
        <v>7</v>
      </c>
      <c r="M113" s="50">
        <v>7</v>
      </c>
      <c r="N113" s="50">
        <v>7</v>
      </c>
      <c r="O113" s="50">
        <v>7</v>
      </c>
      <c r="P113" s="50">
        <v>7</v>
      </c>
      <c r="Q113" s="50">
        <v>7</v>
      </c>
      <c r="R113" s="50">
        <v>7</v>
      </c>
      <c r="S113" s="50">
        <v>7</v>
      </c>
      <c r="T113" s="54">
        <v>4</v>
      </c>
      <c r="U113" s="58">
        <v>0</v>
      </c>
      <c r="V113" s="54">
        <v>0</v>
      </c>
      <c r="W113" s="54">
        <v>0</v>
      </c>
      <c r="X113" s="8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6.5" customHeight="1">
      <c r="A114" s="119"/>
      <c r="B114" s="66"/>
      <c r="C114" s="68"/>
      <c r="D114" s="13"/>
      <c r="E114" s="50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9">
        <v>3</v>
      </c>
      <c r="U114" s="54"/>
      <c r="V114" s="54"/>
      <c r="W114" s="54"/>
      <c r="X114" s="8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6.5" customHeight="1">
      <c r="A115" s="119"/>
      <c r="B115" s="66" t="s">
        <v>47</v>
      </c>
      <c r="C115" s="17" t="s">
        <v>62</v>
      </c>
      <c r="D115" s="13">
        <v>4</v>
      </c>
      <c r="E115" s="50">
        <v>6</v>
      </c>
      <c r="F115" s="50">
        <v>6</v>
      </c>
      <c r="G115" s="50">
        <v>6</v>
      </c>
      <c r="H115" s="50">
        <v>6</v>
      </c>
      <c r="I115" s="50">
        <v>6</v>
      </c>
      <c r="J115" s="50">
        <v>6</v>
      </c>
      <c r="K115" s="50">
        <v>6</v>
      </c>
      <c r="L115" s="50">
        <v>6</v>
      </c>
      <c r="M115" s="50">
        <v>6</v>
      </c>
      <c r="N115" s="50">
        <v>6</v>
      </c>
      <c r="O115" s="50">
        <v>6</v>
      </c>
      <c r="P115" s="50">
        <v>6</v>
      </c>
      <c r="Q115" s="50">
        <v>6</v>
      </c>
      <c r="R115" s="50">
        <v>6</v>
      </c>
      <c r="S115" s="50">
        <v>6</v>
      </c>
      <c r="T115" s="54">
        <v>4</v>
      </c>
      <c r="U115" s="79">
        <v>0</v>
      </c>
      <c r="V115" s="54">
        <v>0</v>
      </c>
      <c r="W115" s="54">
        <v>0</v>
      </c>
      <c r="X115" s="8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6.5" customHeight="1">
      <c r="A116" s="119"/>
      <c r="B116" s="66"/>
      <c r="C116" s="68"/>
      <c r="D116" s="13"/>
      <c r="E116" s="50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9">
        <v>2</v>
      </c>
      <c r="U116" s="54"/>
      <c r="V116" s="54"/>
      <c r="W116" s="54"/>
      <c r="X116" s="8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6.5" customHeight="1">
      <c r="A117" s="119"/>
      <c r="B117" s="66" t="s">
        <v>54</v>
      </c>
      <c r="C117" s="17" t="s">
        <v>61</v>
      </c>
      <c r="D117" s="13">
        <v>8</v>
      </c>
      <c r="E117" s="50">
        <v>9</v>
      </c>
      <c r="F117" s="50">
        <v>9</v>
      </c>
      <c r="G117" s="50">
        <v>9</v>
      </c>
      <c r="H117" s="50">
        <v>9</v>
      </c>
      <c r="I117" s="50">
        <v>9</v>
      </c>
      <c r="J117" s="50">
        <v>9</v>
      </c>
      <c r="K117" s="50">
        <v>9</v>
      </c>
      <c r="L117" s="50">
        <v>9</v>
      </c>
      <c r="M117" s="50">
        <v>9</v>
      </c>
      <c r="N117" s="50">
        <v>9</v>
      </c>
      <c r="O117" s="50">
        <v>9</v>
      </c>
      <c r="P117" s="50">
        <v>9</v>
      </c>
      <c r="Q117" s="50">
        <v>9</v>
      </c>
      <c r="R117" s="50">
        <v>9</v>
      </c>
      <c r="S117" s="50">
        <v>9</v>
      </c>
      <c r="T117" s="50">
        <v>9</v>
      </c>
      <c r="U117" s="54">
        <v>8</v>
      </c>
      <c r="V117" s="58">
        <v>0</v>
      </c>
      <c r="W117" s="54">
        <v>0</v>
      </c>
      <c r="X117" s="8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6.5" customHeight="1">
      <c r="A118" s="119"/>
      <c r="B118" s="65"/>
      <c r="C118" s="31"/>
      <c r="D118" s="13"/>
      <c r="E118" s="50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9">
        <v>1</v>
      </c>
      <c r="V118" s="54"/>
      <c r="W118" s="54"/>
      <c r="X118" s="8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6.5" customHeight="1">
      <c r="A119" s="119"/>
      <c r="B119" s="46" t="s">
        <v>44</v>
      </c>
      <c r="C119" s="17" t="s">
        <v>61</v>
      </c>
      <c r="D119" s="13">
        <v>4</v>
      </c>
      <c r="E119" s="50">
        <v>5</v>
      </c>
      <c r="F119" s="50">
        <v>5</v>
      </c>
      <c r="G119" s="50">
        <v>5</v>
      </c>
      <c r="H119" s="50">
        <v>5</v>
      </c>
      <c r="I119" s="50">
        <v>5</v>
      </c>
      <c r="J119" s="50">
        <v>5</v>
      </c>
      <c r="K119" s="50">
        <v>5</v>
      </c>
      <c r="L119" s="50">
        <v>5</v>
      </c>
      <c r="M119" s="50">
        <v>5</v>
      </c>
      <c r="N119" s="50">
        <v>5</v>
      </c>
      <c r="O119" s="50">
        <v>5</v>
      </c>
      <c r="P119" s="50">
        <v>5</v>
      </c>
      <c r="Q119" s="50">
        <v>5</v>
      </c>
      <c r="R119" s="50">
        <v>5</v>
      </c>
      <c r="S119" s="50">
        <v>5</v>
      </c>
      <c r="T119" s="50">
        <v>5</v>
      </c>
      <c r="U119" s="50">
        <v>5</v>
      </c>
      <c r="V119" s="58">
        <v>0</v>
      </c>
      <c r="W119" s="54">
        <v>0</v>
      </c>
      <c r="X119" s="8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6.5" customHeight="1">
      <c r="A120" s="120"/>
      <c r="B120" s="46"/>
      <c r="C120" s="31"/>
      <c r="D120" s="13"/>
      <c r="E120" s="50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9">
        <v>1</v>
      </c>
      <c r="V120" s="54"/>
      <c r="W120" s="54"/>
      <c r="X120" s="8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6.5" customHeight="1">
      <c r="A121" s="104" t="s">
        <v>30</v>
      </c>
      <c r="B121" s="14" t="s">
        <v>31</v>
      </c>
      <c r="C121" s="17" t="s">
        <v>16</v>
      </c>
      <c r="D121" s="13">
        <v>4</v>
      </c>
      <c r="E121" s="13">
        <v>4</v>
      </c>
      <c r="F121" s="13">
        <v>4</v>
      </c>
      <c r="G121" s="13">
        <v>4</v>
      </c>
      <c r="H121" s="13">
        <v>4</v>
      </c>
      <c r="I121" s="13">
        <v>4</v>
      </c>
      <c r="J121" s="13">
        <v>4</v>
      </c>
      <c r="K121" s="13">
        <v>4</v>
      </c>
      <c r="L121" s="13">
        <v>4</v>
      </c>
      <c r="M121" s="13">
        <v>4</v>
      </c>
      <c r="N121" s="13">
        <v>4</v>
      </c>
      <c r="O121" s="13">
        <v>4</v>
      </c>
      <c r="P121" s="13">
        <v>4</v>
      </c>
      <c r="Q121" s="13">
        <v>4</v>
      </c>
      <c r="R121" s="13">
        <v>4</v>
      </c>
      <c r="S121" s="13">
        <v>4</v>
      </c>
      <c r="T121" s="13">
        <v>4</v>
      </c>
      <c r="U121" s="13">
        <v>4</v>
      </c>
      <c r="V121" s="13">
        <v>4</v>
      </c>
      <c r="W121" s="58">
        <v>0</v>
      </c>
      <c r="X121" s="8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6.5" customHeight="1">
      <c r="A122" s="105"/>
      <c r="B122" s="14" t="s">
        <v>32</v>
      </c>
      <c r="C122" s="17" t="s">
        <v>16</v>
      </c>
      <c r="D122" s="13">
        <v>4</v>
      </c>
      <c r="E122" s="13">
        <v>4</v>
      </c>
      <c r="F122" s="13">
        <v>4</v>
      </c>
      <c r="G122" s="13">
        <v>4</v>
      </c>
      <c r="H122" s="13">
        <v>4</v>
      </c>
      <c r="I122" s="13">
        <v>4</v>
      </c>
      <c r="J122" s="13">
        <v>4</v>
      </c>
      <c r="K122" s="13">
        <v>4</v>
      </c>
      <c r="L122" s="13">
        <v>4</v>
      </c>
      <c r="M122" s="13">
        <v>4</v>
      </c>
      <c r="N122" s="13">
        <v>4</v>
      </c>
      <c r="O122" s="13">
        <v>4</v>
      </c>
      <c r="P122" s="13">
        <v>4</v>
      </c>
      <c r="Q122" s="13">
        <v>4</v>
      </c>
      <c r="R122" s="13">
        <v>4</v>
      </c>
      <c r="S122" s="13">
        <v>4</v>
      </c>
      <c r="T122" s="13">
        <v>4</v>
      </c>
      <c r="U122" s="13">
        <v>4</v>
      </c>
      <c r="V122" s="13">
        <v>4</v>
      </c>
      <c r="W122" s="58">
        <v>0</v>
      </c>
      <c r="X122" s="8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6.5" customHeight="1">
      <c r="A123" s="106" t="s">
        <v>5</v>
      </c>
      <c r="B123" s="107"/>
      <c r="C123" s="108"/>
      <c r="D123" s="35">
        <f t="shared" ref="D123:W123" si="1">SUM(D57:D122)</f>
        <v>253</v>
      </c>
      <c r="E123" s="35">
        <f t="shared" si="1"/>
        <v>295</v>
      </c>
      <c r="F123" s="69">
        <f t="shared" si="1"/>
        <v>289</v>
      </c>
      <c r="G123" s="69">
        <f t="shared" si="1"/>
        <v>275</v>
      </c>
      <c r="H123" s="69">
        <f t="shared" si="1"/>
        <v>254</v>
      </c>
      <c r="I123" s="69">
        <f t="shared" si="1"/>
        <v>242</v>
      </c>
      <c r="J123" s="69">
        <f t="shared" si="1"/>
        <v>212</v>
      </c>
      <c r="K123" s="69">
        <f t="shared" si="1"/>
        <v>192</v>
      </c>
      <c r="L123" s="69">
        <f t="shared" si="1"/>
        <v>174</v>
      </c>
      <c r="M123" s="69">
        <f t="shared" si="1"/>
        <v>157</v>
      </c>
      <c r="N123" s="69">
        <f t="shared" si="1"/>
        <v>138</v>
      </c>
      <c r="O123" s="69">
        <f t="shared" si="1"/>
        <v>116</v>
      </c>
      <c r="P123" s="69">
        <f t="shared" si="1"/>
        <v>96</v>
      </c>
      <c r="Q123" s="69">
        <f t="shared" si="1"/>
        <v>84</v>
      </c>
      <c r="R123" s="69">
        <f t="shared" si="1"/>
        <v>65</v>
      </c>
      <c r="S123" s="69">
        <f t="shared" si="1"/>
        <v>49</v>
      </c>
      <c r="T123" s="69">
        <f t="shared" si="1"/>
        <v>45</v>
      </c>
      <c r="U123" s="69">
        <f t="shared" si="1"/>
        <v>23</v>
      </c>
      <c r="V123" s="69">
        <f t="shared" si="1"/>
        <v>8</v>
      </c>
      <c r="W123" s="69">
        <f t="shared" si="1"/>
        <v>0</v>
      </c>
      <c r="X123" s="8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5" customHeight="1">
      <c r="A124" s="19"/>
      <c r="B124" s="19"/>
      <c r="C124" s="19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8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5.75" customHeight="1">
      <c r="A125" s="2"/>
      <c r="B125" s="2"/>
      <c r="C125" s="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37.5" customHeight="1">
      <c r="A126" s="2"/>
      <c r="B126" s="109" t="s">
        <v>33</v>
      </c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20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1:41" ht="58.5" customHeight="1">
      <c r="A127" s="21"/>
      <c r="B127" s="36" t="s">
        <v>34</v>
      </c>
      <c r="C127" s="30">
        <v>45010</v>
      </c>
      <c r="D127" s="30">
        <v>45011</v>
      </c>
      <c r="E127" s="30">
        <v>45012</v>
      </c>
      <c r="F127" s="30">
        <v>45013</v>
      </c>
      <c r="G127" s="30">
        <v>45014</v>
      </c>
      <c r="H127" s="30">
        <v>45015</v>
      </c>
      <c r="I127" s="30">
        <v>45016</v>
      </c>
      <c r="J127" s="30">
        <v>45017</v>
      </c>
      <c r="K127" s="30">
        <v>45018</v>
      </c>
      <c r="L127" s="30">
        <v>45019</v>
      </c>
      <c r="M127" s="30">
        <v>45020</v>
      </c>
      <c r="N127" s="30">
        <v>45021</v>
      </c>
      <c r="O127" s="30">
        <v>45022</v>
      </c>
      <c r="P127" s="30">
        <v>45023</v>
      </c>
      <c r="Q127" s="30">
        <v>45024</v>
      </c>
      <c r="R127" s="30">
        <v>45025</v>
      </c>
      <c r="S127" s="30">
        <v>45026</v>
      </c>
      <c r="T127" s="30">
        <v>45027</v>
      </c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</row>
    <row r="128" spans="1:41" ht="24.75" customHeight="1">
      <c r="A128" s="2"/>
      <c r="B128" s="22" t="s">
        <v>5</v>
      </c>
      <c r="C128" s="70">
        <f t="shared" ref="C128:T128" si="2">F50</f>
        <v>249</v>
      </c>
      <c r="D128" s="70">
        <f t="shared" si="2"/>
        <v>239</v>
      </c>
      <c r="E128" s="70">
        <f t="shared" si="2"/>
        <v>215</v>
      </c>
      <c r="F128" s="70">
        <f t="shared" si="2"/>
        <v>209</v>
      </c>
      <c r="G128" s="70">
        <f t="shared" si="2"/>
        <v>185</v>
      </c>
      <c r="H128" s="70">
        <f t="shared" si="2"/>
        <v>169</v>
      </c>
      <c r="I128" s="70">
        <f t="shared" si="2"/>
        <v>159</v>
      </c>
      <c r="J128" s="70">
        <f t="shared" si="2"/>
        <v>133</v>
      </c>
      <c r="K128" s="70">
        <f t="shared" si="2"/>
        <v>107</v>
      </c>
      <c r="L128" s="70">
        <f t="shared" si="2"/>
        <v>95</v>
      </c>
      <c r="M128" s="70">
        <f t="shared" si="2"/>
        <v>75</v>
      </c>
      <c r="N128" s="70">
        <f t="shared" si="2"/>
        <v>67</v>
      </c>
      <c r="O128" s="70">
        <f t="shared" si="2"/>
        <v>49</v>
      </c>
      <c r="P128" s="70">
        <f t="shared" si="2"/>
        <v>36</v>
      </c>
      <c r="Q128" s="70">
        <f t="shared" si="2"/>
        <v>32</v>
      </c>
      <c r="R128" s="70">
        <f t="shared" si="2"/>
        <v>20</v>
      </c>
      <c r="S128" s="70">
        <f t="shared" si="2"/>
        <v>8</v>
      </c>
      <c r="T128" s="70">
        <f t="shared" si="2"/>
        <v>0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41" ht="24.75" customHeight="1">
      <c r="A129" s="2"/>
      <c r="B129" s="23" t="s">
        <v>6</v>
      </c>
      <c r="C129" s="71">
        <f>F123</f>
        <v>289</v>
      </c>
      <c r="D129" s="71">
        <f t="shared" ref="D129:T129" si="3">G123</f>
        <v>275</v>
      </c>
      <c r="E129" s="71">
        <f t="shared" si="3"/>
        <v>254</v>
      </c>
      <c r="F129" s="71">
        <f t="shared" si="3"/>
        <v>242</v>
      </c>
      <c r="G129" s="71">
        <f t="shared" si="3"/>
        <v>212</v>
      </c>
      <c r="H129" s="71">
        <f t="shared" si="3"/>
        <v>192</v>
      </c>
      <c r="I129" s="71">
        <f t="shared" si="3"/>
        <v>174</v>
      </c>
      <c r="J129" s="71">
        <f t="shared" si="3"/>
        <v>157</v>
      </c>
      <c r="K129" s="71">
        <f t="shared" si="3"/>
        <v>138</v>
      </c>
      <c r="L129" s="71">
        <f t="shared" si="3"/>
        <v>116</v>
      </c>
      <c r="M129" s="71">
        <f t="shared" si="3"/>
        <v>96</v>
      </c>
      <c r="N129" s="71">
        <f t="shared" si="3"/>
        <v>84</v>
      </c>
      <c r="O129" s="71">
        <f t="shared" si="3"/>
        <v>65</v>
      </c>
      <c r="P129" s="71">
        <f t="shared" si="3"/>
        <v>49</v>
      </c>
      <c r="Q129" s="71">
        <f t="shared" si="3"/>
        <v>45</v>
      </c>
      <c r="R129" s="71">
        <f t="shared" si="3"/>
        <v>23</v>
      </c>
      <c r="S129" s="71">
        <f t="shared" si="3"/>
        <v>8</v>
      </c>
      <c r="T129" s="71">
        <f t="shared" si="3"/>
        <v>0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41" ht="15" customHeight="1">
      <c r="A130" s="2"/>
      <c r="B130" s="2"/>
      <c r="C130" s="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2" spans="1:41" ht="15" customHeight="1">
      <c r="A132" s="2"/>
      <c r="B132" s="2"/>
      <c r="C132" s="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t="15" customHeight="1">
      <c r="A133" s="2"/>
      <c r="B133" s="2"/>
      <c r="C133" s="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5" customHeight="1">
      <c r="A134" s="2"/>
      <c r="B134" s="2"/>
      <c r="C134" s="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ht="15" customHeight="1">
      <c r="A135" s="2"/>
      <c r="B135" s="2"/>
      <c r="C135" s="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t="15" customHeight="1">
      <c r="A136" s="2"/>
      <c r="B136" s="2"/>
      <c r="C136" s="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5" customHeight="1">
      <c r="A137" s="2"/>
      <c r="B137" s="2"/>
      <c r="C137" s="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t="15" customHeight="1">
      <c r="A138" s="2"/>
      <c r="B138" s="2"/>
      <c r="C138" s="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t="15" customHeight="1">
      <c r="A139" s="2"/>
      <c r="B139" s="2"/>
      <c r="C139" s="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5" customHeight="1">
      <c r="A140" s="2"/>
      <c r="B140" s="2"/>
      <c r="C140" s="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t="15" customHeight="1">
      <c r="A141" s="2"/>
      <c r="B141" s="2"/>
      <c r="C141" s="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ht="15" customHeight="1">
      <c r="A142" s="2"/>
      <c r="B142" s="2"/>
      <c r="C142" s="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ht="15" customHeight="1">
      <c r="A143" s="2"/>
      <c r="B143" s="2"/>
      <c r="C143" s="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ht="15" customHeight="1">
      <c r="A144" s="2"/>
      <c r="B144" s="2"/>
      <c r="C144" s="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ht="15" customHeight="1">
      <c r="A145" s="2"/>
      <c r="B145" s="2"/>
      <c r="C145" s="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t="15" customHeight="1">
      <c r="A146" s="2"/>
      <c r="B146" s="2"/>
      <c r="C146" s="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t="15" customHeight="1">
      <c r="A147" s="2"/>
      <c r="B147" s="2"/>
      <c r="C147" s="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t="15" customHeight="1">
      <c r="A148" s="2"/>
      <c r="B148" s="2"/>
      <c r="C148" s="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t="15" customHeight="1">
      <c r="A149" s="2"/>
      <c r="B149" s="2"/>
      <c r="C149" s="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t="15" customHeight="1">
      <c r="A150" s="2"/>
      <c r="B150" s="2"/>
      <c r="C150" s="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ht="15" customHeight="1">
      <c r="A151" s="2"/>
      <c r="B151" s="2"/>
      <c r="C151" s="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5" customHeight="1">
      <c r="A152" s="2"/>
      <c r="B152" s="2"/>
      <c r="C152" s="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t="15" customHeight="1">
      <c r="A153" s="2"/>
      <c r="B153" s="2"/>
      <c r="C153" s="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t="15" customHeight="1">
      <c r="A154" s="2"/>
      <c r="B154" s="2"/>
      <c r="C154" s="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5" customHeight="1">
      <c r="A155" s="2"/>
      <c r="B155" s="2"/>
      <c r="C155" s="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t="15" customHeight="1">
      <c r="A156" s="2"/>
      <c r="B156" s="2"/>
      <c r="C156" s="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t="15" customHeight="1">
      <c r="A157" s="2"/>
      <c r="B157" s="2"/>
      <c r="C157" s="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5" customHeight="1">
      <c r="A158" s="2"/>
      <c r="B158" s="2"/>
      <c r="C158" s="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t="15.75" customHeight="1">
      <c r="A159" s="2"/>
      <c r="B159" s="2"/>
      <c r="C159" s="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t="15.75" customHeight="1">
      <c r="A160" s="2"/>
      <c r="B160" s="2"/>
      <c r="C160" s="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t="15.75" customHeight="1">
      <c r="A161" s="2"/>
      <c r="B161" s="2"/>
      <c r="C161" s="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ht="15.75" customHeight="1">
      <c r="A162" s="2"/>
      <c r="B162" s="2"/>
      <c r="C162" s="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ht="15.75" customHeight="1">
      <c r="A163" s="2"/>
      <c r="B163" s="2"/>
      <c r="C163" s="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ht="15.75" customHeight="1">
      <c r="A164" s="2"/>
      <c r="B164" s="2"/>
      <c r="C164" s="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ht="15.75" customHeight="1">
      <c r="A165" s="2"/>
      <c r="B165" s="2"/>
      <c r="C165" s="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ht="15.75" customHeight="1">
      <c r="A166" s="2"/>
      <c r="B166" s="2"/>
      <c r="C166" s="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ht="15.75" customHeight="1">
      <c r="A167" s="2"/>
      <c r="B167" s="2"/>
      <c r="C167" s="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ht="15.75" customHeight="1">
      <c r="A168" s="2"/>
      <c r="B168" s="2"/>
      <c r="C168" s="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ht="15.75" customHeight="1">
      <c r="A169" s="2"/>
      <c r="B169" s="2"/>
      <c r="C169" s="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t="15.75" customHeight="1">
      <c r="A170" s="2"/>
      <c r="B170" s="2"/>
      <c r="C170" s="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ht="15.75" customHeight="1">
      <c r="A171" s="2"/>
      <c r="B171" s="2"/>
      <c r="C171" s="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ht="15.75" customHeight="1">
      <c r="A172" s="2"/>
      <c r="B172" s="2"/>
      <c r="C172" s="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t="15.75" customHeight="1">
      <c r="A173" s="2"/>
      <c r="B173" s="2"/>
      <c r="C173" s="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ht="15.75" customHeight="1">
      <c r="A174" s="2"/>
      <c r="B174" s="2"/>
      <c r="C174" s="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ht="15.75" customHeight="1">
      <c r="A175" s="2"/>
      <c r="B175" s="2"/>
      <c r="C175" s="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t="15.75" customHeight="1">
      <c r="A176" s="2"/>
      <c r="B176" s="2"/>
      <c r="C176" s="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ht="15.75" customHeight="1">
      <c r="A177" s="2"/>
      <c r="B177" s="2"/>
      <c r="C177" s="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ht="15.75" customHeight="1">
      <c r="A178" s="2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ht="15.75" customHeight="1">
      <c r="A179" s="2"/>
      <c r="B179" s="2"/>
      <c r="C179" s="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ht="15.75" customHeight="1">
      <c r="A180" s="2"/>
      <c r="B180" s="2"/>
      <c r="C180" s="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ht="15.75" customHeight="1">
      <c r="A181" s="2"/>
      <c r="B181" s="2"/>
      <c r="C181" s="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ht="15.75" customHeight="1">
      <c r="A182" s="2"/>
      <c r="B182" s="2"/>
      <c r="C182" s="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ht="15.75" customHeight="1">
      <c r="A183" s="2"/>
      <c r="B183" s="2"/>
      <c r="C183" s="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ht="15.75" customHeight="1">
      <c r="A184" s="2"/>
      <c r="B184" s="2"/>
      <c r="C184" s="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ht="15.75" customHeight="1">
      <c r="A185" s="2"/>
      <c r="B185" s="2"/>
      <c r="C185" s="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ht="15.75" customHeight="1">
      <c r="A186" s="2"/>
      <c r="B186" s="2"/>
      <c r="C186" s="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ht="15.75" customHeight="1">
      <c r="A187" s="2"/>
      <c r="B187" s="2"/>
      <c r="C187" s="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t="15.75" customHeight="1">
      <c r="A188" s="2"/>
      <c r="B188" s="2"/>
      <c r="C188" s="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ht="15.75" customHeight="1">
      <c r="A189" s="2"/>
      <c r="B189" s="2"/>
      <c r="C189" s="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ht="15.75" customHeight="1">
      <c r="A190" s="2"/>
      <c r="B190" s="2"/>
      <c r="C190" s="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t="15.75" customHeight="1">
      <c r="A191" s="2"/>
      <c r="B191" s="2"/>
      <c r="C191" s="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ht="15.75" customHeight="1">
      <c r="A192" s="2"/>
      <c r="B192" s="2"/>
      <c r="C192" s="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ht="15.75" customHeight="1">
      <c r="A193" s="2"/>
      <c r="B193" s="2"/>
      <c r="C193" s="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t="15.75" customHeight="1">
      <c r="A194" s="2"/>
      <c r="B194" s="2"/>
      <c r="C194" s="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ht="15.75" customHeight="1">
      <c r="A195" s="2"/>
      <c r="B195" s="2"/>
      <c r="C195" s="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ht="15.75" customHeight="1">
      <c r="A196" s="2"/>
      <c r="B196" s="2"/>
      <c r="C196" s="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ht="15.75" customHeight="1">
      <c r="A197" s="2"/>
      <c r="B197" s="2"/>
      <c r="C197" s="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ht="15.75" customHeight="1">
      <c r="A198" s="2"/>
      <c r="B198" s="2"/>
      <c r="C198" s="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ht="15.75" customHeight="1">
      <c r="A199" s="2"/>
      <c r="B199" s="2"/>
      <c r="C199" s="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ht="15.75" customHeight="1">
      <c r="A200" s="2"/>
      <c r="B200" s="2"/>
      <c r="C200" s="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ht="15.75" customHeight="1">
      <c r="A201" s="2"/>
      <c r="B201" s="2"/>
      <c r="C201" s="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ht="15.75" customHeight="1">
      <c r="A202" s="2"/>
      <c r="B202" s="2"/>
      <c r="C202" s="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ht="15.75" customHeight="1">
      <c r="A203" s="2"/>
      <c r="B203" s="2"/>
      <c r="C203" s="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ht="15.75" customHeight="1">
      <c r="A204" s="2"/>
      <c r="B204" s="2"/>
      <c r="C204" s="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ht="15.75" customHeight="1">
      <c r="A205" s="2"/>
      <c r="B205" s="2"/>
      <c r="C205" s="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ht="15.75" customHeight="1">
      <c r="A206" s="2"/>
      <c r="B206" s="2"/>
      <c r="C206" s="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ht="15.75" customHeight="1">
      <c r="A207" s="2"/>
      <c r="B207" s="2"/>
      <c r="C207" s="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ht="15.75" customHeight="1">
      <c r="A208" s="2"/>
      <c r="B208" s="2"/>
      <c r="C208" s="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ht="15.75" customHeight="1">
      <c r="A209" s="2"/>
      <c r="B209" s="2"/>
      <c r="C209" s="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ht="15.75" customHeight="1">
      <c r="A210" s="2"/>
      <c r="B210" s="2"/>
      <c r="C210" s="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ht="15.75" customHeight="1">
      <c r="A211" s="2"/>
      <c r="B211" s="2"/>
      <c r="C211" s="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t="15.75" customHeight="1">
      <c r="A212" s="2"/>
      <c r="B212" s="2"/>
      <c r="C212" s="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ht="15.75" customHeight="1">
      <c r="A213" s="2"/>
      <c r="B213" s="2"/>
      <c r="C213" s="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ht="15.75" customHeight="1">
      <c r="A214" s="2"/>
      <c r="B214" s="2"/>
      <c r="C214" s="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ht="15.75" customHeight="1">
      <c r="A215" s="2"/>
      <c r="B215" s="2"/>
      <c r="C215" s="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ht="15.75" customHeight="1">
      <c r="A216" s="2"/>
      <c r="B216" s="2"/>
      <c r="C216" s="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ht="15.75" customHeight="1">
      <c r="A217" s="2"/>
      <c r="B217" s="2"/>
      <c r="C217" s="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ht="15.75" customHeight="1">
      <c r="A218" s="2"/>
      <c r="B218" s="2"/>
      <c r="C218" s="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ht="15.75" customHeight="1">
      <c r="A219" s="2"/>
      <c r="B219" s="2"/>
      <c r="C219" s="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ht="15.75" customHeight="1">
      <c r="A220" s="2"/>
      <c r="B220" s="2"/>
      <c r="C220" s="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ht="15.75" customHeight="1">
      <c r="A221" s="2"/>
      <c r="B221" s="2"/>
      <c r="C221" s="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ht="15.75" customHeight="1">
      <c r="A222" s="2"/>
      <c r="B222" s="2"/>
      <c r="C222" s="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ht="15.75" customHeight="1">
      <c r="A223" s="2"/>
      <c r="B223" s="2"/>
      <c r="C223" s="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ht="15.75" customHeight="1">
      <c r="A224" s="2"/>
      <c r="B224" s="2"/>
      <c r="C224" s="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ht="15.75" customHeight="1">
      <c r="A225" s="2"/>
      <c r="B225" s="2"/>
      <c r="C225" s="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ht="15.75" customHeight="1">
      <c r="A226" s="2"/>
      <c r="B226" s="2"/>
      <c r="C226" s="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t="15.75" customHeight="1">
      <c r="A227" s="2"/>
      <c r="B227" s="2"/>
      <c r="C227" s="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ht="15.75" customHeight="1">
      <c r="A228" s="2"/>
      <c r="B228" s="2"/>
      <c r="C228" s="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ht="15.75" customHeight="1">
      <c r="A229" s="2"/>
      <c r="B229" s="2"/>
      <c r="C229" s="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ht="15.75" customHeight="1">
      <c r="A230" s="2"/>
      <c r="B230" s="2"/>
      <c r="C230" s="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ht="15.75" customHeight="1">
      <c r="A231" s="2"/>
      <c r="B231" s="2"/>
      <c r="C231" s="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ht="15.75" customHeight="1">
      <c r="A232" s="2"/>
      <c r="B232" s="2"/>
      <c r="C232" s="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ht="15.75" customHeight="1">
      <c r="A233" s="2"/>
      <c r="B233" s="2"/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ht="15.75" customHeight="1">
      <c r="A234" s="2"/>
      <c r="B234" s="2"/>
      <c r="C234" s="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ht="15.75" customHeight="1">
      <c r="A235" s="2"/>
      <c r="B235" s="2"/>
      <c r="C235" s="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ht="15.75" customHeight="1">
      <c r="A236" s="2"/>
      <c r="B236" s="2"/>
      <c r="C236" s="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ht="15.75" customHeight="1">
      <c r="A237" s="2"/>
      <c r="B237" s="2"/>
      <c r="C237" s="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ht="15.75" customHeight="1">
      <c r="A238" s="2"/>
      <c r="B238" s="2"/>
      <c r="C238" s="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ht="15.75" customHeight="1">
      <c r="A239" s="2"/>
      <c r="B239" s="2"/>
      <c r="C239" s="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ht="15.75" customHeight="1">
      <c r="A240" s="2"/>
      <c r="B240" s="2"/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ht="15.75" customHeight="1">
      <c r="A241" s="2"/>
      <c r="B241" s="2"/>
      <c r="C241" s="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ht="15.75" customHeight="1">
      <c r="A242" s="2"/>
      <c r="B242" s="2"/>
      <c r="C242" s="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ht="15.75" customHeight="1">
      <c r="A243" s="2"/>
      <c r="B243" s="2"/>
      <c r="C243" s="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ht="15.75" customHeight="1">
      <c r="A244" s="2"/>
      <c r="B244" s="2"/>
      <c r="C244" s="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ht="15.75" customHeight="1">
      <c r="A245" s="2"/>
      <c r="B245" s="2"/>
      <c r="C245" s="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ht="15.75" customHeight="1">
      <c r="A246" s="2"/>
      <c r="B246" s="2"/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ht="15.75" customHeight="1">
      <c r="A247" s="2"/>
      <c r="B247" s="2"/>
      <c r="C247" s="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ht="15.75" customHeight="1">
      <c r="A248" s="2"/>
      <c r="B248" s="2"/>
      <c r="C248" s="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t="15.75" customHeight="1">
      <c r="A249" s="2"/>
      <c r="B249" s="2"/>
      <c r="C249" s="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ht="15.75" customHeight="1">
      <c r="A250" s="2"/>
      <c r="B250" s="2"/>
      <c r="C250" s="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ht="15.75" customHeight="1">
      <c r="A251" s="2"/>
      <c r="B251" s="2"/>
      <c r="C251" s="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ht="15.75" customHeight="1">
      <c r="A252" s="2"/>
      <c r="B252" s="2"/>
      <c r="C252" s="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t="15.75" customHeight="1">
      <c r="A253" s="2"/>
      <c r="B253" s="2"/>
      <c r="C253" s="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ht="15.75" customHeight="1">
      <c r="A254" s="2"/>
      <c r="B254" s="2"/>
      <c r="C254" s="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ht="15.75" customHeight="1">
      <c r="A255" s="2"/>
      <c r="B255" s="2"/>
      <c r="C255" s="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ht="15.75" customHeight="1">
      <c r="A256" s="2"/>
      <c r="B256" s="2"/>
      <c r="C256" s="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ht="15.75" customHeight="1">
      <c r="A257" s="2"/>
      <c r="B257" s="2"/>
      <c r="C257" s="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ht="15.75" customHeight="1">
      <c r="A258" s="2"/>
      <c r="B258" s="2"/>
      <c r="C258" s="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ht="15.75" customHeight="1">
      <c r="A259" s="2"/>
      <c r="B259" s="2"/>
      <c r="C259" s="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ht="15.75" customHeight="1">
      <c r="A260" s="2"/>
      <c r="B260" s="2"/>
      <c r="C260" s="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ht="15.75" customHeight="1">
      <c r="A261" s="2"/>
      <c r="B261" s="2"/>
      <c r="C261" s="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ht="15.75" customHeight="1">
      <c r="A262" s="2"/>
      <c r="B262" s="2"/>
      <c r="C262" s="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ht="15.75" customHeight="1">
      <c r="A263" s="2"/>
      <c r="B263" s="2"/>
      <c r="C263" s="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ht="15.75" customHeight="1">
      <c r="A264" s="2"/>
      <c r="B264" s="2"/>
      <c r="C264" s="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ht="15.75" customHeight="1">
      <c r="A265" s="2"/>
      <c r="B265" s="2"/>
      <c r="C265" s="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ht="15.75" customHeight="1">
      <c r="A266" s="2"/>
      <c r="B266" s="2"/>
      <c r="C266" s="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ht="15.75" customHeight="1">
      <c r="A267" s="2"/>
      <c r="B267" s="2"/>
      <c r="C267" s="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ht="15.75" customHeight="1">
      <c r="A268" s="2"/>
      <c r="B268" s="2"/>
      <c r="C268" s="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ht="15.75" customHeight="1">
      <c r="A269" s="2"/>
      <c r="B269" s="2"/>
      <c r="C269" s="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ht="15.75" customHeight="1">
      <c r="A270" s="2"/>
      <c r="B270" s="2"/>
      <c r="C270" s="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ht="15.75" customHeight="1">
      <c r="A271" s="2"/>
      <c r="B271" s="2"/>
      <c r="C271" s="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ht="15.75" customHeight="1">
      <c r="A272" s="2"/>
      <c r="B272" s="2"/>
      <c r="C272" s="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ht="15.75" customHeight="1">
      <c r="A273" s="2"/>
      <c r="B273" s="2"/>
      <c r="C273" s="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ht="15.75" customHeight="1">
      <c r="A274" s="2"/>
      <c r="B274" s="2"/>
      <c r="C274" s="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ht="15.75" customHeight="1">
      <c r="A275" s="2"/>
      <c r="B275" s="2"/>
      <c r="C275" s="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ht="15.75" customHeight="1">
      <c r="A276" s="2"/>
      <c r="B276" s="2"/>
      <c r="C276" s="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ht="15.75" customHeight="1">
      <c r="A277" s="2"/>
      <c r="B277" s="2"/>
      <c r="C277" s="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ht="15.75" customHeight="1">
      <c r="A278" s="2"/>
      <c r="B278" s="2"/>
      <c r="C278" s="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ht="15.75" customHeight="1">
      <c r="A279" s="2"/>
      <c r="B279" s="2"/>
      <c r="C279" s="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ht="15.75" customHeight="1">
      <c r="A280" s="2"/>
      <c r="B280" s="2"/>
      <c r="C280" s="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ht="15.75" customHeight="1">
      <c r="A281" s="2"/>
      <c r="B281" s="2"/>
      <c r="C281" s="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ht="15.75" customHeight="1">
      <c r="A282" s="2"/>
      <c r="B282" s="2"/>
      <c r="C282" s="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ht="15.75" customHeight="1">
      <c r="A283" s="2"/>
      <c r="B283" s="2"/>
      <c r="C283" s="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ht="15.75" customHeight="1">
      <c r="A284" s="2"/>
      <c r="B284" s="2"/>
      <c r="C284" s="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ht="15.75" customHeight="1">
      <c r="A285" s="2"/>
      <c r="B285" s="2"/>
      <c r="C285" s="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ht="15.75" customHeight="1">
      <c r="A286" s="2"/>
      <c r="B286" s="2"/>
      <c r="C286" s="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ht="15.75" customHeight="1">
      <c r="A287" s="2"/>
      <c r="B287" s="2"/>
      <c r="C287" s="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ht="15.75" customHeight="1">
      <c r="A288" s="2"/>
      <c r="B288" s="2"/>
      <c r="C288" s="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t="15.75" customHeight="1">
      <c r="A289" s="2"/>
      <c r="B289" s="2"/>
      <c r="C289" s="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ht="15.75" customHeight="1">
      <c r="A290" s="2"/>
      <c r="B290" s="2"/>
      <c r="C290" s="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ht="15.75" customHeight="1">
      <c r="A291" s="2"/>
      <c r="B291" s="2"/>
      <c r="C291" s="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ht="15.75" customHeight="1">
      <c r="A292" s="2"/>
      <c r="B292" s="2"/>
      <c r="C292" s="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ht="15.75" customHeight="1">
      <c r="A293" s="2"/>
      <c r="B293" s="2"/>
      <c r="C293" s="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ht="15.75" customHeight="1">
      <c r="A294" s="2"/>
      <c r="B294" s="2"/>
      <c r="C294" s="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ht="15.75" customHeight="1">
      <c r="A295" s="2"/>
      <c r="B295" s="2"/>
      <c r="C295" s="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ht="15.75" customHeight="1">
      <c r="A296" s="2"/>
      <c r="B296" s="2"/>
      <c r="C296" s="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ht="15.75" customHeight="1">
      <c r="A297" s="2"/>
      <c r="B297" s="2"/>
      <c r="C297" s="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ht="15.75" customHeight="1">
      <c r="A298" s="2"/>
      <c r="B298" s="2"/>
      <c r="C298" s="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ht="15.75" customHeight="1">
      <c r="A299" s="2"/>
      <c r="B299" s="2"/>
      <c r="C299" s="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ht="15.75" customHeight="1">
      <c r="A300" s="2"/>
      <c r="B300" s="2"/>
      <c r="C300" s="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ht="15.75" customHeight="1">
      <c r="A301" s="2"/>
      <c r="B301" s="2"/>
      <c r="C301" s="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ht="15.75" customHeight="1">
      <c r="A302" s="2"/>
      <c r="B302" s="2"/>
      <c r="C302" s="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t="15.75" customHeight="1">
      <c r="A303" s="2"/>
      <c r="B303" s="2"/>
      <c r="C303" s="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ht="15.75" customHeight="1">
      <c r="A304" s="2"/>
      <c r="B304" s="2"/>
      <c r="C304" s="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ht="15.75" customHeight="1">
      <c r="A305" s="2"/>
      <c r="B305" s="2"/>
      <c r="C305" s="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ht="15.75" customHeight="1">
      <c r="A306" s="2"/>
      <c r="B306" s="2"/>
      <c r="C306" s="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t="15.75" customHeight="1">
      <c r="A307" s="2"/>
      <c r="B307" s="2"/>
      <c r="C307" s="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ht="15.75" customHeight="1">
      <c r="A308" s="2"/>
      <c r="B308" s="2"/>
      <c r="C308" s="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ht="15.75" customHeight="1">
      <c r="A309" s="2"/>
      <c r="B309" s="2"/>
      <c r="C309" s="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ht="15.75" customHeight="1">
      <c r="A310" s="2"/>
      <c r="B310" s="2"/>
      <c r="C310" s="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ht="15.75" customHeight="1">
      <c r="A311" s="2"/>
      <c r="B311" s="2"/>
      <c r="C311" s="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ht="15.75" customHeight="1">
      <c r="A312" s="2"/>
      <c r="B312" s="2"/>
      <c r="C312" s="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ht="15.75" customHeight="1">
      <c r="A313" s="2"/>
      <c r="B313" s="2"/>
      <c r="C313" s="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ht="15.75" customHeight="1">
      <c r="A314" s="2"/>
      <c r="B314" s="2"/>
      <c r="C314" s="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ht="15.75" customHeight="1">
      <c r="A315" s="2"/>
      <c r="B315" s="2"/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ht="15.75" customHeight="1">
      <c r="A316" s="2"/>
      <c r="B316" s="2"/>
      <c r="C316" s="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ht="15.75" customHeight="1">
      <c r="A317" s="2"/>
      <c r="B317" s="2"/>
      <c r="C317" s="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ht="15.75" customHeight="1">
      <c r="A318" s="2"/>
      <c r="B318" s="2"/>
      <c r="C318" s="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ht="15.75" customHeight="1">
      <c r="A319" s="2"/>
      <c r="B319" s="2"/>
      <c r="C319" s="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ht="15.75" customHeight="1">
      <c r="A320" s="2"/>
      <c r="B320" s="2"/>
      <c r="C320" s="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ht="15.75" customHeight="1">
      <c r="A321" s="2"/>
      <c r="B321" s="2"/>
      <c r="C321" s="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ht="15.75" customHeight="1">
      <c r="A322" s="2"/>
      <c r="B322" s="2"/>
      <c r="C322" s="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ht="15.75" customHeight="1">
      <c r="A323" s="2"/>
      <c r="B323" s="2"/>
      <c r="C323" s="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ht="15.75" customHeight="1">
      <c r="A324" s="2"/>
      <c r="B324" s="2"/>
      <c r="C324" s="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ht="15.75" customHeight="1">
      <c r="A325" s="2"/>
      <c r="B325" s="2"/>
      <c r="C325" s="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ht="15.75" customHeight="1">
      <c r="A326" s="2"/>
      <c r="B326" s="2"/>
      <c r="C326" s="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ht="15.75" customHeight="1">
      <c r="A327" s="2"/>
      <c r="B327" s="2"/>
      <c r="C327" s="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ht="15.75" customHeight="1">
      <c r="A328" s="2"/>
      <c r="B328" s="2"/>
      <c r="C328" s="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ht="15.75" customHeight="1">
      <c r="A329" s="2"/>
      <c r="B329" s="2"/>
      <c r="C329" s="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ht="15.75" customHeight="1">
      <c r="A330" s="2"/>
      <c r="B330" s="2"/>
      <c r="C330" s="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ht="15.75" customHeight="1">
      <c r="A331" s="2"/>
      <c r="B331" s="2"/>
      <c r="C331" s="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ht="15.75" customHeight="1">
      <c r="A332" s="2"/>
      <c r="B332" s="2"/>
      <c r="C332" s="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ht="15.75" customHeight="1">
      <c r="A333" s="2"/>
      <c r="B333" s="2"/>
      <c r="C333" s="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ht="15.75" customHeight="1">
      <c r="A334" s="2"/>
      <c r="B334" s="2"/>
      <c r="C334" s="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ht="15.75" customHeight="1">
      <c r="A335" s="2"/>
      <c r="B335" s="2"/>
      <c r="C335" s="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ht="15.75" customHeight="1">
      <c r="A336" s="2"/>
      <c r="B336" s="2"/>
      <c r="C336" s="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ht="15.75" customHeight="1">
      <c r="A337" s="2"/>
      <c r="B337" s="2"/>
      <c r="C337" s="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ht="15.75" customHeight="1">
      <c r="A338" s="2"/>
      <c r="B338" s="2"/>
      <c r="C338" s="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ht="15.75" customHeight="1">
      <c r="A339" s="2"/>
      <c r="B339" s="2"/>
      <c r="C339" s="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ht="15.75" customHeight="1">
      <c r="A340" s="2"/>
      <c r="B340" s="2"/>
      <c r="C340" s="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ht="15.75" customHeight="1">
      <c r="A341" s="2"/>
      <c r="B341" s="2"/>
      <c r="C341" s="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ht="15.75" customHeight="1">
      <c r="A342" s="2"/>
      <c r="B342" s="2"/>
      <c r="C342" s="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ht="15.75" customHeight="1">
      <c r="A343" s="2"/>
      <c r="B343" s="2"/>
      <c r="C343" s="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ht="15.75" customHeight="1">
      <c r="A344" s="2"/>
      <c r="B344" s="2"/>
      <c r="C344" s="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ht="15.75" customHeight="1">
      <c r="A345" s="2"/>
      <c r="B345" s="2"/>
      <c r="C345" s="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ht="15.75" customHeight="1">
      <c r="A346" s="2"/>
      <c r="B346" s="2"/>
      <c r="C346" s="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ht="15.75" customHeight="1">
      <c r="A347" s="2"/>
      <c r="B347" s="2"/>
      <c r="C347" s="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ht="15.75" customHeight="1">
      <c r="A348" s="2"/>
      <c r="B348" s="2"/>
      <c r="C348" s="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ht="15.75" customHeight="1">
      <c r="A349" s="2"/>
      <c r="B349" s="2"/>
      <c r="C349" s="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ht="15.75" customHeight="1">
      <c r="A350" s="2"/>
      <c r="B350" s="2"/>
      <c r="C350" s="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ht="15.75" customHeight="1">
      <c r="A351" s="2"/>
      <c r="B351" s="2"/>
      <c r="C351" s="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ht="15.75" customHeight="1">
      <c r="A352" s="2"/>
      <c r="B352" s="2"/>
      <c r="C352" s="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ht="15.75" customHeight="1">
      <c r="A353" s="2"/>
      <c r="B353" s="2"/>
      <c r="C353" s="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ht="15.75" customHeight="1">
      <c r="A354" s="2"/>
      <c r="B354" s="2"/>
      <c r="C354" s="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ht="15.75" customHeight="1">
      <c r="A355" s="2"/>
      <c r="B355" s="2"/>
      <c r="C355" s="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ht="15.75" customHeight="1">
      <c r="A356" s="2"/>
      <c r="B356" s="2"/>
      <c r="C356" s="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ht="15.75" customHeight="1">
      <c r="A357" s="2"/>
      <c r="B357" s="2"/>
      <c r="C357" s="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ht="15.75" customHeight="1">
      <c r="A358" s="2"/>
      <c r="B358" s="2"/>
      <c r="C358" s="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ht="15.75" customHeight="1">
      <c r="A359" s="2"/>
      <c r="B359" s="2"/>
      <c r="C359" s="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ht="15.75" customHeight="1">
      <c r="A360" s="2"/>
      <c r="B360" s="2"/>
      <c r="C360" s="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ht="15.75" customHeight="1">
      <c r="A361" s="2"/>
      <c r="B361" s="2"/>
      <c r="C361" s="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ht="15.75" customHeight="1">
      <c r="A362" s="2"/>
      <c r="B362" s="2"/>
      <c r="C362" s="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ht="15.75" customHeight="1">
      <c r="A363" s="2"/>
      <c r="B363" s="2"/>
      <c r="C363" s="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ht="15.75" customHeight="1">
      <c r="A364" s="2"/>
      <c r="B364" s="2"/>
      <c r="C364" s="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ht="15.75" customHeight="1">
      <c r="A365" s="2"/>
      <c r="B365" s="2"/>
      <c r="C365" s="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ht="15.75" customHeight="1">
      <c r="A366" s="2"/>
      <c r="B366" s="2"/>
      <c r="C366" s="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 ht="15.75" customHeight="1">
      <c r="A367" s="2"/>
      <c r="B367" s="2"/>
      <c r="C367" s="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 ht="15.75" customHeight="1">
      <c r="A368" s="2"/>
      <c r="B368" s="2"/>
      <c r="C368" s="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ht="15.75" customHeight="1">
      <c r="A369" s="2"/>
      <c r="B369" s="2"/>
      <c r="C369" s="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ht="15.75" customHeight="1">
      <c r="A370" s="2"/>
      <c r="B370" s="2"/>
      <c r="C370" s="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 ht="15.75" customHeight="1">
      <c r="A371" s="2"/>
      <c r="B371" s="2"/>
      <c r="C371" s="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ht="15.75" customHeight="1">
      <c r="A372" s="2"/>
      <c r="B372" s="2"/>
      <c r="C372" s="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 ht="15.75" customHeight="1">
      <c r="A373" s="2"/>
      <c r="B373" s="2"/>
      <c r="C373" s="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ht="15.75" customHeight="1">
      <c r="A374" s="2"/>
      <c r="B374" s="2"/>
      <c r="C374" s="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ht="15.75" customHeight="1">
      <c r="A375" s="2"/>
      <c r="B375" s="2"/>
      <c r="C375" s="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ht="15.75" customHeight="1">
      <c r="A376" s="2"/>
      <c r="B376" s="2"/>
      <c r="C376" s="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ht="15.75" customHeight="1">
      <c r="A377" s="2"/>
      <c r="B377" s="2"/>
      <c r="C377" s="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ht="15.75" customHeight="1">
      <c r="A378" s="2"/>
      <c r="B378" s="2"/>
      <c r="C378" s="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ht="15.75" customHeight="1">
      <c r="A379" s="2"/>
      <c r="B379" s="2"/>
      <c r="C379" s="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ht="15.75" customHeight="1">
      <c r="A380" s="2"/>
      <c r="B380" s="2"/>
      <c r="C380" s="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ht="15.75" customHeight="1">
      <c r="A381" s="2"/>
      <c r="B381" s="2"/>
      <c r="C381" s="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ht="15.75" customHeight="1">
      <c r="A382" s="2"/>
      <c r="B382" s="2"/>
      <c r="C382" s="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ht="15.75" customHeight="1">
      <c r="A383" s="2"/>
      <c r="B383" s="2"/>
      <c r="C383" s="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ht="15.75" customHeight="1">
      <c r="A384" s="2"/>
      <c r="B384" s="2"/>
      <c r="C384" s="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ht="15.75" customHeight="1">
      <c r="A385" s="2"/>
      <c r="B385" s="2"/>
      <c r="C385" s="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ht="15.75" customHeight="1">
      <c r="A386" s="2"/>
      <c r="B386" s="2"/>
      <c r="C386" s="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ht="15.75" customHeight="1">
      <c r="A387" s="2"/>
      <c r="B387" s="2"/>
      <c r="C387" s="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ht="15.75" customHeight="1">
      <c r="A388" s="2"/>
      <c r="B388" s="2"/>
      <c r="C388" s="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ht="15.75" customHeight="1">
      <c r="A389" s="2"/>
      <c r="B389" s="2"/>
      <c r="C389" s="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ht="15.75" customHeight="1">
      <c r="A390" s="2"/>
      <c r="B390" s="2"/>
      <c r="C390" s="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ht="15.75" customHeight="1">
      <c r="A391" s="2"/>
      <c r="B391" s="2"/>
      <c r="C391" s="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ht="15.75" customHeight="1">
      <c r="A392" s="2"/>
      <c r="B392" s="2"/>
      <c r="C392" s="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ht="15.75" customHeight="1">
      <c r="A393" s="2"/>
      <c r="B393" s="2"/>
      <c r="C393" s="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ht="15.75" customHeight="1">
      <c r="A394" s="2"/>
      <c r="B394" s="2"/>
      <c r="C394" s="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ht="15.75" customHeight="1">
      <c r="A395" s="2"/>
      <c r="B395" s="2"/>
      <c r="C395" s="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ht="15.75" customHeight="1">
      <c r="A396" s="2"/>
      <c r="B396" s="2"/>
      <c r="C396" s="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ht="15.75" customHeight="1">
      <c r="A397" s="2"/>
      <c r="B397" s="2"/>
      <c r="C397" s="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ht="15.75" customHeight="1">
      <c r="A398" s="2"/>
      <c r="B398" s="2"/>
      <c r="C398" s="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ht="15.75" customHeight="1">
      <c r="A399" s="2"/>
      <c r="B399" s="2"/>
      <c r="C399" s="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ht="15.75" customHeight="1">
      <c r="A400" s="2"/>
      <c r="B400" s="2"/>
      <c r="C400" s="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ht="15.75" customHeight="1">
      <c r="A401" s="2"/>
      <c r="B401" s="2"/>
      <c r="C401" s="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ht="15.75" customHeight="1">
      <c r="A402" s="2"/>
      <c r="B402" s="2"/>
      <c r="C402" s="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ht="15.75" customHeight="1">
      <c r="A403" s="2"/>
      <c r="B403" s="2"/>
      <c r="C403" s="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ht="15.75" customHeight="1">
      <c r="A404" s="2"/>
      <c r="B404" s="2"/>
      <c r="C404" s="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ht="15.75" customHeight="1">
      <c r="A405" s="2"/>
      <c r="B405" s="2"/>
      <c r="C405" s="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ht="15.75" customHeight="1">
      <c r="A406" s="2"/>
      <c r="B406" s="2"/>
      <c r="C406" s="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ht="15.75" customHeight="1">
      <c r="A407" s="2"/>
      <c r="B407" s="2"/>
      <c r="C407" s="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ht="15.75" customHeight="1">
      <c r="A408" s="2"/>
      <c r="B408" s="2"/>
      <c r="C408" s="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ht="15.75" customHeight="1">
      <c r="A409" s="2"/>
      <c r="B409" s="2"/>
      <c r="C409" s="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ht="15.75" customHeight="1">
      <c r="A410" s="2"/>
      <c r="B410" s="2"/>
      <c r="C410" s="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ht="15.75" customHeight="1">
      <c r="A411" s="2"/>
      <c r="B411" s="2"/>
      <c r="C411" s="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ht="15.75" customHeight="1">
      <c r="A412" s="2"/>
      <c r="B412" s="2"/>
      <c r="C412" s="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ht="15.75" customHeight="1">
      <c r="A413" s="2"/>
      <c r="B413" s="2"/>
      <c r="C413" s="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:41" ht="15.75" customHeight="1">
      <c r="A414" s="2"/>
      <c r="B414" s="2"/>
      <c r="C414" s="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:41" ht="15.75" customHeight="1">
      <c r="A415" s="2"/>
      <c r="B415" s="2"/>
      <c r="C415" s="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:41" ht="15.75" customHeight="1">
      <c r="A416" s="2"/>
      <c r="B416" s="2"/>
      <c r="C416" s="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1:41" ht="15.75" customHeight="1">
      <c r="A417" s="2"/>
      <c r="B417" s="2"/>
      <c r="C417" s="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1:41" ht="15.75" customHeight="1">
      <c r="A418" s="2"/>
      <c r="B418" s="2"/>
      <c r="C418" s="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1:41" ht="15.75" customHeight="1">
      <c r="A419" s="2"/>
      <c r="B419" s="2"/>
      <c r="C419" s="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1:41" ht="15.75" customHeight="1">
      <c r="A420" s="2"/>
      <c r="B420" s="2"/>
      <c r="C420" s="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:41" ht="15.75" customHeight="1">
      <c r="A421" s="2"/>
      <c r="B421" s="2"/>
      <c r="C421" s="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:41" ht="15.75" customHeight="1">
      <c r="A422" s="2"/>
      <c r="B422" s="2"/>
      <c r="C422" s="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:41" ht="15.75" customHeight="1">
      <c r="A423" s="2"/>
      <c r="B423" s="2"/>
      <c r="C423" s="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:41" ht="15.75" customHeight="1">
      <c r="A424" s="2"/>
      <c r="B424" s="2"/>
      <c r="C424" s="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1:41" ht="15.75" customHeight="1">
      <c r="A425" s="2"/>
      <c r="B425" s="2"/>
      <c r="C425" s="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1:41" ht="15.75" customHeight="1">
      <c r="A426" s="2"/>
      <c r="B426" s="2"/>
      <c r="C426" s="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1:41" ht="15.75" customHeight="1">
      <c r="A427" s="2"/>
      <c r="B427" s="2"/>
      <c r="C427" s="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:41" ht="15.75" customHeight="1">
      <c r="A428" s="2"/>
      <c r="B428" s="2"/>
      <c r="C428" s="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 ht="15.75" customHeight="1">
      <c r="A429" s="2"/>
      <c r="B429" s="2"/>
      <c r="C429" s="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:41" ht="15.75" customHeight="1">
      <c r="A430" s="2"/>
      <c r="B430" s="2"/>
      <c r="C430" s="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1:41" ht="15.75" customHeight="1">
      <c r="A431" s="2"/>
      <c r="B431" s="2"/>
      <c r="C431" s="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1:41" ht="15.75" customHeight="1">
      <c r="A432" s="2"/>
      <c r="B432" s="2"/>
      <c r="C432" s="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1:41" ht="15.75" customHeight="1">
      <c r="A433" s="2"/>
      <c r="B433" s="2"/>
      <c r="C433" s="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1:41" ht="15.75" customHeight="1">
      <c r="A434" s="2"/>
      <c r="B434" s="2"/>
      <c r="C434" s="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1:41" ht="15.75" customHeight="1">
      <c r="A435" s="2"/>
      <c r="B435" s="2"/>
      <c r="C435" s="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1:41" ht="15.75" customHeight="1">
      <c r="A436" s="2"/>
      <c r="B436" s="2"/>
      <c r="C436" s="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1:41" ht="15.75" customHeight="1">
      <c r="A437" s="2"/>
      <c r="B437" s="2"/>
      <c r="C437" s="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1:41" ht="15.75" customHeight="1">
      <c r="A438" s="2"/>
      <c r="B438" s="2"/>
      <c r="C438" s="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:41" ht="15.75" customHeight="1">
      <c r="A439" s="2"/>
      <c r="B439" s="2"/>
      <c r="C439" s="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:41" ht="15.75" customHeight="1">
      <c r="A440" s="2"/>
      <c r="B440" s="2"/>
      <c r="C440" s="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1:41" ht="15.75" customHeight="1">
      <c r="A441" s="2"/>
      <c r="B441" s="2"/>
      <c r="C441" s="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1:41" ht="15.75" customHeight="1">
      <c r="A442" s="2"/>
      <c r="B442" s="2"/>
      <c r="C442" s="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1:41" ht="15.75" customHeight="1">
      <c r="A443" s="2"/>
      <c r="B443" s="2"/>
      <c r="C443" s="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1:41" ht="15.75" customHeight="1">
      <c r="A444" s="2"/>
      <c r="B444" s="2"/>
      <c r="C444" s="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1:41" ht="15.75" customHeight="1">
      <c r="A445" s="2"/>
      <c r="B445" s="2"/>
      <c r="C445" s="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:41" ht="15.75" customHeight="1">
      <c r="A446" s="2"/>
      <c r="B446" s="2"/>
      <c r="C446" s="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1:41" ht="15.75" customHeight="1">
      <c r="A447" s="2"/>
      <c r="B447" s="2"/>
      <c r="C447" s="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1:41" ht="15.75" customHeight="1">
      <c r="A448" s="2"/>
      <c r="B448" s="2"/>
      <c r="C448" s="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1:41" ht="15.75" customHeight="1">
      <c r="A449" s="2"/>
      <c r="B449" s="2"/>
      <c r="C449" s="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1:41" ht="15.75" customHeight="1">
      <c r="A450" s="2"/>
      <c r="B450" s="2"/>
      <c r="C450" s="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1:41" ht="15.75" customHeight="1">
      <c r="A451" s="2"/>
      <c r="B451" s="2"/>
      <c r="C451" s="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1:41" ht="15.75" customHeight="1">
      <c r="A452" s="2"/>
      <c r="B452" s="2"/>
      <c r="C452" s="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1:41" ht="15.75" customHeight="1">
      <c r="A453" s="2"/>
      <c r="B453" s="2"/>
      <c r="C453" s="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1:41" ht="15.75" customHeight="1">
      <c r="A454" s="2"/>
      <c r="B454" s="2"/>
      <c r="C454" s="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1:41" ht="15.75" customHeight="1">
      <c r="A455" s="2"/>
      <c r="B455" s="2"/>
      <c r="C455" s="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1:41" ht="15.75" customHeight="1">
      <c r="A456" s="2"/>
      <c r="B456" s="2"/>
      <c r="C456" s="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:41" ht="15.75" customHeight="1">
      <c r="A457" s="2"/>
      <c r="B457" s="2"/>
      <c r="C457" s="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1:41" ht="15.75" customHeight="1">
      <c r="A458" s="2"/>
      <c r="B458" s="2"/>
      <c r="C458" s="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1:41" ht="15.75" customHeight="1">
      <c r="A459" s="2"/>
      <c r="B459" s="2"/>
      <c r="C459" s="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1:41" ht="15.75" customHeight="1">
      <c r="A460" s="2"/>
      <c r="B460" s="2"/>
      <c r="C460" s="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1:41" ht="15.75" customHeight="1">
      <c r="A461" s="2"/>
      <c r="B461" s="2"/>
      <c r="C461" s="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1:41" ht="15.75" customHeight="1">
      <c r="A462" s="2"/>
      <c r="B462" s="2"/>
      <c r="C462" s="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1:41" ht="15.75" customHeight="1">
      <c r="A463" s="2"/>
      <c r="B463" s="2"/>
      <c r="C463" s="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1:41" ht="15.75" customHeight="1">
      <c r="A464" s="2"/>
      <c r="B464" s="2"/>
      <c r="C464" s="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1:41" ht="15.75" customHeight="1">
      <c r="A465" s="2"/>
      <c r="B465" s="2"/>
      <c r="C465" s="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:41" ht="15.75" customHeight="1">
      <c r="A466" s="2"/>
      <c r="B466" s="2"/>
      <c r="C466" s="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1:41" ht="15.75" customHeight="1">
      <c r="A467" s="2"/>
      <c r="B467" s="2"/>
      <c r="C467" s="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spans="1:41" ht="15.75" customHeight="1">
      <c r="A468" s="2"/>
      <c r="B468" s="2"/>
      <c r="C468" s="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spans="1:41" ht="15.75" customHeight="1">
      <c r="A469" s="2"/>
      <c r="B469" s="2"/>
      <c r="C469" s="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spans="1:41" ht="15.75" customHeight="1">
      <c r="A470" s="2"/>
      <c r="B470" s="2"/>
      <c r="C470" s="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spans="1:41" ht="15.75" customHeight="1">
      <c r="A471" s="2"/>
      <c r="B471" s="2"/>
      <c r="C471" s="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spans="1:41" ht="15.75" customHeight="1">
      <c r="A472" s="2"/>
      <c r="B472" s="2"/>
      <c r="C472" s="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spans="1:41" ht="15.75" customHeight="1">
      <c r="A473" s="2"/>
      <c r="B473" s="2"/>
      <c r="C473" s="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spans="1:41" ht="15.75" customHeight="1">
      <c r="A474" s="2"/>
      <c r="B474" s="2"/>
      <c r="C474" s="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spans="1:41" ht="15.75" customHeight="1">
      <c r="A475" s="2"/>
      <c r="B475" s="2"/>
      <c r="C475" s="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spans="1:41" ht="15.75" customHeight="1">
      <c r="A476" s="2"/>
      <c r="B476" s="2"/>
      <c r="C476" s="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1:41" ht="15.75" customHeight="1">
      <c r="A477" s="2"/>
      <c r="B477" s="2"/>
      <c r="C477" s="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1:41" ht="15.75" customHeight="1">
      <c r="A478" s="2"/>
      <c r="B478" s="2"/>
      <c r="C478" s="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spans="1:41" ht="15.75" customHeight="1">
      <c r="A479" s="2"/>
      <c r="B479" s="2"/>
      <c r="C479" s="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spans="1:41" ht="15.75" customHeight="1">
      <c r="A480" s="2"/>
      <c r="B480" s="2"/>
      <c r="C480" s="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spans="1:41" ht="15.75" customHeight="1">
      <c r="A481" s="2"/>
      <c r="B481" s="2"/>
      <c r="C481" s="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spans="1:41" ht="15.75" customHeight="1">
      <c r="A482" s="2"/>
      <c r="B482" s="2"/>
      <c r="C482" s="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spans="1:41" ht="15.75" customHeight="1">
      <c r="A483" s="2"/>
      <c r="B483" s="2"/>
      <c r="C483" s="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spans="1:41" ht="15.75" customHeight="1">
      <c r="A484" s="2"/>
      <c r="B484" s="2"/>
      <c r="C484" s="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spans="1:41" ht="15.75" customHeight="1">
      <c r="A485" s="2"/>
      <c r="B485" s="2"/>
      <c r="C485" s="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spans="1:41" ht="15.75" customHeight="1">
      <c r="A486" s="2"/>
      <c r="B486" s="2"/>
      <c r="C486" s="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spans="1:41" ht="15.75" customHeight="1">
      <c r="A487" s="2"/>
      <c r="B487" s="2"/>
      <c r="C487" s="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1:41" ht="15.75" customHeight="1">
      <c r="A488" s="2"/>
      <c r="B488" s="2"/>
      <c r="C488" s="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1:41" ht="15.75" customHeight="1">
      <c r="A489" s="2"/>
      <c r="B489" s="2"/>
      <c r="C489" s="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1:41" ht="15.75" customHeight="1">
      <c r="A490" s="2"/>
      <c r="B490" s="2"/>
      <c r="C490" s="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1:41" ht="15.75" customHeight="1">
      <c r="A491" s="2"/>
      <c r="B491" s="2"/>
      <c r="C491" s="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1:41" ht="15.75" customHeight="1">
      <c r="A492" s="2"/>
      <c r="B492" s="2"/>
      <c r="C492" s="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spans="1:41" ht="15.75" customHeight="1">
      <c r="A493" s="2"/>
      <c r="B493" s="2"/>
      <c r="C493" s="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1:41" ht="15.75" customHeight="1">
      <c r="A494" s="2"/>
      <c r="B494" s="2"/>
      <c r="C494" s="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1:41" ht="15.75" customHeight="1">
      <c r="A495" s="2"/>
      <c r="B495" s="2"/>
      <c r="C495" s="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1:41" ht="15.75" customHeight="1">
      <c r="A496" s="2"/>
      <c r="B496" s="2"/>
      <c r="C496" s="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1:41" ht="15.75" customHeight="1">
      <c r="A497" s="2"/>
      <c r="B497" s="2"/>
      <c r="C497" s="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:41" ht="15.75" customHeight="1">
      <c r="A498" s="2"/>
      <c r="B498" s="2"/>
      <c r="C498" s="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spans="1:41" ht="15.75" customHeight="1">
      <c r="A499" s="2"/>
      <c r="B499" s="2"/>
      <c r="C499" s="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spans="1:41" ht="15.75" customHeight="1">
      <c r="A500" s="2"/>
      <c r="B500" s="2"/>
      <c r="C500" s="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spans="1:41" ht="15.75" customHeight="1">
      <c r="A501" s="2"/>
      <c r="B501" s="2"/>
      <c r="C501" s="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1:41" ht="15.75" customHeight="1">
      <c r="A502" s="2"/>
      <c r="B502" s="2"/>
      <c r="C502" s="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spans="1:41" ht="15.75" customHeight="1">
      <c r="A503" s="2"/>
      <c r="B503" s="2"/>
      <c r="C503" s="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spans="1:41" ht="15.75" customHeight="1">
      <c r="A504" s="2"/>
      <c r="B504" s="2"/>
      <c r="C504" s="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spans="1:41" ht="15.75" customHeight="1">
      <c r="A505" s="2"/>
      <c r="B505" s="2"/>
      <c r="C505" s="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spans="1:41" ht="15.75" customHeight="1">
      <c r="A506" s="2"/>
      <c r="B506" s="2"/>
      <c r="C506" s="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spans="1:41" ht="15.75" customHeight="1">
      <c r="A507" s="2"/>
      <c r="B507" s="2"/>
      <c r="C507" s="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spans="1:41" ht="15.75" customHeight="1">
      <c r="A508" s="2"/>
      <c r="B508" s="2"/>
      <c r="C508" s="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spans="1:41" ht="15.75" customHeight="1">
      <c r="A509" s="2"/>
      <c r="B509" s="2"/>
      <c r="C509" s="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spans="1:41" ht="15.75" customHeight="1">
      <c r="A510" s="2"/>
      <c r="B510" s="2"/>
      <c r="C510" s="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spans="1:41" ht="15.75" customHeight="1">
      <c r="A511" s="2"/>
      <c r="B511" s="2"/>
      <c r="C511" s="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spans="1:41" ht="15.75" customHeight="1">
      <c r="A512" s="2"/>
      <c r="B512" s="2"/>
      <c r="C512" s="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spans="1:41" ht="15.75" customHeight="1">
      <c r="A513" s="2"/>
      <c r="B513" s="2"/>
      <c r="C513" s="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1:41" ht="15.75" customHeight="1">
      <c r="A514" s="2"/>
      <c r="B514" s="2"/>
      <c r="C514" s="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spans="1:41" ht="15.75" customHeight="1">
      <c r="A515" s="2"/>
      <c r="B515" s="2"/>
      <c r="C515" s="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spans="1:41" ht="15.75" customHeight="1">
      <c r="A516" s="2"/>
      <c r="B516" s="2"/>
      <c r="C516" s="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spans="1:41" ht="15.75" customHeight="1">
      <c r="A517" s="2"/>
      <c r="B517" s="2"/>
      <c r="C517" s="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spans="1:41" ht="15.75" customHeight="1">
      <c r="A518" s="2"/>
      <c r="B518" s="2"/>
      <c r="C518" s="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spans="1:41" ht="15.75" customHeight="1">
      <c r="A519" s="2"/>
      <c r="B519" s="2"/>
      <c r="C519" s="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spans="1:41" ht="15.75" customHeight="1">
      <c r="A520" s="2"/>
      <c r="B520" s="2"/>
      <c r="C520" s="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spans="1:41" ht="15.75" customHeight="1">
      <c r="A521" s="2"/>
      <c r="B521" s="2"/>
      <c r="C521" s="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spans="1:41" ht="15.75" customHeight="1">
      <c r="A522" s="2"/>
      <c r="B522" s="2"/>
      <c r="C522" s="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spans="1:41" ht="15.75" customHeight="1">
      <c r="A523" s="2"/>
      <c r="B523" s="2"/>
      <c r="C523" s="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spans="1:41" ht="15.75" customHeight="1">
      <c r="A524" s="2"/>
      <c r="B524" s="2"/>
      <c r="C524" s="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spans="1:41" ht="15.75" customHeight="1">
      <c r="A525" s="2"/>
      <c r="B525" s="2"/>
      <c r="C525" s="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spans="1:41" ht="15.75" customHeight="1">
      <c r="A526" s="2"/>
      <c r="B526" s="2"/>
      <c r="C526" s="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spans="1:41" ht="15.75" customHeight="1">
      <c r="A527" s="2"/>
      <c r="B527" s="2"/>
      <c r="C527" s="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spans="1:41" ht="15.75" customHeight="1">
      <c r="A528" s="2"/>
      <c r="B528" s="2"/>
      <c r="C528" s="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spans="1:41" ht="15.75" customHeight="1">
      <c r="A529" s="2"/>
      <c r="B529" s="2"/>
      <c r="C529" s="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spans="1:41" ht="15.75" customHeight="1">
      <c r="A530" s="2"/>
      <c r="B530" s="2"/>
      <c r="C530" s="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spans="1:41" ht="15.75" customHeight="1">
      <c r="A531" s="2"/>
      <c r="B531" s="2"/>
      <c r="C531" s="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spans="1:41" ht="15.75" customHeight="1">
      <c r="A532" s="2"/>
      <c r="B532" s="2"/>
      <c r="C532" s="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spans="1:41" ht="15.75" customHeight="1">
      <c r="A533" s="2"/>
      <c r="B533" s="2"/>
      <c r="C533" s="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spans="1:41" ht="15.75" customHeight="1">
      <c r="A534" s="2"/>
      <c r="B534" s="2"/>
      <c r="C534" s="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spans="1:41" ht="15.75" customHeight="1">
      <c r="A535" s="2"/>
      <c r="B535" s="2"/>
      <c r="C535" s="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spans="1:41" ht="15.75" customHeight="1">
      <c r="A536" s="2"/>
      <c r="B536" s="2"/>
      <c r="C536" s="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spans="1:41" ht="15.75" customHeight="1">
      <c r="A537" s="2"/>
      <c r="B537" s="2"/>
      <c r="C537" s="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spans="1:41" ht="15.75" customHeight="1">
      <c r="A538" s="2"/>
      <c r="B538" s="2"/>
      <c r="C538" s="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spans="1:41" ht="15.75" customHeight="1">
      <c r="A539" s="2"/>
      <c r="B539" s="2"/>
      <c r="C539" s="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spans="1:41" ht="15.75" customHeight="1">
      <c r="A540" s="2"/>
      <c r="B540" s="2"/>
      <c r="C540" s="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spans="1:41" ht="15.75" customHeight="1">
      <c r="A541" s="2"/>
      <c r="B541" s="2"/>
      <c r="C541" s="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spans="1:41" ht="15.75" customHeight="1">
      <c r="A542" s="2"/>
      <c r="B542" s="2"/>
      <c r="C542" s="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spans="1:41" ht="15.75" customHeight="1">
      <c r="A543" s="2"/>
      <c r="B543" s="2"/>
      <c r="C543" s="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spans="1:41" ht="15.75" customHeight="1">
      <c r="A544" s="2"/>
      <c r="B544" s="2"/>
      <c r="C544" s="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spans="1:41" ht="15.75" customHeight="1">
      <c r="A545" s="2"/>
      <c r="B545" s="2"/>
      <c r="C545" s="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spans="1:41" ht="15.75" customHeight="1">
      <c r="A546" s="2"/>
      <c r="B546" s="2"/>
      <c r="C546" s="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spans="1:41" ht="15.75" customHeight="1">
      <c r="A547" s="2"/>
      <c r="B547" s="2"/>
      <c r="C547" s="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spans="1:41" ht="15.75" customHeight="1">
      <c r="A548" s="2"/>
      <c r="B548" s="2"/>
      <c r="C548" s="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spans="1:41" ht="15.75" customHeight="1">
      <c r="A549" s="2"/>
      <c r="B549" s="2"/>
      <c r="C549" s="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spans="1:41" ht="15.75" customHeight="1">
      <c r="A550" s="2"/>
      <c r="B550" s="2"/>
      <c r="C550" s="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spans="1:41" ht="15.75" customHeight="1">
      <c r="A551" s="2"/>
      <c r="B551" s="2"/>
      <c r="C551" s="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spans="1:41" ht="15.75" customHeight="1">
      <c r="A552" s="2"/>
      <c r="B552" s="2"/>
      <c r="C552" s="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spans="1:41" ht="15.75" customHeight="1">
      <c r="A553" s="2"/>
      <c r="B553" s="2"/>
      <c r="C553" s="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spans="1:41" ht="15.75" customHeight="1">
      <c r="A554" s="2"/>
      <c r="B554" s="2"/>
      <c r="C554" s="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spans="1:41" ht="15.75" customHeight="1">
      <c r="A555" s="2"/>
      <c r="B555" s="2"/>
      <c r="C555" s="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spans="1:41" ht="15.75" customHeight="1">
      <c r="A556" s="2"/>
      <c r="B556" s="2"/>
      <c r="C556" s="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spans="1:41" ht="15.75" customHeight="1">
      <c r="A557" s="2"/>
      <c r="B557" s="2"/>
      <c r="C557" s="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spans="1:41" ht="15.75" customHeight="1">
      <c r="A558" s="2"/>
      <c r="B558" s="2"/>
      <c r="C558" s="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spans="1:41" ht="15.75" customHeight="1">
      <c r="A559" s="2"/>
      <c r="B559" s="2"/>
      <c r="C559" s="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spans="1:41" ht="15.75" customHeight="1">
      <c r="A560" s="2"/>
      <c r="B560" s="2"/>
      <c r="C560" s="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spans="1:41" ht="15.75" customHeight="1">
      <c r="A561" s="2"/>
      <c r="B561" s="2"/>
      <c r="C561" s="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spans="1:41" ht="15.75" customHeight="1">
      <c r="A562" s="2"/>
      <c r="B562" s="2"/>
      <c r="C562" s="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spans="1:41" ht="15.75" customHeight="1">
      <c r="A563" s="2"/>
      <c r="B563" s="2"/>
      <c r="C563" s="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spans="1:41" ht="15.75" customHeight="1">
      <c r="A564" s="2"/>
      <c r="B564" s="2"/>
      <c r="C564" s="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spans="1:41" ht="15.75" customHeight="1">
      <c r="A565" s="2"/>
      <c r="B565" s="2"/>
      <c r="C565" s="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spans="1:41" ht="15.75" customHeight="1">
      <c r="A566" s="2"/>
      <c r="B566" s="2"/>
      <c r="C566" s="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spans="1:41" ht="15.75" customHeight="1">
      <c r="A567" s="2"/>
      <c r="B567" s="2"/>
      <c r="C567" s="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spans="1:41" ht="15.75" customHeight="1">
      <c r="A568" s="2"/>
      <c r="B568" s="2"/>
      <c r="C568" s="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spans="1:41" ht="15.75" customHeight="1">
      <c r="A569" s="2"/>
      <c r="B569" s="2"/>
      <c r="C569" s="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spans="1:41" ht="15.75" customHeight="1">
      <c r="A570" s="2"/>
      <c r="B570" s="2"/>
      <c r="C570" s="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spans="1:41" ht="15.75" customHeight="1">
      <c r="A571" s="2"/>
      <c r="B571" s="2"/>
      <c r="C571" s="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spans="1:41" ht="15.75" customHeight="1">
      <c r="A572" s="2"/>
      <c r="B572" s="2"/>
      <c r="C572" s="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spans="1:41" ht="15.75" customHeight="1">
      <c r="A573" s="2"/>
      <c r="B573" s="2"/>
      <c r="C573" s="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spans="1:41" ht="15.75" customHeight="1">
      <c r="A574" s="2"/>
      <c r="B574" s="2"/>
      <c r="C574" s="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spans="1:41" ht="15.75" customHeight="1">
      <c r="A575" s="2"/>
      <c r="B575" s="2"/>
      <c r="C575" s="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spans="1:41" ht="15.75" customHeight="1">
      <c r="A576" s="2"/>
      <c r="B576" s="2"/>
      <c r="C576" s="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spans="1:41" ht="15.75" customHeight="1">
      <c r="A577" s="2"/>
      <c r="B577" s="2"/>
      <c r="C577" s="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spans="1:41" ht="15.75" customHeight="1">
      <c r="A578" s="2"/>
      <c r="B578" s="2"/>
      <c r="C578" s="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spans="1:41" ht="15.75" customHeight="1">
      <c r="A579" s="2"/>
      <c r="B579" s="2"/>
      <c r="C579" s="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spans="1:41" ht="15.75" customHeight="1">
      <c r="A580" s="2"/>
      <c r="B580" s="2"/>
      <c r="C580" s="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spans="1:41" ht="15.75" customHeight="1">
      <c r="A581" s="2"/>
      <c r="B581" s="2"/>
      <c r="C581" s="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spans="1:41" ht="15.75" customHeight="1">
      <c r="A582" s="2"/>
      <c r="B582" s="2"/>
      <c r="C582" s="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spans="1:41" ht="15.75" customHeight="1">
      <c r="A583" s="2"/>
      <c r="B583" s="2"/>
      <c r="C583" s="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spans="1:41" ht="15.75" customHeight="1">
      <c r="A584" s="2"/>
      <c r="B584" s="2"/>
      <c r="C584" s="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spans="1:41" ht="15.75" customHeight="1">
      <c r="A585" s="2"/>
      <c r="B585" s="2"/>
      <c r="C585" s="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spans="1:41" ht="15.75" customHeight="1">
      <c r="A586" s="2"/>
      <c r="B586" s="2"/>
      <c r="C586" s="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spans="1:41" ht="15.75" customHeight="1">
      <c r="A587" s="2"/>
      <c r="B587" s="2"/>
      <c r="C587" s="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spans="1:41" ht="15.75" customHeight="1">
      <c r="A588" s="2"/>
      <c r="B588" s="2"/>
      <c r="C588" s="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spans="1:41" ht="15.75" customHeight="1">
      <c r="A589" s="2"/>
      <c r="B589" s="2"/>
      <c r="C589" s="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spans="1:41" ht="15.75" customHeight="1">
      <c r="A590" s="2"/>
      <c r="B590" s="2"/>
      <c r="C590" s="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spans="1:41" ht="15.75" customHeight="1">
      <c r="A591" s="2"/>
      <c r="B591" s="2"/>
      <c r="C591" s="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spans="1:41" ht="15.75" customHeight="1">
      <c r="A592" s="2"/>
      <c r="B592" s="2"/>
      <c r="C592" s="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spans="1:41" ht="15.75" customHeight="1">
      <c r="A593" s="2"/>
      <c r="B593" s="2"/>
      <c r="C593" s="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spans="1:41" ht="15.75" customHeight="1">
      <c r="A594" s="2"/>
      <c r="B594" s="2"/>
      <c r="C594" s="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spans="1:41" ht="15.75" customHeight="1">
      <c r="A595" s="2"/>
      <c r="B595" s="2"/>
      <c r="C595" s="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spans="1:41" ht="15.75" customHeight="1">
      <c r="A596" s="2"/>
      <c r="B596" s="2"/>
      <c r="C596" s="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spans="1:41" ht="15.75" customHeight="1">
      <c r="A597" s="2"/>
      <c r="B597" s="2"/>
      <c r="C597" s="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spans="1:41" ht="15.75" customHeight="1">
      <c r="A598" s="2"/>
      <c r="B598" s="2"/>
      <c r="C598" s="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spans="1:41" ht="15.75" customHeight="1">
      <c r="A599" s="2"/>
      <c r="B599" s="2"/>
      <c r="C599" s="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spans="1:41" ht="15.75" customHeight="1">
      <c r="A600" s="2"/>
      <c r="B600" s="2"/>
      <c r="C600" s="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spans="1:41" ht="15.75" customHeight="1">
      <c r="A601" s="2"/>
      <c r="B601" s="2"/>
      <c r="C601" s="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spans="1:41" ht="15.75" customHeight="1">
      <c r="A602" s="2"/>
      <c r="B602" s="2"/>
      <c r="C602" s="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spans="1:41" ht="15.75" customHeight="1">
      <c r="A603" s="2"/>
      <c r="B603" s="2"/>
      <c r="C603" s="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spans="1:41" ht="15.75" customHeight="1">
      <c r="A604" s="2"/>
      <c r="B604" s="2"/>
      <c r="C604" s="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spans="1:41" ht="15.75" customHeight="1">
      <c r="A605" s="2"/>
      <c r="B605" s="2"/>
      <c r="C605" s="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spans="1:41" ht="15.75" customHeight="1">
      <c r="A606" s="2"/>
      <c r="B606" s="2"/>
      <c r="C606" s="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spans="1:41" ht="15.75" customHeight="1">
      <c r="A607" s="2"/>
      <c r="B607" s="2"/>
      <c r="C607" s="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spans="1:41" ht="15.75" customHeight="1">
      <c r="A608" s="2"/>
      <c r="B608" s="2"/>
      <c r="C608" s="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spans="1:41" ht="15.75" customHeight="1">
      <c r="A609" s="2"/>
      <c r="B609" s="2"/>
      <c r="C609" s="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spans="1:41" ht="15.75" customHeight="1">
      <c r="A610" s="2"/>
      <c r="B610" s="2"/>
      <c r="C610" s="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spans="1:41" ht="15.75" customHeight="1">
      <c r="A611" s="2"/>
      <c r="B611" s="2"/>
      <c r="C611" s="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spans="1:41" ht="15.75" customHeight="1">
      <c r="A612" s="2"/>
      <c r="B612" s="2"/>
      <c r="C612" s="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spans="1:41" ht="15.75" customHeight="1">
      <c r="A613" s="2"/>
      <c r="B613" s="2"/>
      <c r="C613" s="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spans="1:41" ht="15.75" customHeight="1">
      <c r="A614" s="2"/>
      <c r="B614" s="2"/>
      <c r="C614" s="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spans="1:41" ht="15.75" customHeight="1">
      <c r="A615" s="2"/>
      <c r="B615" s="2"/>
      <c r="C615" s="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spans="1:41" ht="15.75" customHeight="1">
      <c r="A616" s="2"/>
      <c r="B616" s="2"/>
      <c r="C616" s="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spans="1:41" ht="15.75" customHeight="1">
      <c r="A617" s="2"/>
      <c r="B617" s="2"/>
      <c r="C617" s="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spans="1:41" ht="15.75" customHeight="1">
      <c r="A618" s="2"/>
      <c r="B618" s="2"/>
      <c r="C618" s="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spans="1:41" ht="15.75" customHeight="1">
      <c r="A619" s="2"/>
      <c r="B619" s="2"/>
      <c r="C619" s="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spans="1:41" ht="15.75" customHeight="1">
      <c r="A620" s="2"/>
      <c r="B620" s="2"/>
      <c r="C620" s="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spans="1:41" ht="15.75" customHeight="1">
      <c r="A621" s="2"/>
      <c r="B621" s="2"/>
      <c r="C621" s="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spans="1:41" ht="15.75" customHeight="1">
      <c r="A622" s="2"/>
      <c r="B622" s="2"/>
      <c r="C622" s="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spans="1:41" ht="15.75" customHeight="1">
      <c r="A623" s="2"/>
      <c r="B623" s="2"/>
      <c r="C623" s="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spans="1:41" ht="15.75" customHeight="1">
      <c r="A624" s="2"/>
      <c r="B624" s="2"/>
      <c r="C624" s="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spans="1:41" ht="15.75" customHeight="1">
      <c r="A625" s="2"/>
      <c r="B625" s="2"/>
      <c r="C625" s="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spans="1:41" ht="15.75" customHeight="1">
      <c r="A626" s="2"/>
      <c r="B626" s="2"/>
      <c r="C626" s="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spans="1:41" ht="15.75" customHeight="1">
      <c r="A627" s="2"/>
      <c r="B627" s="2"/>
      <c r="C627" s="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spans="1:41" ht="15.75" customHeight="1">
      <c r="A628" s="2"/>
      <c r="B628" s="2"/>
      <c r="C628" s="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spans="1:41" ht="15.75" customHeight="1">
      <c r="A629" s="2"/>
      <c r="B629" s="2"/>
      <c r="C629" s="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spans="1:41" ht="15.75" customHeight="1">
      <c r="A630" s="2"/>
      <c r="B630" s="2"/>
      <c r="C630" s="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spans="1:41" ht="15.75" customHeight="1">
      <c r="A631" s="2"/>
      <c r="B631" s="2"/>
      <c r="C631" s="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spans="1:41" ht="15.75" customHeight="1">
      <c r="A632" s="2"/>
      <c r="B632" s="2"/>
      <c r="C632" s="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spans="1:41" ht="15.75" customHeight="1">
      <c r="A633" s="2"/>
      <c r="B633" s="2"/>
      <c r="C633" s="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spans="1:41" ht="15.75" customHeight="1">
      <c r="A634" s="2"/>
      <c r="B634" s="2"/>
      <c r="C634" s="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spans="1:41" ht="15.75" customHeight="1">
      <c r="A635" s="2"/>
      <c r="B635" s="2"/>
      <c r="C635" s="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spans="1:41" ht="15.75" customHeight="1">
      <c r="A636" s="2"/>
      <c r="B636" s="2"/>
      <c r="C636" s="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spans="1:41" ht="15.75" customHeight="1">
      <c r="A637" s="2"/>
      <c r="B637" s="2"/>
      <c r="C637" s="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spans="1:41" ht="15.75" customHeight="1">
      <c r="A638" s="2"/>
      <c r="B638" s="2"/>
      <c r="C638" s="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spans="1:41" ht="15.75" customHeight="1">
      <c r="A639" s="2"/>
      <c r="B639" s="2"/>
      <c r="C639" s="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spans="1:41" ht="15.75" customHeight="1">
      <c r="A640" s="2"/>
      <c r="B640" s="2"/>
      <c r="C640" s="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spans="1:41" ht="15.75" customHeight="1">
      <c r="A641" s="2"/>
      <c r="B641" s="2"/>
      <c r="C641" s="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spans="1:41" ht="15.75" customHeight="1">
      <c r="A642" s="2"/>
      <c r="B642" s="2"/>
      <c r="C642" s="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spans="1:41" ht="15.75" customHeight="1">
      <c r="A643" s="2"/>
      <c r="B643" s="2"/>
      <c r="C643" s="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spans="1:41" ht="15.75" customHeight="1">
      <c r="A644" s="2"/>
      <c r="B644" s="2"/>
      <c r="C644" s="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spans="1:41" ht="15.75" customHeight="1">
      <c r="A645" s="2"/>
      <c r="B645" s="2"/>
      <c r="C645" s="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spans="1:41" ht="15.75" customHeight="1">
      <c r="A646" s="2"/>
      <c r="B646" s="2"/>
      <c r="C646" s="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spans="1:41" ht="15.75" customHeight="1">
      <c r="A647" s="2"/>
      <c r="B647" s="2"/>
      <c r="C647" s="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spans="1:41" ht="15.75" customHeight="1">
      <c r="A648" s="2"/>
      <c r="B648" s="2"/>
      <c r="C648" s="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spans="1:41" ht="15.75" customHeight="1">
      <c r="A649" s="2"/>
      <c r="B649" s="2"/>
      <c r="C649" s="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spans="1:41" ht="15.75" customHeight="1">
      <c r="A650" s="2"/>
      <c r="B650" s="2"/>
      <c r="C650" s="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spans="1:41" ht="15.75" customHeight="1">
      <c r="A651" s="2"/>
      <c r="B651" s="2"/>
      <c r="C651" s="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spans="1:41" ht="15.75" customHeight="1">
      <c r="A652" s="2"/>
      <c r="B652" s="2"/>
      <c r="C652" s="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spans="1:41" ht="15.75" customHeight="1">
      <c r="A653" s="2"/>
      <c r="B653" s="2"/>
      <c r="C653" s="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spans="1:41" ht="15.75" customHeight="1">
      <c r="A654" s="2"/>
      <c r="B654" s="2"/>
      <c r="C654" s="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spans="1:41" ht="15.75" customHeight="1">
      <c r="A655" s="2"/>
      <c r="B655" s="2"/>
      <c r="C655" s="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spans="1:41" ht="15.75" customHeight="1">
      <c r="A656" s="2"/>
      <c r="B656" s="2"/>
      <c r="C656" s="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spans="1:41" ht="15.75" customHeight="1">
      <c r="A657" s="2"/>
      <c r="B657" s="2"/>
      <c r="C657" s="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spans="1:41" ht="15.75" customHeight="1">
      <c r="A658" s="2"/>
      <c r="B658" s="2"/>
      <c r="C658" s="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spans="1:41" ht="15.75" customHeight="1">
      <c r="A659" s="2"/>
      <c r="B659" s="2"/>
      <c r="C659" s="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spans="1:41" ht="15.75" customHeight="1">
      <c r="A660" s="2"/>
      <c r="B660" s="2"/>
      <c r="C660" s="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spans="1:41" ht="15.75" customHeight="1">
      <c r="A661" s="2"/>
      <c r="B661" s="2"/>
      <c r="C661" s="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spans="1:41" ht="15.75" customHeight="1">
      <c r="A662" s="2"/>
      <c r="B662" s="2"/>
      <c r="C662" s="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spans="1:41" ht="15.75" customHeight="1">
      <c r="A663" s="2"/>
      <c r="B663" s="2"/>
      <c r="C663" s="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spans="1:41" ht="15.75" customHeight="1">
      <c r="A664" s="2"/>
      <c r="B664" s="2"/>
      <c r="C664" s="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spans="1:41" ht="15.75" customHeight="1">
      <c r="A665" s="2"/>
      <c r="B665" s="2"/>
      <c r="C665" s="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spans="1:41" ht="15.75" customHeight="1">
      <c r="A666" s="2"/>
      <c r="B666" s="2"/>
      <c r="C666" s="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spans="1:41" ht="15.75" customHeight="1">
      <c r="A667" s="2"/>
      <c r="B667" s="2"/>
      <c r="C667" s="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spans="1:41" ht="15.75" customHeight="1">
      <c r="A668" s="2"/>
      <c r="B668" s="2"/>
      <c r="C668" s="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spans="1:41" ht="15.75" customHeight="1">
      <c r="A669" s="2"/>
      <c r="B669" s="2"/>
      <c r="C669" s="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spans="1:41" ht="15.75" customHeight="1">
      <c r="A670" s="2"/>
      <c r="B670" s="2"/>
      <c r="C670" s="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spans="1:41" ht="15.75" customHeight="1">
      <c r="A671" s="2"/>
      <c r="B671" s="2"/>
      <c r="C671" s="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spans="1:41" ht="15.75" customHeight="1">
      <c r="A672" s="2"/>
      <c r="B672" s="2"/>
      <c r="C672" s="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spans="1:41" ht="15.75" customHeight="1">
      <c r="A673" s="2"/>
      <c r="B673" s="2"/>
      <c r="C673" s="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spans="1:41" ht="15.75" customHeight="1">
      <c r="A674" s="2"/>
      <c r="B674" s="2"/>
      <c r="C674" s="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spans="1:41" ht="15.75" customHeight="1">
      <c r="A675" s="2"/>
      <c r="B675" s="2"/>
      <c r="C675" s="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spans="1:41" ht="15.75" customHeight="1">
      <c r="A676" s="2"/>
      <c r="B676" s="2"/>
      <c r="C676" s="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spans="1:41" ht="15.75" customHeight="1">
      <c r="A677" s="2"/>
      <c r="B677" s="2"/>
      <c r="C677" s="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spans="1:41" ht="15.75" customHeight="1">
      <c r="A678" s="2"/>
      <c r="B678" s="2"/>
      <c r="C678" s="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spans="1:41" ht="15.75" customHeight="1">
      <c r="A679" s="2"/>
      <c r="B679" s="2"/>
      <c r="C679" s="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spans="1:41" ht="15.75" customHeight="1">
      <c r="A680" s="2"/>
      <c r="B680" s="2"/>
      <c r="C680" s="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spans="1:41" ht="15.75" customHeight="1">
      <c r="A681" s="2"/>
      <c r="B681" s="2"/>
      <c r="C681" s="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spans="1:41" ht="15.75" customHeight="1">
      <c r="A682" s="2"/>
      <c r="B682" s="2"/>
      <c r="C682" s="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spans="1:41" ht="15.75" customHeight="1">
      <c r="A683" s="2"/>
      <c r="B683" s="2"/>
      <c r="C683" s="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spans="1:41" ht="15.75" customHeight="1">
      <c r="A684" s="2"/>
      <c r="B684" s="2"/>
      <c r="C684" s="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spans="1:41" ht="15.75" customHeight="1">
      <c r="A685" s="2"/>
      <c r="B685" s="2"/>
      <c r="C685" s="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spans="1:41" ht="15.75" customHeight="1">
      <c r="A686" s="2"/>
      <c r="B686" s="2"/>
      <c r="C686" s="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spans="1:41" ht="15.75" customHeight="1">
      <c r="A687" s="2"/>
      <c r="B687" s="2"/>
      <c r="C687" s="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spans="1:41" ht="15.75" customHeight="1">
      <c r="A688" s="2"/>
      <c r="B688" s="2"/>
      <c r="C688" s="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spans="1:41" ht="15.75" customHeight="1">
      <c r="A689" s="2"/>
      <c r="B689" s="2"/>
      <c r="C689" s="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spans="1:41" ht="15.75" customHeight="1">
      <c r="A690" s="2"/>
      <c r="B690" s="2"/>
      <c r="C690" s="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spans="1:41" ht="15.75" customHeight="1">
      <c r="A691" s="2"/>
      <c r="B691" s="2"/>
      <c r="C691" s="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spans="1:41" ht="15.75" customHeight="1">
      <c r="A692" s="2"/>
      <c r="B692" s="2"/>
      <c r="C692" s="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spans="1:41" ht="15.75" customHeight="1">
      <c r="A693" s="2"/>
      <c r="B693" s="2"/>
      <c r="C693" s="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spans="1:41" ht="15.75" customHeight="1">
      <c r="A694" s="2"/>
      <c r="B694" s="2"/>
      <c r="C694" s="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spans="1:41" ht="15.75" customHeight="1">
      <c r="A695" s="2"/>
      <c r="B695" s="2"/>
      <c r="C695" s="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spans="1:41" ht="15.75" customHeight="1">
      <c r="A696" s="2"/>
      <c r="B696" s="2"/>
      <c r="C696" s="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spans="1:41" ht="15.75" customHeight="1">
      <c r="A697" s="2"/>
      <c r="B697" s="2"/>
      <c r="C697" s="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spans="1:41" ht="15.75" customHeight="1">
      <c r="A698" s="2"/>
      <c r="B698" s="2"/>
      <c r="C698" s="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spans="1:41" ht="15.75" customHeight="1">
      <c r="A699" s="2"/>
      <c r="B699" s="2"/>
      <c r="C699" s="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spans="1:41" ht="15.75" customHeight="1">
      <c r="A700" s="2"/>
      <c r="B700" s="2"/>
      <c r="C700" s="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spans="1:41" ht="15.75" customHeight="1">
      <c r="A701" s="2"/>
      <c r="B701" s="2"/>
      <c r="C701" s="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spans="1:41" ht="15.75" customHeight="1">
      <c r="A702" s="2"/>
      <c r="B702" s="2"/>
      <c r="C702" s="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spans="1:41" ht="15.75" customHeight="1">
      <c r="A703" s="2"/>
      <c r="B703" s="2"/>
      <c r="C703" s="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spans="1:41" ht="15.75" customHeight="1">
      <c r="A704" s="2"/>
      <c r="B704" s="2"/>
      <c r="C704" s="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spans="1:41" ht="15.75" customHeight="1">
      <c r="A705" s="2"/>
      <c r="B705" s="2"/>
      <c r="C705" s="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spans="1:41" ht="15.75" customHeight="1">
      <c r="A706" s="2"/>
      <c r="B706" s="2"/>
      <c r="C706" s="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spans="1:41" ht="15.75" customHeight="1">
      <c r="A707" s="2"/>
      <c r="B707" s="2"/>
      <c r="C707" s="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spans="1:41" ht="15.75" customHeight="1">
      <c r="A708" s="2"/>
      <c r="B708" s="2"/>
      <c r="C708" s="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spans="1:41" ht="15.75" customHeight="1">
      <c r="A709" s="2"/>
      <c r="B709" s="2"/>
      <c r="C709" s="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spans="1:41" ht="15.75" customHeight="1">
      <c r="A710" s="2"/>
      <c r="B710" s="2"/>
      <c r="C710" s="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spans="1:41" ht="15.75" customHeight="1">
      <c r="A711" s="2"/>
      <c r="B711" s="2"/>
      <c r="C711" s="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spans="1:41" ht="15.75" customHeight="1">
      <c r="A712" s="2"/>
      <c r="B712" s="2"/>
      <c r="C712" s="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spans="1:41" ht="15.75" customHeight="1">
      <c r="A713" s="2"/>
      <c r="B713" s="2"/>
      <c r="C713" s="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spans="1:41" ht="15.75" customHeight="1">
      <c r="A714" s="2"/>
      <c r="B714" s="2"/>
      <c r="C714" s="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spans="1:41" ht="15.75" customHeight="1">
      <c r="A715" s="2"/>
      <c r="B715" s="2"/>
      <c r="C715" s="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spans="1:41" ht="15.75" customHeight="1">
      <c r="A716" s="2"/>
      <c r="B716" s="2"/>
      <c r="C716" s="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spans="1:41" ht="15.75" customHeight="1">
      <c r="A717" s="2"/>
      <c r="B717" s="2"/>
      <c r="C717" s="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spans="1:41" ht="15.75" customHeight="1">
      <c r="A718" s="2"/>
      <c r="B718" s="2"/>
      <c r="C718" s="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spans="1:41" ht="15.75" customHeight="1">
      <c r="A719" s="2"/>
      <c r="B719" s="2"/>
      <c r="C719" s="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spans="1:41" ht="15.75" customHeight="1">
      <c r="A720" s="2"/>
      <c r="B720" s="2"/>
      <c r="C720" s="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spans="1:41" ht="15.75" customHeight="1">
      <c r="A721" s="2"/>
      <c r="B721" s="2"/>
      <c r="C721" s="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spans="1:41" ht="15.75" customHeight="1">
      <c r="A722" s="2"/>
      <c r="B722" s="2"/>
      <c r="C722" s="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spans="1:41" ht="15.75" customHeight="1">
      <c r="A723" s="2"/>
      <c r="B723" s="2"/>
      <c r="C723" s="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spans="1:41" ht="15.75" customHeight="1">
      <c r="A724" s="2"/>
      <c r="B724" s="2"/>
      <c r="C724" s="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spans="1:41" ht="15.75" customHeight="1">
      <c r="A725" s="2"/>
      <c r="B725" s="2"/>
      <c r="C725" s="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spans="1:41" ht="15.75" customHeight="1">
      <c r="A726" s="2"/>
      <c r="B726" s="2"/>
      <c r="C726" s="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spans="1:41" ht="15.75" customHeight="1">
      <c r="A727" s="2"/>
      <c r="B727" s="2"/>
      <c r="C727" s="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spans="1:41" ht="15.75" customHeight="1">
      <c r="A728" s="2"/>
      <c r="B728" s="2"/>
      <c r="C728" s="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spans="1:41" ht="15.75" customHeight="1">
      <c r="A729" s="2"/>
      <c r="B729" s="2"/>
      <c r="C729" s="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spans="1:41" ht="15.75" customHeight="1">
      <c r="A730" s="2"/>
      <c r="B730" s="2"/>
      <c r="C730" s="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spans="1:41" ht="15.75" customHeight="1">
      <c r="A731" s="2"/>
      <c r="B731" s="2"/>
      <c r="C731" s="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spans="1:41" ht="15.75" customHeight="1">
      <c r="A732" s="2"/>
      <c r="B732" s="2"/>
      <c r="C732" s="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spans="1:41" ht="15.75" customHeight="1">
      <c r="A733" s="2"/>
      <c r="B733" s="2"/>
      <c r="C733" s="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spans="1:41" ht="15.75" customHeight="1">
      <c r="A734" s="2"/>
      <c r="B734" s="2"/>
      <c r="C734" s="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spans="1:41" ht="15.75" customHeight="1">
      <c r="A735" s="2"/>
      <c r="B735" s="2"/>
      <c r="C735" s="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spans="1:41" ht="15.75" customHeight="1">
      <c r="A736" s="2"/>
      <c r="B736" s="2"/>
      <c r="C736" s="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spans="1:41" ht="15.75" customHeight="1">
      <c r="A737" s="2"/>
      <c r="B737" s="2"/>
      <c r="C737" s="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spans="1:41" ht="15.75" customHeight="1">
      <c r="A738" s="2"/>
      <c r="B738" s="2"/>
      <c r="C738" s="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spans="1:41" ht="15.75" customHeight="1">
      <c r="A739" s="2"/>
      <c r="B739" s="2"/>
      <c r="C739" s="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spans="1:41" ht="15.75" customHeight="1">
      <c r="A740" s="2"/>
      <c r="B740" s="2"/>
      <c r="C740" s="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spans="1:41" ht="15.75" customHeight="1">
      <c r="A741" s="2"/>
      <c r="B741" s="2"/>
      <c r="C741" s="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spans="1:41" ht="15.75" customHeight="1">
      <c r="A742" s="2"/>
      <c r="B742" s="2"/>
      <c r="C742" s="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spans="1:41" ht="15.75" customHeight="1">
      <c r="A743" s="2"/>
      <c r="B743" s="2"/>
      <c r="C743" s="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spans="1:41" ht="15.75" customHeight="1">
      <c r="A744" s="2"/>
      <c r="B744" s="2"/>
      <c r="C744" s="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spans="1:41" ht="15.75" customHeight="1">
      <c r="A745" s="2"/>
      <c r="B745" s="2"/>
      <c r="C745" s="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spans="1:41" ht="15.75" customHeight="1">
      <c r="A746" s="2"/>
      <c r="B746" s="2"/>
      <c r="C746" s="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spans="1:41" ht="15.75" customHeight="1">
      <c r="A747" s="2"/>
      <c r="B747" s="2"/>
      <c r="C747" s="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spans="1:41" ht="15.75" customHeight="1">
      <c r="A748" s="2"/>
      <c r="B748" s="2"/>
      <c r="C748" s="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spans="1:41" ht="15.75" customHeight="1">
      <c r="A749" s="2"/>
      <c r="B749" s="2"/>
      <c r="C749" s="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spans="1:41" ht="15.75" customHeight="1">
      <c r="A750" s="2"/>
      <c r="B750" s="2"/>
      <c r="C750" s="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spans="1:41" ht="15.75" customHeight="1">
      <c r="A751" s="2"/>
      <c r="B751" s="2"/>
      <c r="C751" s="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spans="1:41" ht="15.75" customHeight="1">
      <c r="A752" s="2"/>
      <c r="B752" s="2"/>
      <c r="C752" s="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spans="1:41" ht="15.75" customHeight="1">
      <c r="A753" s="2"/>
      <c r="B753" s="2"/>
      <c r="C753" s="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spans="1:41" ht="15.75" customHeight="1">
      <c r="A754" s="2"/>
      <c r="B754" s="2"/>
      <c r="C754" s="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spans="1:41" ht="15.75" customHeight="1">
      <c r="A755" s="2"/>
      <c r="B755" s="2"/>
      <c r="C755" s="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spans="1:41" ht="15.75" customHeight="1">
      <c r="A756" s="2"/>
      <c r="B756" s="2"/>
      <c r="C756" s="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spans="1:41" ht="15.75" customHeight="1">
      <c r="A757" s="2"/>
      <c r="B757" s="2"/>
      <c r="C757" s="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spans="1:41" ht="15.75" customHeight="1">
      <c r="A758" s="2"/>
      <c r="B758" s="2"/>
      <c r="C758" s="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spans="1:41" ht="15.75" customHeight="1">
      <c r="A759" s="2"/>
      <c r="B759" s="2"/>
      <c r="C759" s="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spans="1:41" ht="15.75" customHeight="1">
      <c r="A760" s="2"/>
      <c r="B760" s="2"/>
      <c r="C760" s="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spans="1:41" ht="15.75" customHeight="1">
      <c r="A761" s="2"/>
      <c r="B761" s="2"/>
      <c r="C761" s="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spans="1:41" ht="15.75" customHeight="1">
      <c r="A762" s="2"/>
      <c r="B762" s="2"/>
      <c r="C762" s="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spans="1:41" ht="15.75" customHeight="1">
      <c r="A763" s="2"/>
      <c r="B763" s="2"/>
      <c r="C763" s="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spans="1:41" ht="15.75" customHeight="1">
      <c r="A764" s="2"/>
      <c r="B764" s="2"/>
      <c r="C764" s="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spans="1:41" ht="15.75" customHeight="1">
      <c r="A765" s="2"/>
      <c r="B765" s="2"/>
      <c r="C765" s="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spans="1:41" ht="15.75" customHeight="1">
      <c r="A766" s="2"/>
      <c r="B766" s="2"/>
      <c r="C766" s="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spans="1:41" ht="15.75" customHeight="1">
      <c r="A767" s="2"/>
      <c r="B767" s="2"/>
      <c r="C767" s="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spans="1:41" ht="15.75" customHeight="1">
      <c r="A768" s="2"/>
      <c r="B768" s="2"/>
      <c r="C768" s="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spans="1:41" ht="15.75" customHeight="1">
      <c r="A769" s="2"/>
      <c r="B769" s="2"/>
      <c r="C769" s="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spans="1:41" ht="15.75" customHeight="1">
      <c r="A770" s="2"/>
      <c r="B770" s="2"/>
      <c r="C770" s="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spans="1:41" ht="15.75" customHeight="1">
      <c r="A771" s="2"/>
      <c r="B771" s="2"/>
      <c r="C771" s="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spans="1:41" ht="15.75" customHeight="1">
      <c r="A772" s="2"/>
      <c r="B772" s="2"/>
      <c r="C772" s="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spans="1:41" ht="15.75" customHeight="1">
      <c r="A773" s="2"/>
      <c r="B773" s="2"/>
      <c r="C773" s="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spans="1:41" ht="15.75" customHeight="1">
      <c r="A774" s="2"/>
      <c r="B774" s="2"/>
      <c r="C774" s="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spans="1:41" ht="15.75" customHeight="1">
      <c r="A775" s="2"/>
      <c r="B775" s="2"/>
      <c r="C775" s="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spans="1:41" ht="15.75" customHeight="1">
      <c r="A776" s="2"/>
      <c r="B776" s="2"/>
      <c r="C776" s="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spans="1:41" ht="15.75" customHeight="1">
      <c r="A777" s="2"/>
      <c r="B777" s="2"/>
      <c r="C777" s="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spans="1:41" ht="15.75" customHeight="1">
      <c r="A778" s="2"/>
      <c r="B778" s="2"/>
      <c r="C778" s="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spans="1:41" ht="15.75" customHeight="1">
      <c r="A779" s="2"/>
      <c r="B779" s="2"/>
      <c r="C779" s="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spans="1:41" ht="15.75" customHeight="1">
      <c r="A780" s="2"/>
      <c r="B780" s="2"/>
      <c r="C780" s="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spans="1:41" ht="15.75" customHeight="1">
      <c r="A781" s="2"/>
      <c r="B781" s="2"/>
      <c r="C781" s="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spans="1:41" ht="15.75" customHeight="1">
      <c r="A782" s="2"/>
      <c r="B782" s="2"/>
      <c r="C782" s="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spans="1:41" ht="15.75" customHeight="1">
      <c r="A783" s="2"/>
      <c r="B783" s="2"/>
      <c r="C783" s="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spans="1:41" ht="15.75" customHeight="1">
      <c r="A784" s="2"/>
      <c r="B784" s="2"/>
      <c r="C784" s="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spans="1:41" ht="15.75" customHeight="1">
      <c r="A785" s="2"/>
      <c r="B785" s="2"/>
      <c r="C785" s="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spans="1:41" ht="15.75" customHeight="1">
      <c r="A786" s="2"/>
      <c r="B786" s="2"/>
      <c r="C786" s="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spans="1:41" ht="15.75" customHeight="1">
      <c r="A787" s="2"/>
      <c r="B787" s="2"/>
      <c r="C787" s="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spans="1:41" ht="15.75" customHeight="1">
      <c r="A788" s="2"/>
      <c r="B788" s="2"/>
      <c r="C788" s="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spans="1:41" ht="15.75" customHeight="1">
      <c r="A789" s="2"/>
      <c r="B789" s="2"/>
      <c r="C789" s="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spans="1:41" ht="15.75" customHeight="1">
      <c r="A790" s="2"/>
      <c r="B790" s="2"/>
      <c r="C790" s="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spans="1:41" ht="15.75" customHeight="1">
      <c r="A791" s="2"/>
      <c r="B791" s="2"/>
      <c r="C791" s="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spans="1:41" ht="15.75" customHeight="1">
      <c r="A792" s="2"/>
      <c r="B792" s="2"/>
      <c r="C792" s="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spans="1:41" ht="15.75" customHeight="1">
      <c r="A793" s="2"/>
      <c r="B793" s="2"/>
      <c r="C793" s="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spans="1:41" ht="15.75" customHeight="1">
      <c r="A794" s="2"/>
      <c r="B794" s="2"/>
      <c r="C794" s="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spans="1:41" ht="15.75" customHeight="1">
      <c r="A795" s="2"/>
      <c r="B795" s="2"/>
      <c r="C795" s="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spans="1:41" ht="15.75" customHeight="1">
      <c r="A796" s="2"/>
      <c r="B796" s="2"/>
      <c r="C796" s="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spans="1:41" ht="15.75" customHeight="1">
      <c r="A797" s="2"/>
      <c r="B797" s="2"/>
      <c r="C797" s="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spans="1:41" ht="15.75" customHeight="1">
      <c r="A798" s="2"/>
      <c r="B798" s="2"/>
      <c r="C798" s="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spans="1:41" ht="15.75" customHeight="1">
      <c r="A799" s="2"/>
      <c r="B799" s="2"/>
      <c r="C799" s="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spans="1:41" ht="15.75" customHeight="1">
      <c r="A800" s="2"/>
      <c r="B800" s="2"/>
      <c r="C800" s="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spans="1:41" ht="15.75" customHeight="1">
      <c r="A801" s="2"/>
      <c r="B801" s="2"/>
      <c r="C801" s="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spans="1:41" ht="15.75" customHeight="1">
      <c r="A802" s="2"/>
      <c r="B802" s="2"/>
      <c r="C802" s="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spans="1:41" ht="15.75" customHeight="1">
      <c r="A803" s="2"/>
      <c r="B803" s="2"/>
      <c r="C803" s="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spans="1:41" ht="15.75" customHeight="1">
      <c r="A804" s="2"/>
      <c r="B804" s="2"/>
      <c r="C804" s="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spans="1:41" ht="15.75" customHeight="1">
      <c r="A805" s="2"/>
      <c r="B805" s="2"/>
      <c r="C805" s="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spans="1:41" ht="15.75" customHeight="1">
      <c r="A806" s="2"/>
      <c r="B806" s="2"/>
      <c r="C806" s="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spans="1:41" ht="15.75" customHeight="1">
      <c r="A807" s="2"/>
      <c r="B807" s="2"/>
      <c r="C807" s="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spans="1:41" ht="15.75" customHeight="1">
      <c r="A808" s="2"/>
      <c r="B808" s="2"/>
      <c r="C808" s="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spans="1:41" ht="15.75" customHeight="1">
      <c r="A809" s="2"/>
      <c r="B809" s="2"/>
      <c r="C809" s="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spans="1:41" ht="15.75" customHeight="1">
      <c r="A810" s="2"/>
      <c r="B810" s="2"/>
      <c r="C810" s="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spans="1:41" ht="15.75" customHeight="1">
      <c r="A811" s="2"/>
      <c r="B811" s="2"/>
      <c r="C811" s="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spans="1:41" ht="15.75" customHeight="1">
      <c r="A812" s="2"/>
      <c r="B812" s="2"/>
      <c r="C812" s="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spans="1:41" ht="15.75" customHeight="1">
      <c r="A813" s="2"/>
      <c r="B813" s="2"/>
      <c r="C813" s="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spans="1:41" ht="15.75" customHeight="1">
      <c r="A814" s="2"/>
      <c r="B814" s="2"/>
      <c r="C814" s="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spans="1:41" ht="15.75" customHeight="1">
      <c r="A815" s="2"/>
      <c r="B815" s="2"/>
      <c r="C815" s="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spans="1:41" ht="15.75" customHeight="1">
      <c r="A816" s="2"/>
      <c r="B816" s="2"/>
      <c r="C816" s="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spans="1:41" ht="15.75" customHeight="1">
      <c r="A817" s="2"/>
      <c r="B817" s="2"/>
      <c r="C817" s="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spans="1:41" ht="15.75" customHeight="1">
      <c r="A818" s="2"/>
      <c r="B818" s="2"/>
      <c r="C818" s="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spans="1:41" ht="15.75" customHeight="1">
      <c r="A819" s="2"/>
      <c r="B819" s="2"/>
      <c r="C819" s="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spans="1:41" ht="15.75" customHeight="1">
      <c r="A820" s="2"/>
      <c r="B820" s="2"/>
      <c r="C820" s="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spans="1:41" ht="15.75" customHeight="1">
      <c r="A821" s="2"/>
      <c r="B821" s="2"/>
      <c r="C821" s="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spans="1:41" ht="15.75" customHeight="1">
      <c r="A822" s="2"/>
      <c r="B822" s="2"/>
      <c r="C822" s="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spans="1:41" ht="15.75" customHeight="1">
      <c r="A823" s="2"/>
      <c r="B823" s="2"/>
      <c r="C823" s="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spans="1:41" ht="15.75" customHeight="1">
      <c r="A824" s="2"/>
      <c r="B824" s="2"/>
      <c r="C824" s="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spans="1:41" ht="15.75" customHeight="1">
      <c r="A825" s="2"/>
      <c r="B825" s="2"/>
      <c r="C825" s="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spans="1:41" ht="15.75" customHeight="1">
      <c r="A826" s="2"/>
      <c r="B826" s="2"/>
      <c r="C826" s="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spans="1:41" ht="15.75" customHeight="1">
      <c r="A827" s="2"/>
      <c r="B827" s="2"/>
      <c r="C827" s="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spans="1:41" ht="15.75" customHeight="1">
      <c r="A828" s="2"/>
      <c r="B828" s="2"/>
      <c r="C828" s="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spans="1:41" ht="15.75" customHeight="1">
      <c r="A829" s="2"/>
      <c r="B829" s="2"/>
      <c r="C829" s="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spans="1:41" ht="15.75" customHeight="1">
      <c r="A830" s="2"/>
      <c r="B830" s="2"/>
      <c r="C830" s="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spans="1:41" ht="15.75" customHeight="1">
      <c r="A831" s="2"/>
      <c r="B831" s="2"/>
      <c r="C831" s="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spans="1:41" ht="15.75" customHeight="1">
      <c r="A832" s="2"/>
      <c r="B832" s="2"/>
      <c r="C832" s="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spans="1:41" ht="15.75" customHeight="1">
      <c r="A833" s="2"/>
      <c r="B833" s="2"/>
      <c r="C833" s="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spans="1:41" ht="15.75" customHeight="1">
      <c r="A834" s="2"/>
      <c r="B834" s="2"/>
      <c r="C834" s="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spans="1:41" ht="15.75" customHeight="1">
      <c r="A835" s="2"/>
      <c r="B835" s="2"/>
      <c r="C835" s="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spans="1:41" ht="15.75" customHeight="1">
      <c r="A836" s="2"/>
      <c r="B836" s="2"/>
      <c r="C836" s="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spans="1:41" ht="15.75" customHeight="1">
      <c r="A837" s="2"/>
      <c r="B837" s="2"/>
      <c r="C837" s="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spans="1:41" ht="15.75" customHeight="1">
      <c r="A838" s="2"/>
      <c r="B838" s="2"/>
      <c r="C838" s="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spans="1:41" ht="15.75" customHeight="1">
      <c r="A839" s="2"/>
      <c r="B839" s="2"/>
      <c r="C839" s="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spans="1:41" ht="15.75" customHeight="1">
      <c r="A840" s="2"/>
      <c r="B840" s="2"/>
      <c r="C840" s="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spans="1:41" ht="15.75" customHeight="1">
      <c r="A841" s="2"/>
      <c r="B841" s="2"/>
      <c r="C841" s="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spans="1:41" ht="15.75" customHeight="1">
      <c r="A842" s="2"/>
      <c r="B842" s="2"/>
      <c r="C842" s="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spans="1:41" ht="15.75" customHeight="1">
      <c r="A843" s="2"/>
      <c r="B843" s="2"/>
      <c r="C843" s="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spans="1:41" ht="15.75" customHeight="1">
      <c r="A844" s="2"/>
      <c r="B844" s="2"/>
      <c r="C844" s="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spans="1:41" ht="15.75" customHeight="1">
      <c r="A845" s="2"/>
      <c r="B845" s="2"/>
      <c r="C845" s="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spans="1:41" ht="15.75" customHeight="1">
      <c r="A846" s="2"/>
      <c r="B846" s="2"/>
      <c r="C846" s="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spans="1:41" ht="15.75" customHeight="1">
      <c r="A847" s="2"/>
      <c r="B847" s="2"/>
      <c r="C847" s="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spans="1:41" ht="15.75" customHeight="1">
      <c r="A848" s="2"/>
      <c r="B848" s="2"/>
      <c r="C848" s="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spans="1:41" ht="15.75" customHeight="1">
      <c r="A849" s="2"/>
      <c r="B849" s="2"/>
      <c r="C849" s="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spans="1:41" ht="15.75" customHeight="1">
      <c r="A850" s="2"/>
      <c r="B850" s="2"/>
      <c r="C850" s="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spans="1:41" ht="15.75" customHeight="1">
      <c r="A851" s="2"/>
      <c r="B851" s="2"/>
      <c r="C851" s="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spans="1:41" ht="15.75" customHeight="1">
      <c r="A852" s="2"/>
      <c r="B852" s="2"/>
      <c r="C852" s="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spans="1:41" ht="15.75" customHeight="1">
      <c r="A853" s="2"/>
      <c r="B853" s="2"/>
      <c r="C853" s="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spans="1:41" ht="15.75" customHeight="1">
      <c r="A854" s="2"/>
      <c r="B854" s="2"/>
      <c r="C854" s="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spans="1:41" ht="15.75" customHeight="1">
      <c r="A855" s="2"/>
      <c r="B855" s="2"/>
      <c r="C855" s="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spans="1:41" ht="15.75" customHeight="1">
      <c r="A856" s="2"/>
      <c r="B856" s="2"/>
      <c r="C856" s="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spans="1:41" ht="15.75" customHeight="1">
      <c r="A857" s="2"/>
      <c r="B857" s="2"/>
      <c r="C857" s="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spans="1:41" ht="15.75" customHeight="1">
      <c r="A858" s="2"/>
      <c r="B858" s="2"/>
      <c r="C858" s="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spans="1:41" ht="15.75" customHeight="1">
      <c r="A859" s="2"/>
      <c r="B859" s="2"/>
      <c r="C859" s="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spans="1:41" ht="15.75" customHeight="1">
      <c r="A860" s="2"/>
      <c r="B860" s="2"/>
      <c r="C860" s="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spans="1:41" ht="15.75" customHeight="1">
      <c r="A861" s="2"/>
      <c r="B861" s="2"/>
      <c r="C861" s="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spans="1:41" ht="15.75" customHeight="1">
      <c r="A862" s="2"/>
      <c r="B862" s="2"/>
      <c r="C862" s="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spans="1:41" ht="15.75" customHeight="1">
      <c r="A863" s="2"/>
      <c r="B863" s="2"/>
      <c r="C863" s="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spans="1:41" ht="15.75" customHeight="1">
      <c r="A864" s="2"/>
      <c r="B864" s="2"/>
      <c r="C864" s="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spans="1:41" ht="15.75" customHeight="1">
      <c r="A865" s="2"/>
      <c r="B865" s="2"/>
      <c r="C865" s="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spans="1:41" ht="15.75" customHeight="1">
      <c r="A866" s="2"/>
      <c r="B866" s="2"/>
      <c r="C866" s="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spans="1:41" ht="15.75" customHeight="1">
      <c r="A867" s="2"/>
      <c r="B867" s="2"/>
      <c r="C867" s="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spans="1:41" ht="15.75" customHeight="1">
      <c r="A868" s="2"/>
      <c r="B868" s="2"/>
      <c r="C868" s="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spans="1:41" ht="15.75" customHeight="1">
      <c r="A869" s="2"/>
      <c r="B869" s="2"/>
      <c r="C869" s="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spans="1:41" ht="15.75" customHeight="1">
      <c r="A870" s="2"/>
      <c r="B870" s="2"/>
      <c r="C870" s="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spans="1:41" ht="15.75" customHeight="1">
      <c r="A871" s="2"/>
      <c r="B871" s="2"/>
      <c r="C871" s="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spans="1:41" ht="15.75" customHeight="1">
      <c r="A872" s="2"/>
      <c r="B872" s="2"/>
      <c r="C872" s="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spans="1:41" ht="15.75" customHeight="1">
      <c r="A873" s="2"/>
      <c r="B873" s="2"/>
      <c r="C873" s="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spans="1:41" ht="15.75" customHeight="1">
      <c r="A874" s="2"/>
      <c r="B874" s="2"/>
      <c r="C874" s="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spans="1:41" ht="15.75" customHeight="1">
      <c r="A875" s="2"/>
      <c r="B875" s="2"/>
      <c r="C875" s="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spans="1:41" ht="15.75" customHeight="1">
      <c r="A876" s="2"/>
      <c r="B876" s="2"/>
      <c r="C876" s="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spans="1:41" ht="15.75" customHeight="1">
      <c r="A877" s="2"/>
      <c r="B877" s="2"/>
      <c r="C877" s="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spans="1:41" ht="15.75" customHeight="1">
      <c r="A878" s="2"/>
      <c r="B878" s="2"/>
      <c r="C878" s="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spans="1:41" ht="15.75" customHeight="1">
      <c r="A879" s="2"/>
      <c r="B879" s="2"/>
      <c r="C879" s="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spans="1:41" ht="15.75" customHeight="1">
      <c r="A880" s="2"/>
      <c r="B880" s="2"/>
      <c r="C880" s="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spans="1:41" ht="15.75" customHeight="1">
      <c r="A881" s="2"/>
      <c r="B881" s="2"/>
      <c r="C881" s="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spans="1:41" ht="15.75" customHeight="1">
      <c r="A882" s="2"/>
      <c r="B882" s="2"/>
      <c r="C882" s="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spans="1:41" ht="15.75" customHeight="1">
      <c r="A883" s="2"/>
      <c r="B883" s="2"/>
      <c r="C883" s="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spans="1:41" ht="15.75" customHeight="1">
      <c r="A884" s="2"/>
      <c r="B884" s="2"/>
      <c r="C884" s="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spans="1:41" ht="15.75" customHeight="1">
      <c r="A885" s="2"/>
      <c r="B885" s="2"/>
      <c r="C885" s="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spans="1:41" ht="15.75" customHeight="1">
      <c r="A886" s="2"/>
      <c r="B886" s="2"/>
      <c r="C886" s="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spans="1:41" ht="15.75" customHeight="1">
      <c r="A887" s="2"/>
      <c r="B887" s="2"/>
      <c r="C887" s="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spans="1:41" ht="15.75" customHeight="1">
      <c r="A888" s="2"/>
      <c r="B888" s="2"/>
      <c r="C888" s="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spans="1:41" ht="15.75" customHeight="1">
      <c r="A889" s="2"/>
      <c r="B889" s="2"/>
      <c r="C889" s="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spans="1:41" ht="15.75" customHeight="1">
      <c r="A890" s="2"/>
      <c r="B890" s="2"/>
      <c r="C890" s="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spans="1:41" ht="15.75" customHeight="1">
      <c r="A891" s="2"/>
      <c r="B891" s="2"/>
      <c r="C891" s="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spans="1:41" ht="15.75" customHeight="1">
      <c r="A892" s="2"/>
      <c r="B892" s="2"/>
      <c r="C892" s="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spans="1:41" ht="15.75" customHeight="1">
      <c r="A893" s="2"/>
      <c r="B893" s="2"/>
      <c r="C893" s="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spans="1:41" ht="15.75" customHeight="1">
      <c r="A894" s="2"/>
      <c r="B894" s="2"/>
      <c r="C894" s="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spans="1:41" ht="15.75" customHeight="1">
      <c r="A895" s="2"/>
      <c r="B895" s="2"/>
      <c r="C895" s="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spans="1:41" ht="15.75" customHeight="1">
      <c r="A896" s="2"/>
      <c r="B896" s="2"/>
      <c r="C896" s="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spans="1:41" ht="15.75" customHeight="1">
      <c r="A897" s="2"/>
      <c r="B897" s="2"/>
      <c r="C897" s="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spans="1:41" ht="15.75" customHeight="1">
      <c r="A898" s="2"/>
      <c r="B898" s="2"/>
      <c r="C898" s="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spans="1:41" ht="15.75" customHeight="1">
      <c r="A899" s="2"/>
      <c r="B899" s="2"/>
      <c r="C899" s="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spans="1:41" ht="15.75" customHeight="1">
      <c r="A900" s="2"/>
      <c r="B900" s="2"/>
      <c r="C900" s="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spans="1:41" ht="15.75" customHeight="1">
      <c r="A901" s="2"/>
      <c r="B901" s="2"/>
      <c r="C901" s="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spans="1:41" ht="15.75" customHeight="1">
      <c r="A902" s="2"/>
      <c r="B902" s="2"/>
      <c r="C902" s="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spans="1:41" ht="15.75" customHeight="1">
      <c r="A903" s="2"/>
      <c r="B903" s="2"/>
      <c r="C903" s="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spans="1:41" ht="15.75" customHeight="1">
      <c r="A904" s="2"/>
      <c r="B904" s="2"/>
      <c r="C904" s="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spans="1:41" ht="15.75" customHeight="1">
      <c r="A905" s="2"/>
      <c r="B905" s="2"/>
      <c r="C905" s="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spans="1:41" ht="15.75" customHeight="1">
      <c r="A906" s="2"/>
      <c r="B906" s="2"/>
      <c r="C906" s="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spans="1:41" ht="15.75" customHeight="1">
      <c r="A907" s="2"/>
      <c r="B907" s="2"/>
      <c r="C907" s="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spans="1:41" ht="15.75" customHeight="1">
      <c r="A908" s="2"/>
      <c r="B908" s="2"/>
      <c r="C908" s="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spans="1:41" ht="15.75" customHeight="1">
      <c r="A909" s="2"/>
      <c r="B909" s="2"/>
      <c r="C909" s="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spans="1:41" ht="15.75" customHeight="1">
      <c r="A910" s="2"/>
      <c r="B910" s="2"/>
      <c r="C910" s="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spans="1:41" ht="15.75" customHeight="1">
      <c r="A911" s="2"/>
      <c r="B911" s="2"/>
      <c r="C911" s="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spans="1:41" ht="15.75" customHeight="1">
      <c r="A912" s="2"/>
      <c r="B912" s="2"/>
      <c r="C912" s="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spans="1:41" ht="15.75" customHeight="1">
      <c r="A913" s="2"/>
      <c r="B913" s="2"/>
      <c r="C913" s="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spans="1:41" ht="15.75" customHeight="1">
      <c r="A914" s="2"/>
      <c r="B914" s="2"/>
      <c r="C914" s="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spans="1:41" ht="15.75" customHeight="1">
      <c r="A915" s="2"/>
      <c r="B915" s="2"/>
      <c r="C915" s="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spans="1:41" ht="15.75" customHeight="1">
      <c r="A916" s="2"/>
      <c r="B916" s="2"/>
      <c r="C916" s="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spans="1:41" ht="15.75" customHeight="1">
      <c r="A917" s="2"/>
      <c r="B917" s="2"/>
      <c r="C917" s="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spans="1:41" ht="15.75" customHeight="1">
      <c r="A918" s="2"/>
      <c r="B918" s="2"/>
      <c r="C918" s="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spans="1:41" ht="15.75" customHeight="1">
      <c r="A919" s="2"/>
      <c r="B919" s="2"/>
      <c r="C919" s="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spans="1:41" ht="15.75" customHeight="1">
      <c r="A920" s="2"/>
      <c r="B920" s="2"/>
      <c r="C920" s="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spans="1:41" ht="15.75" customHeight="1">
      <c r="A921" s="2"/>
      <c r="B921" s="2"/>
      <c r="C921" s="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spans="1:41" ht="15.75" customHeight="1">
      <c r="A922" s="2"/>
      <c r="B922" s="2"/>
      <c r="C922" s="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spans="1:41" ht="15.75" customHeight="1">
      <c r="A923" s="2"/>
      <c r="B923" s="2"/>
      <c r="C923" s="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spans="1:41" ht="15.75" customHeight="1">
      <c r="A924" s="2"/>
      <c r="B924" s="2"/>
      <c r="C924" s="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spans="1:41" ht="15.75" customHeight="1">
      <c r="A925" s="2"/>
      <c r="B925" s="2"/>
      <c r="C925" s="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spans="1:41" ht="15.75" customHeight="1">
      <c r="A926" s="2"/>
      <c r="B926" s="2"/>
      <c r="C926" s="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spans="1:41" ht="15.75" customHeight="1">
      <c r="A927" s="2"/>
      <c r="B927" s="2"/>
      <c r="C927" s="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spans="1:41" ht="15.75" customHeight="1">
      <c r="A928" s="2"/>
      <c r="B928" s="2"/>
      <c r="C928" s="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spans="1:41" ht="15.75" customHeight="1">
      <c r="A929" s="2"/>
      <c r="B929" s="2"/>
      <c r="C929" s="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spans="1:41" ht="15.75" customHeight="1">
      <c r="A930" s="2"/>
      <c r="B930" s="2"/>
      <c r="C930" s="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spans="1:41" ht="15.75" customHeight="1">
      <c r="A931" s="2"/>
      <c r="B931" s="2"/>
      <c r="C931" s="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spans="1:41" ht="15.75" customHeight="1">
      <c r="A932" s="2"/>
      <c r="B932" s="2"/>
      <c r="C932" s="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spans="1:41" ht="15.75" customHeight="1">
      <c r="A933" s="2"/>
      <c r="B933" s="2"/>
      <c r="C933" s="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spans="1:41" ht="15.75" customHeight="1">
      <c r="A934" s="2"/>
      <c r="B934" s="2"/>
      <c r="C934" s="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spans="1:41" ht="15.75" customHeight="1">
      <c r="A935" s="2"/>
      <c r="B935" s="2"/>
      <c r="C935" s="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spans="1:41" ht="15.75" customHeight="1">
      <c r="A936" s="2"/>
      <c r="B936" s="2"/>
      <c r="C936" s="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spans="1:41" ht="15.75" customHeight="1">
      <c r="A937" s="2"/>
      <c r="B937" s="2"/>
      <c r="C937" s="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spans="1:41" ht="15.75" customHeight="1">
      <c r="A938" s="2"/>
      <c r="B938" s="2"/>
      <c r="C938" s="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spans="1:41" ht="15.75" customHeight="1">
      <c r="A939" s="2"/>
      <c r="B939" s="2"/>
      <c r="C939" s="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spans="1:41" ht="15.75" customHeight="1">
      <c r="A940" s="2"/>
      <c r="B940" s="2"/>
      <c r="C940" s="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spans="1:41" ht="15.75" customHeight="1">
      <c r="A941" s="2"/>
      <c r="B941" s="2"/>
      <c r="C941" s="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spans="1:41" ht="15.75" customHeight="1">
      <c r="A942" s="2"/>
      <c r="B942" s="2"/>
      <c r="C942" s="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spans="1:41" ht="15.75" customHeight="1">
      <c r="A943" s="2"/>
      <c r="B943" s="2"/>
      <c r="C943" s="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spans="1:41" ht="15.75" customHeight="1">
      <c r="A944" s="2"/>
      <c r="B944" s="2"/>
      <c r="C944" s="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spans="1:41" ht="15.75" customHeight="1">
      <c r="A945" s="2"/>
      <c r="B945" s="2"/>
      <c r="C945" s="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spans="1:41" ht="15.75" customHeight="1">
      <c r="A946" s="2"/>
      <c r="B946" s="2"/>
      <c r="C946" s="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spans="1:41" ht="15.75" customHeight="1">
      <c r="A947" s="2"/>
      <c r="B947" s="2"/>
      <c r="C947" s="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spans="1:41" ht="15.75" customHeight="1">
      <c r="A948" s="2"/>
      <c r="B948" s="2"/>
      <c r="C948" s="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spans="1:41" ht="15.75" customHeight="1">
      <c r="A949" s="2"/>
      <c r="B949" s="2"/>
      <c r="C949" s="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spans="1:41" ht="15.75" customHeight="1">
      <c r="A950" s="2"/>
      <c r="B950" s="2"/>
      <c r="C950" s="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spans="1:41" ht="15.75" customHeight="1">
      <c r="A951" s="2"/>
      <c r="B951" s="2"/>
      <c r="C951" s="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spans="1:41" ht="15.75" customHeight="1">
      <c r="A952" s="2"/>
      <c r="B952" s="2"/>
      <c r="C952" s="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spans="1:41" ht="15.75" customHeight="1">
      <c r="A953" s="2"/>
      <c r="B953" s="2"/>
      <c r="C953" s="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spans="1:41" ht="15.75" customHeight="1">
      <c r="A954" s="2"/>
      <c r="B954" s="2"/>
      <c r="C954" s="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</sheetData>
  <mergeCells count="48">
    <mergeCell ref="O2:P2"/>
    <mergeCell ref="O3:P3"/>
    <mergeCell ref="O4:P4"/>
    <mergeCell ref="O5:P5"/>
    <mergeCell ref="O6:P6"/>
    <mergeCell ref="L2:N2"/>
    <mergeCell ref="L3:N3"/>
    <mergeCell ref="L4:N4"/>
    <mergeCell ref="L5:N5"/>
    <mergeCell ref="L6:N6"/>
    <mergeCell ref="B1:C1"/>
    <mergeCell ref="B2:C2"/>
    <mergeCell ref="E2:J2"/>
    <mergeCell ref="B3:C3"/>
    <mergeCell ref="E3:F3"/>
    <mergeCell ref="G3:H3"/>
    <mergeCell ref="I3:J3"/>
    <mergeCell ref="B4:C4"/>
    <mergeCell ref="E4:F4"/>
    <mergeCell ref="G4:H4"/>
    <mergeCell ref="I4:J4"/>
    <mergeCell ref="A11:B11"/>
    <mergeCell ref="A12:B12"/>
    <mergeCell ref="A13:B13"/>
    <mergeCell ref="A14:B14"/>
    <mergeCell ref="A15:A20"/>
    <mergeCell ref="A111:A120"/>
    <mergeCell ref="A48:A49"/>
    <mergeCell ref="A50:C50"/>
    <mergeCell ref="A57:B57"/>
    <mergeCell ref="A58:B58"/>
    <mergeCell ref="A21:A26"/>
    <mergeCell ref="A27:A32"/>
    <mergeCell ref="A33:A37"/>
    <mergeCell ref="A38:A42"/>
    <mergeCell ref="A43:A47"/>
    <mergeCell ref="A63:A73"/>
    <mergeCell ref="A74:A83"/>
    <mergeCell ref="A121:A122"/>
    <mergeCell ref="A123:C123"/>
    <mergeCell ref="B126:T126"/>
    <mergeCell ref="A59:B59"/>
    <mergeCell ref="A61:B61"/>
    <mergeCell ref="A60:B60"/>
    <mergeCell ref="A62:B62"/>
    <mergeCell ref="A84:A94"/>
    <mergeCell ref="A95:A103"/>
    <mergeCell ref="A104:A110"/>
  </mergeCells>
  <phoneticPr fontId="18" type="noConversion"/>
  <pageMargins left="1.1811023622047245" right="0.39370078740157483" top="0.59055118110236227" bottom="0.59055118110236227" header="0" footer="0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79"/>
  <sheetViews>
    <sheetView topLeftCell="A139" zoomScale="85" zoomScaleNormal="85" workbookViewId="0">
      <selection activeCell="T133" sqref="T133"/>
    </sheetView>
  </sheetViews>
  <sheetFormatPr defaultColWidth="14.42578125" defaultRowHeight="15" customHeight="1"/>
  <cols>
    <col min="1" max="1" width="18.85546875" customWidth="1"/>
    <col min="2" max="2" width="27.7109375" customWidth="1"/>
    <col min="3" max="3" width="21" bestFit="1" customWidth="1"/>
    <col min="4" max="22" width="6.7109375" customWidth="1"/>
    <col min="23" max="23" width="7" customWidth="1"/>
    <col min="24" max="25" width="6.7109375" customWidth="1"/>
  </cols>
  <sheetData>
    <row r="1" spans="1:25" ht="16.5">
      <c r="A1" s="1" t="s">
        <v>0</v>
      </c>
      <c r="B1" s="143" t="s">
        <v>42</v>
      </c>
      <c r="C1" s="10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5" ht="16.5" customHeight="1">
      <c r="A2" s="1" t="s">
        <v>1</v>
      </c>
      <c r="B2" s="127" t="s">
        <v>35</v>
      </c>
      <c r="C2" s="108"/>
      <c r="D2" s="2"/>
      <c r="E2" s="127" t="s">
        <v>35</v>
      </c>
      <c r="F2" s="107"/>
      <c r="G2" s="107"/>
      <c r="H2" s="107"/>
      <c r="I2" s="107"/>
      <c r="J2" s="108"/>
      <c r="K2" s="2"/>
      <c r="L2" s="130" t="s">
        <v>3</v>
      </c>
      <c r="M2" s="130"/>
      <c r="N2" s="130"/>
      <c r="O2" s="144"/>
      <c r="P2" s="144"/>
      <c r="Q2" s="34"/>
      <c r="R2" s="3"/>
      <c r="S2" s="2"/>
      <c r="T2" s="2"/>
      <c r="U2" s="2"/>
      <c r="V2" s="2"/>
      <c r="W2" s="2"/>
      <c r="X2" s="2"/>
    </row>
    <row r="3" spans="1:25" ht="16.5" customHeight="1">
      <c r="A3" s="1" t="s">
        <v>4</v>
      </c>
      <c r="B3" s="126">
        <v>45028</v>
      </c>
      <c r="C3" s="108"/>
      <c r="D3" s="2"/>
      <c r="E3" s="127"/>
      <c r="F3" s="108"/>
      <c r="G3" s="127" t="s">
        <v>5</v>
      </c>
      <c r="H3" s="108"/>
      <c r="I3" s="128" t="s">
        <v>6</v>
      </c>
      <c r="J3" s="108"/>
      <c r="K3" s="4"/>
      <c r="L3" s="147" t="s">
        <v>9</v>
      </c>
      <c r="M3" s="147"/>
      <c r="N3" s="147"/>
      <c r="O3" s="133"/>
      <c r="P3" s="133"/>
      <c r="Q3" s="34"/>
      <c r="R3" s="4"/>
      <c r="S3" s="2"/>
      <c r="T3" s="2"/>
      <c r="U3" s="2"/>
      <c r="V3" s="2"/>
      <c r="W3" s="2"/>
      <c r="X3" s="2"/>
    </row>
    <row r="4" spans="1:25" ht="16.5">
      <c r="A4" s="1" t="s">
        <v>7</v>
      </c>
      <c r="B4" s="126">
        <v>45047</v>
      </c>
      <c r="C4" s="108"/>
      <c r="D4" s="2"/>
      <c r="E4" s="127" t="s">
        <v>8</v>
      </c>
      <c r="F4" s="108"/>
      <c r="G4" s="128">
        <f>D131</f>
        <v>305</v>
      </c>
      <c r="H4" s="108"/>
      <c r="I4" s="128">
        <f>E131</f>
        <v>328</v>
      </c>
      <c r="J4" s="108"/>
      <c r="K4" s="4"/>
      <c r="L4" s="147" t="s">
        <v>11</v>
      </c>
      <c r="M4" s="147"/>
      <c r="N4" s="147"/>
      <c r="O4" s="145"/>
      <c r="P4" s="145"/>
      <c r="Q4" s="34"/>
      <c r="R4" s="4"/>
      <c r="S4" s="2"/>
      <c r="T4" s="2"/>
      <c r="U4" s="2"/>
      <c r="V4" s="2"/>
      <c r="W4" s="2"/>
      <c r="X4" s="2"/>
    </row>
    <row r="5" spans="1:25" ht="16.5" customHeight="1">
      <c r="A5" s="5"/>
      <c r="B5" s="6"/>
      <c r="C5" s="7"/>
      <c r="D5" s="2"/>
      <c r="E5" s="2"/>
      <c r="F5" s="2"/>
      <c r="G5" s="2"/>
      <c r="H5" s="2"/>
      <c r="I5" s="2"/>
      <c r="J5" s="2"/>
      <c r="K5" s="2"/>
      <c r="L5" s="147" t="s">
        <v>10</v>
      </c>
      <c r="M5" s="147"/>
      <c r="N5" s="147"/>
      <c r="O5" s="136"/>
      <c r="P5" s="136"/>
      <c r="Q5" s="34"/>
      <c r="R5" s="4"/>
      <c r="S5" s="2"/>
      <c r="T5" s="2"/>
      <c r="U5" s="2"/>
      <c r="V5" s="2"/>
      <c r="W5" s="2"/>
      <c r="X5" s="2"/>
    </row>
    <row r="6" spans="1:25" ht="16.5" customHeight="1">
      <c r="A6" s="2"/>
      <c r="B6" s="2"/>
      <c r="C6" s="8"/>
      <c r="D6" s="2"/>
      <c r="E6" s="2"/>
      <c r="F6" s="2"/>
      <c r="G6" s="2"/>
      <c r="H6" s="2"/>
      <c r="I6" s="2"/>
      <c r="J6" s="2"/>
      <c r="K6" s="2"/>
      <c r="L6" s="147" t="s">
        <v>11</v>
      </c>
      <c r="M6" s="147"/>
      <c r="N6" s="147"/>
      <c r="O6" s="146"/>
      <c r="P6" s="146"/>
      <c r="Q6" s="34"/>
      <c r="R6" s="2"/>
      <c r="S6" s="2"/>
      <c r="T6" s="2"/>
      <c r="U6" s="2"/>
      <c r="V6" s="2"/>
      <c r="W6" s="2"/>
      <c r="X6" s="2"/>
    </row>
    <row r="7" spans="1:25" ht="16.5" customHeight="1">
      <c r="A7" s="2"/>
      <c r="B7" s="2"/>
      <c r="C7" s="8"/>
      <c r="D7" s="2"/>
      <c r="E7" s="2"/>
      <c r="F7" s="2"/>
      <c r="G7" s="2"/>
      <c r="H7" s="2"/>
      <c r="I7" s="2"/>
      <c r="J7" s="2"/>
      <c r="K7" s="2"/>
      <c r="L7" s="2"/>
      <c r="M7" s="9"/>
      <c r="N7" s="9"/>
      <c r="O7" s="9"/>
      <c r="P7" s="6"/>
      <c r="Q7" s="6"/>
      <c r="R7" s="2"/>
      <c r="S7" s="2"/>
      <c r="T7" s="2"/>
      <c r="U7" s="2"/>
      <c r="V7" s="2"/>
      <c r="W7" s="2"/>
      <c r="X7" s="2"/>
    </row>
    <row r="8" spans="1:25" ht="16.5" customHeight="1">
      <c r="A8" s="2"/>
      <c r="B8" s="2"/>
      <c r="C8" s="8"/>
      <c r="D8" s="2"/>
      <c r="E8" s="2"/>
      <c r="F8" s="2"/>
      <c r="G8" s="2"/>
      <c r="H8" s="2"/>
      <c r="I8" s="2"/>
      <c r="J8" s="2"/>
      <c r="K8" s="2"/>
      <c r="L8" s="2"/>
      <c r="M8" s="9"/>
      <c r="N8" s="9"/>
      <c r="O8" s="9"/>
      <c r="P8" s="6"/>
      <c r="Q8" s="6"/>
      <c r="R8" s="2"/>
      <c r="S8" s="2"/>
      <c r="T8" s="2"/>
      <c r="U8" s="2"/>
      <c r="V8" s="2"/>
      <c r="W8" s="2"/>
      <c r="X8" s="2"/>
    </row>
    <row r="9" spans="1:25" ht="16.5" customHeight="1">
      <c r="A9" s="2"/>
      <c r="B9" s="2"/>
      <c r="C9" s="8"/>
      <c r="D9" s="2"/>
      <c r="E9" s="2"/>
      <c r="F9" s="2"/>
      <c r="G9" s="2"/>
      <c r="H9" s="2"/>
      <c r="I9" s="2"/>
      <c r="J9" s="2"/>
      <c r="K9" s="2"/>
      <c r="L9" s="2"/>
      <c r="M9" s="9"/>
      <c r="N9" s="9"/>
      <c r="O9" s="9"/>
      <c r="P9" s="6"/>
      <c r="Q9" s="6"/>
      <c r="R9" s="2"/>
      <c r="S9" s="2"/>
      <c r="T9" s="2"/>
      <c r="U9" s="2"/>
      <c r="V9" s="2"/>
      <c r="W9" s="2"/>
      <c r="X9" s="2"/>
    </row>
    <row r="10" spans="1:25" ht="16.5">
      <c r="A10" s="2"/>
      <c r="B10" s="2"/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2"/>
      <c r="X10" s="2"/>
    </row>
    <row r="11" spans="1:25" ht="64.5" customHeight="1">
      <c r="A11" s="10" t="s">
        <v>12</v>
      </c>
      <c r="B11" s="11" t="s">
        <v>13</v>
      </c>
      <c r="C11" s="11" t="s">
        <v>14</v>
      </c>
      <c r="D11" s="29" t="s">
        <v>5</v>
      </c>
      <c r="E11" s="29" t="s">
        <v>6</v>
      </c>
      <c r="F11" s="30">
        <v>45028</v>
      </c>
      <c r="G11" s="30">
        <v>45029</v>
      </c>
      <c r="H11" s="30">
        <v>45030</v>
      </c>
      <c r="I11" s="30">
        <v>45031</v>
      </c>
      <c r="J11" s="30">
        <v>45032</v>
      </c>
      <c r="K11" s="30">
        <v>45033</v>
      </c>
      <c r="L11" s="30">
        <v>45034</v>
      </c>
      <c r="M11" s="30">
        <v>45035</v>
      </c>
      <c r="N11" s="30">
        <v>45036</v>
      </c>
      <c r="O11" s="30">
        <v>45037</v>
      </c>
      <c r="P11" s="30">
        <v>45038</v>
      </c>
      <c r="Q11" s="30">
        <v>45039</v>
      </c>
      <c r="R11" s="30">
        <v>45040</v>
      </c>
      <c r="S11" s="30">
        <v>45041</v>
      </c>
      <c r="T11" s="30">
        <v>45042</v>
      </c>
      <c r="U11" s="30">
        <v>45043</v>
      </c>
      <c r="V11" s="30">
        <v>45044</v>
      </c>
      <c r="W11" s="30">
        <v>45045</v>
      </c>
      <c r="X11" s="30">
        <v>45046</v>
      </c>
      <c r="Y11" s="30">
        <v>45047</v>
      </c>
    </row>
    <row r="12" spans="1:25" ht="19.5" customHeight="1">
      <c r="A12" s="110" t="s">
        <v>15</v>
      </c>
      <c r="B12" s="108"/>
      <c r="C12" s="38" t="s">
        <v>36</v>
      </c>
      <c r="D12" s="13">
        <v>10</v>
      </c>
      <c r="E12" s="13"/>
      <c r="F12" s="13">
        <v>10</v>
      </c>
      <c r="G12" s="72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</row>
    <row r="13" spans="1:25" ht="19.5" customHeight="1">
      <c r="A13" s="110" t="s">
        <v>17</v>
      </c>
      <c r="B13" s="108"/>
      <c r="C13" s="39" t="s">
        <v>56</v>
      </c>
      <c r="D13" s="13">
        <v>8</v>
      </c>
      <c r="E13" s="13"/>
      <c r="F13" s="13">
        <v>8</v>
      </c>
      <c r="G13" s="13">
        <v>8</v>
      </c>
      <c r="H13" s="72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</row>
    <row r="14" spans="1:25" ht="19.5" customHeight="1">
      <c r="A14" s="110" t="s">
        <v>18</v>
      </c>
      <c r="B14" s="108"/>
      <c r="C14" s="39" t="s">
        <v>65</v>
      </c>
      <c r="D14" s="13">
        <v>8</v>
      </c>
      <c r="E14" s="13"/>
      <c r="F14" s="13">
        <v>8</v>
      </c>
      <c r="G14" s="13">
        <v>8</v>
      </c>
      <c r="H14" s="72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</row>
    <row r="15" spans="1:25" ht="19.5" customHeight="1">
      <c r="A15" s="115" t="s">
        <v>20</v>
      </c>
      <c r="B15" s="37" t="s">
        <v>43</v>
      </c>
      <c r="C15" s="40" t="s">
        <v>66</v>
      </c>
      <c r="D15" s="13">
        <v>8</v>
      </c>
      <c r="E15" s="13"/>
      <c r="F15" s="35">
        <v>8</v>
      </c>
      <c r="G15" s="35">
        <v>8</v>
      </c>
      <c r="H15" s="35">
        <v>8</v>
      </c>
      <c r="I15" s="49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</row>
    <row r="16" spans="1:25" ht="19.5" customHeight="1">
      <c r="A16" s="116"/>
      <c r="B16" s="37" t="s">
        <v>48</v>
      </c>
      <c r="C16" s="40" t="s">
        <v>59</v>
      </c>
      <c r="D16" s="13">
        <v>10</v>
      </c>
      <c r="E16" s="13"/>
      <c r="F16" s="35">
        <v>10</v>
      </c>
      <c r="G16" s="35">
        <v>10</v>
      </c>
      <c r="H16" s="35">
        <v>10</v>
      </c>
      <c r="I16" s="49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</row>
    <row r="17" spans="1:25" ht="19.5" customHeight="1">
      <c r="A17" s="116"/>
      <c r="B17" s="37" t="s">
        <v>50</v>
      </c>
      <c r="C17" s="40" t="s">
        <v>60</v>
      </c>
      <c r="D17" s="13">
        <v>6</v>
      </c>
      <c r="E17" s="13"/>
      <c r="F17" s="35">
        <v>6</v>
      </c>
      <c r="G17" s="35">
        <v>6</v>
      </c>
      <c r="H17" s="35">
        <v>6</v>
      </c>
      <c r="I17" s="35">
        <v>6</v>
      </c>
      <c r="J17" s="49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</row>
    <row r="18" spans="1:25" ht="19.5" customHeight="1">
      <c r="A18" s="116"/>
      <c r="B18" s="37" t="s">
        <v>51</v>
      </c>
      <c r="C18" s="40" t="s">
        <v>45</v>
      </c>
      <c r="D18" s="13">
        <v>5</v>
      </c>
      <c r="E18" s="13"/>
      <c r="F18" s="35">
        <v>5</v>
      </c>
      <c r="G18" s="35">
        <v>5</v>
      </c>
      <c r="H18" s="35">
        <v>5</v>
      </c>
      <c r="I18" s="35">
        <v>5</v>
      </c>
      <c r="J18" s="49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</row>
    <row r="19" spans="1:25" ht="19.5" customHeight="1">
      <c r="A19" s="116"/>
      <c r="B19" s="37" t="s">
        <v>71</v>
      </c>
      <c r="C19" s="40" t="s">
        <v>60</v>
      </c>
      <c r="D19" s="13">
        <v>4</v>
      </c>
      <c r="E19" s="13"/>
      <c r="F19" s="35">
        <v>4</v>
      </c>
      <c r="G19" s="35">
        <v>4</v>
      </c>
      <c r="H19" s="35">
        <v>4</v>
      </c>
      <c r="I19" s="35">
        <v>4</v>
      </c>
      <c r="J19" s="35">
        <v>4</v>
      </c>
      <c r="K19" s="48">
        <v>0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9.5" customHeight="1">
      <c r="A20" s="116"/>
      <c r="B20" s="37" t="s">
        <v>49</v>
      </c>
      <c r="C20" s="40" t="s">
        <v>45</v>
      </c>
      <c r="D20" s="13">
        <v>5</v>
      </c>
      <c r="E20" s="13"/>
      <c r="F20" s="35">
        <v>5</v>
      </c>
      <c r="G20" s="35">
        <v>5</v>
      </c>
      <c r="H20" s="35">
        <v>5</v>
      </c>
      <c r="I20" s="35">
        <v>5</v>
      </c>
      <c r="J20" s="35">
        <v>5</v>
      </c>
      <c r="K20" s="49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</row>
    <row r="21" spans="1:25" ht="19.5" customHeight="1">
      <c r="A21" s="117"/>
      <c r="B21" s="24" t="s">
        <v>21</v>
      </c>
      <c r="C21" s="31" t="s">
        <v>36</v>
      </c>
      <c r="D21" s="13">
        <v>12</v>
      </c>
      <c r="E21" s="13"/>
      <c r="F21" s="35">
        <v>12</v>
      </c>
      <c r="G21" s="35">
        <v>12</v>
      </c>
      <c r="H21" s="35">
        <v>12</v>
      </c>
      <c r="I21" s="35">
        <v>12</v>
      </c>
      <c r="J21" s="35">
        <v>12</v>
      </c>
      <c r="K21" s="35">
        <v>12</v>
      </c>
      <c r="L21" s="49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</row>
    <row r="22" spans="1:25" ht="19.5" customHeight="1">
      <c r="A22" s="104" t="s">
        <v>22</v>
      </c>
      <c r="B22" s="37" t="s">
        <v>43</v>
      </c>
      <c r="C22" s="31" t="s">
        <v>62</v>
      </c>
      <c r="D22" s="13">
        <v>8</v>
      </c>
      <c r="E22" s="13"/>
      <c r="F22" s="35">
        <v>8</v>
      </c>
      <c r="G22" s="35">
        <v>8</v>
      </c>
      <c r="H22" s="35">
        <v>8</v>
      </c>
      <c r="I22" s="35">
        <v>8</v>
      </c>
      <c r="J22" s="35">
        <v>8</v>
      </c>
      <c r="K22" s="35">
        <v>8</v>
      </c>
      <c r="L22" s="35">
        <v>8</v>
      </c>
      <c r="M22" s="49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</row>
    <row r="23" spans="1:25" ht="19.5" customHeight="1">
      <c r="A23" s="124"/>
      <c r="B23" s="37" t="s">
        <v>48</v>
      </c>
      <c r="C23" s="31" t="s">
        <v>62</v>
      </c>
      <c r="D23" s="13">
        <v>10</v>
      </c>
      <c r="E23" s="13"/>
      <c r="F23" s="35">
        <v>10</v>
      </c>
      <c r="G23" s="35">
        <v>10</v>
      </c>
      <c r="H23" s="35">
        <v>10</v>
      </c>
      <c r="I23" s="35">
        <v>10</v>
      </c>
      <c r="J23" s="35">
        <v>10</v>
      </c>
      <c r="K23" s="35">
        <v>10</v>
      </c>
      <c r="L23" s="35">
        <v>10</v>
      </c>
      <c r="M23" s="35">
        <v>10</v>
      </c>
      <c r="N23" s="49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</row>
    <row r="24" spans="1:25" ht="19.5" customHeight="1">
      <c r="A24" s="124"/>
      <c r="B24" s="37" t="s">
        <v>50</v>
      </c>
      <c r="C24" s="31" t="s">
        <v>62</v>
      </c>
      <c r="D24" s="13">
        <v>8</v>
      </c>
      <c r="E24" s="13"/>
      <c r="F24" s="35">
        <v>8</v>
      </c>
      <c r="G24" s="35">
        <v>8</v>
      </c>
      <c r="H24" s="35">
        <v>8</v>
      </c>
      <c r="I24" s="35">
        <v>8</v>
      </c>
      <c r="J24" s="35">
        <v>8</v>
      </c>
      <c r="K24" s="35">
        <v>8</v>
      </c>
      <c r="L24" s="35">
        <v>8</v>
      </c>
      <c r="M24" s="35">
        <v>8</v>
      </c>
      <c r="N24" s="35">
        <v>8</v>
      </c>
      <c r="O24" s="49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</row>
    <row r="25" spans="1:25" ht="19.5" customHeight="1">
      <c r="A25" s="124"/>
      <c r="B25" s="37" t="s">
        <v>51</v>
      </c>
      <c r="C25" s="31" t="s">
        <v>61</v>
      </c>
      <c r="D25" s="13">
        <v>4</v>
      </c>
      <c r="E25" s="13"/>
      <c r="F25" s="35">
        <v>4</v>
      </c>
      <c r="G25" s="35">
        <v>4</v>
      </c>
      <c r="H25" s="35">
        <v>4</v>
      </c>
      <c r="I25" s="35">
        <v>4</v>
      </c>
      <c r="J25" s="35">
        <v>4</v>
      </c>
      <c r="K25" s="35">
        <v>4</v>
      </c>
      <c r="L25" s="35">
        <v>4</v>
      </c>
      <c r="M25" s="35">
        <v>4</v>
      </c>
      <c r="N25" s="35">
        <v>4</v>
      </c>
      <c r="O25" s="49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</row>
    <row r="26" spans="1:25" ht="19.5" customHeight="1">
      <c r="A26" s="124"/>
      <c r="B26" s="37" t="s">
        <v>71</v>
      </c>
      <c r="C26" s="31" t="s">
        <v>61</v>
      </c>
      <c r="D26" s="13">
        <v>4</v>
      </c>
      <c r="E26" s="13"/>
      <c r="F26" s="35">
        <v>4</v>
      </c>
      <c r="G26" s="35">
        <v>4</v>
      </c>
      <c r="H26" s="35">
        <v>4</v>
      </c>
      <c r="I26" s="35">
        <v>4</v>
      </c>
      <c r="J26" s="35">
        <v>4</v>
      </c>
      <c r="K26" s="35">
        <v>4</v>
      </c>
      <c r="L26" s="35">
        <v>4</v>
      </c>
      <c r="M26" s="35">
        <v>4</v>
      </c>
      <c r="N26" s="35">
        <v>4</v>
      </c>
      <c r="O26" s="35">
        <v>4</v>
      </c>
      <c r="P26" s="48">
        <v>0</v>
      </c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9.5" customHeight="1">
      <c r="A27" s="124"/>
      <c r="B27" s="37" t="s">
        <v>49</v>
      </c>
      <c r="C27" s="31" t="s">
        <v>61</v>
      </c>
      <c r="D27" s="13">
        <v>4</v>
      </c>
      <c r="E27" s="13"/>
      <c r="F27" s="35">
        <v>4</v>
      </c>
      <c r="G27" s="35">
        <v>4</v>
      </c>
      <c r="H27" s="35">
        <v>4</v>
      </c>
      <c r="I27" s="35">
        <v>4</v>
      </c>
      <c r="J27" s="35">
        <v>4</v>
      </c>
      <c r="K27" s="35">
        <v>4</v>
      </c>
      <c r="L27" s="35">
        <v>4</v>
      </c>
      <c r="M27" s="35">
        <v>4</v>
      </c>
      <c r="N27" s="35">
        <v>4</v>
      </c>
      <c r="O27" s="35">
        <v>4</v>
      </c>
      <c r="P27" s="49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</row>
    <row r="28" spans="1:25" ht="19.5" customHeight="1">
      <c r="A28" s="125"/>
      <c r="B28" s="24" t="s">
        <v>23</v>
      </c>
      <c r="C28" s="31" t="s">
        <v>36</v>
      </c>
      <c r="D28" s="13">
        <v>12</v>
      </c>
      <c r="E28" s="13"/>
      <c r="F28" s="35">
        <v>12</v>
      </c>
      <c r="G28" s="35">
        <v>12</v>
      </c>
      <c r="H28" s="35">
        <v>12</v>
      </c>
      <c r="I28" s="35">
        <v>12</v>
      </c>
      <c r="J28" s="35">
        <v>12</v>
      </c>
      <c r="K28" s="35">
        <v>12</v>
      </c>
      <c r="L28" s="35">
        <v>12</v>
      </c>
      <c r="M28" s="35">
        <v>12</v>
      </c>
      <c r="N28" s="35">
        <v>12</v>
      </c>
      <c r="O28" s="35">
        <v>12</v>
      </c>
      <c r="P28" s="35">
        <v>12</v>
      </c>
      <c r="Q28" s="49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</row>
    <row r="29" spans="1:25" ht="19.5" customHeight="1">
      <c r="A29" s="104" t="s">
        <v>24</v>
      </c>
      <c r="B29" s="37" t="s">
        <v>43</v>
      </c>
      <c r="C29" s="40" t="s">
        <v>60</v>
      </c>
      <c r="D29" s="13">
        <v>10</v>
      </c>
      <c r="E29" s="13"/>
      <c r="F29" s="35">
        <v>10</v>
      </c>
      <c r="G29" s="35">
        <v>10</v>
      </c>
      <c r="H29" s="35">
        <v>10</v>
      </c>
      <c r="I29" s="35">
        <v>10</v>
      </c>
      <c r="J29" s="35">
        <v>10</v>
      </c>
      <c r="K29" s="35">
        <v>10</v>
      </c>
      <c r="L29" s="35">
        <v>10</v>
      </c>
      <c r="M29" s="49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</row>
    <row r="30" spans="1:25" ht="19.5" customHeight="1">
      <c r="A30" s="124"/>
      <c r="B30" s="37" t="s">
        <v>48</v>
      </c>
      <c r="C30" s="40" t="s">
        <v>59</v>
      </c>
      <c r="D30" s="13">
        <v>12</v>
      </c>
      <c r="E30" s="13"/>
      <c r="F30" s="35">
        <v>12</v>
      </c>
      <c r="G30" s="35">
        <v>12</v>
      </c>
      <c r="H30" s="35">
        <v>12</v>
      </c>
      <c r="I30" s="35">
        <v>12</v>
      </c>
      <c r="J30" s="35">
        <v>12</v>
      </c>
      <c r="K30" s="35">
        <v>12</v>
      </c>
      <c r="L30" s="35">
        <v>12</v>
      </c>
      <c r="M30" s="35">
        <v>12</v>
      </c>
      <c r="N30" s="49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</row>
    <row r="31" spans="1:25" ht="19.5" customHeight="1">
      <c r="A31" s="124"/>
      <c r="B31" s="37" t="s">
        <v>50</v>
      </c>
      <c r="C31" s="40" t="s">
        <v>60</v>
      </c>
      <c r="D31" s="13">
        <v>8</v>
      </c>
      <c r="E31" s="13"/>
      <c r="F31" s="35">
        <v>8</v>
      </c>
      <c r="G31" s="35">
        <v>8</v>
      </c>
      <c r="H31" s="35">
        <v>8</v>
      </c>
      <c r="I31" s="35">
        <v>8</v>
      </c>
      <c r="J31" s="35">
        <v>8</v>
      </c>
      <c r="K31" s="35">
        <v>8</v>
      </c>
      <c r="L31" s="35">
        <v>8</v>
      </c>
      <c r="M31" s="35">
        <v>8</v>
      </c>
      <c r="N31" s="35">
        <v>8</v>
      </c>
      <c r="O31" s="49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</row>
    <row r="32" spans="1:25" ht="19.5" customHeight="1">
      <c r="A32" s="124"/>
      <c r="B32" s="37" t="s">
        <v>51</v>
      </c>
      <c r="C32" s="40" t="s">
        <v>45</v>
      </c>
      <c r="D32" s="13">
        <v>8</v>
      </c>
      <c r="E32" s="13"/>
      <c r="F32" s="35">
        <v>8</v>
      </c>
      <c r="G32" s="35">
        <v>8</v>
      </c>
      <c r="H32" s="35">
        <v>8</v>
      </c>
      <c r="I32" s="35">
        <v>8</v>
      </c>
      <c r="J32" s="35">
        <v>8</v>
      </c>
      <c r="K32" s="35">
        <v>8</v>
      </c>
      <c r="L32" s="35">
        <v>8</v>
      </c>
      <c r="M32" s="35">
        <v>8</v>
      </c>
      <c r="N32" s="35">
        <v>8</v>
      </c>
      <c r="O32" s="49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</row>
    <row r="33" spans="1:25" ht="19.5" customHeight="1">
      <c r="A33" s="124"/>
      <c r="B33" s="37" t="s">
        <v>71</v>
      </c>
      <c r="C33" s="40" t="s">
        <v>59</v>
      </c>
      <c r="D33" s="13">
        <v>4</v>
      </c>
      <c r="E33" s="13"/>
      <c r="F33" s="35">
        <v>4</v>
      </c>
      <c r="G33" s="35">
        <v>4</v>
      </c>
      <c r="H33" s="35">
        <v>4</v>
      </c>
      <c r="I33" s="35">
        <v>4</v>
      </c>
      <c r="J33" s="35">
        <v>4</v>
      </c>
      <c r="K33" s="35">
        <v>4</v>
      </c>
      <c r="L33" s="35">
        <v>4</v>
      </c>
      <c r="M33" s="35">
        <v>4</v>
      </c>
      <c r="N33" s="35">
        <v>4</v>
      </c>
      <c r="O33" s="154">
        <v>4</v>
      </c>
      <c r="P33" s="48">
        <v>0</v>
      </c>
      <c r="Q33" s="35"/>
      <c r="R33" s="35"/>
      <c r="S33" s="35"/>
      <c r="T33" s="35"/>
      <c r="U33" s="35"/>
      <c r="V33" s="35"/>
      <c r="W33" s="35"/>
      <c r="X33" s="35"/>
      <c r="Y33" s="35"/>
    </row>
    <row r="34" spans="1:25" ht="19.5" customHeight="1">
      <c r="A34" s="124"/>
      <c r="B34" s="37" t="s">
        <v>49</v>
      </c>
      <c r="C34" s="33" t="s">
        <v>45</v>
      </c>
      <c r="D34" s="13">
        <v>7</v>
      </c>
      <c r="E34" s="13"/>
      <c r="F34" s="35">
        <v>7</v>
      </c>
      <c r="G34" s="35">
        <v>7</v>
      </c>
      <c r="H34" s="35">
        <v>7</v>
      </c>
      <c r="I34" s="35">
        <v>7</v>
      </c>
      <c r="J34" s="35">
        <v>7</v>
      </c>
      <c r="K34" s="35">
        <v>7</v>
      </c>
      <c r="L34" s="35">
        <v>7</v>
      </c>
      <c r="M34" s="35">
        <v>7</v>
      </c>
      <c r="N34" s="35">
        <v>7</v>
      </c>
      <c r="O34" s="35">
        <v>7</v>
      </c>
      <c r="P34" s="49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</row>
    <row r="35" spans="1:25" ht="21" customHeight="1">
      <c r="A35" s="125"/>
      <c r="B35" s="24" t="s">
        <v>26</v>
      </c>
      <c r="C35" s="31" t="s">
        <v>36</v>
      </c>
      <c r="D35" s="13">
        <v>12</v>
      </c>
      <c r="E35" s="13"/>
      <c r="F35" s="35">
        <v>12</v>
      </c>
      <c r="G35" s="35">
        <v>12</v>
      </c>
      <c r="H35" s="35">
        <v>12</v>
      </c>
      <c r="I35" s="35">
        <v>12</v>
      </c>
      <c r="J35" s="35">
        <v>12</v>
      </c>
      <c r="K35" s="35">
        <v>12</v>
      </c>
      <c r="L35" s="35">
        <v>12</v>
      </c>
      <c r="M35" s="35">
        <v>12</v>
      </c>
      <c r="N35" s="35">
        <v>12</v>
      </c>
      <c r="O35" s="35">
        <v>12</v>
      </c>
      <c r="P35" s="35">
        <v>12</v>
      </c>
      <c r="Q35" s="49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</row>
    <row r="36" spans="1:25" ht="19.5" customHeight="1">
      <c r="A36" s="104" t="s">
        <v>27</v>
      </c>
      <c r="B36" s="37" t="s">
        <v>43</v>
      </c>
      <c r="C36" s="31" t="s">
        <v>62</v>
      </c>
      <c r="D36" s="25">
        <v>10</v>
      </c>
      <c r="E36" s="25"/>
      <c r="F36" s="35">
        <v>10</v>
      </c>
      <c r="G36" s="35">
        <v>10</v>
      </c>
      <c r="H36" s="35">
        <v>10</v>
      </c>
      <c r="I36" s="35">
        <v>10</v>
      </c>
      <c r="J36" s="35">
        <v>10</v>
      </c>
      <c r="K36" s="35">
        <v>10</v>
      </c>
      <c r="L36" s="35">
        <v>10</v>
      </c>
      <c r="M36" s="35">
        <v>10</v>
      </c>
      <c r="N36" s="35">
        <v>10</v>
      </c>
      <c r="O36" s="35">
        <v>10</v>
      </c>
      <c r="P36" s="35">
        <v>10</v>
      </c>
      <c r="Q36" s="35">
        <v>10</v>
      </c>
      <c r="R36" s="73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</row>
    <row r="37" spans="1:25" ht="19.5" customHeight="1">
      <c r="A37" s="124"/>
      <c r="B37" s="37" t="s">
        <v>48</v>
      </c>
      <c r="C37" s="31" t="s">
        <v>62</v>
      </c>
      <c r="D37" s="25">
        <v>10</v>
      </c>
      <c r="E37" s="25"/>
      <c r="F37" s="35">
        <v>10</v>
      </c>
      <c r="G37" s="35">
        <v>10</v>
      </c>
      <c r="H37" s="35">
        <v>10</v>
      </c>
      <c r="I37" s="35">
        <v>10</v>
      </c>
      <c r="J37" s="35">
        <v>10</v>
      </c>
      <c r="K37" s="35">
        <v>10</v>
      </c>
      <c r="L37" s="35">
        <v>10</v>
      </c>
      <c r="M37" s="35">
        <v>10</v>
      </c>
      <c r="N37" s="35">
        <v>10</v>
      </c>
      <c r="O37" s="35">
        <v>10</v>
      </c>
      <c r="P37" s="35">
        <v>10</v>
      </c>
      <c r="Q37" s="35">
        <v>10</v>
      </c>
      <c r="R37" s="35">
        <v>10</v>
      </c>
      <c r="S37" s="49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</row>
    <row r="38" spans="1:25" ht="19.5" customHeight="1">
      <c r="A38" s="124"/>
      <c r="B38" s="37" t="s">
        <v>50</v>
      </c>
      <c r="C38" s="31" t="s">
        <v>62</v>
      </c>
      <c r="D38" s="25">
        <v>5</v>
      </c>
      <c r="E38" s="25"/>
      <c r="F38" s="35">
        <v>5</v>
      </c>
      <c r="G38" s="35">
        <v>5</v>
      </c>
      <c r="H38" s="35">
        <v>5</v>
      </c>
      <c r="I38" s="35">
        <v>5</v>
      </c>
      <c r="J38" s="35">
        <v>5</v>
      </c>
      <c r="K38" s="35">
        <v>5</v>
      </c>
      <c r="L38" s="35">
        <v>5</v>
      </c>
      <c r="M38" s="35">
        <v>5</v>
      </c>
      <c r="N38" s="35">
        <v>5</v>
      </c>
      <c r="O38" s="35">
        <v>5</v>
      </c>
      <c r="P38" s="35">
        <v>5</v>
      </c>
      <c r="Q38" s="35">
        <v>5</v>
      </c>
      <c r="R38" s="35">
        <v>5</v>
      </c>
      <c r="S38" s="35">
        <v>5</v>
      </c>
      <c r="T38" s="49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</row>
    <row r="39" spans="1:25" ht="19.5" customHeight="1">
      <c r="A39" s="124"/>
      <c r="B39" s="37" t="s">
        <v>51</v>
      </c>
      <c r="C39" s="31" t="s">
        <v>61</v>
      </c>
      <c r="D39" s="25">
        <v>4</v>
      </c>
      <c r="E39" s="25"/>
      <c r="F39" s="35">
        <v>4</v>
      </c>
      <c r="G39" s="35">
        <v>4</v>
      </c>
      <c r="H39" s="35">
        <v>4</v>
      </c>
      <c r="I39" s="35">
        <v>4</v>
      </c>
      <c r="J39" s="35">
        <v>4</v>
      </c>
      <c r="K39" s="35">
        <v>4</v>
      </c>
      <c r="L39" s="35">
        <v>4</v>
      </c>
      <c r="M39" s="35">
        <v>4</v>
      </c>
      <c r="N39" s="35">
        <v>4</v>
      </c>
      <c r="O39" s="35">
        <v>4</v>
      </c>
      <c r="P39" s="35">
        <v>4</v>
      </c>
      <c r="Q39" s="35">
        <v>4</v>
      </c>
      <c r="R39" s="35">
        <v>4</v>
      </c>
      <c r="S39" s="35">
        <v>4</v>
      </c>
      <c r="T39" s="49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</row>
    <row r="40" spans="1:25" ht="19.5" customHeight="1">
      <c r="A40" s="124"/>
      <c r="B40" s="37" t="s">
        <v>71</v>
      </c>
      <c r="C40" s="31" t="s">
        <v>61</v>
      </c>
      <c r="D40" s="25">
        <v>4</v>
      </c>
      <c r="E40" s="25"/>
      <c r="F40" s="35">
        <v>4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48">
        <v>0</v>
      </c>
      <c r="V40" s="35"/>
      <c r="W40" s="35"/>
      <c r="X40" s="35"/>
      <c r="Y40" s="35"/>
    </row>
    <row r="41" spans="1:25" ht="19.5" customHeight="1">
      <c r="A41" s="125"/>
      <c r="B41" s="37" t="s">
        <v>49</v>
      </c>
      <c r="C41" s="31" t="s">
        <v>61</v>
      </c>
      <c r="D41" s="25">
        <v>5</v>
      </c>
      <c r="E41" s="25"/>
      <c r="F41" s="35">
        <v>5</v>
      </c>
      <c r="G41" s="35">
        <v>5</v>
      </c>
      <c r="H41" s="35">
        <v>5</v>
      </c>
      <c r="I41" s="35">
        <v>5</v>
      </c>
      <c r="J41" s="35">
        <v>5</v>
      </c>
      <c r="K41" s="35">
        <v>5</v>
      </c>
      <c r="L41" s="35">
        <v>5</v>
      </c>
      <c r="M41" s="35">
        <v>5</v>
      </c>
      <c r="N41" s="35">
        <v>5</v>
      </c>
      <c r="O41" s="35">
        <v>5</v>
      </c>
      <c r="P41" s="35">
        <v>5</v>
      </c>
      <c r="Q41" s="35">
        <v>5</v>
      </c>
      <c r="R41" s="35">
        <v>5</v>
      </c>
      <c r="S41" s="35">
        <v>5</v>
      </c>
      <c r="T41" s="35">
        <v>5</v>
      </c>
      <c r="U41" s="49">
        <v>0</v>
      </c>
      <c r="V41" s="35">
        <v>0</v>
      </c>
      <c r="W41" s="35">
        <v>0</v>
      </c>
      <c r="X41" s="35">
        <v>0</v>
      </c>
      <c r="Y41" s="35">
        <v>0</v>
      </c>
    </row>
    <row r="42" spans="1:25" ht="19.5" customHeight="1">
      <c r="A42" s="104" t="s">
        <v>28</v>
      </c>
      <c r="B42" s="37" t="s">
        <v>43</v>
      </c>
      <c r="C42" s="40" t="s">
        <v>60</v>
      </c>
      <c r="D42" s="25">
        <v>8</v>
      </c>
      <c r="E42" s="25"/>
      <c r="F42" s="35">
        <v>8</v>
      </c>
      <c r="G42" s="35">
        <v>8</v>
      </c>
      <c r="H42" s="35">
        <v>8</v>
      </c>
      <c r="I42" s="35">
        <v>8</v>
      </c>
      <c r="J42" s="35">
        <v>8</v>
      </c>
      <c r="K42" s="35">
        <v>8</v>
      </c>
      <c r="L42" s="35">
        <v>8</v>
      </c>
      <c r="M42" s="35">
        <v>8</v>
      </c>
      <c r="N42" s="35">
        <v>8</v>
      </c>
      <c r="O42" s="35">
        <v>8</v>
      </c>
      <c r="P42" s="35">
        <v>8</v>
      </c>
      <c r="Q42" s="35">
        <v>8</v>
      </c>
      <c r="R42" s="35">
        <v>8</v>
      </c>
      <c r="S42" s="49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</row>
    <row r="43" spans="1:25" ht="19.5" customHeight="1">
      <c r="A43" s="124"/>
      <c r="B43" s="37" t="s">
        <v>48</v>
      </c>
      <c r="C43" s="40" t="s">
        <v>59</v>
      </c>
      <c r="D43" s="25">
        <v>10</v>
      </c>
      <c r="E43" s="25"/>
      <c r="F43" s="35">
        <v>10</v>
      </c>
      <c r="G43" s="35">
        <v>10</v>
      </c>
      <c r="H43" s="35">
        <v>10</v>
      </c>
      <c r="I43" s="35">
        <v>10</v>
      </c>
      <c r="J43" s="35">
        <v>10</v>
      </c>
      <c r="K43" s="35">
        <v>10</v>
      </c>
      <c r="L43" s="35">
        <v>10</v>
      </c>
      <c r="M43" s="35">
        <v>10</v>
      </c>
      <c r="N43" s="35">
        <v>10</v>
      </c>
      <c r="O43" s="35">
        <v>10</v>
      </c>
      <c r="P43" s="35">
        <v>10</v>
      </c>
      <c r="Q43" s="35">
        <v>10</v>
      </c>
      <c r="R43" s="35">
        <v>10</v>
      </c>
      <c r="S43" s="35">
        <v>10</v>
      </c>
      <c r="T43" s="49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</row>
    <row r="44" spans="1:25" ht="19.5" customHeight="1">
      <c r="A44" s="124"/>
      <c r="B44" s="37" t="s">
        <v>50</v>
      </c>
      <c r="C44" s="40" t="s">
        <v>60</v>
      </c>
      <c r="D44" s="25">
        <v>5</v>
      </c>
      <c r="E44" s="25"/>
      <c r="F44" s="35">
        <v>5</v>
      </c>
      <c r="G44" s="35">
        <v>5</v>
      </c>
      <c r="H44" s="35">
        <v>5</v>
      </c>
      <c r="I44" s="35">
        <v>5</v>
      </c>
      <c r="J44" s="35">
        <v>5</v>
      </c>
      <c r="K44" s="35">
        <v>5</v>
      </c>
      <c r="L44" s="35">
        <v>5</v>
      </c>
      <c r="M44" s="35">
        <v>5</v>
      </c>
      <c r="N44" s="35">
        <v>5</v>
      </c>
      <c r="O44" s="35">
        <v>5</v>
      </c>
      <c r="P44" s="35">
        <v>5</v>
      </c>
      <c r="Q44" s="35">
        <v>5</v>
      </c>
      <c r="R44" s="35">
        <v>5</v>
      </c>
      <c r="S44" s="35">
        <v>5</v>
      </c>
      <c r="T44" s="35">
        <v>5</v>
      </c>
      <c r="U44" s="49">
        <v>0</v>
      </c>
      <c r="V44" s="35">
        <v>0</v>
      </c>
      <c r="W44" s="35">
        <v>0</v>
      </c>
      <c r="X44" s="35">
        <v>0</v>
      </c>
      <c r="Y44" s="35">
        <v>0</v>
      </c>
    </row>
    <row r="45" spans="1:25" ht="19.5" customHeight="1">
      <c r="A45" s="124"/>
      <c r="B45" s="37" t="s">
        <v>51</v>
      </c>
      <c r="C45" s="40" t="s">
        <v>45</v>
      </c>
      <c r="D45" s="25">
        <v>4</v>
      </c>
      <c r="E45" s="25"/>
      <c r="F45" s="35">
        <v>4</v>
      </c>
      <c r="G45" s="35">
        <v>4</v>
      </c>
      <c r="H45" s="35">
        <v>4</v>
      </c>
      <c r="I45" s="35">
        <v>4</v>
      </c>
      <c r="J45" s="35">
        <v>4</v>
      </c>
      <c r="K45" s="35">
        <v>4</v>
      </c>
      <c r="L45" s="35">
        <v>4</v>
      </c>
      <c r="M45" s="35">
        <v>4</v>
      </c>
      <c r="N45" s="35">
        <v>4</v>
      </c>
      <c r="O45" s="35">
        <v>4</v>
      </c>
      <c r="P45" s="35">
        <v>4</v>
      </c>
      <c r="Q45" s="35">
        <v>4</v>
      </c>
      <c r="R45" s="35">
        <v>4</v>
      </c>
      <c r="S45" s="35">
        <v>4</v>
      </c>
      <c r="T45" s="35">
        <v>4</v>
      </c>
      <c r="U45" s="49">
        <v>0</v>
      </c>
      <c r="V45" s="35">
        <v>0</v>
      </c>
      <c r="W45" s="35">
        <v>0</v>
      </c>
      <c r="X45" s="35">
        <v>0</v>
      </c>
      <c r="Y45" s="35">
        <v>0</v>
      </c>
    </row>
    <row r="46" spans="1:25" ht="19.5" customHeight="1">
      <c r="A46" s="124"/>
      <c r="B46" s="37" t="s">
        <v>71</v>
      </c>
      <c r="C46" s="40" t="s">
        <v>59</v>
      </c>
      <c r="D46" s="25">
        <v>5</v>
      </c>
      <c r="E46" s="25"/>
      <c r="F46" s="35">
        <v>5</v>
      </c>
      <c r="G46" s="35">
        <v>5</v>
      </c>
      <c r="H46" s="35">
        <v>5</v>
      </c>
      <c r="I46" s="35">
        <v>5</v>
      </c>
      <c r="J46" s="35">
        <v>5</v>
      </c>
      <c r="K46" s="35">
        <v>5</v>
      </c>
      <c r="L46" s="35">
        <v>5</v>
      </c>
      <c r="M46" s="35">
        <v>5</v>
      </c>
      <c r="N46" s="35">
        <v>5</v>
      </c>
      <c r="O46" s="35">
        <v>5</v>
      </c>
      <c r="P46" s="35">
        <v>5</v>
      </c>
      <c r="Q46" s="35">
        <v>5</v>
      </c>
      <c r="R46" s="35">
        <v>5</v>
      </c>
      <c r="S46" s="35">
        <v>5</v>
      </c>
      <c r="T46" s="35">
        <v>5</v>
      </c>
      <c r="U46" s="35">
        <v>5</v>
      </c>
      <c r="V46" s="48">
        <v>0</v>
      </c>
      <c r="W46" s="35"/>
      <c r="X46" s="35"/>
      <c r="Y46" s="35"/>
    </row>
    <row r="47" spans="1:25" ht="19.5" customHeight="1">
      <c r="A47" s="125"/>
      <c r="B47" s="37" t="s">
        <v>49</v>
      </c>
      <c r="C47" s="40" t="s">
        <v>45</v>
      </c>
      <c r="D47" s="25">
        <v>4</v>
      </c>
      <c r="E47" s="25"/>
      <c r="F47" s="35">
        <v>4</v>
      </c>
      <c r="G47" s="35">
        <v>4</v>
      </c>
      <c r="H47" s="35">
        <v>4</v>
      </c>
      <c r="I47" s="35">
        <v>4</v>
      </c>
      <c r="J47" s="35">
        <v>4</v>
      </c>
      <c r="K47" s="35">
        <v>4</v>
      </c>
      <c r="L47" s="35">
        <v>4</v>
      </c>
      <c r="M47" s="35">
        <v>4</v>
      </c>
      <c r="N47" s="35">
        <v>4</v>
      </c>
      <c r="O47" s="35">
        <v>4</v>
      </c>
      <c r="P47" s="35">
        <v>4</v>
      </c>
      <c r="Q47" s="35">
        <v>4</v>
      </c>
      <c r="R47" s="35">
        <v>4</v>
      </c>
      <c r="S47" s="35">
        <v>4</v>
      </c>
      <c r="T47" s="35">
        <v>4</v>
      </c>
      <c r="U47" s="35">
        <v>4</v>
      </c>
      <c r="V47" s="49">
        <v>0</v>
      </c>
      <c r="W47" s="35">
        <v>0</v>
      </c>
      <c r="X47" s="35">
        <v>0</v>
      </c>
      <c r="Y47" s="35">
        <v>0</v>
      </c>
    </row>
    <row r="48" spans="1:25" ht="19.5" customHeight="1">
      <c r="A48" s="115" t="s">
        <v>29</v>
      </c>
      <c r="B48" s="37" t="s">
        <v>43</v>
      </c>
      <c r="C48" s="31" t="s">
        <v>61</v>
      </c>
      <c r="D48" s="25">
        <v>7</v>
      </c>
      <c r="E48" s="25"/>
      <c r="F48" s="35">
        <v>7</v>
      </c>
      <c r="G48" s="35">
        <v>7</v>
      </c>
      <c r="H48" s="35">
        <v>7</v>
      </c>
      <c r="I48" s="35">
        <v>7</v>
      </c>
      <c r="J48" s="35">
        <v>7</v>
      </c>
      <c r="K48" s="35">
        <v>7</v>
      </c>
      <c r="L48" s="35">
        <v>7</v>
      </c>
      <c r="M48" s="35">
        <v>7</v>
      </c>
      <c r="N48" s="35">
        <v>7</v>
      </c>
      <c r="O48" s="35">
        <v>7</v>
      </c>
      <c r="P48" s="35">
        <v>7</v>
      </c>
      <c r="Q48" s="35">
        <v>7</v>
      </c>
      <c r="R48" s="35">
        <v>7</v>
      </c>
      <c r="S48" s="35">
        <v>7</v>
      </c>
      <c r="T48" s="35">
        <v>7</v>
      </c>
      <c r="U48" s="35">
        <v>7</v>
      </c>
      <c r="V48" s="35">
        <v>7</v>
      </c>
      <c r="W48" s="49">
        <v>0</v>
      </c>
      <c r="X48" s="35">
        <v>0</v>
      </c>
      <c r="Y48" s="35">
        <v>0</v>
      </c>
    </row>
    <row r="49" spans="1:25" ht="19.5" customHeight="1">
      <c r="A49" s="116"/>
      <c r="B49" s="37" t="s">
        <v>48</v>
      </c>
      <c r="C49" s="31" t="s">
        <v>61</v>
      </c>
      <c r="D49" s="25">
        <v>8</v>
      </c>
      <c r="E49" s="25"/>
      <c r="F49" s="35">
        <v>8</v>
      </c>
      <c r="G49" s="35">
        <v>8</v>
      </c>
      <c r="H49" s="35">
        <v>8</v>
      </c>
      <c r="I49" s="35">
        <v>8</v>
      </c>
      <c r="J49" s="35">
        <v>8</v>
      </c>
      <c r="K49" s="35">
        <v>8</v>
      </c>
      <c r="L49" s="35">
        <v>8</v>
      </c>
      <c r="M49" s="35">
        <v>8</v>
      </c>
      <c r="N49" s="35">
        <v>8</v>
      </c>
      <c r="O49" s="35">
        <v>8</v>
      </c>
      <c r="P49" s="35">
        <v>8</v>
      </c>
      <c r="Q49" s="35">
        <v>8</v>
      </c>
      <c r="R49" s="35">
        <v>8</v>
      </c>
      <c r="S49" s="35">
        <v>8</v>
      </c>
      <c r="T49" s="35">
        <v>8</v>
      </c>
      <c r="U49" s="35">
        <v>8</v>
      </c>
      <c r="V49" s="35">
        <v>8</v>
      </c>
      <c r="W49" s="49">
        <v>0</v>
      </c>
      <c r="X49" s="35">
        <v>0</v>
      </c>
      <c r="Y49" s="35">
        <v>0</v>
      </c>
    </row>
    <row r="50" spans="1:25" ht="19.5" customHeight="1">
      <c r="A50" s="116"/>
      <c r="B50" s="37" t="s">
        <v>50</v>
      </c>
      <c r="C50" s="31" t="s">
        <v>61</v>
      </c>
      <c r="D50" s="25">
        <v>8</v>
      </c>
      <c r="E50" s="25"/>
      <c r="F50" s="35">
        <v>8</v>
      </c>
      <c r="G50" s="35">
        <v>8</v>
      </c>
      <c r="H50" s="35">
        <v>8</v>
      </c>
      <c r="I50" s="35">
        <v>8</v>
      </c>
      <c r="J50" s="35">
        <v>8</v>
      </c>
      <c r="K50" s="35">
        <v>8</v>
      </c>
      <c r="L50" s="35">
        <v>8</v>
      </c>
      <c r="M50" s="35">
        <v>8</v>
      </c>
      <c r="N50" s="35">
        <v>8</v>
      </c>
      <c r="O50" s="35">
        <v>8</v>
      </c>
      <c r="P50" s="35">
        <v>8</v>
      </c>
      <c r="Q50" s="35">
        <v>8</v>
      </c>
      <c r="R50" s="35">
        <v>8</v>
      </c>
      <c r="S50" s="35">
        <v>8</v>
      </c>
      <c r="T50" s="35">
        <v>8</v>
      </c>
      <c r="U50" s="35">
        <v>8</v>
      </c>
      <c r="V50" s="35">
        <v>8</v>
      </c>
      <c r="W50" s="35">
        <v>8</v>
      </c>
      <c r="X50" s="49">
        <v>0</v>
      </c>
      <c r="Y50" s="35">
        <v>0</v>
      </c>
    </row>
    <row r="51" spans="1:25" ht="19.5" customHeight="1">
      <c r="A51" s="116"/>
      <c r="B51" s="37" t="s">
        <v>51</v>
      </c>
      <c r="C51" s="31" t="s">
        <v>62</v>
      </c>
      <c r="D51" s="25">
        <v>5</v>
      </c>
      <c r="E51" s="25"/>
      <c r="F51" s="35">
        <v>5</v>
      </c>
      <c r="G51" s="35">
        <v>5</v>
      </c>
      <c r="H51" s="35">
        <v>5</v>
      </c>
      <c r="I51" s="35">
        <v>5</v>
      </c>
      <c r="J51" s="35">
        <v>5</v>
      </c>
      <c r="K51" s="35">
        <v>5</v>
      </c>
      <c r="L51" s="35">
        <v>5</v>
      </c>
      <c r="M51" s="35">
        <v>5</v>
      </c>
      <c r="N51" s="35">
        <v>5</v>
      </c>
      <c r="O51" s="35">
        <v>5</v>
      </c>
      <c r="P51" s="35">
        <v>5</v>
      </c>
      <c r="Q51" s="35">
        <v>5</v>
      </c>
      <c r="R51" s="35">
        <v>5</v>
      </c>
      <c r="S51" s="35">
        <v>5</v>
      </c>
      <c r="T51" s="35">
        <v>5</v>
      </c>
      <c r="U51" s="35">
        <v>5</v>
      </c>
      <c r="V51" s="35">
        <v>5</v>
      </c>
      <c r="W51" s="35">
        <v>5</v>
      </c>
      <c r="X51" s="49">
        <v>0</v>
      </c>
      <c r="Y51" s="35">
        <v>0</v>
      </c>
    </row>
    <row r="52" spans="1:25" ht="19.5" customHeight="1">
      <c r="A52" s="116"/>
      <c r="B52" s="37" t="s">
        <v>71</v>
      </c>
      <c r="C52" s="31" t="s">
        <v>62</v>
      </c>
      <c r="D52" s="25">
        <v>4</v>
      </c>
      <c r="E52" s="25"/>
      <c r="F52" s="35">
        <v>4</v>
      </c>
      <c r="G52" s="35">
        <v>4</v>
      </c>
      <c r="H52" s="35">
        <v>4</v>
      </c>
      <c r="I52" s="35">
        <v>4</v>
      </c>
      <c r="J52" s="35">
        <v>4</v>
      </c>
      <c r="K52" s="35">
        <v>4</v>
      </c>
      <c r="L52" s="35">
        <v>4</v>
      </c>
      <c r="M52" s="35">
        <v>4</v>
      </c>
      <c r="N52" s="35">
        <v>4</v>
      </c>
      <c r="O52" s="35">
        <v>4</v>
      </c>
      <c r="P52" s="35">
        <v>4</v>
      </c>
      <c r="Q52" s="35">
        <v>4</v>
      </c>
      <c r="R52" s="35">
        <v>4</v>
      </c>
      <c r="S52" s="35">
        <v>4</v>
      </c>
      <c r="T52" s="35">
        <v>4</v>
      </c>
      <c r="U52" s="35">
        <v>4</v>
      </c>
      <c r="V52" s="35">
        <v>4</v>
      </c>
      <c r="W52" s="35">
        <v>4</v>
      </c>
      <c r="X52" s="49">
        <v>0</v>
      </c>
      <c r="Y52" s="35"/>
    </row>
    <row r="53" spans="1:25" ht="19.5" customHeight="1">
      <c r="A53" s="117"/>
      <c r="B53" s="37" t="s">
        <v>49</v>
      </c>
      <c r="C53" s="31" t="s">
        <v>62</v>
      </c>
      <c r="D53" s="25">
        <v>4</v>
      </c>
      <c r="E53" s="25"/>
      <c r="F53" s="35">
        <v>4</v>
      </c>
      <c r="G53" s="35">
        <v>4</v>
      </c>
      <c r="H53" s="35">
        <v>4</v>
      </c>
      <c r="I53" s="35">
        <v>4</v>
      </c>
      <c r="J53" s="35">
        <v>4</v>
      </c>
      <c r="K53" s="35">
        <v>4</v>
      </c>
      <c r="L53" s="35">
        <v>4</v>
      </c>
      <c r="M53" s="35">
        <v>4</v>
      </c>
      <c r="N53" s="35">
        <v>4</v>
      </c>
      <c r="O53" s="35">
        <v>4</v>
      </c>
      <c r="P53" s="35">
        <v>4</v>
      </c>
      <c r="Q53" s="35">
        <v>4</v>
      </c>
      <c r="R53" s="35">
        <v>4</v>
      </c>
      <c r="S53" s="35">
        <v>4</v>
      </c>
      <c r="T53" s="35">
        <v>4</v>
      </c>
      <c r="U53" s="35">
        <v>4</v>
      </c>
      <c r="V53" s="35">
        <v>4</v>
      </c>
      <c r="W53" s="35">
        <v>4</v>
      </c>
      <c r="X53" s="49">
        <v>0</v>
      </c>
      <c r="Y53" s="35">
        <v>0</v>
      </c>
    </row>
    <row r="54" spans="1:25" ht="19.5" customHeight="1">
      <c r="A54" s="104" t="s">
        <v>55</v>
      </c>
      <c r="B54" s="14" t="s">
        <v>37</v>
      </c>
      <c r="C54" s="31" t="s">
        <v>36</v>
      </c>
      <c r="D54" s="13">
        <v>4</v>
      </c>
      <c r="E54" s="13"/>
      <c r="F54" s="35">
        <v>4</v>
      </c>
      <c r="G54" s="35">
        <v>4</v>
      </c>
      <c r="H54" s="35">
        <v>4</v>
      </c>
      <c r="I54" s="35">
        <v>4</v>
      </c>
      <c r="J54" s="35">
        <v>4</v>
      </c>
      <c r="K54" s="35">
        <v>4</v>
      </c>
      <c r="L54" s="35">
        <v>4</v>
      </c>
      <c r="M54" s="35">
        <v>4</v>
      </c>
      <c r="N54" s="35">
        <v>4</v>
      </c>
      <c r="O54" s="35">
        <v>4</v>
      </c>
      <c r="P54" s="35">
        <v>4</v>
      </c>
      <c r="Q54" s="35">
        <v>4</v>
      </c>
      <c r="R54" s="35">
        <v>4</v>
      </c>
      <c r="S54" s="35">
        <v>4</v>
      </c>
      <c r="T54" s="35">
        <v>4</v>
      </c>
      <c r="U54" s="35">
        <v>4</v>
      </c>
      <c r="V54" s="35">
        <v>4</v>
      </c>
      <c r="W54" s="35">
        <v>4</v>
      </c>
      <c r="X54" s="35">
        <v>4</v>
      </c>
      <c r="Y54" s="49">
        <v>0</v>
      </c>
    </row>
    <row r="55" spans="1:25" ht="19.5" customHeight="1">
      <c r="A55" s="105"/>
      <c r="B55" s="14" t="s">
        <v>38</v>
      </c>
      <c r="C55" s="31" t="s">
        <v>36</v>
      </c>
      <c r="D55" s="13">
        <v>4</v>
      </c>
      <c r="E55" s="13"/>
      <c r="F55" s="35">
        <v>4</v>
      </c>
      <c r="G55" s="35">
        <v>4</v>
      </c>
      <c r="H55" s="35">
        <v>4</v>
      </c>
      <c r="I55" s="35">
        <v>4</v>
      </c>
      <c r="J55" s="35">
        <v>4</v>
      </c>
      <c r="K55" s="35">
        <v>4</v>
      </c>
      <c r="L55" s="35">
        <v>4</v>
      </c>
      <c r="M55" s="35">
        <v>4</v>
      </c>
      <c r="N55" s="35">
        <v>4</v>
      </c>
      <c r="O55" s="35">
        <v>4</v>
      </c>
      <c r="P55" s="35">
        <v>4</v>
      </c>
      <c r="Q55" s="35">
        <v>4</v>
      </c>
      <c r="R55" s="35">
        <v>4</v>
      </c>
      <c r="S55" s="35">
        <v>4</v>
      </c>
      <c r="T55" s="35">
        <v>4</v>
      </c>
      <c r="U55" s="35">
        <v>4</v>
      </c>
      <c r="V55" s="35">
        <v>4</v>
      </c>
      <c r="W55" s="35">
        <v>4</v>
      </c>
      <c r="X55" s="35">
        <v>4</v>
      </c>
      <c r="Y55" s="48">
        <v>0</v>
      </c>
    </row>
    <row r="56" spans="1:25" ht="19.5" customHeight="1">
      <c r="A56" s="106" t="s">
        <v>5</v>
      </c>
      <c r="B56" s="107"/>
      <c r="C56" s="108"/>
      <c r="D56" s="25">
        <f>SUM(D12:D55)</f>
        <v>305</v>
      </c>
      <c r="E56" s="25"/>
      <c r="F56" s="35">
        <f>SUM(F12:F55)</f>
        <v>305</v>
      </c>
      <c r="G56" s="35">
        <f>SUM(G12:G55)</f>
        <v>295</v>
      </c>
      <c r="H56" s="35">
        <f>SUM(H12:H55)</f>
        <v>279</v>
      </c>
      <c r="I56" s="35">
        <f>SUM(I12:I55)</f>
        <v>261</v>
      </c>
      <c r="J56" s="35">
        <f>SUM(J12:J55)</f>
        <v>250</v>
      </c>
      <c r="K56" s="35">
        <f>SUM(K12:K55)</f>
        <v>241</v>
      </c>
      <c r="L56" s="35">
        <f>SUM(L12:L55)</f>
        <v>229</v>
      </c>
      <c r="M56" s="35">
        <f>SUM(M12:M55)</f>
        <v>211</v>
      </c>
      <c r="N56" s="35">
        <f>SUM(N12:N55)</f>
        <v>189</v>
      </c>
      <c r="O56" s="35">
        <f>SUM(O12:O55)</f>
        <v>161</v>
      </c>
      <c r="P56" s="35">
        <f>SUM(P12:P55)</f>
        <v>142</v>
      </c>
      <c r="Q56" s="35">
        <f>SUM(Q12:Q55)</f>
        <v>118</v>
      </c>
      <c r="R56" s="35">
        <f>SUM(R12:R55)</f>
        <v>108</v>
      </c>
      <c r="S56" s="35">
        <f>SUM(S12:S55)</f>
        <v>90</v>
      </c>
      <c r="T56" s="35">
        <f>SUM(T12:T55)</f>
        <v>71</v>
      </c>
      <c r="U56" s="35">
        <f>SUM(U12:U55)</f>
        <v>53</v>
      </c>
      <c r="V56" s="35">
        <f>SUM(V12:V55)</f>
        <v>44</v>
      </c>
      <c r="W56" s="35">
        <f>SUM(W12:W55)</f>
        <v>29</v>
      </c>
      <c r="X56" s="35">
        <f>SUM(X12:X55)</f>
        <v>8</v>
      </c>
      <c r="Y56" s="35">
        <f>SUM(Y12:Y55)</f>
        <v>0</v>
      </c>
    </row>
    <row r="57" spans="1:25" ht="18" customHeight="1">
      <c r="A57" s="19"/>
      <c r="B57" s="19"/>
      <c r="C57" s="19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2"/>
      <c r="X57" s="2"/>
    </row>
    <row r="58" spans="1:25" ht="18" customHeight="1">
      <c r="A58" s="19"/>
      <c r="B58" s="19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2"/>
      <c r="X58" s="2"/>
    </row>
    <row r="59" spans="1:25" ht="18" customHeight="1">
      <c r="A59" s="19"/>
      <c r="B59" s="19"/>
      <c r="C59" s="19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2"/>
      <c r="X59" s="2"/>
    </row>
    <row r="60" spans="1:25" ht="18" customHeight="1">
      <c r="A60" s="19"/>
      <c r="B60" s="19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2"/>
      <c r="X60" s="2"/>
    </row>
    <row r="61" spans="1:25" ht="18" customHeight="1">
      <c r="A61" s="19"/>
      <c r="B61" s="19"/>
      <c r="C61" s="19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2"/>
      <c r="X61" s="2"/>
    </row>
    <row r="62" spans="1:25" ht="63" customHeight="1">
      <c r="A62" s="10" t="s">
        <v>12</v>
      </c>
      <c r="B62" s="11" t="s">
        <v>13</v>
      </c>
      <c r="C62" s="11" t="s">
        <v>14</v>
      </c>
      <c r="D62" s="29" t="s">
        <v>5</v>
      </c>
      <c r="E62" s="29" t="s">
        <v>6</v>
      </c>
      <c r="F62" s="30">
        <v>45028</v>
      </c>
      <c r="G62" s="30">
        <v>45029</v>
      </c>
      <c r="H62" s="30">
        <v>45030</v>
      </c>
      <c r="I62" s="30">
        <v>45031</v>
      </c>
      <c r="J62" s="30">
        <v>45032</v>
      </c>
      <c r="K62" s="30">
        <v>45033</v>
      </c>
      <c r="L62" s="30">
        <v>45034</v>
      </c>
      <c r="M62" s="30">
        <v>45035</v>
      </c>
      <c r="N62" s="30">
        <v>45036</v>
      </c>
      <c r="O62" s="30">
        <v>45037</v>
      </c>
      <c r="P62" s="30">
        <v>45038</v>
      </c>
      <c r="Q62" s="30">
        <v>45039</v>
      </c>
      <c r="R62" s="30">
        <v>45040</v>
      </c>
      <c r="S62" s="30">
        <v>45041</v>
      </c>
      <c r="T62" s="30">
        <v>45042</v>
      </c>
      <c r="U62" s="30">
        <v>45043</v>
      </c>
      <c r="V62" s="30">
        <v>45044</v>
      </c>
      <c r="W62" s="30">
        <v>45045</v>
      </c>
      <c r="X62" s="30">
        <v>45046</v>
      </c>
      <c r="Y62" s="30">
        <v>45047</v>
      </c>
    </row>
    <row r="63" spans="1:25" ht="19.5" customHeight="1">
      <c r="A63" s="110" t="s">
        <v>15</v>
      </c>
      <c r="B63" s="108"/>
      <c r="C63" s="38" t="s">
        <v>36</v>
      </c>
      <c r="D63" s="13">
        <v>10</v>
      </c>
      <c r="E63" s="13">
        <v>12</v>
      </c>
      <c r="F63" s="13">
        <v>8</v>
      </c>
      <c r="G63" s="72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</row>
    <row r="64" spans="1:25" ht="19.5" customHeight="1">
      <c r="A64" s="110" t="s">
        <v>17</v>
      </c>
      <c r="B64" s="108"/>
      <c r="C64" s="39" t="s">
        <v>56</v>
      </c>
      <c r="D64" s="13">
        <v>8</v>
      </c>
      <c r="E64" s="13">
        <v>10</v>
      </c>
      <c r="F64" s="13">
        <v>8</v>
      </c>
      <c r="G64" s="13">
        <v>5</v>
      </c>
      <c r="H64" s="72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</row>
    <row r="65" spans="1:25" ht="19.5" customHeight="1">
      <c r="A65" s="94"/>
      <c r="B65" s="93"/>
      <c r="C65" s="39"/>
      <c r="D65" s="13"/>
      <c r="E65" s="13"/>
      <c r="F65" s="13"/>
      <c r="G65" s="103">
        <v>2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9.5" customHeight="1">
      <c r="A66" s="110" t="s">
        <v>18</v>
      </c>
      <c r="B66" s="108"/>
      <c r="C66" s="39" t="s">
        <v>65</v>
      </c>
      <c r="D66" s="13">
        <v>8</v>
      </c>
      <c r="E66" s="13">
        <v>12</v>
      </c>
      <c r="F66" s="13">
        <v>7</v>
      </c>
      <c r="G66" s="13">
        <v>3</v>
      </c>
      <c r="H66" s="72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</row>
    <row r="67" spans="1:25" ht="19.5" customHeight="1">
      <c r="A67" s="110"/>
      <c r="B67" s="111"/>
      <c r="C67" s="39"/>
      <c r="D67" s="13"/>
      <c r="E67" s="13"/>
      <c r="F67" s="13"/>
      <c r="G67" s="75">
        <v>4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9.5" customHeight="1">
      <c r="A68" s="140" t="s">
        <v>20</v>
      </c>
      <c r="B68" s="37" t="s">
        <v>43</v>
      </c>
      <c r="C68" s="40" t="s">
        <v>66</v>
      </c>
      <c r="D68" s="13">
        <v>8</v>
      </c>
      <c r="E68" s="35">
        <v>9</v>
      </c>
      <c r="F68" s="35">
        <v>9</v>
      </c>
      <c r="G68" s="35">
        <v>9</v>
      </c>
      <c r="H68" s="35">
        <v>8</v>
      </c>
      <c r="I68" s="49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</row>
    <row r="69" spans="1:25" ht="19.5" customHeight="1">
      <c r="A69" s="141"/>
      <c r="B69" s="37"/>
      <c r="C69" s="40"/>
      <c r="D69" s="13"/>
      <c r="E69" s="35"/>
      <c r="F69" s="35"/>
      <c r="G69" s="35"/>
      <c r="H69" s="76">
        <v>1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ht="19.5" customHeight="1">
      <c r="A70" s="141"/>
      <c r="B70" s="37" t="s">
        <v>48</v>
      </c>
      <c r="C70" s="40" t="s">
        <v>63</v>
      </c>
      <c r="D70" s="13">
        <v>10</v>
      </c>
      <c r="E70" s="35">
        <v>6</v>
      </c>
      <c r="F70" s="35">
        <v>6</v>
      </c>
      <c r="G70" s="35">
        <v>6</v>
      </c>
      <c r="H70" s="35">
        <v>6</v>
      </c>
      <c r="I70" s="35">
        <v>6</v>
      </c>
      <c r="J70" s="80">
        <v>0</v>
      </c>
      <c r="K70" s="35">
        <v>6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</row>
    <row r="71" spans="1:25" ht="19.5" customHeight="1">
      <c r="A71" s="141"/>
      <c r="B71" s="37" t="s">
        <v>50</v>
      </c>
      <c r="C71" s="40" t="s">
        <v>60</v>
      </c>
      <c r="D71" s="13">
        <v>6</v>
      </c>
      <c r="E71" s="35">
        <v>5</v>
      </c>
      <c r="F71" s="35">
        <v>5</v>
      </c>
      <c r="G71" s="35">
        <v>5</v>
      </c>
      <c r="H71" s="35">
        <v>5</v>
      </c>
      <c r="I71" s="35">
        <v>5</v>
      </c>
      <c r="J71" s="49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</row>
    <row r="72" spans="1:25" ht="19.5" customHeight="1">
      <c r="A72" s="141"/>
      <c r="B72" s="37"/>
      <c r="C72" s="40"/>
      <c r="D72" s="13"/>
      <c r="E72" s="35"/>
      <c r="F72" s="35"/>
      <c r="G72" s="35"/>
      <c r="H72" s="35"/>
      <c r="I72" s="81">
        <v>-1</v>
      </c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ht="19.5" customHeight="1">
      <c r="A73" s="141"/>
      <c r="B73" s="37" t="s">
        <v>51</v>
      </c>
      <c r="C73" s="40" t="s">
        <v>45</v>
      </c>
      <c r="D73" s="13">
        <v>5</v>
      </c>
      <c r="E73" s="13">
        <v>5</v>
      </c>
      <c r="F73" s="13">
        <v>5</v>
      </c>
      <c r="G73" s="13">
        <v>5</v>
      </c>
      <c r="H73" s="13">
        <v>5</v>
      </c>
      <c r="I73" s="13">
        <v>5</v>
      </c>
      <c r="J73" s="155">
        <v>0</v>
      </c>
      <c r="K73" s="154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</row>
    <row r="74" spans="1:25" ht="19.5" customHeight="1">
      <c r="A74" s="141"/>
      <c r="B74" s="37" t="s">
        <v>71</v>
      </c>
      <c r="C74" s="40" t="s">
        <v>60</v>
      </c>
      <c r="D74" s="13">
        <v>4</v>
      </c>
      <c r="E74" s="13">
        <v>4</v>
      </c>
      <c r="F74" s="13">
        <v>4</v>
      </c>
      <c r="G74" s="13">
        <v>4</v>
      </c>
      <c r="H74" s="13">
        <v>4</v>
      </c>
      <c r="I74" s="13">
        <v>4</v>
      </c>
      <c r="J74" s="13">
        <v>4</v>
      </c>
      <c r="K74" s="49">
        <v>0</v>
      </c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 ht="19.5" customHeight="1">
      <c r="A75" s="141"/>
      <c r="B75" s="37" t="s">
        <v>49</v>
      </c>
      <c r="C75" s="40" t="s">
        <v>45</v>
      </c>
      <c r="D75" s="13">
        <v>5</v>
      </c>
      <c r="E75" s="35">
        <v>8</v>
      </c>
      <c r="F75" s="35">
        <v>8</v>
      </c>
      <c r="G75" s="35">
        <v>8</v>
      </c>
      <c r="H75" s="35">
        <v>8</v>
      </c>
      <c r="I75" s="35">
        <v>8</v>
      </c>
      <c r="J75" s="35">
        <v>5</v>
      </c>
      <c r="K75" s="49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</row>
    <row r="76" spans="1:25" ht="19.5" customHeight="1">
      <c r="A76" s="141"/>
      <c r="B76" s="37"/>
      <c r="C76" s="40"/>
      <c r="D76" s="13"/>
      <c r="E76" s="35"/>
      <c r="F76" s="35"/>
      <c r="G76" s="35"/>
      <c r="H76" s="35"/>
      <c r="I76" s="35"/>
      <c r="J76" s="76">
        <v>3</v>
      </c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 ht="19.5" customHeight="1">
      <c r="A77" s="142"/>
      <c r="B77" s="24" t="s">
        <v>21</v>
      </c>
      <c r="C77" s="31" t="s">
        <v>36</v>
      </c>
      <c r="D77" s="13">
        <v>12</v>
      </c>
      <c r="E77" s="13">
        <v>12</v>
      </c>
      <c r="F77" s="13">
        <v>12</v>
      </c>
      <c r="G77" s="13">
        <v>12</v>
      </c>
      <c r="H77" s="13">
        <v>12</v>
      </c>
      <c r="I77" s="13">
        <v>12</v>
      </c>
      <c r="J77" s="13">
        <v>12</v>
      </c>
      <c r="K77" s="13">
        <v>12</v>
      </c>
      <c r="L77" s="49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</row>
    <row r="78" spans="1:25" ht="19.5" customHeight="1">
      <c r="A78" s="104" t="s">
        <v>22</v>
      </c>
      <c r="B78" s="37" t="s">
        <v>43</v>
      </c>
      <c r="C78" s="31" t="s">
        <v>62</v>
      </c>
      <c r="D78" s="13">
        <v>8</v>
      </c>
      <c r="E78" s="35">
        <v>7</v>
      </c>
      <c r="F78" s="35">
        <v>7</v>
      </c>
      <c r="G78" s="35">
        <v>7</v>
      </c>
      <c r="H78" s="35">
        <v>7</v>
      </c>
      <c r="I78" s="35">
        <v>7</v>
      </c>
      <c r="J78" s="35">
        <v>7</v>
      </c>
      <c r="K78" s="35">
        <v>7</v>
      </c>
      <c r="L78" s="35">
        <v>7</v>
      </c>
      <c r="M78" s="49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</row>
    <row r="79" spans="1:25" ht="19.5" customHeight="1">
      <c r="A79" s="124"/>
      <c r="B79" s="37"/>
      <c r="C79" s="31"/>
      <c r="D79" s="13"/>
      <c r="E79" s="35"/>
      <c r="F79" s="35"/>
      <c r="G79" s="35"/>
      <c r="H79" s="35"/>
      <c r="I79" s="35"/>
      <c r="J79" s="35"/>
      <c r="K79" s="35"/>
      <c r="L79" s="81">
        <v>-1</v>
      </c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 ht="19.5" customHeight="1">
      <c r="A80" s="124"/>
      <c r="B80" s="37" t="s">
        <v>48</v>
      </c>
      <c r="C80" s="31" t="s">
        <v>62</v>
      </c>
      <c r="D80" s="13">
        <v>10</v>
      </c>
      <c r="E80" s="35">
        <v>12</v>
      </c>
      <c r="F80" s="35">
        <v>12</v>
      </c>
      <c r="G80" s="35">
        <v>12</v>
      </c>
      <c r="H80" s="35">
        <v>12</v>
      </c>
      <c r="I80" s="35">
        <v>12</v>
      </c>
      <c r="J80" s="35">
        <v>12</v>
      </c>
      <c r="K80" s="35">
        <v>12</v>
      </c>
      <c r="L80" s="35">
        <v>10</v>
      </c>
      <c r="M80" s="35">
        <v>6</v>
      </c>
      <c r="N80" s="49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</row>
    <row r="81" spans="1:25" ht="19.5" customHeight="1">
      <c r="A81" s="124"/>
      <c r="B81" s="37"/>
      <c r="C81" s="31"/>
      <c r="D81" s="13"/>
      <c r="E81" s="35"/>
      <c r="F81" s="35"/>
      <c r="G81" s="35"/>
      <c r="H81" s="35"/>
      <c r="I81" s="35"/>
      <c r="J81" s="35"/>
      <c r="K81" s="35"/>
      <c r="L81" s="35"/>
      <c r="M81" s="76">
        <v>2</v>
      </c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 ht="19.5" customHeight="1">
      <c r="A82" s="124"/>
      <c r="B82" s="37" t="s">
        <v>50</v>
      </c>
      <c r="C82" s="31" t="s">
        <v>62</v>
      </c>
      <c r="D82" s="13">
        <v>8</v>
      </c>
      <c r="E82" s="35">
        <v>8</v>
      </c>
      <c r="F82" s="35">
        <v>8</v>
      </c>
      <c r="G82" s="35">
        <v>8</v>
      </c>
      <c r="H82" s="35">
        <v>8</v>
      </c>
      <c r="I82" s="35">
        <v>8</v>
      </c>
      <c r="J82" s="35">
        <v>8</v>
      </c>
      <c r="K82" s="35">
        <v>8</v>
      </c>
      <c r="L82" s="35">
        <v>8</v>
      </c>
      <c r="M82" s="35">
        <v>8</v>
      </c>
      <c r="N82" s="35">
        <v>8</v>
      </c>
      <c r="O82" s="80">
        <v>0</v>
      </c>
      <c r="P82" s="35">
        <v>8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</row>
    <row r="83" spans="1:25" ht="19.5" customHeight="1">
      <c r="A83" s="124"/>
      <c r="B83" s="37" t="s">
        <v>51</v>
      </c>
      <c r="C83" s="31" t="s">
        <v>61</v>
      </c>
      <c r="D83" s="13">
        <v>4</v>
      </c>
      <c r="E83" s="35">
        <v>6</v>
      </c>
      <c r="F83" s="35">
        <v>6</v>
      </c>
      <c r="G83" s="35">
        <v>6</v>
      </c>
      <c r="H83" s="35">
        <v>6</v>
      </c>
      <c r="I83" s="35">
        <v>6</v>
      </c>
      <c r="J83" s="35">
        <v>6</v>
      </c>
      <c r="K83" s="35">
        <v>6</v>
      </c>
      <c r="L83" s="35">
        <v>6</v>
      </c>
      <c r="M83" s="35">
        <v>6</v>
      </c>
      <c r="N83" s="35">
        <v>4</v>
      </c>
      <c r="O83" s="49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</row>
    <row r="84" spans="1:25" ht="19.5" customHeight="1">
      <c r="A84" s="124"/>
      <c r="B84" s="37"/>
      <c r="C84" s="31"/>
      <c r="D84" s="13"/>
      <c r="E84" s="35"/>
      <c r="F84" s="35"/>
      <c r="G84" s="35"/>
      <c r="H84" s="35"/>
      <c r="I84" s="35"/>
      <c r="J84" s="35"/>
      <c r="K84" s="35"/>
      <c r="L84" s="35"/>
      <c r="M84" s="35"/>
      <c r="N84" s="76">
        <v>2</v>
      </c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1:25" ht="19.5" customHeight="1">
      <c r="A85" s="124"/>
      <c r="B85" s="37" t="s">
        <v>71</v>
      </c>
      <c r="C85" s="31" t="s">
        <v>61</v>
      </c>
      <c r="D85" s="13">
        <v>4</v>
      </c>
      <c r="E85" s="35">
        <v>4</v>
      </c>
      <c r="F85" s="35">
        <v>4</v>
      </c>
      <c r="G85" s="35">
        <v>4</v>
      </c>
      <c r="H85" s="35">
        <v>4</v>
      </c>
      <c r="I85" s="35">
        <v>4</v>
      </c>
      <c r="J85" s="35">
        <v>4</v>
      </c>
      <c r="K85" s="35">
        <v>4</v>
      </c>
      <c r="L85" s="35">
        <v>4</v>
      </c>
      <c r="M85" s="35">
        <v>4</v>
      </c>
      <c r="N85" s="35">
        <v>4</v>
      </c>
      <c r="O85" s="35">
        <v>4</v>
      </c>
      <c r="P85" s="48">
        <v>0</v>
      </c>
      <c r="Q85" s="35"/>
      <c r="R85" s="35"/>
      <c r="S85" s="35"/>
      <c r="T85" s="35"/>
      <c r="U85" s="35"/>
      <c r="V85" s="35"/>
      <c r="W85" s="35"/>
      <c r="X85" s="35"/>
      <c r="Y85" s="35"/>
    </row>
    <row r="86" spans="1:25" ht="19.5" customHeight="1">
      <c r="A86" s="124"/>
      <c r="B86" s="37" t="s">
        <v>49</v>
      </c>
      <c r="C86" s="31" t="s">
        <v>61</v>
      </c>
      <c r="D86" s="13">
        <v>4</v>
      </c>
      <c r="E86" s="35">
        <v>3</v>
      </c>
      <c r="F86" s="35">
        <v>3</v>
      </c>
      <c r="G86" s="35">
        <v>3</v>
      </c>
      <c r="H86" s="35">
        <v>3</v>
      </c>
      <c r="I86" s="35">
        <v>3</v>
      </c>
      <c r="J86" s="35">
        <v>3</v>
      </c>
      <c r="K86" s="35">
        <v>3</v>
      </c>
      <c r="L86" s="35">
        <v>3</v>
      </c>
      <c r="M86" s="35">
        <v>3</v>
      </c>
      <c r="N86" s="35">
        <v>3</v>
      </c>
      <c r="O86" s="35">
        <v>1</v>
      </c>
      <c r="P86" s="49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</row>
    <row r="87" spans="1:25" ht="19.5" customHeight="1">
      <c r="A87" s="124"/>
      <c r="B87" s="37"/>
      <c r="C87" s="31"/>
      <c r="D87" s="13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81">
        <v>-1</v>
      </c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 ht="19.5" customHeight="1">
      <c r="A88" s="125"/>
      <c r="B88" s="24" t="s">
        <v>23</v>
      </c>
      <c r="C88" s="31" t="s">
        <v>36</v>
      </c>
      <c r="D88" s="13">
        <v>12</v>
      </c>
      <c r="E88" s="13">
        <v>12</v>
      </c>
      <c r="F88" s="13">
        <v>12</v>
      </c>
      <c r="G88" s="13">
        <v>12</v>
      </c>
      <c r="H88" s="13">
        <v>12</v>
      </c>
      <c r="I88" s="13">
        <v>12</v>
      </c>
      <c r="J88" s="13">
        <v>12</v>
      </c>
      <c r="K88" s="13">
        <v>12</v>
      </c>
      <c r="L88" s="13">
        <v>12</v>
      </c>
      <c r="M88" s="13">
        <v>12</v>
      </c>
      <c r="N88" s="13">
        <v>12</v>
      </c>
      <c r="O88" s="13">
        <v>12</v>
      </c>
      <c r="P88" s="13">
        <v>12</v>
      </c>
      <c r="Q88" s="49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</row>
    <row r="89" spans="1:25" ht="19.5" customHeight="1">
      <c r="A89" s="104" t="s">
        <v>24</v>
      </c>
      <c r="B89" s="37" t="s">
        <v>43</v>
      </c>
      <c r="C89" s="40" t="s">
        <v>60</v>
      </c>
      <c r="D89" s="13">
        <v>10</v>
      </c>
      <c r="E89" s="35">
        <v>12</v>
      </c>
      <c r="F89" s="35">
        <v>12</v>
      </c>
      <c r="G89" s="35">
        <v>12</v>
      </c>
      <c r="H89" s="35">
        <v>12</v>
      </c>
      <c r="I89" s="35">
        <v>12</v>
      </c>
      <c r="J89" s="35">
        <v>12</v>
      </c>
      <c r="K89" s="35">
        <v>7</v>
      </c>
      <c r="L89" s="35">
        <v>3</v>
      </c>
      <c r="M89" s="49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</row>
    <row r="90" spans="1:25" ht="19.5" customHeight="1">
      <c r="A90" s="124"/>
      <c r="B90" s="37"/>
      <c r="C90" s="40"/>
      <c r="D90" s="13"/>
      <c r="E90" s="35"/>
      <c r="F90" s="35"/>
      <c r="G90" s="35"/>
      <c r="H90" s="35"/>
      <c r="I90" s="35"/>
      <c r="J90" s="35"/>
      <c r="K90" s="35"/>
      <c r="L90" s="76">
        <v>2</v>
      </c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 ht="19.5" customHeight="1">
      <c r="A91" s="124"/>
      <c r="B91" s="37" t="s">
        <v>48</v>
      </c>
      <c r="C91" s="40" t="s">
        <v>59</v>
      </c>
      <c r="D91" s="13">
        <v>12</v>
      </c>
      <c r="E91" s="35">
        <v>7</v>
      </c>
      <c r="F91" s="35">
        <v>7</v>
      </c>
      <c r="G91" s="35">
        <v>7</v>
      </c>
      <c r="H91" s="35">
        <v>7</v>
      </c>
      <c r="I91" s="35">
        <v>7</v>
      </c>
      <c r="J91" s="35">
        <v>7</v>
      </c>
      <c r="K91" s="35">
        <v>7</v>
      </c>
      <c r="L91" s="35">
        <v>7</v>
      </c>
      <c r="M91" s="35">
        <v>7</v>
      </c>
      <c r="N91" s="80">
        <v>0</v>
      </c>
      <c r="O91" s="35">
        <v>7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</row>
    <row r="92" spans="1:25" ht="19.5" customHeight="1">
      <c r="A92" s="124"/>
      <c r="B92" s="37" t="s">
        <v>50</v>
      </c>
      <c r="C92" s="40" t="s">
        <v>60</v>
      </c>
      <c r="D92" s="13">
        <v>8</v>
      </c>
      <c r="E92" s="35">
        <v>10</v>
      </c>
      <c r="F92" s="35">
        <v>10</v>
      </c>
      <c r="G92" s="35">
        <v>10</v>
      </c>
      <c r="H92" s="35">
        <v>10</v>
      </c>
      <c r="I92" s="35">
        <v>10</v>
      </c>
      <c r="J92" s="35">
        <v>10</v>
      </c>
      <c r="K92" s="35">
        <v>10</v>
      </c>
      <c r="L92" s="35">
        <v>10</v>
      </c>
      <c r="M92" s="35">
        <v>8</v>
      </c>
      <c r="N92" s="35">
        <v>3</v>
      </c>
      <c r="O92" s="83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</row>
    <row r="93" spans="1:25" ht="19.5" customHeight="1">
      <c r="A93" s="124"/>
      <c r="B93" s="37"/>
      <c r="C93" s="40"/>
      <c r="D93" s="13"/>
      <c r="E93" s="35"/>
      <c r="F93" s="35"/>
      <c r="G93" s="35"/>
      <c r="H93" s="35"/>
      <c r="I93" s="35"/>
      <c r="J93" s="35"/>
      <c r="K93" s="35"/>
      <c r="L93" s="35"/>
      <c r="M93" s="35"/>
      <c r="N93" s="76">
        <v>2</v>
      </c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 ht="19.5" customHeight="1">
      <c r="A94" s="124"/>
      <c r="B94" s="37" t="s">
        <v>51</v>
      </c>
      <c r="C94" s="40" t="s">
        <v>45</v>
      </c>
      <c r="D94" s="13">
        <v>8</v>
      </c>
      <c r="E94" s="35">
        <v>10</v>
      </c>
      <c r="F94" s="35">
        <v>10</v>
      </c>
      <c r="G94" s="35">
        <v>10</v>
      </c>
      <c r="H94" s="35">
        <v>10</v>
      </c>
      <c r="I94" s="35">
        <v>10</v>
      </c>
      <c r="J94" s="35">
        <v>10</v>
      </c>
      <c r="K94" s="35">
        <v>10</v>
      </c>
      <c r="L94" s="35">
        <v>10</v>
      </c>
      <c r="M94" s="35">
        <v>10</v>
      </c>
      <c r="N94" s="35">
        <v>6</v>
      </c>
      <c r="O94" s="49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</row>
    <row r="95" spans="1:25" ht="19.5" customHeight="1">
      <c r="A95" s="124"/>
      <c r="B95" s="37"/>
      <c r="C95" s="40"/>
      <c r="D95" s="13"/>
      <c r="E95" s="35"/>
      <c r="F95" s="35"/>
      <c r="G95" s="35"/>
      <c r="H95" s="35"/>
      <c r="I95" s="35"/>
      <c r="J95" s="35"/>
      <c r="K95" s="35"/>
      <c r="L95" s="35"/>
      <c r="M95" s="35"/>
      <c r="N95" s="76">
        <v>2</v>
      </c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 ht="19.5" customHeight="1">
      <c r="A96" s="124"/>
      <c r="B96" s="37" t="s">
        <v>71</v>
      </c>
      <c r="C96" s="40" t="s">
        <v>59</v>
      </c>
      <c r="D96" s="13">
        <v>4</v>
      </c>
      <c r="E96" s="35">
        <v>4</v>
      </c>
      <c r="F96" s="35">
        <v>4</v>
      </c>
      <c r="G96" s="35">
        <v>4</v>
      </c>
      <c r="H96" s="35">
        <v>4</v>
      </c>
      <c r="I96" s="35">
        <v>4</v>
      </c>
      <c r="J96" s="35">
        <v>4</v>
      </c>
      <c r="K96" s="35">
        <v>4</v>
      </c>
      <c r="L96" s="35">
        <v>4</v>
      </c>
      <c r="M96" s="35">
        <v>4</v>
      </c>
      <c r="N96" s="35">
        <v>4</v>
      </c>
      <c r="O96" s="35">
        <v>4</v>
      </c>
      <c r="P96" s="48">
        <v>0</v>
      </c>
      <c r="Q96" s="35"/>
      <c r="R96" s="35"/>
      <c r="S96" s="35"/>
      <c r="T96" s="35"/>
      <c r="U96" s="35"/>
      <c r="V96" s="35"/>
      <c r="W96" s="35"/>
      <c r="X96" s="35"/>
      <c r="Y96" s="35"/>
    </row>
    <row r="97" spans="1:25" ht="19.5" customHeight="1">
      <c r="A97" s="124"/>
      <c r="B97" s="37" t="s">
        <v>49</v>
      </c>
      <c r="C97" s="33" t="s">
        <v>45</v>
      </c>
      <c r="D97" s="13">
        <v>7</v>
      </c>
      <c r="E97" s="13">
        <v>7</v>
      </c>
      <c r="F97" s="13">
        <v>7</v>
      </c>
      <c r="G97" s="13">
        <v>7</v>
      </c>
      <c r="H97" s="13">
        <v>7</v>
      </c>
      <c r="I97" s="13">
        <v>7</v>
      </c>
      <c r="J97" s="13">
        <v>7</v>
      </c>
      <c r="K97" s="13">
        <v>7</v>
      </c>
      <c r="L97" s="13">
        <v>7</v>
      </c>
      <c r="M97" s="13">
        <v>7</v>
      </c>
      <c r="N97" s="13">
        <v>7</v>
      </c>
      <c r="O97" s="13">
        <v>7</v>
      </c>
      <c r="P97" s="49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</row>
    <row r="98" spans="1:25" ht="19.5" customHeight="1">
      <c r="A98" s="125"/>
      <c r="B98" s="24" t="s">
        <v>26</v>
      </c>
      <c r="C98" s="31" t="s">
        <v>36</v>
      </c>
      <c r="D98" s="13">
        <v>12</v>
      </c>
      <c r="E98" s="13">
        <v>12</v>
      </c>
      <c r="F98" s="13">
        <v>12</v>
      </c>
      <c r="G98" s="13">
        <v>12</v>
      </c>
      <c r="H98" s="13">
        <v>12</v>
      </c>
      <c r="I98" s="13">
        <v>12</v>
      </c>
      <c r="J98" s="13">
        <v>12</v>
      </c>
      <c r="K98" s="13">
        <v>12</v>
      </c>
      <c r="L98" s="13">
        <v>12</v>
      </c>
      <c r="M98" s="13">
        <v>12</v>
      </c>
      <c r="N98" s="13">
        <v>12</v>
      </c>
      <c r="O98" s="13">
        <v>12</v>
      </c>
      <c r="P98" s="13">
        <v>12</v>
      </c>
      <c r="Q98" s="49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</row>
    <row r="99" spans="1:25" ht="19.5" customHeight="1">
      <c r="A99" s="104" t="s">
        <v>27</v>
      </c>
      <c r="B99" s="37" t="s">
        <v>43</v>
      </c>
      <c r="C99" s="31" t="s">
        <v>62</v>
      </c>
      <c r="D99" s="25">
        <v>10</v>
      </c>
      <c r="E99" s="35">
        <v>8</v>
      </c>
      <c r="F99" s="35">
        <v>8</v>
      </c>
      <c r="G99" s="35">
        <v>8</v>
      </c>
      <c r="H99" s="35">
        <v>8</v>
      </c>
      <c r="I99" s="35">
        <v>8</v>
      </c>
      <c r="J99" s="35">
        <v>8</v>
      </c>
      <c r="K99" s="35">
        <v>8</v>
      </c>
      <c r="L99" s="35">
        <v>8</v>
      </c>
      <c r="M99" s="35">
        <v>8</v>
      </c>
      <c r="N99" s="35">
        <v>8</v>
      </c>
      <c r="O99" s="35">
        <v>8</v>
      </c>
      <c r="P99" s="35">
        <v>8</v>
      </c>
      <c r="Q99" s="35">
        <v>8</v>
      </c>
      <c r="R99" s="73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</row>
    <row r="100" spans="1:25" ht="19.5" customHeight="1">
      <c r="A100" s="124"/>
      <c r="B100" s="37"/>
      <c r="C100" s="31"/>
      <c r="D100" s="2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81">
        <v>-2</v>
      </c>
      <c r="R100" s="35"/>
      <c r="S100" s="35"/>
      <c r="T100" s="35"/>
      <c r="U100" s="35"/>
      <c r="V100" s="35"/>
      <c r="W100" s="35"/>
      <c r="X100" s="35"/>
      <c r="Y100" s="35"/>
    </row>
    <row r="101" spans="1:25" ht="19.5" customHeight="1">
      <c r="A101" s="124"/>
      <c r="B101" s="37" t="s">
        <v>48</v>
      </c>
      <c r="C101" s="31" t="s">
        <v>62</v>
      </c>
      <c r="D101" s="25">
        <v>10</v>
      </c>
      <c r="E101" s="25">
        <v>10</v>
      </c>
      <c r="F101" s="25">
        <v>10</v>
      </c>
      <c r="G101" s="25">
        <v>10</v>
      </c>
      <c r="H101" s="25">
        <v>10</v>
      </c>
      <c r="I101" s="25">
        <v>10</v>
      </c>
      <c r="J101" s="25">
        <v>10</v>
      </c>
      <c r="K101" s="25">
        <v>10</v>
      </c>
      <c r="L101" s="25">
        <v>10</v>
      </c>
      <c r="M101" s="25">
        <v>10</v>
      </c>
      <c r="N101" s="25">
        <v>10</v>
      </c>
      <c r="O101" s="25">
        <v>10</v>
      </c>
      <c r="P101" s="25">
        <v>10</v>
      </c>
      <c r="Q101" s="25">
        <v>10</v>
      </c>
      <c r="R101" s="25">
        <v>10</v>
      </c>
      <c r="S101" s="49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</row>
    <row r="102" spans="1:25" ht="19.5" customHeight="1">
      <c r="A102" s="124"/>
      <c r="B102" s="37" t="s">
        <v>50</v>
      </c>
      <c r="C102" s="31" t="s">
        <v>62</v>
      </c>
      <c r="D102" s="25">
        <v>5</v>
      </c>
      <c r="E102" s="35">
        <v>7</v>
      </c>
      <c r="F102" s="35">
        <v>7</v>
      </c>
      <c r="G102" s="35">
        <v>7</v>
      </c>
      <c r="H102" s="35">
        <v>7</v>
      </c>
      <c r="I102" s="35">
        <v>7</v>
      </c>
      <c r="J102" s="35">
        <v>7</v>
      </c>
      <c r="K102" s="35">
        <v>7</v>
      </c>
      <c r="L102" s="35">
        <v>7</v>
      </c>
      <c r="M102" s="35">
        <v>7</v>
      </c>
      <c r="N102" s="35">
        <v>7</v>
      </c>
      <c r="O102" s="35">
        <v>7</v>
      </c>
      <c r="P102" s="35">
        <v>7</v>
      </c>
      <c r="Q102" s="35">
        <v>7</v>
      </c>
      <c r="R102" s="35">
        <v>7</v>
      </c>
      <c r="S102" s="35">
        <v>5</v>
      </c>
      <c r="T102" s="83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</row>
    <row r="103" spans="1:25" ht="19.5" customHeight="1">
      <c r="A103" s="124"/>
      <c r="B103" s="37"/>
      <c r="C103" s="31"/>
      <c r="D103" s="2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76">
        <v>2</v>
      </c>
      <c r="T103" s="35"/>
      <c r="U103" s="35"/>
      <c r="V103" s="35"/>
      <c r="W103" s="35"/>
      <c r="X103" s="35"/>
      <c r="Y103" s="35"/>
    </row>
    <row r="104" spans="1:25" ht="19.5" customHeight="1">
      <c r="A104" s="124"/>
      <c r="B104" s="37" t="s">
        <v>51</v>
      </c>
      <c r="C104" s="31" t="s">
        <v>61</v>
      </c>
      <c r="D104" s="25">
        <v>4</v>
      </c>
      <c r="E104" s="25">
        <v>4</v>
      </c>
      <c r="F104" s="25">
        <v>4</v>
      </c>
      <c r="G104" s="25">
        <v>4</v>
      </c>
      <c r="H104" s="25">
        <v>4</v>
      </c>
      <c r="I104" s="25">
        <v>4</v>
      </c>
      <c r="J104" s="25">
        <v>4</v>
      </c>
      <c r="K104" s="25">
        <v>4</v>
      </c>
      <c r="L104" s="25">
        <v>4</v>
      </c>
      <c r="M104" s="25">
        <v>4</v>
      </c>
      <c r="N104" s="25">
        <v>4</v>
      </c>
      <c r="O104" s="25">
        <v>4</v>
      </c>
      <c r="P104" s="25">
        <v>4</v>
      </c>
      <c r="Q104" s="25">
        <v>4</v>
      </c>
      <c r="R104" s="25">
        <v>4</v>
      </c>
      <c r="S104" s="25">
        <v>4</v>
      </c>
      <c r="T104" s="49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</row>
    <row r="105" spans="1:25" ht="19.5" customHeight="1">
      <c r="A105" s="124"/>
      <c r="B105" s="37" t="s">
        <v>71</v>
      </c>
      <c r="C105" s="31" t="s">
        <v>61</v>
      </c>
      <c r="D105" s="25">
        <v>4</v>
      </c>
      <c r="E105" s="25">
        <v>4</v>
      </c>
      <c r="F105" s="25">
        <v>4</v>
      </c>
      <c r="G105" s="25">
        <v>4</v>
      </c>
      <c r="H105" s="25">
        <v>4</v>
      </c>
      <c r="I105" s="25">
        <v>4</v>
      </c>
      <c r="J105" s="25">
        <v>4</v>
      </c>
      <c r="K105" s="25">
        <v>4</v>
      </c>
      <c r="L105" s="25">
        <v>4</v>
      </c>
      <c r="M105" s="25">
        <v>4</v>
      </c>
      <c r="N105" s="25">
        <v>4</v>
      </c>
      <c r="O105" s="25">
        <v>4</v>
      </c>
      <c r="P105" s="25">
        <v>4</v>
      </c>
      <c r="Q105" s="25">
        <v>4</v>
      </c>
      <c r="R105" s="25">
        <v>4</v>
      </c>
      <c r="S105" s="25">
        <v>4</v>
      </c>
      <c r="T105" s="25">
        <v>4</v>
      </c>
      <c r="U105" s="48">
        <v>0</v>
      </c>
      <c r="V105" s="35"/>
      <c r="W105" s="35"/>
      <c r="X105" s="35"/>
      <c r="Y105" s="35"/>
    </row>
    <row r="106" spans="1:25" ht="19.5" customHeight="1">
      <c r="A106" s="124"/>
      <c r="B106" s="37" t="s">
        <v>49</v>
      </c>
      <c r="C106" s="31" t="s">
        <v>61</v>
      </c>
      <c r="D106" s="25">
        <v>5</v>
      </c>
      <c r="E106" s="35">
        <v>3</v>
      </c>
      <c r="F106" s="35">
        <v>3</v>
      </c>
      <c r="G106" s="35">
        <v>3</v>
      </c>
      <c r="H106" s="35">
        <v>3</v>
      </c>
      <c r="I106" s="35">
        <v>3</v>
      </c>
      <c r="J106" s="35">
        <v>3</v>
      </c>
      <c r="K106" s="35">
        <v>3</v>
      </c>
      <c r="L106" s="35">
        <v>3</v>
      </c>
      <c r="M106" s="35">
        <v>3</v>
      </c>
      <c r="N106" s="35">
        <v>3</v>
      </c>
      <c r="O106" s="35">
        <v>3</v>
      </c>
      <c r="P106" s="35">
        <v>3</v>
      </c>
      <c r="Q106" s="35">
        <v>3</v>
      </c>
      <c r="R106" s="35">
        <v>3</v>
      </c>
      <c r="S106" s="35">
        <v>3</v>
      </c>
      <c r="T106" s="35">
        <v>3</v>
      </c>
      <c r="U106" s="49">
        <v>0</v>
      </c>
      <c r="V106" s="35">
        <v>0</v>
      </c>
      <c r="W106" s="35">
        <v>0</v>
      </c>
      <c r="X106" s="35">
        <v>0</v>
      </c>
      <c r="Y106" s="35">
        <v>0</v>
      </c>
    </row>
    <row r="107" spans="1:25" ht="19.5" customHeight="1">
      <c r="A107" s="125"/>
      <c r="B107" s="37"/>
      <c r="C107" s="31"/>
      <c r="D107" s="2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76">
        <v>2</v>
      </c>
      <c r="U107" s="35"/>
      <c r="V107" s="35"/>
      <c r="W107" s="35"/>
      <c r="X107" s="35"/>
      <c r="Y107" s="35"/>
    </row>
    <row r="108" spans="1:25" ht="19.5" customHeight="1">
      <c r="A108" s="104" t="s">
        <v>28</v>
      </c>
      <c r="B108" s="37" t="s">
        <v>43</v>
      </c>
      <c r="C108" s="40" t="s">
        <v>60</v>
      </c>
      <c r="D108" s="25">
        <v>8</v>
      </c>
      <c r="E108" s="35">
        <v>10</v>
      </c>
      <c r="F108" s="35">
        <v>10</v>
      </c>
      <c r="G108" s="35">
        <v>10</v>
      </c>
      <c r="H108" s="35">
        <v>10</v>
      </c>
      <c r="I108" s="35">
        <v>10</v>
      </c>
      <c r="J108" s="35">
        <v>10</v>
      </c>
      <c r="K108" s="35">
        <v>10</v>
      </c>
      <c r="L108" s="35">
        <v>10</v>
      </c>
      <c r="M108" s="35">
        <v>10</v>
      </c>
      <c r="N108" s="35">
        <v>10</v>
      </c>
      <c r="O108" s="35">
        <v>10</v>
      </c>
      <c r="P108" s="35">
        <v>10</v>
      </c>
      <c r="Q108" s="35">
        <v>10</v>
      </c>
      <c r="R108" s="35">
        <v>4</v>
      </c>
      <c r="S108" s="49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</row>
    <row r="109" spans="1:25" ht="19.5" customHeight="1">
      <c r="A109" s="124"/>
      <c r="B109" s="37"/>
      <c r="C109" s="40"/>
      <c r="D109" s="2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76">
        <v>2</v>
      </c>
      <c r="S109" s="35"/>
      <c r="T109" s="35"/>
      <c r="U109" s="35"/>
      <c r="V109" s="35"/>
      <c r="W109" s="35"/>
      <c r="X109" s="35"/>
      <c r="Y109" s="35"/>
    </row>
    <row r="110" spans="1:25" ht="19.5" customHeight="1">
      <c r="A110" s="124"/>
      <c r="B110" s="37" t="s">
        <v>48</v>
      </c>
      <c r="C110" s="40" t="s">
        <v>59</v>
      </c>
      <c r="D110" s="25">
        <v>10</v>
      </c>
      <c r="E110" s="35">
        <v>12</v>
      </c>
      <c r="F110" s="35">
        <v>12</v>
      </c>
      <c r="G110" s="35">
        <v>12</v>
      </c>
      <c r="H110" s="35">
        <v>12</v>
      </c>
      <c r="I110" s="35">
        <v>12</v>
      </c>
      <c r="J110" s="35">
        <v>12</v>
      </c>
      <c r="K110" s="35">
        <v>12</v>
      </c>
      <c r="L110" s="35">
        <v>12</v>
      </c>
      <c r="M110" s="35">
        <v>12</v>
      </c>
      <c r="N110" s="35">
        <v>12</v>
      </c>
      <c r="O110" s="35">
        <v>12</v>
      </c>
      <c r="P110" s="35">
        <v>12</v>
      </c>
      <c r="Q110" s="35">
        <v>12</v>
      </c>
      <c r="R110" s="35">
        <v>10</v>
      </c>
      <c r="S110" s="35">
        <v>6</v>
      </c>
      <c r="T110" s="49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</row>
    <row r="111" spans="1:25" ht="19.5" customHeight="1">
      <c r="A111" s="124"/>
      <c r="B111" s="37"/>
      <c r="C111" s="40"/>
      <c r="D111" s="2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76">
        <v>2</v>
      </c>
      <c r="T111" s="35"/>
      <c r="U111" s="35"/>
      <c r="V111" s="35"/>
      <c r="W111" s="35"/>
      <c r="X111" s="35"/>
      <c r="Y111" s="35"/>
    </row>
    <row r="112" spans="1:25" ht="19.5" customHeight="1">
      <c r="A112" s="124"/>
      <c r="B112" s="37" t="s">
        <v>50</v>
      </c>
      <c r="C112" s="40" t="s">
        <v>60</v>
      </c>
      <c r="D112" s="25">
        <v>5</v>
      </c>
      <c r="E112" s="35">
        <v>9</v>
      </c>
      <c r="F112" s="35">
        <v>9</v>
      </c>
      <c r="G112" s="35">
        <v>9</v>
      </c>
      <c r="H112" s="35">
        <v>9</v>
      </c>
      <c r="I112" s="35">
        <v>9</v>
      </c>
      <c r="J112" s="35">
        <v>9</v>
      </c>
      <c r="K112" s="35">
        <v>9</v>
      </c>
      <c r="L112" s="35">
        <v>9</v>
      </c>
      <c r="M112" s="35">
        <v>9</v>
      </c>
      <c r="N112" s="35">
        <v>9</v>
      </c>
      <c r="O112" s="35">
        <v>9</v>
      </c>
      <c r="P112" s="35">
        <v>9</v>
      </c>
      <c r="Q112" s="35">
        <v>9</v>
      </c>
      <c r="R112" s="35">
        <v>9</v>
      </c>
      <c r="S112" s="35">
        <v>9</v>
      </c>
      <c r="T112" s="35">
        <v>5</v>
      </c>
      <c r="U112" s="49">
        <v>0</v>
      </c>
      <c r="V112" s="35">
        <v>0</v>
      </c>
      <c r="W112" s="35">
        <v>0</v>
      </c>
      <c r="X112" s="35">
        <v>0</v>
      </c>
      <c r="Y112" s="35">
        <v>0</v>
      </c>
    </row>
    <row r="113" spans="1:25" ht="19.5" customHeight="1">
      <c r="A113" s="124"/>
      <c r="B113" s="37"/>
      <c r="C113" s="40"/>
      <c r="D113" s="2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76">
        <v>4</v>
      </c>
      <c r="U113" s="35"/>
      <c r="V113" s="35"/>
      <c r="W113" s="35"/>
      <c r="X113" s="35"/>
      <c r="Y113" s="35"/>
    </row>
    <row r="114" spans="1:25" ht="19.5" customHeight="1">
      <c r="A114" s="124"/>
      <c r="B114" s="37" t="s">
        <v>51</v>
      </c>
      <c r="C114" s="40" t="s">
        <v>45</v>
      </c>
      <c r="D114" s="25">
        <v>4</v>
      </c>
      <c r="E114" s="35">
        <v>8</v>
      </c>
      <c r="F114" s="35">
        <v>8</v>
      </c>
      <c r="G114" s="35">
        <v>8</v>
      </c>
      <c r="H114" s="35">
        <v>8</v>
      </c>
      <c r="I114" s="35">
        <v>8</v>
      </c>
      <c r="J114" s="35">
        <v>8</v>
      </c>
      <c r="K114" s="35">
        <v>8</v>
      </c>
      <c r="L114" s="35">
        <v>8</v>
      </c>
      <c r="M114" s="35">
        <v>8</v>
      </c>
      <c r="N114" s="35">
        <v>8</v>
      </c>
      <c r="O114" s="35">
        <v>8</v>
      </c>
      <c r="P114" s="35">
        <v>8</v>
      </c>
      <c r="Q114" s="35">
        <v>8</v>
      </c>
      <c r="R114" s="35">
        <v>8</v>
      </c>
      <c r="S114" s="35">
        <v>8</v>
      </c>
      <c r="T114" s="35">
        <v>4</v>
      </c>
      <c r="U114" s="49">
        <v>0</v>
      </c>
      <c r="V114" s="35">
        <v>0</v>
      </c>
      <c r="W114" s="35">
        <v>0</v>
      </c>
      <c r="X114" s="35">
        <v>0</v>
      </c>
      <c r="Y114" s="35">
        <v>0</v>
      </c>
    </row>
    <row r="115" spans="1:25" ht="19.5" customHeight="1">
      <c r="A115" s="124"/>
      <c r="B115" s="37"/>
      <c r="C115" s="40"/>
      <c r="D115" s="2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76">
        <v>4</v>
      </c>
      <c r="U115" s="35"/>
      <c r="V115" s="35"/>
      <c r="W115" s="35"/>
      <c r="X115" s="35"/>
      <c r="Y115" s="35"/>
    </row>
    <row r="116" spans="1:25" ht="19.5" customHeight="1">
      <c r="A116" s="124"/>
      <c r="B116" s="37" t="s">
        <v>71</v>
      </c>
      <c r="C116" s="40" t="s">
        <v>59</v>
      </c>
      <c r="D116" s="25">
        <v>5</v>
      </c>
      <c r="E116" s="25">
        <v>5</v>
      </c>
      <c r="F116" s="25">
        <v>5</v>
      </c>
      <c r="G116" s="25">
        <v>5</v>
      </c>
      <c r="H116" s="25">
        <v>5</v>
      </c>
      <c r="I116" s="25">
        <v>5</v>
      </c>
      <c r="J116" s="25">
        <v>5</v>
      </c>
      <c r="K116" s="25">
        <v>5</v>
      </c>
      <c r="L116" s="25">
        <v>5</v>
      </c>
      <c r="M116" s="25">
        <v>5</v>
      </c>
      <c r="N116" s="25">
        <v>5</v>
      </c>
      <c r="O116" s="25">
        <v>5</v>
      </c>
      <c r="P116" s="25">
        <v>5</v>
      </c>
      <c r="Q116" s="25">
        <v>5</v>
      </c>
      <c r="R116" s="25">
        <v>5</v>
      </c>
      <c r="S116" s="25">
        <v>5</v>
      </c>
      <c r="T116" s="25">
        <v>5</v>
      </c>
      <c r="U116" s="25">
        <v>5</v>
      </c>
      <c r="V116" s="48">
        <v>0</v>
      </c>
      <c r="W116" s="35"/>
      <c r="X116" s="35"/>
      <c r="Y116" s="35"/>
    </row>
    <row r="117" spans="1:25" ht="19.5" customHeight="1">
      <c r="A117" s="124"/>
      <c r="B117" s="37" t="s">
        <v>49</v>
      </c>
      <c r="C117" s="40" t="s">
        <v>45</v>
      </c>
      <c r="D117" s="25">
        <v>4</v>
      </c>
      <c r="E117" s="35">
        <v>3</v>
      </c>
      <c r="F117" s="35">
        <v>3</v>
      </c>
      <c r="G117" s="35">
        <v>3</v>
      </c>
      <c r="H117" s="35">
        <v>3</v>
      </c>
      <c r="I117" s="35">
        <v>3</v>
      </c>
      <c r="J117" s="35">
        <v>3</v>
      </c>
      <c r="K117" s="35">
        <v>3</v>
      </c>
      <c r="L117" s="35">
        <v>3</v>
      </c>
      <c r="M117" s="35">
        <v>3</v>
      </c>
      <c r="N117" s="35">
        <v>3</v>
      </c>
      <c r="O117" s="35">
        <v>3</v>
      </c>
      <c r="P117" s="35">
        <v>3</v>
      </c>
      <c r="Q117" s="35">
        <v>3</v>
      </c>
      <c r="R117" s="35">
        <v>3</v>
      </c>
      <c r="S117" s="35">
        <v>3</v>
      </c>
      <c r="T117" s="35">
        <v>3</v>
      </c>
      <c r="U117" s="35">
        <v>3</v>
      </c>
      <c r="V117" s="49">
        <v>0</v>
      </c>
      <c r="W117" s="35">
        <v>0</v>
      </c>
      <c r="X117" s="35">
        <v>0</v>
      </c>
      <c r="Y117" s="35">
        <v>0</v>
      </c>
    </row>
    <row r="118" spans="1:25" ht="19.5" customHeight="1">
      <c r="A118" s="125"/>
      <c r="B118" s="37"/>
      <c r="C118" s="40"/>
      <c r="D118" s="2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81">
        <v>-1</v>
      </c>
      <c r="V118" s="35"/>
      <c r="W118" s="35"/>
      <c r="X118" s="35"/>
      <c r="Y118" s="35"/>
    </row>
    <row r="119" spans="1:25" ht="19.5" customHeight="1">
      <c r="A119" s="115" t="s">
        <v>29</v>
      </c>
      <c r="B119" s="37" t="s">
        <v>43</v>
      </c>
      <c r="C119" s="31" t="s">
        <v>61</v>
      </c>
      <c r="D119" s="25">
        <v>7</v>
      </c>
      <c r="E119" s="25">
        <v>7</v>
      </c>
      <c r="F119" s="25">
        <v>7</v>
      </c>
      <c r="G119" s="25">
        <v>7</v>
      </c>
      <c r="H119" s="25">
        <v>7</v>
      </c>
      <c r="I119" s="25">
        <v>7</v>
      </c>
      <c r="J119" s="25">
        <v>7</v>
      </c>
      <c r="K119" s="25">
        <v>7</v>
      </c>
      <c r="L119" s="25">
        <v>7</v>
      </c>
      <c r="M119" s="25">
        <v>7</v>
      </c>
      <c r="N119" s="25">
        <v>7</v>
      </c>
      <c r="O119" s="25">
        <v>7</v>
      </c>
      <c r="P119" s="25">
        <v>7</v>
      </c>
      <c r="Q119" s="25">
        <v>7</v>
      </c>
      <c r="R119" s="25">
        <v>7</v>
      </c>
      <c r="S119" s="25">
        <v>7</v>
      </c>
      <c r="T119" s="25">
        <v>7</v>
      </c>
      <c r="U119" s="25">
        <v>7</v>
      </c>
      <c r="V119" s="25">
        <v>7</v>
      </c>
      <c r="W119" s="49">
        <v>0</v>
      </c>
      <c r="X119" s="35">
        <v>0</v>
      </c>
      <c r="Y119" s="35">
        <v>0</v>
      </c>
    </row>
    <row r="120" spans="1:25" ht="19.5" customHeight="1">
      <c r="A120" s="116"/>
      <c r="B120" s="37" t="s">
        <v>48</v>
      </c>
      <c r="C120" s="31" t="s">
        <v>61</v>
      </c>
      <c r="D120" s="25">
        <v>8</v>
      </c>
      <c r="E120" s="35">
        <v>10</v>
      </c>
      <c r="F120" s="35">
        <v>10</v>
      </c>
      <c r="G120" s="35">
        <v>10</v>
      </c>
      <c r="H120" s="35">
        <v>10</v>
      </c>
      <c r="I120" s="35">
        <v>10</v>
      </c>
      <c r="J120" s="35">
        <v>10</v>
      </c>
      <c r="K120" s="35">
        <v>10</v>
      </c>
      <c r="L120" s="35">
        <v>10</v>
      </c>
      <c r="M120" s="35">
        <v>10</v>
      </c>
      <c r="N120" s="35">
        <v>10</v>
      </c>
      <c r="O120" s="35">
        <v>10</v>
      </c>
      <c r="P120" s="35">
        <v>10</v>
      </c>
      <c r="Q120" s="35">
        <v>10</v>
      </c>
      <c r="R120" s="35">
        <v>10</v>
      </c>
      <c r="S120" s="35">
        <v>10</v>
      </c>
      <c r="T120" s="35">
        <v>10</v>
      </c>
      <c r="U120" s="35">
        <v>9</v>
      </c>
      <c r="V120" s="35">
        <v>6</v>
      </c>
      <c r="W120" s="49">
        <v>0</v>
      </c>
      <c r="X120" s="35">
        <v>0</v>
      </c>
      <c r="Y120" s="35">
        <v>0</v>
      </c>
    </row>
    <row r="121" spans="1:25" ht="19.5" customHeight="1">
      <c r="A121" s="116"/>
      <c r="B121" s="37"/>
      <c r="C121" s="31"/>
      <c r="D121" s="2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76">
        <v>2</v>
      </c>
      <c r="W121" s="35"/>
      <c r="X121" s="35"/>
      <c r="Y121" s="35"/>
    </row>
    <row r="122" spans="1:25" ht="19.5" customHeight="1">
      <c r="A122" s="116"/>
      <c r="B122" s="37" t="s">
        <v>50</v>
      </c>
      <c r="C122" s="31" t="s">
        <v>61</v>
      </c>
      <c r="D122" s="25">
        <v>8</v>
      </c>
      <c r="E122" s="35">
        <v>10</v>
      </c>
      <c r="F122" s="35">
        <v>10</v>
      </c>
      <c r="G122" s="35">
        <v>10</v>
      </c>
      <c r="H122" s="35">
        <v>10</v>
      </c>
      <c r="I122" s="35">
        <v>10</v>
      </c>
      <c r="J122" s="35">
        <v>10</v>
      </c>
      <c r="K122" s="35">
        <v>10</v>
      </c>
      <c r="L122" s="35">
        <v>10</v>
      </c>
      <c r="M122" s="35">
        <v>10</v>
      </c>
      <c r="N122" s="35">
        <v>10</v>
      </c>
      <c r="O122" s="35">
        <v>10</v>
      </c>
      <c r="P122" s="35">
        <v>10</v>
      </c>
      <c r="Q122" s="35">
        <v>10</v>
      </c>
      <c r="R122" s="35">
        <v>10</v>
      </c>
      <c r="S122" s="35">
        <v>10</v>
      </c>
      <c r="T122" s="35">
        <v>9</v>
      </c>
      <c r="U122" s="35">
        <v>9</v>
      </c>
      <c r="V122" s="35">
        <v>7</v>
      </c>
      <c r="W122" s="35">
        <v>5</v>
      </c>
      <c r="X122" s="49">
        <v>0</v>
      </c>
      <c r="Y122" s="35">
        <v>0</v>
      </c>
    </row>
    <row r="123" spans="1:25" ht="19.5" customHeight="1">
      <c r="A123" s="116"/>
      <c r="B123" s="37"/>
      <c r="C123" s="31"/>
      <c r="D123" s="2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76">
        <v>2</v>
      </c>
      <c r="X123" s="35"/>
      <c r="Y123" s="35"/>
    </row>
    <row r="124" spans="1:25" ht="19.5" customHeight="1">
      <c r="A124" s="116"/>
      <c r="B124" s="37" t="s">
        <v>51</v>
      </c>
      <c r="C124" s="31" t="s">
        <v>62</v>
      </c>
      <c r="D124" s="25">
        <v>5</v>
      </c>
      <c r="E124" s="35">
        <v>6</v>
      </c>
      <c r="F124" s="35">
        <v>6</v>
      </c>
      <c r="G124" s="35">
        <v>6</v>
      </c>
      <c r="H124" s="35">
        <v>6</v>
      </c>
      <c r="I124" s="35">
        <v>6</v>
      </c>
      <c r="J124" s="35">
        <v>6</v>
      </c>
      <c r="K124" s="35">
        <v>6</v>
      </c>
      <c r="L124" s="35">
        <v>6</v>
      </c>
      <c r="M124" s="35">
        <v>6</v>
      </c>
      <c r="N124" s="35">
        <v>6</v>
      </c>
      <c r="O124" s="35">
        <v>6</v>
      </c>
      <c r="P124" s="35">
        <v>6</v>
      </c>
      <c r="Q124" s="35">
        <v>6</v>
      </c>
      <c r="R124" s="35">
        <v>6</v>
      </c>
      <c r="S124" s="35">
        <v>6</v>
      </c>
      <c r="T124" s="35">
        <v>6</v>
      </c>
      <c r="U124" s="35">
        <v>6</v>
      </c>
      <c r="V124" s="35">
        <v>6</v>
      </c>
      <c r="W124" s="35">
        <v>6</v>
      </c>
      <c r="X124" s="49">
        <v>0</v>
      </c>
      <c r="Y124" s="35">
        <v>0</v>
      </c>
    </row>
    <row r="125" spans="1:25" ht="19.5" customHeight="1">
      <c r="A125" s="116"/>
      <c r="B125" s="37"/>
      <c r="C125" s="31"/>
      <c r="D125" s="2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76">
        <v>1</v>
      </c>
      <c r="X125" s="35"/>
      <c r="Y125" s="35"/>
    </row>
    <row r="126" spans="1:25" ht="19.5" customHeight="1">
      <c r="A126" s="116"/>
      <c r="B126" s="37" t="s">
        <v>71</v>
      </c>
      <c r="C126" s="31" t="s">
        <v>62</v>
      </c>
      <c r="D126" s="25">
        <v>4</v>
      </c>
      <c r="E126" s="25">
        <v>4</v>
      </c>
      <c r="F126" s="25">
        <v>4</v>
      </c>
      <c r="G126" s="25">
        <v>4</v>
      </c>
      <c r="H126" s="25">
        <v>4</v>
      </c>
      <c r="I126" s="25">
        <v>4</v>
      </c>
      <c r="J126" s="25">
        <v>4</v>
      </c>
      <c r="K126" s="25">
        <v>4</v>
      </c>
      <c r="L126" s="25">
        <v>4</v>
      </c>
      <c r="M126" s="25">
        <v>4</v>
      </c>
      <c r="N126" s="25">
        <v>4</v>
      </c>
      <c r="O126" s="25">
        <v>4</v>
      </c>
      <c r="P126" s="25">
        <v>4</v>
      </c>
      <c r="Q126" s="25">
        <v>4</v>
      </c>
      <c r="R126" s="25">
        <v>4</v>
      </c>
      <c r="S126" s="25">
        <v>4</v>
      </c>
      <c r="T126" s="25">
        <v>4</v>
      </c>
      <c r="U126" s="25">
        <v>4</v>
      </c>
      <c r="V126" s="25">
        <v>4</v>
      </c>
      <c r="W126" s="25">
        <v>4</v>
      </c>
      <c r="X126" s="48">
        <v>0</v>
      </c>
      <c r="Y126" s="35"/>
    </row>
    <row r="127" spans="1:25" ht="19.5" customHeight="1">
      <c r="A127" s="116"/>
      <c r="B127" s="37" t="s">
        <v>49</v>
      </c>
      <c r="C127" s="31" t="s">
        <v>62</v>
      </c>
      <c r="D127" s="25">
        <v>4</v>
      </c>
      <c r="E127" s="35">
        <v>3</v>
      </c>
      <c r="F127" s="35">
        <v>3</v>
      </c>
      <c r="G127" s="35">
        <v>3</v>
      </c>
      <c r="H127" s="35">
        <v>3</v>
      </c>
      <c r="I127" s="35">
        <v>3</v>
      </c>
      <c r="J127" s="35">
        <v>3</v>
      </c>
      <c r="K127" s="35">
        <v>3</v>
      </c>
      <c r="L127" s="35">
        <v>3</v>
      </c>
      <c r="M127" s="35">
        <v>3</v>
      </c>
      <c r="N127" s="35">
        <v>3</v>
      </c>
      <c r="O127" s="35">
        <v>3</v>
      </c>
      <c r="P127" s="35">
        <v>3</v>
      </c>
      <c r="Q127" s="35">
        <v>3</v>
      </c>
      <c r="R127" s="35">
        <v>3</v>
      </c>
      <c r="S127" s="35">
        <v>3</v>
      </c>
      <c r="T127" s="35">
        <v>3</v>
      </c>
      <c r="U127" s="35">
        <v>3</v>
      </c>
      <c r="V127" s="35">
        <v>3</v>
      </c>
      <c r="W127" s="35">
        <v>3</v>
      </c>
      <c r="X127" s="49">
        <v>0</v>
      </c>
      <c r="Y127" s="35">
        <v>0</v>
      </c>
    </row>
    <row r="128" spans="1:25" ht="19.5" customHeight="1">
      <c r="A128" s="117"/>
      <c r="B128" s="37"/>
      <c r="C128" s="31"/>
      <c r="D128" s="2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81">
        <v>-1</v>
      </c>
      <c r="X128" s="35"/>
      <c r="Y128" s="35"/>
    </row>
    <row r="129" spans="1:25" ht="19.5" customHeight="1">
      <c r="A129" s="139" t="s">
        <v>55</v>
      </c>
      <c r="B129" s="18" t="s">
        <v>37</v>
      </c>
      <c r="C129" s="31" t="s">
        <v>36</v>
      </c>
      <c r="D129" s="13">
        <v>4</v>
      </c>
      <c r="E129" s="13">
        <v>4</v>
      </c>
      <c r="F129" s="13">
        <v>4</v>
      </c>
      <c r="G129" s="13">
        <v>4</v>
      </c>
      <c r="H129" s="13">
        <v>4</v>
      </c>
      <c r="I129" s="13">
        <v>4</v>
      </c>
      <c r="J129" s="13">
        <v>4</v>
      </c>
      <c r="K129" s="13">
        <v>4</v>
      </c>
      <c r="L129" s="13">
        <v>4</v>
      </c>
      <c r="M129" s="13">
        <v>4</v>
      </c>
      <c r="N129" s="13">
        <v>4</v>
      </c>
      <c r="O129" s="13">
        <v>4</v>
      </c>
      <c r="P129" s="13">
        <v>4</v>
      </c>
      <c r="Q129" s="13">
        <v>4</v>
      </c>
      <c r="R129" s="13">
        <v>4</v>
      </c>
      <c r="S129" s="13">
        <v>4</v>
      </c>
      <c r="T129" s="13">
        <v>4</v>
      </c>
      <c r="U129" s="13">
        <v>4</v>
      </c>
      <c r="V129" s="13">
        <v>4</v>
      </c>
      <c r="W129" s="13">
        <v>4</v>
      </c>
      <c r="X129" s="13">
        <v>4</v>
      </c>
      <c r="Y129" s="49">
        <v>0</v>
      </c>
    </row>
    <row r="130" spans="1:25" ht="19.5" customHeight="1">
      <c r="A130" s="121"/>
      <c r="B130" s="18" t="s">
        <v>38</v>
      </c>
      <c r="C130" s="31" t="s">
        <v>36</v>
      </c>
      <c r="D130" s="13">
        <v>4</v>
      </c>
      <c r="E130" s="13">
        <v>4</v>
      </c>
      <c r="F130" s="13">
        <v>4</v>
      </c>
      <c r="G130" s="13">
        <v>4</v>
      </c>
      <c r="H130" s="13">
        <v>4</v>
      </c>
      <c r="I130" s="13">
        <v>4</v>
      </c>
      <c r="J130" s="13">
        <v>4</v>
      </c>
      <c r="K130" s="13">
        <v>4</v>
      </c>
      <c r="L130" s="13">
        <v>4</v>
      </c>
      <c r="M130" s="13">
        <v>4</v>
      </c>
      <c r="N130" s="13">
        <v>4</v>
      </c>
      <c r="O130" s="13">
        <v>4</v>
      </c>
      <c r="P130" s="13">
        <v>4</v>
      </c>
      <c r="Q130" s="13">
        <v>4</v>
      </c>
      <c r="R130" s="13">
        <v>4</v>
      </c>
      <c r="S130" s="13">
        <v>4</v>
      </c>
      <c r="T130" s="13">
        <v>4</v>
      </c>
      <c r="U130" s="13">
        <v>4</v>
      </c>
      <c r="V130" s="13">
        <v>4</v>
      </c>
      <c r="W130" s="13">
        <v>4</v>
      </c>
      <c r="X130" s="13">
        <v>4</v>
      </c>
      <c r="Y130" s="48">
        <v>0</v>
      </c>
    </row>
    <row r="131" spans="1:25" ht="19.5" customHeight="1">
      <c r="A131" s="106" t="s">
        <v>5</v>
      </c>
      <c r="B131" s="122"/>
      <c r="C131" s="123"/>
      <c r="D131" s="35">
        <f t="shared" ref="D131:Y131" si="0">SUM(D63:D130)</f>
        <v>305</v>
      </c>
      <c r="E131" s="35">
        <f t="shared" si="0"/>
        <v>328</v>
      </c>
      <c r="F131" s="35">
        <f t="shared" si="0"/>
        <v>317</v>
      </c>
      <c r="G131" s="35">
        <f t="shared" si="0"/>
        <v>308</v>
      </c>
      <c r="H131" s="35">
        <f t="shared" si="0"/>
        <v>294</v>
      </c>
      <c r="I131" s="35">
        <f t="shared" si="0"/>
        <v>284</v>
      </c>
      <c r="J131" s="35">
        <f t="shared" si="0"/>
        <v>269</v>
      </c>
      <c r="K131" s="35">
        <f t="shared" si="0"/>
        <v>258</v>
      </c>
      <c r="L131" s="35">
        <f t="shared" si="0"/>
        <v>235</v>
      </c>
      <c r="M131" s="35">
        <f t="shared" si="0"/>
        <v>220</v>
      </c>
      <c r="N131" s="35">
        <f t="shared" si="0"/>
        <v>200</v>
      </c>
      <c r="O131" s="35">
        <f t="shared" si="0"/>
        <v>177</v>
      </c>
      <c r="P131" s="35">
        <f t="shared" si="0"/>
        <v>163</v>
      </c>
      <c r="Q131" s="35">
        <f t="shared" si="0"/>
        <v>129</v>
      </c>
      <c r="R131" s="35">
        <f t="shared" si="0"/>
        <v>117</v>
      </c>
      <c r="S131" s="35">
        <f t="shared" si="0"/>
        <v>99</v>
      </c>
      <c r="T131" s="35">
        <f t="shared" si="0"/>
        <v>81</v>
      </c>
      <c r="U131" s="35">
        <f t="shared" si="0"/>
        <v>53</v>
      </c>
      <c r="V131" s="35">
        <f t="shared" si="0"/>
        <v>43</v>
      </c>
      <c r="W131" s="35">
        <f t="shared" si="0"/>
        <v>28</v>
      </c>
      <c r="X131" s="35">
        <f t="shared" si="0"/>
        <v>8</v>
      </c>
      <c r="Y131" s="35">
        <f t="shared" si="0"/>
        <v>0</v>
      </c>
    </row>
    <row r="132" spans="1:25" ht="19.5" customHeight="1">
      <c r="A132" s="19"/>
      <c r="B132" s="19"/>
      <c r="C132" s="19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2"/>
      <c r="X132" s="2"/>
    </row>
    <row r="133" spans="1:25" ht="19.5" customHeight="1">
      <c r="A133" s="19"/>
      <c r="B133" s="19"/>
      <c r="C133" s="19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2"/>
      <c r="X133" s="2"/>
    </row>
    <row r="134" spans="1:25" ht="59.25" customHeight="1">
      <c r="A134" s="19"/>
      <c r="B134" s="138" t="s">
        <v>39</v>
      </c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2"/>
      <c r="X134" s="2"/>
    </row>
    <row r="135" spans="1:25" ht="66" customHeight="1">
      <c r="A135" s="19"/>
      <c r="B135" s="41" t="s">
        <v>40</v>
      </c>
      <c r="C135" s="30">
        <v>45028</v>
      </c>
      <c r="D135" s="30">
        <v>45029</v>
      </c>
      <c r="E135" s="30">
        <v>45030</v>
      </c>
      <c r="F135" s="30">
        <v>45031</v>
      </c>
      <c r="G135" s="30">
        <v>45032</v>
      </c>
      <c r="H135" s="30">
        <v>45033</v>
      </c>
      <c r="I135" s="30">
        <v>45034</v>
      </c>
      <c r="J135" s="30">
        <v>45035</v>
      </c>
      <c r="K135" s="30">
        <v>45036</v>
      </c>
      <c r="L135" s="30">
        <v>45037</v>
      </c>
      <c r="M135" s="30">
        <v>45038</v>
      </c>
      <c r="N135" s="30">
        <v>45039</v>
      </c>
      <c r="O135" s="30">
        <v>45040</v>
      </c>
      <c r="P135" s="30">
        <v>45041</v>
      </c>
      <c r="Q135" s="30">
        <v>45042</v>
      </c>
      <c r="R135" s="30">
        <v>45043</v>
      </c>
      <c r="S135" s="30">
        <v>45044</v>
      </c>
      <c r="T135" s="30">
        <v>45045</v>
      </c>
      <c r="U135" s="30">
        <v>45046</v>
      </c>
      <c r="V135" s="30">
        <v>45047</v>
      </c>
    </row>
    <row r="136" spans="1:25" ht="24.75" customHeight="1">
      <c r="A136" s="2"/>
      <c r="B136" s="42" t="s">
        <v>5</v>
      </c>
      <c r="C136" s="43">
        <f t="shared" ref="C136:V136" si="1">F56</f>
        <v>305</v>
      </c>
      <c r="D136" s="43">
        <f t="shared" si="1"/>
        <v>295</v>
      </c>
      <c r="E136" s="43">
        <f t="shared" si="1"/>
        <v>279</v>
      </c>
      <c r="F136" s="43">
        <f t="shared" si="1"/>
        <v>261</v>
      </c>
      <c r="G136" s="43">
        <f t="shared" si="1"/>
        <v>250</v>
      </c>
      <c r="H136" s="43">
        <f t="shared" si="1"/>
        <v>241</v>
      </c>
      <c r="I136" s="43">
        <f t="shared" si="1"/>
        <v>229</v>
      </c>
      <c r="J136" s="43">
        <f t="shared" si="1"/>
        <v>211</v>
      </c>
      <c r="K136" s="43">
        <f t="shared" si="1"/>
        <v>189</v>
      </c>
      <c r="L136" s="43">
        <f t="shared" si="1"/>
        <v>161</v>
      </c>
      <c r="M136" s="43">
        <f t="shared" si="1"/>
        <v>142</v>
      </c>
      <c r="N136" s="43">
        <f t="shared" si="1"/>
        <v>118</v>
      </c>
      <c r="O136" s="43">
        <f t="shared" si="1"/>
        <v>108</v>
      </c>
      <c r="P136" s="43">
        <f t="shared" si="1"/>
        <v>90</v>
      </c>
      <c r="Q136" s="43">
        <f t="shared" si="1"/>
        <v>71</v>
      </c>
      <c r="R136" s="43">
        <f t="shared" si="1"/>
        <v>53</v>
      </c>
      <c r="S136" s="43">
        <f t="shared" si="1"/>
        <v>44</v>
      </c>
      <c r="T136" s="43">
        <f t="shared" si="1"/>
        <v>29</v>
      </c>
      <c r="U136" s="43">
        <f t="shared" si="1"/>
        <v>8</v>
      </c>
      <c r="V136" s="43">
        <f t="shared" si="1"/>
        <v>0</v>
      </c>
    </row>
    <row r="137" spans="1:25" ht="24.75" customHeight="1">
      <c r="A137" s="2"/>
      <c r="B137" s="44" t="s">
        <v>6</v>
      </c>
      <c r="C137" s="45">
        <f t="shared" ref="C137" si="2">F131</f>
        <v>317</v>
      </c>
      <c r="D137" s="45">
        <f t="shared" ref="D137" si="3">G131</f>
        <v>308</v>
      </c>
      <c r="E137" s="45">
        <f t="shared" ref="E137" si="4">H131</f>
        <v>294</v>
      </c>
      <c r="F137" s="45">
        <f t="shared" ref="F137" si="5">I131</f>
        <v>284</v>
      </c>
      <c r="G137" s="45">
        <f t="shared" ref="G137" si="6">J131</f>
        <v>269</v>
      </c>
      <c r="H137" s="45">
        <f t="shared" ref="H137" si="7">K131</f>
        <v>258</v>
      </c>
      <c r="I137" s="45">
        <f t="shared" ref="I137" si="8">L131</f>
        <v>235</v>
      </c>
      <c r="J137" s="45">
        <f t="shared" ref="J137" si="9">M131</f>
        <v>220</v>
      </c>
      <c r="K137" s="45">
        <f t="shared" ref="K137" si="10">N131</f>
        <v>200</v>
      </c>
      <c r="L137" s="45">
        <f t="shared" ref="L137" si="11">O131</f>
        <v>177</v>
      </c>
      <c r="M137" s="45">
        <f t="shared" ref="M137" si="12">P131</f>
        <v>163</v>
      </c>
      <c r="N137" s="45">
        <f t="shared" ref="N137" si="13">Q131</f>
        <v>129</v>
      </c>
      <c r="O137" s="45">
        <f t="shared" ref="O137" si="14">R131</f>
        <v>117</v>
      </c>
      <c r="P137" s="45">
        <f t="shared" ref="P137" si="15">S131</f>
        <v>99</v>
      </c>
      <c r="Q137" s="45">
        <f t="shared" ref="Q137" si="16">T131</f>
        <v>81</v>
      </c>
      <c r="R137" s="45">
        <f t="shared" ref="R137" si="17">U131</f>
        <v>53</v>
      </c>
      <c r="S137" s="45">
        <f t="shared" ref="S137" si="18">V131</f>
        <v>43</v>
      </c>
      <c r="T137" s="45">
        <f t="shared" ref="T137" si="19">W131</f>
        <v>28</v>
      </c>
      <c r="U137" s="45">
        <f t="shared" ref="U137" si="20">X131</f>
        <v>8</v>
      </c>
      <c r="V137" s="45">
        <f t="shared" ref="V137" si="21">Y131</f>
        <v>0</v>
      </c>
    </row>
    <row r="138" spans="1:25" ht="15" customHeight="1">
      <c r="A138" s="2"/>
      <c r="B138" s="2"/>
      <c r="C138" s="1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5" ht="15" customHeight="1">
      <c r="A139" s="2"/>
      <c r="B139" s="2"/>
      <c r="C139" s="1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5" ht="15" customHeight="1">
      <c r="A140" s="2"/>
      <c r="B140" s="2"/>
      <c r="C140" s="1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5" ht="15" customHeight="1">
      <c r="A141" s="2"/>
      <c r="B141" s="2"/>
      <c r="C141" s="16"/>
      <c r="D141" s="2"/>
      <c r="E141" s="2"/>
      <c r="F141" s="2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5" ht="15" customHeight="1">
      <c r="A142" s="2"/>
      <c r="B142" s="2"/>
      <c r="C142" s="1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5" ht="15" customHeight="1">
      <c r="A143" s="2"/>
      <c r="B143" s="2"/>
      <c r="C143" s="1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5" ht="15" customHeight="1">
      <c r="A144" s="2"/>
      <c r="B144" s="2"/>
      <c r="C144" s="1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customHeight="1">
      <c r="A145" s="2"/>
      <c r="B145" s="2"/>
      <c r="C145" s="1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customHeight="1">
      <c r="A146" s="2"/>
      <c r="B146" s="2"/>
      <c r="C146" s="1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customHeight="1">
      <c r="A147" s="2"/>
      <c r="B147" s="2"/>
      <c r="C147" s="2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customHeight="1">
      <c r="A148" s="2"/>
      <c r="B148" s="2"/>
      <c r="C148" s="2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customHeight="1">
      <c r="A149" s="2"/>
      <c r="B149" s="2"/>
      <c r="C149" s="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customHeight="1">
      <c r="A150" s="2"/>
      <c r="B150" s="2"/>
      <c r="C150" s="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"/>
      <c r="C228" s="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"/>
      <c r="C229" s="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"/>
      <c r="C230" s="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"/>
      <c r="C231" s="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"/>
      <c r="C232" s="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"/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"/>
      <c r="C234" s="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"/>
      <c r="C235" s="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"/>
      <c r="C236" s="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"/>
      <c r="C237" s="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"/>
      <c r="C238" s="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"/>
      <c r="C239" s="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"/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"/>
      <c r="C241" s="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"/>
      <c r="C242" s="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"/>
      <c r="C243" s="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"/>
      <c r="C244" s="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"/>
      <c r="C245" s="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"/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"/>
      <c r="C247" s="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"/>
      <c r="C248" s="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"/>
      <c r="C249" s="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"/>
      <c r="C250" s="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"/>
      <c r="C251" s="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"/>
      <c r="C252" s="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"/>
      <c r="C253" s="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"/>
      <c r="C254" s="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"/>
      <c r="C255" s="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"/>
      <c r="C256" s="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"/>
      <c r="C257" s="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"/>
      <c r="C258" s="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"/>
      <c r="C259" s="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"/>
      <c r="C260" s="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"/>
      <c r="C261" s="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"/>
      <c r="C262" s="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"/>
      <c r="C263" s="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"/>
      <c r="C264" s="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"/>
      <c r="C265" s="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"/>
      <c r="C266" s="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"/>
      <c r="C267" s="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"/>
      <c r="C268" s="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"/>
      <c r="C269" s="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"/>
      <c r="C270" s="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"/>
      <c r="C271" s="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"/>
      <c r="C272" s="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"/>
      <c r="C273" s="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"/>
      <c r="C274" s="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"/>
      <c r="C275" s="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"/>
      <c r="C276" s="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"/>
      <c r="C277" s="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"/>
      <c r="C278" s="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"/>
      <c r="C279" s="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"/>
      <c r="C280" s="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"/>
      <c r="C281" s="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"/>
      <c r="C282" s="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"/>
      <c r="C283" s="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"/>
      <c r="C284" s="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"/>
      <c r="C285" s="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"/>
      <c r="C286" s="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"/>
      <c r="C287" s="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"/>
      <c r="C288" s="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"/>
      <c r="C289" s="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"/>
      <c r="C290" s="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"/>
      <c r="C291" s="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"/>
      <c r="C292" s="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"/>
      <c r="C293" s="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"/>
      <c r="C294" s="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"/>
      <c r="C295" s="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"/>
      <c r="C296" s="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"/>
      <c r="C297" s="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"/>
      <c r="C298" s="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"/>
      <c r="C299" s="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"/>
      <c r="C300" s="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"/>
      <c r="C301" s="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"/>
      <c r="C302" s="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"/>
      <c r="C303" s="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"/>
      <c r="C304" s="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"/>
      <c r="C305" s="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"/>
      <c r="C306" s="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"/>
      <c r="C307" s="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"/>
      <c r="C308" s="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"/>
      <c r="C309" s="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"/>
      <c r="C310" s="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"/>
      <c r="C311" s="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"/>
      <c r="C312" s="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"/>
      <c r="C313" s="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"/>
      <c r="C314" s="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"/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"/>
      <c r="C316" s="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"/>
      <c r="C317" s="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"/>
      <c r="C318" s="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"/>
      <c r="C319" s="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"/>
      <c r="C320" s="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"/>
      <c r="C321" s="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"/>
      <c r="C322" s="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"/>
      <c r="C323" s="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"/>
      <c r="C324" s="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"/>
      <c r="C325" s="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"/>
      <c r="C326" s="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"/>
      <c r="C327" s="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"/>
      <c r="C328" s="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"/>
      <c r="C329" s="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"/>
      <c r="C330" s="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"/>
      <c r="C331" s="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"/>
      <c r="C332" s="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"/>
      <c r="C333" s="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"/>
      <c r="C334" s="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"/>
      <c r="C335" s="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"/>
      <c r="C336" s="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"/>
      <c r="C337" s="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"/>
      <c r="C338" s="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"/>
      <c r="C339" s="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"/>
      <c r="C340" s="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"/>
      <c r="C341" s="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"/>
      <c r="C342" s="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"/>
      <c r="C343" s="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"/>
      <c r="C344" s="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"/>
      <c r="C345" s="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"/>
      <c r="C346" s="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"/>
      <c r="C347" s="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"/>
      <c r="C348" s="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"/>
      <c r="C349" s="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"/>
      <c r="C350" s="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"/>
      <c r="C351" s="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"/>
      <c r="C352" s="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"/>
      <c r="C353" s="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"/>
      <c r="C354" s="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"/>
      <c r="C355" s="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"/>
      <c r="C356" s="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"/>
      <c r="C357" s="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"/>
      <c r="C358" s="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"/>
      <c r="C359" s="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"/>
      <c r="C360" s="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"/>
      <c r="C361" s="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"/>
      <c r="C362" s="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"/>
      <c r="C363" s="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"/>
      <c r="C364" s="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"/>
      <c r="C365" s="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"/>
      <c r="C366" s="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"/>
      <c r="C367" s="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"/>
      <c r="C368" s="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"/>
      <c r="C369" s="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"/>
      <c r="C370" s="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"/>
      <c r="C371" s="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"/>
      <c r="C372" s="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"/>
      <c r="C373" s="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"/>
      <c r="C374" s="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"/>
      <c r="C375" s="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"/>
      <c r="C376" s="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"/>
      <c r="C377" s="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"/>
      <c r="C378" s="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"/>
      <c r="C379" s="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"/>
      <c r="C380" s="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"/>
      <c r="C381" s="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"/>
      <c r="C382" s="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"/>
      <c r="C383" s="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"/>
      <c r="C384" s="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"/>
      <c r="C385" s="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"/>
      <c r="C386" s="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"/>
      <c r="C387" s="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"/>
      <c r="C388" s="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"/>
      <c r="C389" s="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"/>
      <c r="C390" s="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"/>
      <c r="C391" s="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"/>
      <c r="C392" s="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"/>
      <c r="C393" s="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"/>
      <c r="C394" s="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"/>
      <c r="C395" s="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"/>
      <c r="C396" s="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"/>
      <c r="C397" s="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"/>
      <c r="C398" s="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"/>
      <c r="C399" s="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"/>
      <c r="C400" s="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"/>
      <c r="C401" s="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"/>
      <c r="C402" s="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"/>
      <c r="C403" s="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"/>
      <c r="C404" s="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"/>
      <c r="C405" s="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"/>
      <c r="C406" s="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"/>
      <c r="C407" s="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"/>
      <c r="C408" s="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"/>
      <c r="C409" s="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"/>
      <c r="C410" s="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"/>
      <c r="C411" s="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"/>
      <c r="C412" s="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"/>
      <c r="C413" s="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"/>
      <c r="C414" s="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"/>
      <c r="C415" s="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"/>
      <c r="C416" s="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"/>
      <c r="C417" s="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"/>
      <c r="C418" s="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"/>
      <c r="C419" s="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"/>
      <c r="C420" s="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"/>
      <c r="C421" s="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"/>
      <c r="C422" s="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"/>
      <c r="C423" s="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"/>
      <c r="C424" s="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"/>
      <c r="C425" s="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"/>
      <c r="C426" s="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"/>
      <c r="C427" s="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"/>
      <c r="C428" s="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"/>
      <c r="C429" s="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"/>
      <c r="C430" s="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"/>
      <c r="C431" s="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"/>
      <c r="C432" s="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"/>
      <c r="C433" s="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"/>
      <c r="C434" s="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"/>
      <c r="C435" s="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"/>
      <c r="C436" s="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"/>
      <c r="C437" s="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"/>
      <c r="C438" s="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"/>
      <c r="C439" s="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"/>
      <c r="C440" s="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"/>
      <c r="C441" s="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"/>
      <c r="C442" s="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"/>
      <c r="C443" s="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"/>
      <c r="C444" s="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"/>
      <c r="C445" s="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"/>
      <c r="C446" s="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"/>
      <c r="C447" s="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"/>
      <c r="C448" s="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"/>
      <c r="C449" s="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"/>
      <c r="C450" s="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"/>
      <c r="C451" s="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"/>
      <c r="C452" s="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"/>
      <c r="C453" s="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"/>
      <c r="C454" s="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"/>
      <c r="C455" s="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"/>
      <c r="C456" s="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"/>
      <c r="C457" s="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"/>
      <c r="C458" s="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"/>
      <c r="C459" s="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"/>
      <c r="C460" s="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"/>
      <c r="C461" s="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"/>
      <c r="C462" s="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"/>
      <c r="C463" s="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"/>
      <c r="C464" s="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"/>
      <c r="C465" s="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"/>
      <c r="C466" s="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"/>
      <c r="C467" s="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"/>
      <c r="C468" s="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"/>
      <c r="C469" s="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"/>
      <c r="C470" s="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"/>
      <c r="C471" s="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"/>
      <c r="C472" s="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"/>
      <c r="C473" s="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"/>
      <c r="C474" s="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"/>
      <c r="C475" s="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"/>
      <c r="C476" s="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"/>
      <c r="C477" s="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"/>
      <c r="C478" s="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"/>
      <c r="C479" s="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"/>
      <c r="C480" s="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"/>
      <c r="C481" s="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"/>
      <c r="C482" s="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"/>
      <c r="C483" s="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"/>
      <c r="C484" s="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"/>
      <c r="C485" s="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"/>
      <c r="C486" s="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"/>
      <c r="C487" s="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"/>
      <c r="C488" s="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"/>
      <c r="C489" s="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"/>
      <c r="C490" s="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"/>
      <c r="C491" s="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"/>
      <c r="C492" s="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"/>
      <c r="C493" s="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"/>
      <c r="C494" s="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"/>
      <c r="C495" s="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"/>
      <c r="C496" s="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"/>
      <c r="C497" s="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"/>
      <c r="C498" s="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"/>
      <c r="C499" s="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"/>
      <c r="C500" s="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"/>
      <c r="C501" s="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"/>
      <c r="C502" s="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"/>
      <c r="C503" s="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"/>
      <c r="C504" s="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"/>
      <c r="C505" s="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"/>
      <c r="C506" s="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"/>
      <c r="C507" s="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"/>
      <c r="C508" s="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"/>
      <c r="C509" s="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"/>
      <c r="C510" s="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"/>
      <c r="C511" s="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"/>
      <c r="C512" s="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"/>
      <c r="C513" s="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"/>
      <c r="C514" s="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"/>
      <c r="C515" s="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"/>
      <c r="C516" s="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"/>
      <c r="C517" s="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"/>
      <c r="C518" s="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"/>
      <c r="C519" s="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"/>
      <c r="C520" s="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"/>
      <c r="C521" s="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"/>
      <c r="C522" s="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"/>
      <c r="C523" s="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"/>
      <c r="C524" s="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"/>
      <c r="C525" s="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"/>
      <c r="C526" s="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"/>
      <c r="C527" s="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"/>
      <c r="C528" s="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"/>
      <c r="C529" s="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"/>
      <c r="C530" s="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"/>
      <c r="C531" s="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"/>
      <c r="C532" s="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"/>
      <c r="C533" s="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"/>
      <c r="C534" s="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"/>
      <c r="C535" s="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"/>
      <c r="C536" s="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"/>
      <c r="C537" s="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"/>
      <c r="C538" s="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"/>
      <c r="C539" s="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"/>
      <c r="C540" s="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"/>
      <c r="C541" s="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"/>
      <c r="C542" s="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"/>
      <c r="C543" s="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"/>
      <c r="C544" s="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"/>
      <c r="C545" s="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"/>
      <c r="C546" s="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"/>
      <c r="C547" s="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"/>
      <c r="C548" s="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"/>
      <c r="C549" s="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"/>
      <c r="C550" s="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"/>
      <c r="C551" s="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"/>
      <c r="C552" s="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"/>
      <c r="C553" s="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"/>
      <c r="C554" s="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"/>
      <c r="C555" s="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"/>
      <c r="C556" s="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"/>
      <c r="C557" s="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"/>
      <c r="C558" s="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"/>
      <c r="C559" s="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"/>
      <c r="C560" s="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"/>
      <c r="C561" s="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"/>
      <c r="C562" s="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"/>
      <c r="C563" s="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"/>
      <c r="C564" s="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"/>
      <c r="C565" s="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"/>
      <c r="C566" s="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"/>
      <c r="C567" s="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"/>
      <c r="C568" s="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"/>
      <c r="C569" s="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"/>
      <c r="C570" s="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"/>
      <c r="C571" s="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"/>
      <c r="C572" s="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"/>
      <c r="C573" s="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"/>
      <c r="C574" s="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"/>
      <c r="C575" s="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"/>
      <c r="C576" s="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"/>
      <c r="C577" s="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"/>
      <c r="C578" s="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"/>
      <c r="C579" s="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"/>
      <c r="C580" s="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"/>
      <c r="C581" s="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"/>
      <c r="C582" s="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"/>
      <c r="C583" s="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"/>
      <c r="C584" s="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"/>
      <c r="C585" s="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"/>
      <c r="C586" s="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"/>
      <c r="C587" s="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"/>
      <c r="C588" s="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"/>
      <c r="C589" s="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"/>
      <c r="C590" s="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"/>
      <c r="C591" s="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"/>
      <c r="C592" s="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"/>
      <c r="C593" s="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"/>
      <c r="C594" s="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"/>
      <c r="C595" s="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"/>
      <c r="C596" s="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"/>
      <c r="C597" s="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"/>
      <c r="C598" s="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"/>
      <c r="C599" s="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"/>
      <c r="C600" s="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"/>
      <c r="C601" s="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"/>
      <c r="C602" s="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"/>
      <c r="C603" s="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"/>
      <c r="C604" s="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"/>
      <c r="C605" s="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"/>
      <c r="C606" s="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"/>
      <c r="C607" s="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"/>
      <c r="C608" s="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"/>
      <c r="C609" s="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"/>
      <c r="C610" s="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"/>
      <c r="C611" s="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"/>
      <c r="C612" s="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"/>
      <c r="C613" s="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"/>
      <c r="C614" s="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"/>
      <c r="C615" s="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"/>
      <c r="C616" s="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"/>
      <c r="C617" s="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"/>
      <c r="C618" s="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"/>
      <c r="C619" s="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"/>
      <c r="C620" s="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"/>
      <c r="C621" s="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"/>
      <c r="C622" s="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"/>
      <c r="C623" s="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"/>
      <c r="C624" s="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"/>
      <c r="C625" s="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"/>
      <c r="C626" s="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"/>
      <c r="C627" s="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"/>
      <c r="C628" s="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"/>
      <c r="C629" s="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"/>
      <c r="C630" s="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"/>
      <c r="C631" s="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"/>
      <c r="C632" s="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"/>
      <c r="C633" s="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"/>
      <c r="C634" s="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"/>
      <c r="C635" s="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"/>
      <c r="C636" s="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"/>
      <c r="C637" s="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"/>
      <c r="C638" s="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"/>
      <c r="C639" s="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"/>
      <c r="C640" s="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"/>
      <c r="C641" s="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"/>
      <c r="C642" s="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"/>
      <c r="C643" s="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"/>
      <c r="C644" s="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"/>
      <c r="C645" s="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"/>
      <c r="C646" s="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"/>
      <c r="C647" s="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"/>
      <c r="C648" s="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"/>
      <c r="C649" s="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"/>
      <c r="C650" s="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"/>
      <c r="C651" s="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"/>
      <c r="C652" s="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"/>
      <c r="C653" s="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"/>
      <c r="C654" s="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"/>
      <c r="C655" s="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"/>
      <c r="C656" s="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"/>
      <c r="C657" s="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"/>
      <c r="C658" s="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"/>
      <c r="C659" s="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"/>
      <c r="C660" s="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"/>
      <c r="C661" s="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"/>
      <c r="C662" s="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"/>
      <c r="C663" s="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"/>
      <c r="C664" s="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"/>
      <c r="C665" s="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"/>
      <c r="C666" s="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"/>
      <c r="C667" s="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"/>
      <c r="C668" s="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"/>
      <c r="C669" s="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"/>
      <c r="C670" s="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"/>
      <c r="C671" s="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"/>
      <c r="C672" s="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"/>
      <c r="C673" s="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"/>
      <c r="C674" s="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"/>
      <c r="C675" s="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"/>
      <c r="C676" s="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"/>
      <c r="C677" s="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"/>
      <c r="C678" s="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"/>
      <c r="C679" s="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"/>
      <c r="C680" s="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"/>
      <c r="C681" s="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"/>
      <c r="C682" s="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"/>
      <c r="C683" s="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"/>
      <c r="C684" s="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"/>
      <c r="C685" s="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"/>
      <c r="C686" s="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"/>
      <c r="C687" s="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"/>
      <c r="C688" s="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"/>
      <c r="C689" s="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"/>
      <c r="C690" s="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"/>
      <c r="C691" s="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"/>
      <c r="C692" s="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"/>
      <c r="C693" s="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"/>
      <c r="C694" s="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"/>
      <c r="C695" s="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"/>
      <c r="C696" s="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"/>
      <c r="C697" s="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"/>
      <c r="C698" s="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"/>
      <c r="C699" s="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"/>
      <c r="C700" s="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"/>
      <c r="C701" s="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"/>
      <c r="C702" s="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"/>
      <c r="C703" s="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"/>
      <c r="C704" s="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"/>
      <c r="C705" s="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"/>
      <c r="C706" s="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"/>
      <c r="C707" s="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"/>
      <c r="C708" s="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"/>
      <c r="C709" s="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"/>
      <c r="C710" s="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"/>
      <c r="C711" s="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"/>
      <c r="C712" s="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"/>
      <c r="C713" s="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"/>
      <c r="C714" s="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"/>
      <c r="C715" s="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"/>
      <c r="C716" s="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"/>
      <c r="C717" s="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"/>
      <c r="C718" s="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"/>
      <c r="C719" s="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"/>
      <c r="C720" s="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"/>
      <c r="C721" s="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"/>
      <c r="C722" s="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"/>
      <c r="C723" s="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"/>
      <c r="C724" s="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"/>
      <c r="C725" s="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"/>
      <c r="C726" s="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"/>
      <c r="C727" s="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"/>
      <c r="C728" s="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"/>
      <c r="C729" s="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"/>
      <c r="C730" s="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"/>
      <c r="C731" s="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"/>
      <c r="C732" s="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"/>
      <c r="C733" s="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"/>
      <c r="C734" s="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"/>
      <c r="C735" s="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"/>
      <c r="C736" s="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"/>
      <c r="C737" s="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"/>
      <c r="C738" s="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"/>
      <c r="C739" s="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"/>
      <c r="C740" s="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"/>
      <c r="C741" s="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"/>
      <c r="C742" s="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"/>
      <c r="C743" s="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"/>
      <c r="C744" s="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"/>
      <c r="C745" s="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"/>
      <c r="C746" s="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"/>
      <c r="C747" s="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"/>
      <c r="C748" s="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"/>
      <c r="C749" s="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"/>
      <c r="C750" s="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"/>
      <c r="C751" s="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"/>
      <c r="C752" s="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"/>
      <c r="C753" s="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"/>
      <c r="C754" s="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"/>
      <c r="C755" s="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"/>
      <c r="C756" s="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"/>
      <c r="C757" s="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"/>
      <c r="C758" s="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"/>
      <c r="C759" s="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"/>
      <c r="C760" s="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"/>
      <c r="C761" s="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"/>
      <c r="C762" s="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"/>
      <c r="C763" s="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"/>
      <c r="C764" s="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"/>
      <c r="C765" s="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"/>
      <c r="C766" s="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"/>
      <c r="C767" s="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"/>
      <c r="C768" s="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"/>
      <c r="C769" s="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"/>
      <c r="C770" s="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"/>
      <c r="C771" s="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"/>
      <c r="C772" s="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"/>
      <c r="C773" s="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"/>
      <c r="C774" s="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"/>
      <c r="C775" s="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"/>
      <c r="C776" s="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"/>
      <c r="C777" s="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"/>
      <c r="C778" s="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"/>
      <c r="C779" s="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"/>
      <c r="C780" s="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"/>
      <c r="C781" s="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"/>
      <c r="C782" s="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"/>
      <c r="C783" s="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"/>
      <c r="C784" s="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"/>
      <c r="C785" s="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"/>
      <c r="C786" s="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"/>
      <c r="C787" s="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"/>
      <c r="C788" s="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"/>
      <c r="C789" s="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"/>
      <c r="C790" s="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"/>
      <c r="C791" s="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"/>
      <c r="C792" s="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"/>
      <c r="C793" s="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"/>
      <c r="C794" s="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"/>
      <c r="C795" s="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"/>
      <c r="C796" s="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"/>
      <c r="C797" s="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"/>
      <c r="C798" s="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"/>
      <c r="C799" s="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"/>
      <c r="C800" s="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"/>
      <c r="C801" s="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"/>
      <c r="C802" s="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"/>
      <c r="C803" s="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"/>
      <c r="C804" s="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"/>
      <c r="C805" s="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"/>
      <c r="C806" s="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"/>
      <c r="C807" s="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"/>
      <c r="C808" s="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"/>
      <c r="C809" s="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"/>
      <c r="C810" s="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"/>
      <c r="C811" s="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"/>
      <c r="C812" s="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"/>
      <c r="C813" s="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"/>
      <c r="C814" s="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"/>
      <c r="C815" s="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"/>
      <c r="C816" s="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"/>
      <c r="C817" s="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"/>
      <c r="C818" s="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"/>
      <c r="C819" s="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"/>
      <c r="C820" s="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"/>
      <c r="C821" s="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"/>
      <c r="C822" s="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"/>
      <c r="C823" s="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"/>
      <c r="C824" s="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"/>
      <c r="C825" s="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"/>
      <c r="C826" s="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"/>
      <c r="C827" s="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"/>
      <c r="C828" s="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"/>
      <c r="C829" s="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"/>
      <c r="C830" s="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"/>
      <c r="C831" s="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"/>
      <c r="C832" s="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"/>
      <c r="C833" s="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"/>
      <c r="C834" s="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"/>
      <c r="C835" s="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"/>
      <c r="C836" s="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"/>
      <c r="C837" s="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"/>
      <c r="C838" s="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"/>
      <c r="C839" s="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"/>
      <c r="C840" s="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"/>
      <c r="C841" s="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"/>
      <c r="C842" s="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"/>
      <c r="C843" s="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"/>
      <c r="C844" s="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"/>
      <c r="C845" s="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"/>
      <c r="C846" s="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"/>
      <c r="C847" s="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"/>
      <c r="C848" s="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"/>
      <c r="C849" s="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"/>
      <c r="C850" s="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"/>
      <c r="C851" s="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"/>
      <c r="C852" s="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"/>
      <c r="C853" s="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"/>
      <c r="C854" s="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"/>
      <c r="C855" s="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"/>
      <c r="C856" s="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"/>
      <c r="C857" s="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"/>
      <c r="C858" s="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"/>
      <c r="C859" s="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"/>
      <c r="C860" s="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"/>
      <c r="C861" s="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"/>
      <c r="C862" s="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"/>
      <c r="C863" s="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"/>
      <c r="C864" s="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"/>
      <c r="C865" s="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"/>
      <c r="C866" s="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"/>
      <c r="C867" s="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"/>
      <c r="C868" s="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"/>
      <c r="C869" s="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"/>
      <c r="C870" s="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"/>
      <c r="C871" s="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"/>
      <c r="C872" s="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"/>
      <c r="C873" s="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"/>
      <c r="C874" s="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"/>
      <c r="C875" s="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"/>
      <c r="C876" s="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"/>
      <c r="C877" s="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"/>
      <c r="C878" s="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"/>
      <c r="C879" s="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"/>
      <c r="C880" s="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"/>
      <c r="C881" s="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"/>
      <c r="C882" s="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"/>
      <c r="C883" s="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"/>
      <c r="C884" s="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"/>
      <c r="C885" s="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"/>
      <c r="C886" s="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"/>
      <c r="C887" s="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"/>
      <c r="C888" s="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"/>
      <c r="C889" s="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"/>
      <c r="C890" s="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"/>
      <c r="C891" s="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"/>
      <c r="C892" s="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"/>
      <c r="C893" s="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"/>
      <c r="C894" s="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"/>
      <c r="C895" s="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"/>
      <c r="C896" s="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"/>
      <c r="C897" s="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"/>
      <c r="C898" s="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"/>
      <c r="C899" s="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"/>
      <c r="C900" s="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"/>
      <c r="C901" s="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"/>
      <c r="C902" s="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"/>
      <c r="C903" s="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"/>
      <c r="C904" s="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"/>
      <c r="C905" s="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"/>
      <c r="C906" s="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"/>
      <c r="C907" s="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"/>
      <c r="C908" s="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"/>
      <c r="C909" s="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"/>
      <c r="C910" s="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"/>
      <c r="C911" s="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"/>
      <c r="C912" s="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"/>
      <c r="C913" s="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"/>
      <c r="C914" s="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"/>
      <c r="C915" s="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"/>
      <c r="C916" s="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"/>
      <c r="C917" s="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"/>
      <c r="C918" s="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"/>
      <c r="C919" s="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"/>
      <c r="C920" s="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"/>
      <c r="C921" s="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"/>
      <c r="C922" s="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"/>
      <c r="C923" s="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"/>
      <c r="C924" s="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"/>
      <c r="C925" s="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"/>
      <c r="C926" s="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"/>
      <c r="C927" s="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"/>
      <c r="C928" s="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"/>
      <c r="C929" s="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"/>
      <c r="C930" s="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"/>
      <c r="C931" s="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"/>
      <c r="C932" s="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"/>
      <c r="C933" s="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"/>
      <c r="C934" s="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"/>
      <c r="C935" s="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"/>
      <c r="C936" s="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"/>
      <c r="C937" s="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"/>
      <c r="C938" s="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"/>
      <c r="C939" s="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"/>
      <c r="C940" s="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"/>
      <c r="C941" s="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"/>
      <c r="C942" s="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"/>
      <c r="C943" s="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"/>
      <c r="C944" s="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"/>
      <c r="C945" s="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"/>
      <c r="C946" s="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"/>
      <c r="C947" s="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"/>
      <c r="C948" s="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"/>
      <c r="C949" s="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"/>
      <c r="C950" s="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"/>
      <c r="C951" s="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"/>
      <c r="C952" s="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"/>
      <c r="C953" s="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"/>
      <c r="C954" s="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"/>
      <c r="C955" s="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"/>
      <c r="C956" s="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"/>
      <c r="C957" s="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"/>
      <c r="C958" s="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"/>
      <c r="C959" s="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"/>
      <c r="C960" s="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"/>
      <c r="C961" s="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"/>
      <c r="C962" s="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"/>
      <c r="C963" s="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"/>
      <c r="C964" s="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"/>
      <c r="C965" s="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"/>
      <c r="C966" s="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"/>
      <c r="C967" s="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"/>
      <c r="C968" s="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"/>
      <c r="C969" s="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"/>
      <c r="C970" s="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"/>
      <c r="C971" s="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"/>
      <c r="C972" s="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"/>
      <c r="C973" s="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"/>
      <c r="C974" s="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"/>
      <c r="C975" s="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"/>
      <c r="C976" s="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"/>
      <c r="C977" s="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"/>
      <c r="C978" s="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"/>
      <c r="C979" s="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</sheetData>
  <mergeCells count="45">
    <mergeCell ref="A119:A128"/>
    <mergeCell ref="A36:A41"/>
    <mergeCell ref="A42:A47"/>
    <mergeCell ref="A48:A53"/>
    <mergeCell ref="A68:A77"/>
    <mergeCell ref="A78:A88"/>
    <mergeCell ref="A56:C56"/>
    <mergeCell ref="A13:B13"/>
    <mergeCell ref="B4:C4"/>
    <mergeCell ref="E4:F4"/>
    <mergeCell ref="G4:H4"/>
    <mergeCell ref="A14:B14"/>
    <mergeCell ref="A54:A55"/>
    <mergeCell ref="A15:A21"/>
    <mergeCell ref="A22:A28"/>
    <mergeCell ref="A29:A35"/>
    <mergeCell ref="I4:J4"/>
    <mergeCell ref="A12:B12"/>
    <mergeCell ref="L2:N2"/>
    <mergeCell ref="L3:N3"/>
    <mergeCell ref="L4:N4"/>
    <mergeCell ref="L5:N5"/>
    <mergeCell ref="L6:N6"/>
    <mergeCell ref="O2:P2"/>
    <mergeCell ref="O3:P3"/>
    <mergeCell ref="O4:P4"/>
    <mergeCell ref="O5:P5"/>
    <mergeCell ref="O6:P6"/>
    <mergeCell ref="B1:C1"/>
    <mergeCell ref="B2:C2"/>
    <mergeCell ref="E2:J2"/>
    <mergeCell ref="B3:C3"/>
    <mergeCell ref="E3:F3"/>
    <mergeCell ref="G3:H3"/>
    <mergeCell ref="I3:J3"/>
    <mergeCell ref="B134:V134"/>
    <mergeCell ref="A131:C131"/>
    <mergeCell ref="A63:B63"/>
    <mergeCell ref="A64:B64"/>
    <mergeCell ref="A66:B66"/>
    <mergeCell ref="A129:A130"/>
    <mergeCell ref="A67:B67"/>
    <mergeCell ref="A89:A98"/>
    <mergeCell ref="A99:A107"/>
    <mergeCell ref="A108:A118"/>
  </mergeCells>
  <pageMargins left="1.1811023622047245" right="0.39370078740157483" top="0.59055118110236227" bottom="0.59055118110236227" header="0" footer="0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9"/>
  <sheetViews>
    <sheetView tabSelected="1" topLeftCell="A10" zoomScale="70" zoomScaleNormal="70" workbookViewId="0">
      <selection activeCell="O20" sqref="O20"/>
    </sheetView>
  </sheetViews>
  <sheetFormatPr defaultColWidth="14.42578125" defaultRowHeight="15" customHeight="1"/>
  <cols>
    <col min="1" max="1" width="9.85546875" customWidth="1"/>
    <col min="2" max="2" width="18.140625" customWidth="1"/>
    <col min="3" max="3" width="16.5703125" customWidth="1"/>
    <col min="4" max="4" width="18" customWidth="1"/>
    <col min="5" max="8" width="9.85546875" customWidth="1"/>
    <col min="9" max="9" width="12.140625" customWidth="1"/>
    <col min="10" max="10" width="12.5703125" customWidth="1"/>
    <col min="11" max="11" width="11.5703125" customWidth="1"/>
    <col min="12" max="12" width="13.140625" customWidth="1"/>
    <col min="13" max="13" width="12.28515625" customWidth="1"/>
    <col min="14" max="14" width="12.7109375" customWidth="1"/>
    <col min="15" max="15" width="11.28515625" customWidth="1"/>
    <col min="16" max="16" width="12" customWidth="1"/>
    <col min="17" max="17" width="12.140625" customWidth="1"/>
    <col min="18" max="18" width="14.28515625" customWidth="1"/>
    <col min="19" max="19" width="11.85546875" customWidth="1"/>
    <col min="20" max="26" width="9.85546875" customWidth="1"/>
  </cols>
  <sheetData>
    <row r="1" spans="1:28" ht="29.25" customHeight="1">
      <c r="A1" s="28"/>
      <c r="B1" s="148" t="s">
        <v>41</v>
      </c>
      <c r="C1" s="122"/>
      <c r="D1" s="123"/>
      <c r="E1" s="28"/>
      <c r="F1" s="28"/>
      <c r="G1" s="28"/>
      <c r="H1" s="28"/>
      <c r="I1" s="152" t="s">
        <v>67</v>
      </c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28"/>
      <c r="U1" s="28"/>
      <c r="V1" s="28"/>
      <c r="W1" s="28"/>
      <c r="X1" s="28"/>
      <c r="Y1" s="28"/>
      <c r="Z1" s="28"/>
    </row>
    <row r="2" spans="1:28" ht="30" customHeight="1">
      <c r="A2" s="28"/>
      <c r="B2" s="25"/>
      <c r="C2" s="10" t="s">
        <v>5</v>
      </c>
      <c r="D2" s="11" t="s">
        <v>6</v>
      </c>
      <c r="E2" s="28"/>
      <c r="F2" s="28"/>
      <c r="G2" s="28"/>
      <c r="H2" s="28"/>
      <c r="I2" s="85"/>
      <c r="J2" s="149" t="s">
        <v>59</v>
      </c>
      <c r="K2" s="149"/>
      <c r="L2" s="149" t="s">
        <v>60</v>
      </c>
      <c r="M2" s="149"/>
      <c r="N2" s="149" t="s">
        <v>45</v>
      </c>
      <c r="O2" s="149"/>
      <c r="P2" s="150" t="s">
        <v>62</v>
      </c>
      <c r="Q2" s="151"/>
      <c r="R2" s="150" t="s">
        <v>61</v>
      </c>
      <c r="S2" s="151"/>
      <c r="T2" s="28"/>
      <c r="U2" s="28"/>
      <c r="V2" s="28"/>
      <c r="W2" s="28"/>
      <c r="X2" s="28"/>
      <c r="Y2" s="28"/>
      <c r="Z2" s="28"/>
      <c r="AA2" s="28"/>
      <c r="AB2" s="28"/>
    </row>
    <row r="3" spans="1:28" ht="36" customHeight="1">
      <c r="A3" s="28"/>
      <c r="B3" s="22" t="s">
        <v>2</v>
      </c>
      <c r="C3" s="25">
        <f>'Sprint 1'!D123</f>
        <v>253</v>
      </c>
      <c r="D3" s="25">
        <f>'Sprint 1'!E123</f>
        <v>295</v>
      </c>
      <c r="E3" s="28"/>
      <c r="F3" s="28"/>
      <c r="G3" s="28"/>
      <c r="H3" s="28"/>
      <c r="I3" s="86"/>
      <c r="J3" s="87" t="s">
        <v>68</v>
      </c>
      <c r="K3" s="88" t="s">
        <v>69</v>
      </c>
      <c r="L3" s="87" t="s">
        <v>68</v>
      </c>
      <c r="M3" s="88" t="s">
        <v>69</v>
      </c>
      <c r="N3" s="87" t="s">
        <v>68</v>
      </c>
      <c r="O3" s="88" t="s">
        <v>69</v>
      </c>
      <c r="P3" s="87" t="s">
        <v>68</v>
      </c>
      <c r="Q3" s="88" t="s">
        <v>69</v>
      </c>
      <c r="R3" s="87" t="s">
        <v>68</v>
      </c>
      <c r="S3" s="88" t="s">
        <v>69</v>
      </c>
      <c r="T3" s="28"/>
      <c r="U3" s="28"/>
      <c r="V3" s="28"/>
      <c r="W3" s="28"/>
      <c r="X3" s="28"/>
      <c r="Y3" s="28"/>
      <c r="Z3" s="28"/>
      <c r="AA3" s="28"/>
      <c r="AB3" s="28"/>
    </row>
    <row r="4" spans="1:28" ht="30" customHeight="1">
      <c r="A4" s="28"/>
      <c r="B4" s="22" t="s">
        <v>35</v>
      </c>
      <c r="C4" s="25">
        <f>'Sprint 2'!D131</f>
        <v>305</v>
      </c>
      <c r="D4" s="25">
        <f>'Sprint 2'!E131</f>
        <v>328</v>
      </c>
      <c r="E4" s="28"/>
      <c r="F4" s="28"/>
      <c r="G4" s="28"/>
      <c r="H4" s="28"/>
      <c r="I4" s="85" t="s">
        <v>2</v>
      </c>
      <c r="J4" s="89">
        <f>SUM('Sprint 1'!D57/5,'Sprint 1'!D59/2,'Sprint 1'!D61/2,'Sprint 1'!D63,'Sprint 1'!D69,'Sprint 1'!D73/5,'Sprint 1'!D83/5,'Sprint 1'!D84,'Sprint 1'!D90,'Sprint 1'!D94/5,'Sprint 1'!D104,'Sprint 1'!D109,'Sprint 1'!D121/5,'Sprint 1'!D122/5)</f>
        <v>59.599999999999994</v>
      </c>
      <c r="K4" s="90">
        <f>SUM('Sprint 1'!E57/5,'Sprint 1'!E59/2,'Sprint 1'!E61/2,'Sprint 1'!E63,'Sprint 1'!E69,'Sprint 1'!E73/5,'Sprint 1'!E83/5,'Sprint 1'!E84,'Sprint 1'!E90,'Sprint 1'!E94/5,'Sprint 1'!E104,'Sprint 1'!E109,'Sprint 1'!E121/5,'Sprint 1'!E122/5)</f>
        <v>67</v>
      </c>
      <c r="L4" s="89">
        <f>SUM('Sprint 1'!D57/5,'Sprint 1'!D58/2,'Sprint 1'!D61/2,'Sprint 1'!D65,'Sprint 1'!D71,'Sprint 1'!D73/5,'Sprint 1'!D83/5,'Sprint 1'!D86,'Sprint 1'!D92,'Sprint 1'!D94/5,'Sprint 1'!D105,'Sprint 1'!D110,'Sprint 1'!D121/5,'Sprint 1'!D122/5)</f>
        <v>63.599999999999994</v>
      </c>
      <c r="M4" s="90">
        <f>SUM('Sprint 1'!E57/5,'Sprint 1'!E58/2,'Sprint 1'!E61/2,'Sprint 1'!E65,'Sprint 1'!E71,'Sprint 1'!E73/5,'Sprint 1'!E83/5,'Sprint 1'!E86,'Sprint 1'!E92,'Sprint 1'!E94/5,'Sprint 1'!E105,'Sprint 1'!E110,'Sprint 1'!E121/5,'Sprint 1'!E122/5)</f>
        <v>66</v>
      </c>
      <c r="N4" s="89">
        <f>SUM('Sprint 1'!D57/5,'Sprint 1'!D67,'Sprint 1'!D73/5,'Sprint 1'!D83/5,'Sprint 1'!D88,'Sprint 1'!D94/5,'Sprint 1'!D107,'Sprint 1'!D121/5,'Sprint 1'!D122/5)</f>
        <v>27.6</v>
      </c>
      <c r="O4" s="90">
        <f>SUM('Sprint 1'!E57/5,'Sprint 1'!E67,'Sprint 1'!E73/5,'Sprint 1'!E83/5,'Sprint 1'!E88,'Sprint 1'!E94/5,'Sprint 1'!E107,'Sprint 1'!E121/5,'Sprint 1'!E122/5)</f>
        <v>39.999999999999993</v>
      </c>
      <c r="P4" s="89">
        <f>SUM('Sprint 1'!D57/5,'Sprint 1'!D58/2,'Sprint 1'!D73/5,'Sprint 1'!D79,'Sprint 1'!D81,'Sprint 1'!D83/5,'Sprint 1'!D94/5,'Sprint 1'!D101,'Sprint 1'!D103,'Sprint 1'!D111,'Sprint 1'!D113,'Sprint 1'!D115,'Sprint 1'!D121/5,'Sprint 1'!D122/5)</f>
        <v>46.599999999999994</v>
      </c>
      <c r="Q4" s="90">
        <f>SUM('Sprint 1'!E57/5,'Sprint 1'!E58/2,'Sprint 1'!E73/5,'Sprint 1'!E79,'Sprint 1'!E81,'Sprint 1'!E83/5,'Sprint 1'!E94/5,'Sprint 1'!E101,'Sprint 1'!E103,'Sprint 1'!E111,'Sprint 1'!E113,'Sprint 1'!E115,'Sprint 1'!E121/5,'Sprint 1'!E122/5)</f>
        <v>55.999999999999993</v>
      </c>
      <c r="R4" s="89">
        <f>SUM('Sprint 1'!D57/5,'Sprint 1'!D59/2,'Sprint 1'!D73/5,'Sprint 1'!D74,'Sprint 1'!D76,'Sprint 1'!D77,'Sprint 1'!D83/5,'Sprint 1'!D94/5,'Sprint 1'!D95,'Sprint 1'!D97,'Sprint 1'!D99,'Sprint 1'!D117,'Sprint 1'!D119,'Sprint 1'!D121/5,'Sprint 1'!D122/5)</f>
        <v>55.599999999999994</v>
      </c>
      <c r="S4" s="90">
        <f>SUM('Sprint 1'!E57/5,'Sprint 1'!E59/2,'Sprint 1'!E73/5,'Sprint 1'!E74,'Sprint 1'!E76,'Sprint 1'!E77,'Sprint 1'!E83/5,'Sprint 1'!E94/5,'Sprint 1'!E95,'Sprint 1'!E97,'Sprint 1'!E99,'Sprint 1'!E117,'Sprint 1'!E119,'Sprint 1'!E121/5,'Sprint 1'!E122/5)</f>
        <v>66</v>
      </c>
      <c r="T4" s="28"/>
      <c r="U4" s="28"/>
      <c r="V4" s="28"/>
      <c r="W4" s="28"/>
      <c r="X4" s="28"/>
      <c r="Y4" s="28"/>
      <c r="Z4" s="28"/>
      <c r="AA4" s="28"/>
      <c r="AB4" s="28"/>
    </row>
    <row r="5" spans="1:28" ht="30" customHeight="1">
      <c r="A5" s="28"/>
      <c r="B5" s="22" t="s">
        <v>8</v>
      </c>
      <c r="C5" s="25">
        <f>SUM(C3:C4)</f>
        <v>558</v>
      </c>
      <c r="D5" s="25">
        <f>SUM(D3:D4)</f>
        <v>623</v>
      </c>
      <c r="E5" s="28"/>
      <c r="F5" s="28"/>
      <c r="G5" s="28"/>
      <c r="H5" s="28"/>
      <c r="I5" s="85" t="s">
        <v>35</v>
      </c>
      <c r="J5" s="89">
        <f>SUM('Sprint 2'!D63/5,'Sprint 2'!D66/2,'Sprint 2'!D70,'Sprint 2'!D77/5,'Sprint 2'!D88/5,'Sprint 2'!D91,'Sprint 2'!D96,'Sprint 2'!D98/5,'Sprint 2'!D110,'Sprint 2'!D116,'Sprint 2'!D129/5,'Sprint 2'!D130/5)</f>
        <v>55.79999999999999</v>
      </c>
      <c r="K5" s="90">
        <f>SUM('Sprint 2'!E63/5,'Sprint 2'!E66/2,'Sprint 2'!E70,'Sprint 2'!E77/5,'Sprint 2'!E88/5,'Sprint 2'!E91,'Sprint 2'!E96,'Sprint 2'!E98/5,'Sprint 2'!E110,'Sprint 2'!E116,'Sprint 2'!E129/5,'Sprint 2'!E130/5)</f>
        <v>51.199999999999996</v>
      </c>
      <c r="L5" s="89">
        <f>SUM('Sprint 2'!D63/5,'Sprint 2'!D64/2,'Sprint 2'!D68,'Sprint 2'!D71,'Sprint 2'!D74,'Sprint 2'!D77/5,'Sprint 2'!D88/5,'Sprint 2'!D89,'Sprint 2'!D92,'Sprint 2'!D98/5,'Sprint 2'!D108,'Sprint 2'!D112,'Sprint 2'!D129/5,'Sprint 2'!D130/5)</f>
        <v>63.79999999999999</v>
      </c>
      <c r="M5" s="90">
        <f>SUM('Sprint 2'!E63/5,'Sprint 2'!E64/2,'Sprint 2'!E68,'Sprint 2'!E71,'Sprint 2'!E74,'Sprint 2'!E77/5,'Sprint 2'!E88/5,'Sprint 2'!E89,'Sprint 2'!E92,'Sprint 2'!E98/5,'Sprint 2'!E108,'Sprint 2'!E112,'Sprint 2'!E129/5,'Sprint 2'!E130/5)</f>
        <v>75.199999999999989</v>
      </c>
      <c r="N5" s="89">
        <f>SUM('Sprint 2'!D63/5,'Sprint 2'!D66/2,'Sprint 2'!D73,'Sprint 2'!D75,'Sprint 2'!D77/5,'Sprint 2'!D88/5,'Sprint 2'!D94,'Sprint 2'!D97,'Sprint 2'!D98/5,'Sprint 2'!D114,'Sprint 2'!D117,'Sprint 2'!D129/5,'Sprint 2'!D130/5)</f>
        <v>47.79999999999999</v>
      </c>
      <c r="O5" s="90">
        <f>SUM('Sprint 2'!E63/5,'Sprint 2'!E66/2,'Sprint 2'!E73,'Sprint 2'!E75,'Sprint 2'!E77/5,'Sprint 2'!E88/5,'Sprint 2'!E94,'Sprint 2'!E97,'Sprint 2'!E98/5,'Sprint 2'!E114,'Sprint 2'!E117,'Sprint 2'!E129/5,'Sprint 2'!E130/5)</f>
        <v>58.199999999999989</v>
      </c>
      <c r="P5" s="89">
        <f>SUM('Sprint 2'!D63/5,'Sprint 2'!D64/2,'Sprint 2'!D77/5,'Sprint 2'!D78,'Sprint 2'!D80,'Sprint 2'!D82,'Sprint 2'!D88/5,'Sprint 2'!D98/5,'Sprint 2'!D99,'Sprint 2'!D101,'Sprint 2'!D102,'Sprint 2'!D124,'Sprint 2'!D126,'Sprint 2'!D127,'Sprint 2'!D129/5,'Sprint 2'!D130/5)</f>
        <v>78.799999999999983</v>
      </c>
      <c r="Q5" s="90">
        <f>SUM('Sprint 2'!E63/5,'Sprint 2'!E64/2,'Sprint 2'!E77/5,'Sprint 2'!E78,'Sprint 2'!E80,'Sprint 2'!E82,'Sprint 2'!E88/5,'Sprint 2'!E98/5,'Sprint 2'!E99,'Sprint 2'!E101,'Sprint 2'!E102,'Sprint 2'!E124,'Sprint 2'!E126,'Sprint 2'!E127,'Sprint 2'!E129/5,'Sprint 2'!E130/5)</f>
        <v>81.199999999999989</v>
      </c>
      <c r="R5" s="89">
        <f>SUM('Sprint 2'!D63/5,'Sprint 2'!D77/5,'Sprint 2'!D83,'Sprint 2'!D85,'Sprint 2'!D86,'Sprint 2'!D88/5,'Sprint 2'!D98/5,'Sprint 2'!D104,'Sprint 2'!D105,'Sprint 2'!D106,'Sprint 2'!D119,'Sprint 2'!D120,'Sprint 2'!D122,'Sprint 2'!D129/5,'Sprint 2'!D130/5)</f>
        <v>58.79999999999999</v>
      </c>
      <c r="S5" s="90">
        <f>SUM('Sprint 2'!E63/5,'Sprint 2'!E77/5,'Sprint 2'!E83,'Sprint 2'!E85,'Sprint 2'!E86,'Sprint 2'!E88/5,'Sprint 2'!E98/5,'Sprint 2'!E104,'Sprint 2'!E105,'Sprint 2'!E106,'Sprint 2'!E119,'Sprint 2'!E120,'Sprint 2'!E122,'Sprint 2'!E129/5,'Sprint 2'!E130/5)</f>
        <v>62.199999999999989</v>
      </c>
      <c r="T5" s="28"/>
      <c r="U5" s="28"/>
      <c r="V5" s="28"/>
      <c r="W5" s="28"/>
      <c r="X5" s="28"/>
      <c r="Y5" s="28"/>
      <c r="Z5" s="28"/>
      <c r="AA5" s="28"/>
      <c r="AB5" s="28"/>
    </row>
    <row r="6" spans="1:28" ht="31.5" customHeight="1">
      <c r="I6" s="91" t="s">
        <v>70</v>
      </c>
      <c r="J6" s="91">
        <f t="shared" ref="J6:O6" si="0">SUM(J4:J5)</f>
        <v>115.39999999999998</v>
      </c>
      <c r="K6" s="91">
        <f t="shared" si="0"/>
        <v>118.19999999999999</v>
      </c>
      <c r="L6" s="91">
        <f t="shared" si="0"/>
        <v>127.39999999999998</v>
      </c>
      <c r="M6" s="91">
        <f t="shared" si="0"/>
        <v>141.19999999999999</v>
      </c>
      <c r="N6" s="91">
        <f t="shared" si="0"/>
        <v>75.399999999999991</v>
      </c>
      <c r="O6" s="91">
        <f t="shared" si="0"/>
        <v>98.199999999999989</v>
      </c>
      <c r="P6" s="91">
        <f>SUM(P4,P5)</f>
        <v>125.39999999999998</v>
      </c>
      <c r="Q6" s="91">
        <f>SUM(Q4,Q5)</f>
        <v>137.19999999999999</v>
      </c>
      <c r="R6" s="91">
        <f>SUM(R4:R5)</f>
        <v>114.39999999999998</v>
      </c>
      <c r="S6" s="91">
        <f>SUM(S4:S5)</f>
        <v>128.19999999999999</v>
      </c>
    </row>
    <row r="7" spans="1:28" ht="14.25" customHeight="1"/>
    <row r="8" spans="1:28" ht="14.25" customHeight="1"/>
    <row r="9" spans="1:28" ht="14.25" customHeight="1"/>
    <row r="10" spans="1:28" ht="14.25" customHeight="1"/>
    <row r="11" spans="1:28" ht="14.25" customHeight="1"/>
    <row r="12" spans="1:28" ht="14.25" customHeight="1"/>
    <row r="13" spans="1:28" ht="14.25" customHeight="1"/>
    <row r="14" spans="1:28" ht="14.25" customHeight="1"/>
    <row r="15" spans="1:28" ht="14.25" customHeight="1"/>
    <row r="16" spans="1:2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7">
    <mergeCell ref="B1:D1"/>
    <mergeCell ref="J2:K2"/>
    <mergeCell ref="L2:M2"/>
    <mergeCell ref="N2:O2"/>
    <mergeCell ref="R2:S2"/>
    <mergeCell ref="I1:S1"/>
    <mergeCell ref="P2:Q2"/>
  </mergeCells>
  <pageMargins left="1.1811023622047245" right="0.59055118110236227" top="0.78740157480314965" bottom="0.59055118110236227" header="0" footer="0"/>
  <pageSetup paperSize="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BAO 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Văn Nam</dc:creator>
  <cp:lastModifiedBy>Administrator</cp:lastModifiedBy>
  <dcterms:created xsi:type="dcterms:W3CDTF">2021-04-03T07:56:08Z</dcterms:created>
  <dcterms:modified xsi:type="dcterms:W3CDTF">2023-05-10T10:58:41Z</dcterms:modified>
</cp:coreProperties>
</file>