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okk\Desktop\HoTroRaQuyetDinh\"/>
    </mc:Choice>
  </mc:AlternateContent>
  <xr:revisionPtr revIDLastSave="0" documentId="13_ncr:1_{A91A5AB0-4B55-4A57-A0BB-E625A9AB209D}" xr6:coauthVersionLast="47" xr6:coauthVersionMax="47" xr10:uidLastSave="{00000000-0000-0000-0000-000000000000}"/>
  <bookViews>
    <workbookView xWindow="-108" yWindow="-108" windowWidth="23256" windowHeight="12456" xr2:uid="{738D0DCC-DACC-4475-BFCE-0371B9E87382}"/>
  </bookViews>
  <sheets>
    <sheet name="Trang_tính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63" i="1" l="1"/>
  <c r="Y264" i="1"/>
  <c r="Y265" i="1"/>
  <c r="Y266" i="1"/>
  <c r="Y267" i="1"/>
  <c r="Y268" i="1"/>
  <c r="Y269" i="1"/>
  <c r="Y270" i="1"/>
  <c r="Y271" i="1"/>
  <c r="Y272" i="1"/>
  <c r="X263" i="1"/>
  <c r="X264" i="1"/>
  <c r="X265" i="1"/>
  <c r="X266" i="1"/>
  <c r="X267" i="1"/>
  <c r="X268" i="1"/>
  <c r="X269" i="1"/>
  <c r="X270" i="1"/>
  <c r="X271" i="1"/>
  <c r="X272" i="1"/>
  <c r="V246" i="1"/>
  <c r="F7" i="2"/>
  <c r="F14" i="2" s="1"/>
  <c r="B7" i="2"/>
  <c r="B14" i="2" s="1"/>
  <c r="P5" i="2"/>
  <c r="P4" i="2"/>
  <c r="P3" i="2"/>
  <c r="P2" i="2"/>
  <c r="P1" i="2"/>
  <c r="L26" i="2"/>
  <c r="O27" i="2"/>
  <c r="O28" i="2"/>
  <c r="O26" i="2"/>
  <c r="N27" i="2"/>
  <c r="N28" i="2"/>
  <c r="N26" i="2"/>
  <c r="M27" i="2"/>
  <c r="M28" i="2"/>
  <c r="M26" i="2"/>
  <c r="L28" i="2"/>
  <c r="L27" i="2"/>
  <c r="M22" i="2"/>
  <c r="N22" i="2"/>
  <c r="L22" i="2"/>
  <c r="AF120" i="1"/>
  <c r="V120" i="1"/>
  <c r="C7" i="2"/>
  <c r="D7" i="2"/>
  <c r="D16" i="2" s="1"/>
  <c r="E7" i="2"/>
  <c r="E17" i="2" s="1"/>
  <c r="V312" i="1"/>
  <c r="W312" i="1" s="1"/>
  <c r="V311" i="1"/>
  <c r="W311" i="1" s="1"/>
  <c r="V310" i="1"/>
  <c r="W310" i="1" s="1"/>
  <c r="V309" i="1"/>
  <c r="W309" i="1" s="1"/>
  <c r="Y303" i="1"/>
  <c r="X303" i="1"/>
  <c r="W303" i="1"/>
  <c r="V303" i="1"/>
  <c r="Y302" i="1"/>
  <c r="X302" i="1"/>
  <c r="W302" i="1"/>
  <c r="V302" i="1"/>
  <c r="Y301" i="1"/>
  <c r="X301" i="1"/>
  <c r="W301" i="1"/>
  <c r="V301" i="1"/>
  <c r="Y300" i="1"/>
  <c r="X300" i="1"/>
  <c r="W300" i="1"/>
  <c r="V300" i="1"/>
  <c r="C15" i="2" l="1"/>
  <c r="C14" i="2"/>
  <c r="E16" i="2"/>
  <c r="B17" i="2"/>
  <c r="E15" i="2"/>
  <c r="C13" i="2"/>
  <c r="F17" i="2"/>
  <c r="F16" i="2"/>
  <c r="D15" i="2"/>
  <c r="D13" i="2"/>
  <c r="B15" i="2"/>
  <c r="C16" i="2"/>
  <c r="D17" i="2"/>
  <c r="E13" i="2"/>
  <c r="E14" i="2"/>
  <c r="F15" i="2"/>
  <c r="B16" i="2"/>
  <c r="C17" i="2"/>
  <c r="D14" i="2"/>
  <c r="B13" i="2"/>
  <c r="F13" i="2"/>
  <c r="AE223" i="1"/>
  <c r="AE238" i="1" s="1"/>
  <c r="AD223" i="1"/>
  <c r="AD237" i="1" s="1"/>
  <c r="AC223" i="1"/>
  <c r="AC236" i="1" s="1"/>
  <c r="AB223" i="1"/>
  <c r="AB235" i="1" s="1"/>
  <c r="AA223" i="1"/>
  <c r="AA234" i="1" s="1"/>
  <c r="Z223" i="1"/>
  <c r="Z233" i="1" s="1"/>
  <c r="Y223" i="1"/>
  <c r="Y232" i="1" s="1"/>
  <c r="X223" i="1"/>
  <c r="X231" i="1" s="1"/>
  <c r="W223" i="1"/>
  <c r="W236" i="1" s="1"/>
  <c r="V223" i="1"/>
  <c r="V232" i="1" s="1"/>
  <c r="AE167" i="1"/>
  <c r="AE182" i="1" s="1"/>
  <c r="AD167" i="1"/>
  <c r="AD181" i="1" s="1"/>
  <c r="AC167" i="1"/>
  <c r="AC180" i="1" s="1"/>
  <c r="AB167" i="1"/>
  <c r="AB179" i="1" s="1"/>
  <c r="AA167" i="1"/>
  <c r="AA178" i="1" s="1"/>
  <c r="Z167" i="1"/>
  <c r="Z177" i="1" s="1"/>
  <c r="Y167" i="1"/>
  <c r="Y176" i="1" s="1"/>
  <c r="X167" i="1"/>
  <c r="X175" i="1" s="1"/>
  <c r="W167" i="1"/>
  <c r="W175" i="1" s="1"/>
  <c r="V167" i="1"/>
  <c r="V175" i="1" s="1"/>
  <c r="AE112" i="1"/>
  <c r="AE128" i="1" s="1"/>
  <c r="AD112" i="1"/>
  <c r="AD127" i="1" s="1"/>
  <c r="AC112" i="1"/>
  <c r="AC127" i="1" s="1"/>
  <c r="AB112" i="1"/>
  <c r="AB124" i="1" s="1"/>
  <c r="AA112" i="1"/>
  <c r="AA123" i="1" s="1"/>
  <c r="Z112" i="1"/>
  <c r="Z124" i="1" s="1"/>
  <c r="Y112" i="1"/>
  <c r="Y121" i="1" s="1"/>
  <c r="X112" i="1"/>
  <c r="X121" i="1" s="1"/>
  <c r="W112" i="1"/>
  <c r="W124" i="1" s="1"/>
  <c r="V112" i="1"/>
  <c r="V121" i="1" s="1"/>
  <c r="W57" i="1"/>
  <c r="W71" i="1" s="1"/>
  <c r="X57" i="1"/>
  <c r="X69" i="1" s="1"/>
  <c r="Y57" i="1"/>
  <c r="Y73" i="1" s="1"/>
  <c r="Z57" i="1"/>
  <c r="Z66" i="1" s="1"/>
  <c r="AA57" i="1"/>
  <c r="AA66" i="1" s="1"/>
  <c r="AB57" i="1"/>
  <c r="AB73" i="1" s="1"/>
  <c r="AC57" i="1"/>
  <c r="AC66" i="1" s="1"/>
  <c r="AD57" i="1"/>
  <c r="AD66" i="1" s="1"/>
  <c r="AE57" i="1"/>
  <c r="AE73" i="1" s="1"/>
  <c r="V57" i="1"/>
  <c r="V74" i="1" s="1"/>
  <c r="J22" i="1"/>
  <c r="E27" i="1" s="1"/>
  <c r="K22" i="1"/>
  <c r="F30" i="1" s="1"/>
  <c r="L22" i="1"/>
  <c r="G28" i="1" s="1"/>
  <c r="I22" i="1"/>
  <c r="D28" i="1" s="1"/>
  <c r="G14" i="2" l="1"/>
  <c r="G16" i="2"/>
  <c r="G15" i="2"/>
  <c r="G17" i="2"/>
  <c r="G13" i="2"/>
  <c r="AC125" i="1"/>
  <c r="AC231" i="1"/>
  <c r="AE231" i="1"/>
  <c r="AE233" i="1"/>
  <c r="AE234" i="1"/>
  <c r="AE235" i="1"/>
  <c r="AE236" i="1"/>
  <c r="AE237" i="1"/>
  <c r="AD233" i="1"/>
  <c r="AD231" i="1"/>
  <c r="AD236" i="1"/>
  <c r="AC233" i="1"/>
  <c r="AC234" i="1"/>
  <c r="AB233" i="1"/>
  <c r="AB234" i="1"/>
  <c r="AB231" i="1"/>
  <c r="AA231" i="1"/>
  <c r="V234" i="1"/>
  <c r="V237" i="1"/>
  <c r="V236" i="1"/>
  <c r="AB232" i="1"/>
  <c r="AD234" i="1"/>
  <c r="V239" i="1"/>
  <c r="V238" i="1"/>
  <c r="AD232" i="1"/>
  <c r="V235" i="1"/>
  <c r="V240" i="1"/>
  <c r="Z232" i="1"/>
  <c r="AA232" i="1"/>
  <c r="AC232" i="1"/>
  <c r="AD239" i="1"/>
  <c r="V231" i="1"/>
  <c r="AE232" i="1"/>
  <c r="AC235" i="1"/>
  <c r="W240" i="1"/>
  <c r="Z231" i="1"/>
  <c r="AA233" i="1"/>
  <c r="AD235" i="1"/>
  <c r="AE240" i="1"/>
  <c r="AA176" i="1"/>
  <c r="AE178" i="1"/>
  <c r="AB176" i="1"/>
  <c r="AC179" i="1"/>
  <c r="AB178" i="1"/>
  <c r="AD179" i="1"/>
  <c r="AD176" i="1"/>
  <c r="AE179" i="1"/>
  <c r="AA177" i="1"/>
  <c r="V180" i="1"/>
  <c r="Y175" i="1"/>
  <c r="AB177" i="1"/>
  <c r="AD180" i="1"/>
  <c r="Z176" i="1"/>
  <c r="AD178" i="1"/>
  <c r="AC176" i="1"/>
  <c r="Z175" i="1"/>
  <c r="AC177" i="1"/>
  <c r="AE180" i="1"/>
  <c r="AA175" i="1"/>
  <c r="AD177" i="1"/>
  <c r="V181" i="1"/>
  <c r="AB175" i="1"/>
  <c r="AE177" i="1"/>
  <c r="AE181" i="1"/>
  <c r="AC175" i="1"/>
  <c r="V182" i="1"/>
  <c r="AE175" i="1"/>
  <c r="AC178" i="1"/>
  <c r="V183" i="1"/>
  <c r="V184" i="1"/>
  <c r="X123" i="1"/>
  <c r="W129" i="1"/>
  <c r="W122" i="1"/>
  <c r="AE122" i="1"/>
  <c r="AC122" i="1"/>
  <c r="Z129" i="1"/>
  <c r="Y125" i="1"/>
  <c r="X124" i="1"/>
  <c r="W120" i="1"/>
  <c r="W123" i="1"/>
  <c r="W126" i="1"/>
  <c r="W128" i="1"/>
  <c r="AC129" i="1"/>
  <c r="Z126" i="1"/>
  <c r="Z123" i="1"/>
  <c r="X127" i="1"/>
  <c r="AC126" i="1"/>
  <c r="Z120" i="1"/>
  <c r="AC123" i="1"/>
  <c r="AB127" i="1"/>
  <c r="AC120" i="1"/>
  <c r="W121" i="1"/>
  <c r="Y124" i="1"/>
  <c r="Y128" i="1"/>
  <c r="AD121" i="1"/>
  <c r="V125" i="1"/>
  <c r="Z128" i="1"/>
  <c r="V122" i="1"/>
  <c r="W125" i="1"/>
  <c r="AB128" i="1"/>
  <c r="AC128" i="1"/>
  <c r="Z122" i="1"/>
  <c r="Z125" i="1"/>
  <c r="Y231" i="1"/>
  <c r="W238" i="1"/>
  <c r="X239" i="1"/>
  <c r="Y240" i="1"/>
  <c r="X240" i="1"/>
  <c r="Y239" i="1"/>
  <c r="X236" i="1"/>
  <c r="W239" i="1"/>
  <c r="X238" i="1"/>
  <c r="X237" i="1"/>
  <c r="AA240" i="1"/>
  <c r="W235" i="1"/>
  <c r="Z238" i="1"/>
  <c r="AB240" i="1"/>
  <c r="V233" i="1"/>
  <c r="W234" i="1"/>
  <c r="X235" i="1"/>
  <c r="Y236" i="1"/>
  <c r="Z237" i="1"/>
  <c r="AA238" i="1"/>
  <c r="AB239" i="1"/>
  <c r="AC240" i="1"/>
  <c r="Y237" i="1"/>
  <c r="AA239" i="1"/>
  <c r="W233" i="1"/>
  <c r="X234" i="1"/>
  <c r="Y235" i="1"/>
  <c r="Z236" i="1"/>
  <c r="AA237" i="1"/>
  <c r="AB238" i="1"/>
  <c r="AC239" i="1"/>
  <c r="AD240" i="1"/>
  <c r="Z240" i="1"/>
  <c r="Y238" i="1"/>
  <c r="W232" i="1"/>
  <c r="X233" i="1"/>
  <c r="Y234" i="1"/>
  <c r="Z235" i="1"/>
  <c r="AA236" i="1"/>
  <c r="AB237" i="1"/>
  <c r="AC238" i="1"/>
  <c r="W231" i="1"/>
  <c r="X232" i="1"/>
  <c r="Y233" i="1"/>
  <c r="Z234" i="1"/>
  <c r="AA235" i="1"/>
  <c r="AB236" i="1"/>
  <c r="AC237" i="1"/>
  <c r="AD238" i="1"/>
  <c r="AE239" i="1"/>
  <c r="W237" i="1"/>
  <c r="Z239" i="1"/>
  <c r="X182" i="1"/>
  <c r="AD175" i="1"/>
  <c r="AE176" i="1"/>
  <c r="V179" i="1"/>
  <c r="W180" i="1"/>
  <c r="X181" i="1"/>
  <c r="Y182" i="1"/>
  <c r="Z183" i="1"/>
  <c r="AA184" i="1"/>
  <c r="V178" i="1"/>
  <c r="W179" i="1"/>
  <c r="X180" i="1"/>
  <c r="Y181" i="1"/>
  <c r="Z182" i="1"/>
  <c r="AA183" i="1"/>
  <c r="AB184" i="1"/>
  <c r="Y184" i="1"/>
  <c r="Z184" i="1"/>
  <c r="V177" i="1"/>
  <c r="W178" i="1"/>
  <c r="X179" i="1"/>
  <c r="Y180" i="1"/>
  <c r="Z181" i="1"/>
  <c r="AA182" i="1"/>
  <c r="AB183" i="1"/>
  <c r="AC184" i="1"/>
  <c r="V176" i="1"/>
  <c r="W177" i="1"/>
  <c r="X178" i="1"/>
  <c r="Y179" i="1"/>
  <c r="Z180" i="1"/>
  <c r="AA181" i="1"/>
  <c r="AB182" i="1"/>
  <c r="AC183" i="1"/>
  <c r="AD184" i="1"/>
  <c r="X184" i="1"/>
  <c r="W182" i="1"/>
  <c r="Y183" i="1"/>
  <c r="W176" i="1"/>
  <c r="X177" i="1"/>
  <c r="Y178" i="1"/>
  <c r="Z179" i="1"/>
  <c r="AA180" i="1"/>
  <c r="AB181" i="1"/>
  <c r="AC182" i="1"/>
  <c r="AD183" i="1"/>
  <c r="AE184" i="1"/>
  <c r="W184" i="1"/>
  <c r="W183" i="1"/>
  <c r="X183" i="1"/>
  <c r="W181" i="1"/>
  <c r="X176" i="1"/>
  <c r="Y177" i="1"/>
  <c r="Z178" i="1"/>
  <c r="AA179" i="1"/>
  <c r="AB180" i="1"/>
  <c r="AC181" i="1"/>
  <c r="AD182" i="1"/>
  <c r="AE183" i="1"/>
  <c r="X120" i="1"/>
  <c r="AD126" i="1"/>
  <c r="AE127" i="1"/>
  <c r="Y120" i="1"/>
  <c r="Z121" i="1"/>
  <c r="AA122" i="1"/>
  <c r="AB123" i="1"/>
  <c r="AC124" i="1"/>
  <c r="AD125" i="1"/>
  <c r="AE126" i="1"/>
  <c r="V129" i="1"/>
  <c r="AA127" i="1"/>
  <c r="AA121" i="1"/>
  <c r="AB122" i="1"/>
  <c r="AD124" i="1"/>
  <c r="AE125" i="1"/>
  <c r="V128" i="1"/>
  <c r="AA120" i="1"/>
  <c r="AB121" i="1"/>
  <c r="AD123" i="1"/>
  <c r="AE124" i="1"/>
  <c r="V127" i="1"/>
  <c r="X129" i="1"/>
  <c r="AB120" i="1"/>
  <c r="AC121" i="1"/>
  <c r="AD122" i="1"/>
  <c r="AE123" i="1"/>
  <c r="V126" i="1"/>
  <c r="W127" i="1"/>
  <c r="X128" i="1"/>
  <c r="Y129" i="1"/>
  <c r="AD120" i="1"/>
  <c r="AE121" i="1"/>
  <c r="V124" i="1"/>
  <c r="X126" i="1"/>
  <c r="Y127" i="1"/>
  <c r="AA129" i="1"/>
  <c r="AE120" i="1"/>
  <c r="V123" i="1"/>
  <c r="X125" i="1"/>
  <c r="Y126" i="1"/>
  <c r="Z127" i="1"/>
  <c r="AA128" i="1"/>
  <c r="AB129" i="1"/>
  <c r="AA126" i="1"/>
  <c r="AD129" i="1"/>
  <c r="X122" i="1"/>
  <c r="Y123" i="1"/>
  <c r="AA125" i="1"/>
  <c r="AB126" i="1"/>
  <c r="AD128" i="1"/>
  <c r="AE129" i="1"/>
  <c r="AB125" i="1"/>
  <c r="Y122" i="1"/>
  <c r="AA124" i="1"/>
  <c r="AC73" i="1"/>
  <c r="AE72" i="1"/>
  <c r="AC69" i="1"/>
  <c r="AC67" i="1"/>
  <c r="AC68" i="1"/>
  <c r="AB68" i="1"/>
  <c r="AB66" i="1"/>
  <c r="AB65" i="1"/>
  <c r="AB74" i="1"/>
  <c r="AB67" i="1"/>
  <c r="AB72" i="1"/>
  <c r="AC65" i="1"/>
  <c r="AC72" i="1"/>
  <c r="AC70" i="1"/>
  <c r="AB70" i="1"/>
  <c r="AB69" i="1"/>
  <c r="Z69" i="1"/>
  <c r="Z72" i="1"/>
  <c r="Z67" i="1"/>
  <c r="Z71" i="1"/>
  <c r="Z65" i="1"/>
  <c r="Z74" i="1"/>
  <c r="Z73" i="1"/>
  <c r="Z68" i="1"/>
  <c r="Y71" i="1"/>
  <c r="Y66" i="1"/>
  <c r="Y69" i="1"/>
  <c r="X67" i="1"/>
  <c r="AE68" i="1"/>
  <c r="AE71" i="1"/>
  <c r="AE70" i="1"/>
  <c r="AE69" i="1"/>
  <c r="AE66" i="1"/>
  <c r="AE65" i="1"/>
  <c r="AE74" i="1"/>
  <c r="AE67" i="1"/>
  <c r="AD70" i="1"/>
  <c r="AD72" i="1"/>
  <c r="AD74" i="1"/>
  <c r="AD68" i="1"/>
  <c r="AD65" i="1"/>
  <c r="AD69" i="1"/>
  <c r="AD71" i="1"/>
  <c r="AD73" i="1"/>
  <c r="AD67" i="1"/>
  <c r="AC71" i="1"/>
  <c r="AC74" i="1"/>
  <c r="AB71" i="1"/>
  <c r="AA67" i="1"/>
  <c r="AA71" i="1"/>
  <c r="AA72" i="1"/>
  <c r="AA69" i="1"/>
  <c r="AA65" i="1"/>
  <c r="AA74" i="1"/>
  <c r="AA70" i="1"/>
  <c r="AA68" i="1"/>
  <c r="AA73" i="1"/>
  <c r="Z70" i="1"/>
  <c r="Y67" i="1"/>
  <c r="Y65" i="1"/>
  <c r="Y74" i="1"/>
  <c r="Y72" i="1"/>
  <c r="Y68" i="1"/>
  <c r="Y70" i="1"/>
  <c r="V65" i="1"/>
  <c r="V66" i="1"/>
  <c r="X74" i="1"/>
  <c r="X73" i="1"/>
  <c r="X70" i="1"/>
  <c r="X71" i="1"/>
  <c r="X68" i="1"/>
  <c r="X65" i="1"/>
  <c r="X72" i="1"/>
  <c r="X66" i="1"/>
  <c r="V67" i="1"/>
  <c r="V68" i="1"/>
  <c r="V69" i="1"/>
  <c r="V70" i="1"/>
  <c r="V71" i="1"/>
  <c r="V72" i="1"/>
  <c r="V73" i="1"/>
  <c r="W69" i="1"/>
  <c r="W68" i="1"/>
  <c r="W67" i="1"/>
  <c r="W66" i="1"/>
  <c r="W65" i="1"/>
  <c r="W70" i="1"/>
  <c r="W74" i="1"/>
  <c r="W73" i="1"/>
  <c r="W72" i="1"/>
  <c r="E29" i="1"/>
  <c r="D29" i="1"/>
  <c r="E28" i="1"/>
  <c r="E30" i="1"/>
  <c r="F27" i="1"/>
  <c r="D30" i="1"/>
  <c r="F28" i="1"/>
  <c r="H28" i="1"/>
  <c r="N36" i="1" s="1"/>
  <c r="F29" i="1"/>
  <c r="G29" i="1"/>
  <c r="G30" i="1"/>
  <c r="D27" i="1"/>
  <c r="G27" i="1"/>
  <c r="AF65" i="1" l="1"/>
  <c r="V263" i="1" s="1"/>
  <c r="H30" i="1"/>
  <c r="L36" i="1" s="1"/>
  <c r="AF175" i="1"/>
  <c r="V194" i="1" s="1"/>
  <c r="AF231" i="1"/>
  <c r="AG246" i="1" s="1"/>
  <c r="AF236" i="1"/>
  <c r="AF234" i="1"/>
  <c r="AF232" i="1"/>
  <c r="AF233" i="1"/>
  <c r="AF238" i="1"/>
  <c r="AF240" i="1"/>
  <c r="AF239" i="1"/>
  <c r="AF183" i="1"/>
  <c r="AF184" i="1"/>
  <c r="AF177" i="1"/>
  <c r="AF125" i="1"/>
  <c r="AF122" i="1"/>
  <c r="AF121" i="1"/>
  <c r="AF128" i="1"/>
  <c r="V253" i="1"/>
  <c r="AF237" i="1"/>
  <c r="AF235" i="1"/>
  <c r="AF182" i="1"/>
  <c r="AF181" i="1"/>
  <c r="AF176" i="1"/>
  <c r="AF180" i="1"/>
  <c r="AF179" i="1"/>
  <c r="AF178" i="1"/>
  <c r="AF123" i="1"/>
  <c r="W266" i="1" s="1"/>
  <c r="W263" i="1"/>
  <c r="AF129" i="1"/>
  <c r="W272" i="1" s="1"/>
  <c r="AF126" i="1"/>
  <c r="W269" i="1" s="1"/>
  <c r="AF124" i="1"/>
  <c r="W267" i="1" s="1"/>
  <c r="AF127" i="1"/>
  <c r="W270" i="1" s="1"/>
  <c r="AF71" i="1"/>
  <c r="V269" i="1" s="1"/>
  <c r="AF74" i="1"/>
  <c r="V272" i="1" s="1"/>
  <c r="AF69" i="1"/>
  <c r="V267" i="1" s="1"/>
  <c r="V87" i="1"/>
  <c r="AF68" i="1"/>
  <c r="V266" i="1" s="1"/>
  <c r="AF67" i="1"/>
  <c r="AF72" i="1"/>
  <c r="V270" i="1" s="1"/>
  <c r="AF66" i="1"/>
  <c r="V264" i="1" s="1"/>
  <c r="AF73" i="1"/>
  <c r="V271" i="1" s="1"/>
  <c r="AF70" i="1"/>
  <c r="V268" i="1" s="1"/>
  <c r="H29" i="1"/>
  <c r="N37" i="1" s="1"/>
  <c r="H27" i="1"/>
  <c r="I36" i="1" s="1"/>
  <c r="J37" i="1"/>
  <c r="J35" i="1"/>
  <c r="K37" i="1"/>
  <c r="K38" i="1"/>
  <c r="J36" i="1"/>
  <c r="J38" i="1"/>
  <c r="L38" i="1"/>
  <c r="L35" i="1"/>
  <c r="N38" i="1"/>
  <c r="L37" i="1"/>
  <c r="K35" i="1"/>
  <c r="K36" i="1"/>
  <c r="AA138" i="1" l="1"/>
  <c r="W268" i="1"/>
  <c r="I35" i="1"/>
  <c r="X83" i="1"/>
  <c r="V265" i="1"/>
  <c r="V247" i="1"/>
  <c r="AD138" i="1"/>
  <c r="W271" i="1"/>
  <c r="X144" i="1"/>
  <c r="W265" i="1"/>
  <c r="N35" i="1"/>
  <c r="V254" i="1"/>
  <c r="I38" i="1"/>
  <c r="V248" i="1"/>
  <c r="W144" i="1"/>
  <c r="W264" i="1"/>
  <c r="V282" i="1"/>
  <c r="V251" i="1"/>
  <c r="V255" i="1"/>
  <c r="V249" i="1"/>
  <c r="V284" i="1"/>
  <c r="X250" i="1"/>
  <c r="AC246" i="1"/>
  <c r="V285" i="1"/>
  <c r="W255" i="1"/>
  <c r="V279" i="1"/>
  <c r="AD247" i="1"/>
  <c r="AE251" i="1"/>
  <c r="V252" i="1"/>
  <c r="Y255" i="1"/>
  <c r="V281" i="1"/>
  <c r="AA248" i="1"/>
  <c r="V283" i="1"/>
  <c r="AD194" i="1"/>
  <c r="V191" i="1"/>
  <c r="AE195" i="1"/>
  <c r="V196" i="1"/>
  <c r="V197" i="1"/>
  <c r="V192" i="1"/>
  <c r="V190" i="1"/>
  <c r="X199" i="1"/>
  <c r="V195" i="1"/>
  <c r="V198" i="1"/>
  <c r="V199" i="1"/>
  <c r="V193" i="1"/>
  <c r="AG190" i="1"/>
  <c r="AD197" i="1"/>
  <c r="AD199" i="1"/>
  <c r="AD192" i="1"/>
  <c r="AD195" i="1"/>
  <c r="AD193" i="1"/>
  <c r="AG198" i="1"/>
  <c r="AD190" i="1"/>
  <c r="AD196" i="1"/>
  <c r="AD191" i="1"/>
  <c r="AD198" i="1"/>
  <c r="X139" i="1"/>
  <c r="X143" i="1"/>
  <c r="X135" i="1"/>
  <c r="X137" i="1"/>
  <c r="X140" i="1"/>
  <c r="X142" i="1"/>
  <c r="X136" i="1"/>
  <c r="X138" i="1"/>
  <c r="AG137" i="1"/>
  <c r="AD143" i="1"/>
  <c r="X141" i="1"/>
  <c r="AG136" i="1"/>
  <c r="AA135" i="1"/>
  <c r="AA136" i="1"/>
  <c r="AG140" i="1"/>
  <c r="AA142" i="1"/>
  <c r="AA141" i="1"/>
  <c r="AA143" i="1"/>
  <c r="AA144" i="1"/>
  <c r="AA137" i="1"/>
  <c r="AA139" i="1"/>
  <c r="AA140" i="1"/>
  <c r="AG89" i="1"/>
  <c r="AE80" i="1"/>
  <c r="AE89" i="1"/>
  <c r="AE88" i="1"/>
  <c r="AE87" i="1"/>
  <c r="AE86" i="1"/>
  <c r="AE85" i="1"/>
  <c r="AE84" i="1"/>
  <c r="AE83" i="1"/>
  <c r="AE82" i="1"/>
  <c r="AE81" i="1"/>
  <c r="AB86" i="1"/>
  <c r="AB82" i="1"/>
  <c r="AB83" i="1"/>
  <c r="AB81" i="1"/>
  <c r="AB80" i="1"/>
  <c r="AB85" i="1"/>
  <c r="AB89" i="1"/>
  <c r="AB88" i="1"/>
  <c r="AB87" i="1"/>
  <c r="AB84" i="1"/>
  <c r="AA84" i="1"/>
  <c r="AA80" i="1"/>
  <c r="AA81" i="1"/>
  <c r="AA89" i="1"/>
  <c r="AA88" i="1"/>
  <c r="AA85" i="1"/>
  <c r="AA83" i="1"/>
  <c r="AA87" i="1"/>
  <c r="AA86" i="1"/>
  <c r="AA82" i="1"/>
  <c r="AD89" i="1"/>
  <c r="AD86" i="1"/>
  <c r="AD88" i="1"/>
  <c r="AD87" i="1"/>
  <c r="AD85" i="1"/>
  <c r="AD84" i="1"/>
  <c r="AD83" i="1"/>
  <c r="AD82" i="1"/>
  <c r="AD81" i="1"/>
  <c r="AD80" i="1"/>
  <c r="AG86" i="1"/>
  <c r="W80" i="1"/>
  <c r="W87" i="1"/>
  <c r="W86" i="1"/>
  <c r="W85" i="1"/>
  <c r="W84" i="1"/>
  <c r="W83" i="1"/>
  <c r="W82" i="1"/>
  <c r="W89" i="1"/>
  <c r="W81" i="1"/>
  <c r="W88" i="1"/>
  <c r="AG87" i="1"/>
  <c r="AC88" i="1"/>
  <c r="AC84" i="1"/>
  <c r="AC85" i="1"/>
  <c r="AC83" i="1"/>
  <c r="AC82" i="1"/>
  <c r="AC81" i="1"/>
  <c r="AC80" i="1"/>
  <c r="AC89" i="1"/>
  <c r="AC87" i="1"/>
  <c r="AC86" i="1"/>
  <c r="AG83" i="1"/>
  <c r="Y80" i="1"/>
  <c r="Y88" i="1"/>
  <c r="Y89" i="1"/>
  <c r="Y87" i="1"/>
  <c r="Y86" i="1"/>
  <c r="Y85" i="1"/>
  <c r="Y84" i="1"/>
  <c r="Y81" i="1"/>
  <c r="Y83" i="1"/>
  <c r="Y82" i="1"/>
  <c r="Z82" i="1"/>
  <c r="Z89" i="1"/>
  <c r="Z88" i="1"/>
  <c r="Z87" i="1"/>
  <c r="Z86" i="1"/>
  <c r="Z81" i="1"/>
  <c r="Z85" i="1"/>
  <c r="Z84" i="1"/>
  <c r="Z83" i="1"/>
  <c r="Z80" i="1"/>
  <c r="Y252" i="1"/>
  <c r="Y251" i="1"/>
  <c r="Y253" i="1"/>
  <c r="AA254" i="1"/>
  <c r="AA255" i="1"/>
  <c r="AA247" i="1"/>
  <c r="V250" i="1"/>
  <c r="AA249" i="1"/>
  <c r="AA251" i="1"/>
  <c r="AA250" i="1"/>
  <c r="AG249" i="1"/>
  <c r="AA252" i="1"/>
  <c r="AA253" i="1"/>
  <c r="Y249" i="1"/>
  <c r="W246" i="1"/>
  <c r="W249" i="1"/>
  <c r="AG251" i="1"/>
  <c r="AA246" i="1"/>
  <c r="W252" i="1"/>
  <c r="W247" i="1"/>
  <c r="W253" i="1"/>
  <c r="W250" i="1"/>
  <c r="W251" i="1"/>
  <c r="Y247" i="1"/>
  <c r="Y250" i="1"/>
  <c r="AE255" i="1"/>
  <c r="AE249" i="1"/>
  <c r="W254" i="1"/>
  <c r="AG247" i="1"/>
  <c r="Y254" i="1"/>
  <c r="W248" i="1"/>
  <c r="X247" i="1"/>
  <c r="X251" i="1"/>
  <c r="X253" i="1"/>
  <c r="X254" i="1"/>
  <c r="X255" i="1"/>
  <c r="AC253" i="1"/>
  <c r="AC248" i="1"/>
  <c r="AG248" i="1"/>
  <c r="X248" i="1"/>
  <c r="AC249" i="1"/>
  <c r="AC254" i="1"/>
  <c r="AG253" i="1"/>
  <c r="X246" i="1"/>
  <c r="AC250" i="1"/>
  <c r="X252" i="1"/>
  <c r="AD246" i="1"/>
  <c r="AD252" i="1"/>
  <c r="Y246" i="1"/>
  <c r="AD249" i="1"/>
  <c r="Y248" i="1"/>
  <c r="AC252" i="1"/>
  <c r="AD253" i="1"/>
  <c r="AC255" i="1"/>
  <c r="AD250" i="1"/>
  <c r="AC247" i="1"/>
  <c r="AE252" i="1"/>
  <c r="AD248" i="1"/>
  <c r="X249" i="1"/>
  <c r="AE250" i="1"/>
  <c r="AE253" i="1"/>
  <c r="AC251" i="1"/>
  <c r="AE246" i="1"/>
  <c r="AD251" i="1"/>
  <c r="AE248" i="1"/>
  <c r="AD255" i="1"/>
  <c r="AE254" i="1"/>
  <c r="AD254" i="1"/>
  <c r="AG255" i="1"/>
  <c r="AE247" i="1"/>
  <c r="AG254" i="1"/>
  <c r="X195" i="1"/>
  <c r="AE194" i="1"/>
  <c r="X194" i="1"/>
  <c r="X198" i="1"/>
  <c r="X190" i="1"/>
  <c r="AE196" i="1"/>
  <c r="AE199" i="1"/>
  <c r="AG199" i="1"/>
  <c r="AE190" i="1"/>
  <c r="AE198" i="1"/>
  <c r="AE193" i="1"/>
  <c r="X191" i="1"/>
  <c r="AG192" i="1"/>
  <c r="AE191" i="1"/>
  <c r="AE192" i="1"/>
  <c r="AE197" i="1"/>
  <c r="X192" i="1"/>
  <c r="X196" i="1"/>
  <c r="X197" i="1"/>
  <c r="X193" i="1"/>
  <c r="AD140" i="1"/>
  <c r="AD135" i="1"/>
  <c r="AD141" i="1"/>
  <c r="AD142" i="1"/>
  <c r="AG143" i="1"/>
  <c r="AD144" i="1"/>
  <c r="AD136" i="1"/>
  <c r="AD137" i="1"/>
  <c r="AD139" i="1"/>
  <c r="W141" i="1"/>
  <c r="W135" i="1"/>
  <c r="W136" i="1"/>
  <c r="W142" i="1"/>
  <c r="W137" i="1"/>
  <c r="W138" i="1"/>
  <c r="W139" i="1"/>
  <c r="W140" i="1"/>
  <c r="W143" i="1"/>
  <c r="Z254" i="1"/>
  <c r="Z248" i="1"/>
  <c r="Z253" i="1"/>
  <c r="Z252" i="1"/>
  <c r="Z251" i="1"/>
  <c r="Z249" i="1"/>
  <c r="Z250" i="1"/>
  <c r="Z247" i="1"/>
  <c r="AG250" i="1"/>
  <c r="Z246" i="1"/>
  <c r="Z255" i="1"/>
  <c r="AB252" i="1"/>
  <c r="AB251" i="1"/>
  <c r="AB250" i="1"/>
  <c r="AB249" i="1"/>
  <c r="AB248" i="1"/>
  <c r="AB247" i="1"/>
  <c r="AG252" i="1"/>
  <c r="AB255" i="1"/>
  <c r="AB254" i="1"/>
  <c r="AB246" i="1"/>
  <c r="AB253" i="1"/>
  <c r="AB196" i="1"/>
  <c r="AB195" i="1"/>
  <c r="AB194" i="1"/>
  <c r="AB198" i="1"/>
  <c r="AB193" i="1"/>
  <c r="AG196" i="1"/>
  <c r="AB192" i="1"/>
  <c r="AB197" i="1"/>
  <c r="AB191" i="1"/>
  <c r="AB190" i="1"/>
  <c r="AB199" i="1"/>
  <c r="AC195" i="1"/>
  <c r="AC194" i="1"/>
  <c r="AC193" i="1"/>
  <c r="AC196" i="1"/>
  <c r="AC192" i="1"/>
  <c r="AC191" i="1"/>
  <c r="AC199" i="1"/>
  <c r="AC190" i="1"/>
  <c r="AG197" i="1"/>
  <c r="AC197" i="1"/>
  <c r="AC198" i="1"/>
  <c r="AA197" i="1"/>
  <c r="AA196" i="1"/>
  <c r="AA195" i="1"/>
  <c r="AA194" i="1"/>
  <c r="AA190" i="1"/>
  <c r="AA193" i="1"/>
  <c r="AA199" i="1"/>
  <c r="AA192" i="1"/>
  <c r="AA191" i="1"/>
  <c r="AG195" i="1"/>
  <c r="AA198" i="1"/>
  <c r="AG191" i="1"/>
  <c r="W199" i="1"/>
  <c r="W190" i="1"/>
  <c r="W198" i="1"/>
  <c r="W193" i="1"/>
  <c r="W197" i="1"/>
  <c r="W196" i="1"/>
  <c r="W192" i="1"/>
  <c r="W195" i="1"/>
  <c r="W194" i="1"/>
  <c r="W191" i="1"/>
  <c r="Y199" i="1"/>
  <c r="AG193" i="1"/>
  <c r="Y198" i="1"/>
  <c r="Y197" i="1"/>
  <c r="Y192" i="1"/>
  <c r="Y196" i="1"/>
  <c r="Y190" i="1"/>
  <c r="Y195" i="1"/>
  <c r="Y194" i="1"/>
  <c r="Y193" i="1"/>
  <c r="Y191" i="1"/>
  <c r="Z198" i="1"/>
  <c r="Z191" i="1"/>
  <c r="Z190" i="1"/>
  <c r="Z197" i="1"/>
  <c r="Z196" i="1"/>
  <c r="Z195" i="1"/>
  <c r="Z194" i="1"/>
  <c r="AG194" i="1"/>
  <c r="Z193" i="1"/>
  <c r="Z192" i="1"/>
  <c r="Z199" i="1"/>
  <c r="AE138" i="1"/>
  <c r="AE137" i="1"/>
  <c r="AE136" i="1"/>
  <c r="AE135" i="1"/>
  <c r="AE144" i="1"/>
  <c r="AE143" i="1"/>
  <c r="AE142" i="1"/>
  <c r="AE141" i="1"/>
  <c r="AE140" i="1"/>
  <c r="AG144" i="1"/>
  <c r="AE139" i="1"/>
  <c r="AB141" i="1"/>
  <c r="AB140" i="1"/>
  <c r="AB137" i="1"/>
  <c r="AB139" i="1"/>
  <c r="AB138" i="1"/>
  <c r="AB136" i="1"/>
  <c r="AB135" i="1"/>
  <c r="AG141" i="1"/>
  <c r="AB144" i="1"/>
  <c r="AB143" i="1"/>
  <c r="AB142" i="1"/>
  <c r="Y144" i="1"/>
  <c r="Y140" i="1"/>
  <c r="Y143" i="1"/>
  <c r="Y142" i="1"/>
  <c r="Y141" i="1"/>
  <c r="Y139" i="1"/>
  <c r="Y138" i="1"/>
  <c r="Y137" i="1"/>
  <c r="Y136" i="1"/>
  <c r="Y135" i="1"/>
  <c r="AG138" i="1"/>
  <c r="V135" i="1"/>
  <c r="AG135" i="1"/>
  <c r="V144" i="1"/>
  <c r="V143" i="1"/>
  <c r="V142" i="1"/>
  <c r="V141" i="1"/>
  <c r="V140" i="1"/>
  <c r="V139" i="1"/>
  <c r="V138" i="1"/>
  <c r="V137" i="1"/>
  <c r="V136" i="1"/>
  <c r="AC140" i="1"/>
  <c r="AC136" i="1"/>
  <c r="AC139" i="1"/>
  <c r="AC138" i="1"/>
  <c r="AC137" i="1"/>
  <c r="AC135" i="1"/>
  <c r="AG142" i="1"/>
  <c r="AC144" i="1"/>
  <c r="AC143" i="1"/>
  <c r="AC142" i="1"/>
  <c r="AC141" i="1"/>
  <c r="Z143" i="1"/>
  <c r="Z142" i="1"/>
  <c r="Z141" i="1"/>
  <c r="Z140" i="1"/>
  <c r="Z138" i="1"/>
  <c r="Z137" i="1"/>
  <c r="Z136" i="1"/>
  <c r="Z135" i="1"/>
  <c r="AG139" i="1"/>
  <c r="Z139" i="1"/>
  <c r="Z144" i="1"/>
  <c r="V81" i="1"/>
  <c r="V80" i="1"/>
  <c r="V88" i="1"/>
  <c r="V86" i="1"/>
  <c r="V89" i="1"/>
  <c r="AG84" i="1"/>
  <c r="AG82" i="1"/>
  <c r="X89" i="1"/>
  <c r="V83" i="1"/>
  <c r="V82" i="1"/>
  <c r="AG80" i="1"/>
  <c r="V84" i="1"/>
  <c r="V85" i="1"/>
  <c r="AG81" i="1"/>
  <c r="X86" i="1"/>
  <c r="X84" i="1"/>
  <c r="X87" i="1"/>
  <c r="X85" i="1"/>
  <c r="X88" i="1"/>
  <c r="X80" i="1"/>
  <c r="AG85" i="1"/>
  <c r="X81" i="1"/>
  <c r="X82" i="1"/>
  <c r="AG88" i="1"/>
  <c r="I37" i="1"/>
  <c r="M36" i="1"/>
  <c r="O36" i="1" s="1"/>
  <c r="M37" i="1"/>
  <c r="O37" i="1" s="1"/>
  <c r="M35" i="1"/>
  <c r="O35" i="1" s="1"/>
  <c r="M38" i="1"/>
  <c r="O38" i="1" s="1"/>
  <c r="AF80" i="1" l="1"/>
  <c r="V280" i="1"/>
  <c r="V286" i="1"/>
  <c r="V278" i="1"/>
  <c r="W278" i="1" s="1"/>
  <c r="V287" i="1"/>
  <c r="AF251" i="1"/>
  <c r="AH251" i="1" s="1"/>
  <c r="AF254" i="1"/>
  <c r="AH254" i="1" s="1"/>
  <c r="AF255" i="1"/>
  <c r="AH255" i="1" s="1"/>
  <c r="AF246" i="1"/>
  <c r="AH246" i="1" s="1"/>
  <c r="AF253" i="1"/>
  <c r="AH253" i="1" s="1"/>
  <c r="AF250" i="1"/>
  <c r="AH250" i="1" s="1"/>
  <c r="AF252" i="1"/>
  <c r="AH252" i="1" s="1"/>
  <c r="AF249" i="1"/>
  <c r="AH249" i="1" s="1"/>
  <c r="AF247" i="1"/>
  <c r="AH247" i="1" s="1"/>
  <c r="AF248" i="1"/>
  <c r="AH248" i="1" s="1"/>
  <c r="AF194" i="1"/>
  <c r="AH194" i="1" s="1"/>
  <c r="AF199" i="1"/>
  <c r="AH199" i="1" s="1"/>
  <c r="AF197" i="1"/>
  <c r="AH197" i="1" s="1"/>
  <c r="AF196" i="1"/>
  <c r="AH196" i="1" s="1"/>
  <c r="AF195" i="1"/>
  <c r="AH195" i="1" s="1"/>
  <c r="AF191" i="1"/>
  <c r="AH191" i="1" s="1"/>
  <c r="AF192" i="1"/>
  <c r="AH192" i="1" s="1"/>
  <c r="AF193" i="1"/>
  <c r="AH193" i="1" s="1"/>
  <c r="AF198" i="1"/>
  <c r="AH198" i="1" s="1"/>
  <c r="AF190" i="1"/>
  <c r="AH190" i="1" s="1"/>
  <c r="AF144" i="1"/>
  <c r="AH144" i="1" s="1"/>
  <c r="AF137" i="1"/>
  <c r="AH137" i="1" s="1"/>
  <c r="AF135" i="1"/>
  <c r="AH135" i="1" s="1"/>
  <c r="AF139" i="1"/>
  <c r="AH139" i="1" s="1"/>
  <c r="AF136" i="1"/>
  <c r="AH136" i="1" s="1"/>
  <c r="AF138" i="1"/>
  <c r="AH138" i="1" s="1"/>
  <c r="AF140" i="1"/>
  <c r="AH140" i="1" s="1"/>
  <c r="AF141" i="1"/>
  <c r="AH141" i="1" s="1"/>
  <c r="AF142" i="1"/>
  <c r="AH142" i="1" s="1"/>
  <c r="AF143" i="1"/>
  <c r="AH143" i="1" s="1"/>
  <c r="AF89" i="1"/>
  <c r="AH89" i="1" s="1"/>
  <c r="AF85" i="1"/>
  <c r="AH85" i="1" s="1"/>
  <c r="AF88" i="1"/>
  <c r="AH88" i="1" s="1"/>
  <c r="AF83" i="1"/>
  <c r="AH83" i="1" s="1"/>
  <c r="AF81" i="1"/>
  <c r="AH81" i="1" s="1"/>
  <c r="AF84" i="1"/>
  <c r="AH84" i="1" s="1"/>
  <c r="AF82" i="1"/>
  <c r="AH82" i="1" s="1"/>
  <c r="AH80" i="1"/>
  <c r="AF87" i="1"/>
  <c r="AH87" i="1" s="1"/>
  <c r="AF86" i="1"/>
  <c r="AH86" i="1" s="1"/>
  <c r="O39" i="1"/>
  <c r="O41" i="1" s="1"/>
  <c r="O42" i="1" s="1"/>
  <c r="W281" i="1" l="1"/>
  <c r="W280" i="1"/>
  <c r="W284" i="1"/>
  <c r="W286" i="1"/>
  <c r="W285" i="1"/>
  <c r="W283" i="1"/>
  <c r="W279" i="1"/>
  <c r="W282" i="1"/>
  <c r="W287" i="1"/>
  <c r="AH256" i="1"/>
  <c r="AH258" i="1" s="1"/>
  <c r="AH259" i="1" s="1"/>
  <c r="AH200" i="1"/>
  <c r="AH202" i="1" s="1"/>
  <c r="AH203" i="1" s="1"/>
  <c r="AH145" i="1"/>
  <c r="AH147" i="1" s="1"/>
  <c r="AH148" i="1" s="1"/>
  <c r="AH90" i="1"/>
  <c r="AH92" i="1" s="1"/>
  <c r="AH93" i="1" s="1"/>
</calcChain>
</file>

<file path=xl/sharedStrings.xml><?xml version="1.0" encoding="utf-8"?>
<sst xmlns="http://schemas.openxmlformats.org/spreadsheetml/2006/main" count="421" uniqueCount="32">
  <si>
    <t>Calo</t>
  </si>
  <si>
    <t>Rating</t>
  </si>
  <si>
    <t>Speed</t>
  </si>
  <si>
    <t>Price</t>
  </si>
  <si>
    <t>Sum</t>
  </si>
  <si>
    <t>Weights</t>
  </si>
  <si>
    <t>sum</t>
  </si>
  <si>
    <t>weights</t>
  </si>
  <si>
    <t>Vector</t>
  </si>
  <si>
    <t>lamda max:</t>
  </si>
  <si>
    <t>RI (4 tiêu chí):</t>
  </si>
  <si>
    <t>CR:</t>
  </si>
  <si>
    <t>CI:</t>
  </si>
  <si>
    <t>RI (10):</t>
  </si>
  <si>
    <t>RI:</t>
  </si>
  <si>
    <t>Tiêu chí</t>
  </si>
  <si>
    <t>Phương án</t>
  </si>
  <si>
    <t>Kết quả</t>
  </si>
  <si>
    <t>Weight</t>
  </si>
  <si>
    <t>Rank</t>
  </si>
  <si>
    <t>Hoành thánh chay</t>
  </si>
  <si>
    <t xml:space="preserve"> Bắp xào bông cải đông cô</t>
  </si>
  <si>
    <t>Bát bửu bánh bao</t>
  </si>
  <si>
    <t>Nấm Xào Thập Cẩm Chay</t>
  </si>
  <si>
    <t>Bánh hỏi – thịt quay chay</t>
  </si>
  <si>
    <t>Nai né</t>
  </si>
  <si>
    <t>Bò nấu tiêu xanh</t>
  </si>
  <si>
    <t>Bò né</t>
  </si>
  <si>
    <t>Mực hấp hành gừng</t>
  </si>
  <si>
    <t>Bò xào lăn + Bánh mỳ</t>
  </si>
  <si>
    <t>price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</si>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</sst>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charset val="163"/>
      <scheme val="minor"/>
    </font>
    <font>
      <sz val="20"/>
      <color theme="0"/>
      <name val="Calibri"/>
      <family val="2"/>
      <charset val="163"/>
      <scheme val="minor"/>
    </font>
    <font>
      <sz val="16"/>
      <color theme="0"/>
      <name val="Calibri"/>
      <family val="2"/>
      <charset val="163"/>
      <scheme val="minor"/>
    </font>
    <font>
      <sz val="16"/>
      <color theme="1"/>
      <name val="Calibri"/>
      <family val="2"/>
      <charset val="163"/>
      <scheme val="minor"/>
    </font>
    <font>
      <b/>
      <sz val="16"/>
      <color theme="1"/>
      <name val="Calibri"/>
      <family val="2"/>
      <scheme val="minor"/>
    </font>
    <font>
      <sz val="14"/>
      <color rgb="FFFF0000"/>
      <name val="Times New Roman"/>
      <family val="1"/>
    </font>
    <font>
      <sz val="20"/>
      <color rgb="FFFF0000"/>
      <name val="Calibri"/>
      <family val="2"/>
      <charset val="163"/>
      <scheme val="minor"/>
    </font>
    <font>
      <sz val="16"/>
      <color rgb="FFFF0000"/>
      <name val="Calibri"/>
      <family val="2"/>
      <charset val="163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164" fontId="2" fillId="0" borderId="1" xfId="0" applyNumberFormat="1" applyFont="1" applyBorder="1" applyAlignment="1">
      <alignment horizontal="center" vertical="center"/>
    </xf>
    <xf numFmtId="164" fontId="2" fillId="0" borderId="1" xfId="0" quotePrefix="1" applyNumberFormat="1" applyFon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/>
    <xf numFmtId="164" fontId="3" fillId="2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164" fontId="7" fillId="5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6" borderId="1" xfId="0" applyNumberFormat="1" applyFont="1" applyFill="1" applyBorder="1" applyAlignment="1">
      <alignment horizontal="center" vertical="center"/>
    </xf>
    <xf numFmtId="164" fontId="9" fillId="6" borderId="0" xfId="0" applyNumberFormat="1" applyFont="1" applyFill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64" fontId="0" fillId="7" borderId="0" xfId="0" applyNumberFormat="1" applyFill="1"/>
    <xf numFmtId="164" fontId="8" fillId="7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1" fillId="8" borderId="1" xfId="0" applyNumberFormat="1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64" fontId="14" fillId="5" borderId="1" xfId="0" applyNumberFormat="1" applyFont="1" applyFill="1" applyBorder="1" applyAlignment="1">
      <alignment horizontal="center" vertical="center"/>
    </xf>
    <xf numFmtId="164" fontId="15" fillId="5" borderId="1" xfId="0" applyNumberFormat="1" applyFont="1" applyFill="1" applyBorder="1" applyAlignment="1">
      <alignment horizontal="center" vertical="center"/>
    </xf>
    <xf numFmtId="164" fontId="14" fillId="6" borderId="0" xfId="0" applyNumberFormat="1" applyFont="1" applyFill="1" applyAlignment="1">
      <alignment horizontal="center" vertical="center"/>
    </xf>
    <xf numFmtId="164" fontId="15" fillId="6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164" fontId="1" fillId="6" borderId="0" xfId="0" applyNumberFormat="1" applyFont="1" applyFill="1"/>
    <xf numFmtId="164" fontId="1" fillId="6" borderId="2" xfId="0" applyNumberFormat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2">
    <cellStyle name="Bình thường 2" xfId="1" xr:uid="{6427199B-9DB9-407B-BD68-8167036689A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20C6-B896-437C-BDF8-F9FED97D9E93}">
  <dimension ref="C8:AH312"/>
  <sheetViews>
    <sheetView tabSelected="1" topLeftCell="Q266" zoomScale="57" zoomScaleNormal="70" workbookViewId="0">
      <selection activeCell="Y282" sqref="Y282"/>
    </sheetView>
  </sheetViews>
  <sheetFormatPr defaultRowHeight="14.4" x14ac:dyDescent="0.3"/>
  <cols>
    <col min="1" max="3" width="8.88671875" style="4"/>
    <col min="4" max="5" width="10.5546875" style="4" customWidth="1"/>
    <col min="6" max="6" width="10.6640625" style="4" customWidth="1"/>
    <col min="7" max="7" width="11" style="4" customWidth="1"/>
    <col min="8" max="8" width="9.77734375" style="4" customWidth="1"/>
    <col min="9" max="10" width="9.88671875" style="4" customWidth="1"/>
    <col min="11" max="12" width="9.5546875" style="4" customWidth="1"/>
    <col min="13" max="15" width="8.88671875" style="4"/>
    <col min="16" max="16" width="14.33203125" style="4" customWidth="1"/>
    <col min="17" max="20" width="8.88671875" style="4"/>
    <col min="21" max="21" width="30.44140625" style="4" customWidth="1"/>
    <col min="22" max="22" width="26.109375" style="4" customWidth="1"/>
    <col min="23" max="23" width="24.5546875" style="4" customWidth="1"/>
    <col min="24" max="24" width="23.6640625" style="4" customWidth="1"/>
    <col min="25" max="25" width="22.109375" style="4" customWidth="1"/>
    <col min="26" max="26" width="21.77734375" style="4" customWidth="1"/>
    <col min="27" max="27" width="20" style="4" customWidth="1"/>
    <col min="28" max="28" width="20.77734375" style="4" customWidth="1"/>
    <col min="29" max="29" width="22.21875" style="4" customWidth="1"/>
    <col min="30" max="30" width="19.33203125" style="4" customWidth="1"/>
    <col min="31" max="31" width="22.21875" style="4" customWidth="1"/>
    <col min="32" max="33" width="20.33203125" style="4" customWidth="1"/>
    <col min="34" max="34" width="18.109375" style="4" customWidth="1"/>
    <col min="35" max="16384" width="8.88671875" style="4"/>
  </cols>
  <sheetData>
    <row r="8" spans="3:7" ht="36.6" customHeight="1" x14ac:dyDescent="0.3">
      <c r="D8" s="5" t="s">
        <v>3</v>
      </c>
      <c r="E8" s="5" t="s">
        <v>0</v>
      </c>
      <c r="F8" s="5" t="s">
        <v>1</v>
      </c>
      <c r="G8" s="5" t="s">
        <v>2</v>
      </c>
    </row>
    <row r="9" spans="3:7" ht="37.799999999999997" customHeight="1" x14ac:dyDescent="0.3">
      <c r="C9" s="6" t="s">
        <v>3</v>
      </c>
      <c r="D9" s="1">
        <v>1</v>
      </c>
      <c r="E9" s="1">
        <v>7</v>
      </c>
      <c r="F9" s="1">
        <v>2</v>
      </c>
      <c r="G9" s="1">
        <v>5</v>
      </c>
    </row>
    <row r="10" spans="3:7" ht="38.4" customHeight="1" x14ac:dyDescent="0.3">
      <c r="C10" s="6" t="s">
        <v>0</v>
      </c>
      <c r="D10" s="2">
        <v>0.14285714285714285</v>
      </c>
      <c r="E10" s="1">
        <v>1</v>
      </c>
      <c r="F10" s="1">
        <v>0.1111111111111111</v>
      </c>
      <c r="G10" s="1">
        <v>0.33333333333333331</v>
      </c>
    </row>
    <row r="11" spans="3:7" ht="39.6" customHeight="1" x14ac:dyDescent="0.3">
      <c r="C11" s="6" t="s">
        <v>1</v>
      </c>
      <c r="D11" s="1">
        <v>0.5</v>
      </c>
      <c r="E11" s="1">
        <v>9</v>
      </c>
      <c r="F11" s="1">
        <v>1</v>
      </c>
      <c r="G11" s="1">
        <v>5</v>
      </c>
    </row>
    <row r="12" spans="3:7" ht="36.6" customHeight="1" x14ac:dyDescent="0.3">
      <c r="C12" s="6" t="s">
        <v>2</v>
      </c>
      <c r="D12" s="1">
        <v>0.2</v>
      </c>
      <c r="E12" s="1">
        <v>3</v>
      </c>
      <c r="F12" s="1">
        <v>0.2</v>
      </c>
      <c r="G12" s="1">
        <v>1</v>
      </c>
    </row>
    <row r="17" spans="3:12" ht="28.8" customHeight="1" x14ac:dyDescent="0.3">
      <c r="I17" s="5" t="s">
        <v>3</v>
      </c>
      <c r="J17" s="5" t="s">
        <v>0</v>
      </c>
      <c r="K17" s="5" t="s">
        <v>1</v>
      </c>
      <c r="L17" s="5" t="s">
        <v>2</v>
      </c>
    </row>
    <row r="18" spans="3:12" ht="29.4" customHeight="1" x14ac:dyDescent="0.3">
      <c r="H18" s="6" t="s">
        <v>3</v>
      </c>
      <c r="I18" s="1">
        <v>1</v>
      </c>
      <c r="J18" s="1">
        <v>7</v>
      </c>
      <c r="K18" s="1">
        <v>2</v>
      </c>
      <c r="L18" s="1">
        <v>5</v>
      </c>
    </row>
    <row r="19" spans="3:12" ht="30.6" customHeight="1" x14ac:dyDescent="0.3">
      <c r="H19" s="6" t="s">
        <v>0</v>
      </c>
      <c r="I19" s="2">
        <v>0.14285714285714285</v>
      </c>
      <c r="J19" s="1">
        <v>1</v>
      </c>
      <c r="K19" s="1">
        <v>0.1111111111111111</v>
      </c>
      <c r="L19" s="1">
        <v>0.33333333333333331</v>
      </c>
    </row>
    <row r="20" spans="3:12" ht="33" customHeight="1" x14ac:dyDescent="0.3">
      <c r="H20" s="6" t="s">
        <v>1</v>
      </c>
      <c r="I20" s="1">
        <v>0.5</v>
      </c>
      <c r="J20" s="1">
        <v>9</v>
      </c>
      <c r="K20" s="1">
        <v>1</v>
      </c>
      <c r="L20" s="1">
        <v>5</v>
      </c>
    </row>
    <row r="21" spans="3:12" ht="27" customHeight="1" x14ac:dyDescent="0.3">
      <c r="H21" s="6" t="s">
        <v>2</v>
      </c>
      <c r="I21" s="1">
        <v>0.2</v>
      </c>
      <c r="J21" s="1">
        <v>3</v>
      </c>
      <c r="K21" s="1">
        <v>0.2</v>
      </c>
      <c r="L21" s="1">
        <v>1</v>
      </c>
    </row>
    <row r="22" spans="3:12" ht="24" customHeight="1" x14ac:dyDescent="0.3">
      <c r="H22" s="6" t="s">
        <v>4</v>
      </c>
      <c r="I22" s="3">
        <f>SUM(I18:I21)</f>
        <v>1.8428571428571427</v>
      </c>
      <c r="J22" s="3">
        <f>SUM(J18:J21)</f>
        <v>20</v>
      </c>
      <c r="K22" s="3">
        <f t="shared" ref="K22:L22" si="0">SUM(K18:K21)</f>
        <v>3.3111111111111113</v>
      </c>
      <c r="L22" s="3">
        <f t="shared" si="0"/>
        <v>11.333333333333332</v>
      </c>
    </row>
    <row r="26" spans="3:12" ht="25.8" customHeight="1" x14ac:dyDescent="0.3">
      <c r="D26" s="5" t="s">
        <v>3</v>
      </c>
      <c r="E26" s="5" t="s">
        <v>0</v>
      </c>
      <c r="F26" s="5" t="s">
        <v>1</v>
      </c>
      <c r="G26" s="5" t="s">
        <v>2</v>
      </c>
      <c r="H26" s="5" t="s">
        <v>5</v>
      </c>
    </row>
    <row r="27" spans="3:12" ht="33" customHeight="1" x14ac:dyDescent="0.3">
      <c r="C27" s="6" t="s">
        <v>3</v>
      </c>
      <c r="D27" s="1">
        <f>I18/I22</f>
        <v>0.54263565891472876</v>
      </c>
      <c r="E27" s="1">
        <f>J18/J22</f>
        <v>0.35</v>
      </c>
      <c r="F27" s="1">
        <f>K18/K22</f>
        <v>0.6040268456375838</v>
      </c>
      <c r="G27" s="1">
        <f>L18/L22</f>
        <v>0.44117647058823534</v>
      </c>
      <c r="H27" s="7">
        <f>AVERAGE(D27:G27)</f>
        <v>0.48445974378513695</v>
      </c>
    </row>
    <row r="28" spans="3:12" ht="32.4" customHeight="1" x14ac:dyDescent="0.3">
      <c r="C28" s="6" t="s">
        <v>0</v>
      </c>
      <c r="D28" s="2">
        <f>I19/I22</f>
        <v>7.7519379844961239E-2</v>
      </c>
      <c r="E28" s="1">
        <f>J19/J22</f>
        <v>0.05</v>
      </c>
      <c r="F28" s="1">
        <f>K19/K22</f>
        <v>3.3557046979865765E-2</v>
      </c>
      <c r="G28" s="1">
        <f>L19/L22</f>
        <v>2.9411764705882356E-2</v>
      </c>
      <c r="H28" s="7">
        <f t="shared" ref="H28:H30" si="1">AVERAGE(D28:G28)</f>
        <v>4.7622047882677349E-2</v>
      </c>
    </row>
    <row r="29" spans="3:12" ht="27" customHeight="1" x14ac:dyDescent="0.3">
      <c r="C29" s="6" t="s">
        <v>1</v>
      </c>
      <c r="D29" s="1">
        <f>I20/I22</f>
        <v>0.27131782945736438</v>
      </c>
      <c r="E29" s="1">
        <f>J20/J22</f>
        <v>0.45</v>
      </c>
      <c r="F29" s="1">
        <f>K20/K22</f>
        <v>0.3020134228187919</v>
      </c>
      <c r="G29" s="1">
        <f>L20/L22</f>
        <v>0.44117647058823534</v>
      </c>
      <c r="H29" s="7">
        <f t="shared" si="1"/>
        <v>0.36612693071609786</v>
      </c>
    </row>
    <row r="30" spans="3:12" ht="30" customHeight="1" x14ac:dyDescent="0.3">
      <c r="C30" s="6" t="s">
        <v>2</v>
      </c>
      <c r="D30" s="1">
        <f>I21/I22</f>
        <v>0.10852713178294575</v>
      </c>
      <c r="E30" s="1">
        <f>J21/J22</f>
        <v>0.15</v>
      </c>
      <c r="F30" s="1">
        <f>K21/K22</f>
        <v>6.0402684563758385E-2</v>
      </c>
      <c r="G30" s="1">
        <f>L21/L22</f>
        <v>8.8235294117647065E-2</v>
      </c>
      <c r="H30" s="7">
        <f t="shared" si="1"/>
        <v>0.10179127761608781</v>
      </c>
    </row>
    <row r="34" spans="8:31" ht="28.2" customHeight="1" x14ac:dyDescent="0.3">
      <c r="I34" s="5" t="s">
        <v>3</v>
      </c>
      <c r="J34" s="5" t="s">
        <v>0</v>
      </c>
      <c r="K34" s="5" t="s">
        <v>1</v>
      </c>
      <c r="L34" s="5" t="s">
        <v>2</v>
      </c>
      <c r="M34" s="5" t="s">
        <v>6</v>
      </c>
      <c r="N34" s="5" t="s">
        <v>7</v>
      </c>
      <c r="O34" s="5" t="s">
        <v>8</v>
      </c>
    </row>
    <row r="35" spans="8:31" ht="35.4" customHeight="1" x14ac:dyDescent="0.3">
      <c r="H35" s="6" t="s">
        <v>3</v>
      </c>
      <c r="I35" s="1">
        <f>D9*H27</f>
        <v>0.48445974378513695</v>
      </c>
      <c r="J35" s="1">
        <f>E9*H28</f>
        <v>0.33335433517874147</v>
      </c>
      <c r="K35" s="1">
        <f>F9*H29</f>
        <v>0.73225386143219573</v>
      </c>
      <c r="L35" s="1">
        <f>G9*H30</f>
        <v>0.50895638808043908</v>
      </c>
      <c r="M35" s="8">
        <f>SUM(I35:L35)</f>
        <v>2.0590243284765135</v>
      </c>
      <c r="N35" s="8">
        <f t="shared" ref="N35:N38" si="2">H27</f>
        <v>0.48445974378513695</v>
      </c>
      <c r="O35" s="8">
        <f>M35/N35</f>
        <v>4.2501453524066442</v>
      </c>
    </row>
    <row r="36" spans="8:31" ht="34.799999999999997" customHeight="1" x14ac:dyDescent="0.3">
      <c r="H36" s="6" t="s">
        <v>0</v>
      </c>
      <c r="I36" s="2">
        <f>D10*H27</f>
        <v>6.9208534826448134E-2</v>
      </c>
      <c r="J36" s="1">
        <f>E10*H28</f>
        <v>4.7622047882677349E-2</v>
      </c>
      <c r="K36" s="1">
        <f>F10*H29</f>
        <v>4.0680770079566428E-2</v>
      </c>
      <c r="L36" s="1">
        <f>G10*H30</f>
        <v>3.3930425872029268E-2</v>
      </c>
      <c r="M36" s="8">
        <f t="shared" ref="M36:M38" si="3">SUM(I36:L36)</f>
        <v>0.19144177866072118</v>
      </c>
      <c r="N36" s="8">
        <f t="shared" si="2"/>
        <v>4.7622047882677349E-2</v>
      </c>
      <c r="O36" s="8">
        <f t="shared" ref="O36:O38" si="4">M36/N36</f>
        <v>4.0200240681030994</v>
      </c>
    </row>
    <row r="37" spans="8:31" ht="33.6" customHeight="1" x14ac:dyDescent="0.3">
      <c r="H37" s="6" t="s">
        <v>1</v>
      </c>
      <c r="I37" s="1">
        <f>D11*H27</f>
        <v>0.24222987189256848</v>
      </c>
      <c r="J37" s="1">
        <f>E11*H28</f>
        <v>0.42859843094409611</v>
      </c>
      <c r="K37" s="1">
        <f>F11*H29</f>
        <v>0.36612693071609786</v>
      </c>
      <c r="L37" s="1">
        <f>G11*H30</f>
        <v>0.50895638808043908</v>
      </c>
      <c r="M37" s="8">
        <f t="shared" si="3"/>
        <v>1.5459116216332016</v>
      </c>
      <c r="N37" s="8">
        <f t="shared" si="2"/>
        <v>0.36612693071609786</v>
      </c>
      <c r="O37" s="8">
        <f t="shared" si="4"/>
        <v>4.2223379160052348</v>
      </c>
    </row>
    <row r="38" spans="8:31" ht="37.799999999999997" customHeight="1" x14ac:dyDescent="0.3">
      <c r="H38" s="6" t="s">
        <v>2</v>
      </c>
      <c r="I38" s="1">
        <f>D12*H27</f>
        <v>9.6891948757027391E-2</v>
      </c>
      <c r="J38" s="1">
        <f>E12*H28</f>
        <v>0.14286614364803205</v>
      </c>
      <c r="K38" s="1">
        <f>F12*H29</f>
        <v>7.3225386143219579E-2</v>
      </c>
      <c r="L38" s="1">
        <f>G12*H30</f>
        <v>0.10179127761608781</v>
      </c>
      <c r="M38" s="8">
        <f t="shared" si="3"/>
        <v>0.41477475616436682</v>
      </c>
      <c r="N38" s="8">
        <f t="shared" si="2"/>
        <v>0.10179127761608781</v>
      </c>
      <c r="O38" s="8">
        <f t="shared" si="4"/>
        <v>4.0747573454055255</v>
      </c>
    </row>
    <row r="39" spans="8:31" ht="16.2" customHeight="1" x14ac:dyDescent="0.3">
      <c r="M39" s="40" t="s">
        <v>9</v>
      </c>
      <c r="N39" s="40"/>
      <c r="O39" s="9">
        <f>AVERAGE(O35:O38)</f>
        <v>4.1418161704801264</v>
      </c>
    </row>
    <row r="40" spans="8:31" x14ac:dyDescent="0.3">
      <c r="M40" s="40" t="s">
        <v>10</v>
      </c>
      <c r="N40" s="40"/>
      <c r="O40" s="9">
        <v>0.9</v>
      </c>
    </row>
    <row r="41" spans="8:31" x14ac:dyDescent="0.3">
      <c r="M41" s="40" t="s">
        <v>12</v>
      </c>
      <c r="N41" s="40"/>
      <c r="O41" s="13">
        <f>(O39-4)/3</f>
        <v>4.7272056826708798E-2</v>
      </c>
    </row>
    <row r="42" spans="8:31" x14ac:dyDescent="0.3">
      <c r="M42" s="40" t="s">
        <v>11</v>
      </c>
      <c r="N42" s="40"/>
      <c r="O42" s="13">
        <f>O41/O40</f>
        <v>5.2524507585232E-2</v>
      </c>
    </row>
    <row r="44" spans="8:31" ht="29.4" customHeight="1" x14ac:dyDescent="0.3"/>
    <row r="46" spans="8:31" ht="73.2" customHeight="1" x14ac:dyDescent="0.3">
      <c r="U46" s="11" t="s">
        <v>3</v>
      </c>
      <c r="V46" s="28" t="s">
        <v>20</v>
      </c>
      <c r="W46" s="28" t="s">
        <v>21</v>
      </c>
      <c r="X46" s="28" t="s">
        <v>22</v>
      </c>
      <c r="Y46" s="28" t="s">
        <v>23</v>
      </c>
      <c r="Z46" s="28" t="s">
        <v>24</v>
      </c>
      <c r="AA46" s="28" t="s">
        <v>25</v>
      </c>
      <c r="AB46" s="28" t="s">
        <v>26</v>
      </c>
      <c r="AC46" s="28" t="s">
        <v>27</v>
      </c>
      <c r="AD46" s="28" t="s">
        <v>28</v>
      </c>
      <c r="AE46" s="28" t="s">
        <v>29</v>
      </c>
    </row>
    <row r="47" spans="8:31" ht="51" customHeight="1" x14ac:dyDescent="0.3">
      <c r="U47" s="27" t="s">
        <v>20</v>
      </c>
      <c r="V47" s="12">
        <v>1</v>
      </c>
      <c r="W47" s="12">
        <v>3</v>
      </c>
      <c r="X47" s="12">
        <v>2</v>
      </c>
      <c r="Y47" s="12">
        <v>3</v>
      </c>
      <c r="Z47" s="12">
        <v>1.5</v>
      </c>
      <c r="AA47" s="12">
        <v>5</v>
      </c>
      <c r="AB47" s="12">
        <v>6</v>
      </c>
      <c r="AC47" s="12">
        <v>6</v>
      </c>
      <c r="AD47" s="12">
        <v>7</v>
      </c>
      <c r="AE47" s="12">
        <v>7</v>
      </c>
    </row>
    <row r="48" spans="8:31" ht="61.8" customHeight="1" x14ac:dyDescent="0.3">
      <c r="U48" s="27" t="s">
        <v>21</v>
      </c>
      <c r="V48" s="12">
        <v>0.33333333333333331</v>
      </c>
      <c r="W48" s="12">
        <v>1</v>
      </c>
      <c r="X48" s="12">
        <v>0.5</v>
      </c>
      <c r="Y48" s="12">
        <v>1.5</v>
      </c>
      <c r="Z48" s="12">
        <v>0.33333333333333331</v>
      </c>
      <c r="AA48" s="12">
        <v>5</v>
      </c>
      <c r="AB48" s="12">
        <v>6</v>
      </c>
      <c r="AC48" s="12">
        <v>6</v>
      </c>
      <c r="AD48" s="12">
        <v>7</v>
      </c>
      <c r="AE48" s="12">
        <v>7</v>
      </c>
    </row>
    <row r="49" spans="21:32" ht="57.6" customHeight="1" x14ac:dyDescent="0.3">
      <c r="U49" s="27" t="s">
        <v>22</v>
      </c>
      <c r="V49" s="12">
        <v>0.5</v>
      </c>
      <c r="W49" s="12">
        <v>2</v>
      </c>
      <c r="X49" s="12">
        <v>1</v>
      </c>
      <c r="Y49" s="12">
        <v>2</v>
      </c>
      <c r="Z49" s="12">
        <v>0.5</v>
      </c>
      <c r="AA49" s="12">
        <v>5</v>
      </c>
      <c r="AB49" s="12">
        <v>6</v>
      </c>
      <c r="AC49" s="12">
        <v>6</v>
      </c>
      <c r="AD49" s="12">
        <v>7</v>
      </c>
      <c r="AE49" s="12">
        <v>7</v>
      </c>
    </row>
    <row r="50" spans="21:32" ht="40.799999999999997" customHeight="1" x14ac:dyDescent="0.3">
      <c r="U50" s="27" t="s">
        <v>23</v>
      </c>
      <c r="V50" s="12">
        <v>0.33333333333333331</v>
      </c>
      <c r="W50" s="12">
        <v>0.66666666666666663</v>
      </c>
      <c r="X50" s="12">
        <v>0.5</v>
      </c>
      <c r="Y50" s="12">
        <v>1</v>
      </c>
      <c r="Z50" s="12">
        <v>0.33333333333333331</v>
      </c>
      <c r="AA50" s="12">
        <v>5</v>
      </c>
      <c r="AB50" s="12">
        <v>5</v>
      </c>
      <c r="AC50" s="12">
        <v>6</v>
      </c>
      <c r="AD50" s="12">
        <v>7</v>
      </c>
      <c r="AE50" s="12">
        <v>7</v>
      </c>
    </row>
    <row r="51" spans="21:32" ht="40.799999999999997" customHeight="1" x14ac:dyDescent="0.3">
      <c r="U51" s="27" t="s">
        <v>24</v>
      </c>
      <c r="V51" s="12">
        <v>0.66666666666666663</v>
      </c>
      <c r="W51" s="12">
        <v>3</v>
      </c>
      <c r="X51" s="12">
        <v>2</v>
      </c>
      <c r="Y51" s="12">
        <v>3</v>
      </c>
      <c r="Z51" s="12">
        <v>1</v>
      </c>
      <c r="AA51" s="12">
        <v>5</v>
      </c>
      <c r="AB51" s="12">
        <v>6</v>
      </c>
      <c r="AC51" s="12">
        <v>6</v>
      </c>
      <c r="AD51" s="12">
        <v>7</v>
      </c>
      <c r="AE51" s="12">
        <v>7</v>
      </c>
    </row>
    <row r="52" spans="21:32" ht="44.4" customHeight="1" x14ac:dyDescent="0.3">
      <c r="U52" s="27" t="s">
        <v>25</v>
      </c>
      <c r="V52" s="12">
        <v>0.2</v>
      </c>
      <c r="W52" s="12">
        <v>0.2</v>
      </c>
      <c r="X52" s="12">
        <v>0.2</v>
      </c>
      <c r="Y52" s="12">
        <v>0.2</v>
      </c>
      <c r="Z52" s="12">
        <v>0.2</v>
      </c>
      <c r="AA52" s="12">
        <v>1</v>
      </c>
      <c r="AB52" s="12">
        <v>2</v>
      </c>
      <c r="AC52" s="12">
        <v>2</v>
      </c>
      <c r="AD52" s="12">
        <v>4</v>
      </c>
      <c r="AE52" s="12">
        <v>3</v>
      </c>
    </row>
    <row r="53" spans="21:32" ht="43.2" customHeight="1" x14ac:dyDescent="0.3">
      <c r="U53" s="27" t="s">
        <v>26</v>
      </c>
      <c r="V53" s="12">
        <v>0.16666666666666666</v>
      </c>
      <c r="W53" s="12">
        <v>0.16666666666666666</v>
      </c>
      <c r="X53" s="12">
        <v>0.16666666666666666</v>
      </c>
      <c r="Y53" s="12">
        <v>0.2</v>
      </c>
      <c r="Z53" s="12">
        <v>0.16666666666666666</v>
      </c>
      <c r="AA53" s="12">
        <v>0.5</v>
      </c>
      <c r="AB53" s="12">
        <v>1</v>
      </c>
      <c r="AC53" s="12">
        <v>1.5</v>
      </c>
      <c r="AD53" s="12">
        <v>3</v>
      </c>
      <c r="AE53" s="12">
        <v>2</v>
      </c>
    </row>
    <row r="54" spans="21:32" ht="62.4" customHeight="1" x14ac:dyDescent="0.3">
      <c r="U54" s="27" t="s">
        <v>27</v>
      </c>
      <c r="V54" s="12">
        <v>0.16666666666666666</v>
      </c>
      <c r="W54" s="12">
        <v>0.16666666666666666</v>
      </c>
      <c r="X54" s="12">
        <v>0.16666666666666666</v>
      </c>
      <c r="Y54" s="12">
        <v>0.16666666666666666</v>
      </c>
      <c r="Z54" s="12">
        <v>0.16666666666666666</v>
      </c>
      <c r="AA54" s="12">
        <v>0.5</v>
      </c>
      <c r="AB54" s="12">
        <v>0.66666666666666663</v>
      </c>
      <c r="AC54" s="12">
        <v>1</v>
      </c>
      <c r="AD54" s="12">
        <v>3</v>
      </c>
      <c r="AE54" s="12">
        <v>3</v>
      </c>
    </row>
    <row r="55" spans="21:32" ht="48.6" customHeight="1" x14ac:dyDescent="0.3">
      <c r="U55" s="27" t="s">
        <v>28</v>
      </c>
      <c r="V55" s="12">
        <v>0.14285714285714285</v>
      </c>
      <c r="W55" s="12">
        <v>0.14285714285714285</v>
      </c>
      <c r="X55" s="12">
        <v>0.14285714285714285</v>
      </c>
      <c r="Y55" s="12">
        <v>0.14285714285714285</v>
      </c>
      <c r="Z55" s="12">
        <v>0.14285714285714285</v>
      </c>
      <c r="AA55" s="12">
        <v>0.25</v>
      </c>
      <c r="AB55" s="12">
        <v>0.33333333333333331</v>
      </c>
      <c r="AC55" s="12">
        <v>0.33333333333333331</v>
      </c>
      <c r="AD55" s="12">
        <v>1</v>
      </c>
      <c r="AE55" s="12">
        <v>1.5</v>
      </c>
    </row>
    <row r="56" spans="21:32" ht="55.8" customHeight="1" x14ac:dyDescent="0.3">
      <c r="U56" s="27" t="s">
        <v>29</v>
      </c>
      <c r="V56" s="12">
        <v>0.14285714285714285</v>
      </c>
      <c r="W56" s="12">
        <v>0.14285714285714285</v>
      </c>
      <c r="X56" s="12">
        <v>0.14285714285714285</v>
      </c>
      <c r="Y56" s="12">
        <v>0.14285714285714285</v>
      </c>
      <c r="Z56" s="12">
        <v>0.14285714285714285</v>
      </c>
      <c r="AA56" s="12">
        <v>0.33333333333333331</v>
      </c>
      <c r="AB56" s="12">
        <v>0.5</v>
      </c>
      <c r="AC56" s="12">
        <v>0.33333333333333331</v>
      </c>
      <c r="AD56" s="12">
        <v>0.66666666666666663</v>
      </c>
      <c r="AE56" s="12">
        <v>1</v>
      </c>
    </row>
    <row r="57" spans="21:32" ht="50.4" customHeight="1" x14ac:dyDescent="0.3">
      <c r="U57" s="17" t="s">
        <v>4</v>
      </c>
      <c r="V57" s="16">
        <f>SUM(V47:V56)</f>
        <v>3.6523809523809518</v>
      </c>
      <c r="W57" s="16">
        <f t="shared" ref="W57:AE57" si="5">SUM(W47:W56)</f>
        <v>10.485714285714284</v>
      </c>
      <c r="X57" s="16">
        <f t="shared" si="5"/>
        <v>6.8190476190476206</v>
      </c>
      <c r="Y57" s="16">
        <f t="shared" si="5"/>
        <v>11.352380952380949</v>
      </c>
      <c r="Z57" s="16">
        <f t="shared" si="5"/>
        <v>4.4857142857142867</v>
      </c>
      <c r="AA57" s="16">
        <f t="shared" si="5"/>
        <v>27.583333333333332</v>
      </c>
      <c r="AB57" s="16">
        <f t="shared" si="5"/>
        <v>33.5</v>
      </c>
      <c r="AC57" s="16">
        <f t="shared" si="5"/>
        <v>35.166666666666671</v>
      </c>
      <c r="AD57" s="16">
        <f t="shared" si="5"/>
        <v>46.666666666666664</v>
      </c>
      <c r="AE57" s="16">
        <f t="shared" si="5"/>
        <v>45.5</v>
      </c>
    </row>
    <row r="64" spans="21:32" ht="36" x14ac:dyDescent="0.3">
      <c r="U64" s="11" t="s">
        <v>3</v>
      </c>
      <c r="V64" s="28" t="s">
        <v>20</v>
      </c>
      <c r="W64" s="28" t="s">
        <v>21</v>
      </c>
      <c r="X64" s="28" t="s">
        <v>22</v>
      </c>
      <c r="Y64" s="28" t="s">
        <v>23</v>
      </c>
      <c r="Z64" s="28" t="s">
        <v>24</v>
      </c>
      <c r="AA64" s="28" t="s">
        <v>25</v>
      </c>
      <c r="AB64" s="28" t="s">
        <v>26</v>
      </c>
      <c r="AC64" s="28" t="s">
        <v>27</v>
      </c>
      <c r="AD64" s="28" t="s">
        <v>28</v>
      </c>
      <c r="AE64" s="28" t="s">
        <v>29</v>
      </c>
      <c r="AF64" s="16" t="s">
        <v>5</v>
      </c>
    </row>
    <row r="65" spans="21:34" ht="49.8" customHeight="1" x14ac:dyDescent="0.3">
      <c r="U65" s="27" t="s">
        <v>20</v>
      </c>
      <c r="V65" s="12">
        <f>V47/V57</f>
        <v>0.27379400260756198</v>
      </c>
      <c r="W65" s="12">
        <f>W47/W57</f>
        <v>0.28610354223433249</v>
      </c>
      <c r="X65" s="12">
        <f t="shared" ref="X65:AE65" si="6">X47/X57</f>
        <v>0.2932960893854748</v>
      </c>
      <c r="Y65" s="12">
        <f t="shared" si="6"/>
        <v>0.264261744966443</v>
      </c>
      <c r="Z65" s="12">
        <f t="shared" si="6"/>
        <v>0.33439490445859865</v>
      </c>
      <c r="AA65" s="12">
        <f t="shared" si="6"/>
        <v>0.1812688821752266</v>
      </c>
      <c r="AB65" s="12">
        <f t="shared" si="6"/>
        <v>0.17910447761194029</v>
      </c>
      <c r="AC65" s="12">
        <f t="shared" si="6"/>
        <v>0.17061611374407581</v>
      </c>
      <c r="AD65" s="12">
        <f t="shared" si="6"/>
        <v>0.15</v>
      </c>
      <c r="AE65" s="12">
        <f t="shared" si="6"/>
        <v>0.15384615384615385</v>
      </c>
      <c r="AF65" s="16">
        <f>AVERAGE(V65:AE65)</f>
        <v>0.22866859110298074</v>
      </c>
    </row>
    <row r="66" spans="21:34" ht="55.2" customHeight="1" x14ac:dyDescent="0.3">
      <c r="U66" s="27" t="s">
        <v>21</v>
      </c>
      <c r="V66" s="12">
        <f>V48/V57</f>
        <v>9.126466753585398E-2</v>
      </c>
      <c r="W66" s="12">
        <f>W48/W57</f>
        <v>9.5367847411444162E-2</v>
      </c>
      <c r="X66" s="12">
        <f t="shared" ref="X66:AE66" si="7">X48/X57</f>
        <v>7.33240223463687E-2</v>
      </c>
      <c r="Y66" s="12">
        <f t="shared" si="7"/>
        <v>0.1321308724832215</v>
      </c>
      <c r="Z66" s="12">
        <f t="shared" si="7"/>
        <v>7.4309978768577478E-2</v>
      </c>
      <c r="AA66" s="12">
        <f t="shared" si="7"/>
        <v>0.1812688821752266</v>
      </c>
      <c r="AB66" s="12">
        <f t="shared" si="7"/>
        <v>0.17910447761194029</v>
      </c>
      <c r="AC66" s="12">
        <f t="shared" si="7"/>
        <v>0.17061611374407581</v>
      </c>
      <c r="AD66" s="12">
        <f t="shared" si="7"/>
        <v>0.15</v>
      </c>
      <c r="AE66" s="12">
        <f t="shared" si="7"/>
        <v>0.15384615384615385</v>
      </c>
      <c r="AF66" s="16">
        <f t="shared" ref="AF66:AF73" si="8">AVERAGE(V66:AE66)</f>
        <v>0.13012330159228624</v>
      </c>
    </row>
    <row r="67" spans="21:34" ht="43.8" customHeight="1" x14ac:dyDescent="0.3">
      <c r="U67" s="27" t="s">
        <v>22</v>
      </c>
      <c r="V67" s="12">
        <f>V49/V57</f>
        <v>0.13689700130378099</v>
      </c>
      <c r="W67" s="12">
        <f>W49/W57</f>
        <v>0.19073569482288832</v>
      </c>
      <c r="X67" s="12">
        <f t="shared" ref="X67:AE67" si="9">X49/X57</f>
        <v>0.1466480446927374</v>
      </c>
      <c r="Y67" s="12">
        <f t="shared" si="9"/>
        <v>0.17617449664429535</v>
      </c>
      <c r="Z67" s="12">
        <f t="shared" si="9"/>
        <v>0.11146496815286622</v>
      </c>
      <c r="AA67" s="12">
        <f t="shared" si="9"/>
        <v>0.1812688821752266</v>
      </c>
      <c r="AB67" s="12">
        <f t="shared" si="9"/>
        <v>0.17910447761194029</v>
      </c>
      <c r="AC67" s="12">
        <f t="shared" si="9"/>
        <v>0.17061611374407581</v>
      </c>
      <c r="AD67" s="12">
        <f t="shared" si="9"/>
        <v>0.15</v>
      </c>
      <c r="AE67" s="12">
        <f t="shared" si="9"/>
        <v>0.15384615384615385</v>
      </c>
      <c r="AF67" s="16">
        <f t="shared" si="8"/>
        <v>0.15967558329939649</v>
      </c>
    </row>
    <row r="68" spans="21:34" ht="46.2" customHeight="1" x14ac:dyDescent="0.3">
      <c r="U68" s="27" t="s">
        <v>23</v>
      </c>
      <c r="V68" s="12">
        <f>V50/V57</f>
        <v>9.126466753585398E-2</v>
      </c>
      <c r="W68" s="12">
        <f>W50/W57</f>
        <v>6.357856494096277E-2</v>
      </c>
      <c r="X68" s="12">
        <f t="shared" ref="X68:AE68" si="10">X50/X57</f>
        <v>7.33240223463687E-2</v>
      </c>
      <c r="Y68" s="12">
        <f t="shared" si="10"/>
        <v>8.8087248322147677E-2</v>
      </c>
      <c r="Z68" s="12">
        <f t="shared" si="10"/>
        <v>7.4309978768577478E-2</v>
      </c>
      <c r="AA68" s="12">
        <f t="shared" si="10"/>
        <v>0.1812688821752266</v>
      </c>
      <c r="AB68" s="12">
        <f t="shared" si="10"/>
        <v>0.14925373134328357</v>
      </c>
      <c r="AC68" s="12">
        <f t="shared" si="10"/>
        <v>0.17061611374407581</v>
      </c>
      <c r="AD68" s="12">
        <f t="shared" si="10"/>
        <v>0.15</v>
      </c>
      <c r="AE68" s="12">
        <f t="shared" si="10"/>
        <v>0.15384615384615385</v>
      </c>
      <c r="AF68" s="16">
        <f t="shared" si="8"/>
        <v>0.11955493630226503</v>
      </c>
    </row>
    <row r="69" spans="21:34" ht="40.200000000000003" customHeight="1" x14ac:dyDescent="0.3">
      <c r="U69" s="27" t="s">
        <v>24</v>
      </c>
      <c r="V69" s="12">
        <f>V51/V57</f>
        <v>0.18252933507170796</v>
      </c>
      <c r="W69" s="12">
        <f>W51/W57</f>
        <v>0.28610354223433249</v>
      </c>
      <c r="X69" s="12">
        <f t="shared" ref="X69:AE69" si="11">X51/X57</f>
        <v>0.2932960893854748</v>
      </c>
      <c r="Y69" s="12">
        <f t="shared" si="11"/>
        <v>0.264261744966443</v>
      </c>
      <c r="Z69" s="12">
        <f t="shared" si="11"/>
        <v>0.22292993630573243</v>
      </c>
      <c r="AA69" s="12">
        <f t="shared" si="11"/>
        <v>0.1812688821752266</v>
      </c>
      <c r="AB69" s="12">
        <f t="shared" si="11"/>
        <v>0.17910447761194029</v>
      </c>
      <c r="AC69" s="12">
        <f t="shared" si="11"/>
        <v>0.17061611374407581</v>
      </c>
      <c r="AD69" s="12">
        <f t="shared" si="11"/>
        <v>0.15</v>
      </c>
      <c r="AE69" s="12">
        <f t="shared" si="11"/>
        <v>0.15384615384615385</v>
      </c>
      <c r="AF69" s="16">
        <f t="shared" si="8"/>
        <v>0.20839562753410873</v>
      </c>
    </row>
    <row r="70" spans="21:34" ht="45.6" customHeight="1" x14ac:dyDescent="0.3">
      <c r="U70" s="27" t="s">
        <v>25</v>
      </c>
      <c r="V70" s="12">
        <f>V52/V57</f>
        <v>5.4758800521512399E-2</v>
      </c>
      <c r="W70" s="12">
        <f>W52/W57</f>
        <v>1.9073569482288832E-2</v>
      </c>
      <c r="X70" s="12">
        <f t="shared" ref="X70:AE70" si="12">X52/X57</f>
        <v>2.9329608938547479E-2</v>
      </c>
      <c r="Y70" s="12">
        <f t="shared" si="12"/>
        <v>1.7617449664429536E-2</v>
      </c>
      <c r="Z70" s="12">
        <f t="shared" si="12"/>
        <v>4.4585987261146487E-2</v>
      </c>
      <c r="AA70" s="12">
        <f t="shared" si="12"/>
        <v>3.6253776435045321E-2</v>
      </c>
      <c r="AB70" s="12">
        <f t="shared" si="12"/>
        <v>5.9701492537313432E-2</v>
      </c>
      <c r="AC70" s="12">
        <f t="shared" si="12"/>
        <v>5.6872037914691934E-2</v>
      </c>
      <c r="AD70" s="12">
        <f t="shared" si="12"/>
        <v>8.5714285714285715E-2</v>
      </c>
      <c r="AE70" s="12">
        <f t="shared" si="12"/>
        <v>6.5934065934065936E-2</v>
      </c>
      <c r="AF70" s="16">
        <f t="shared" si="8"/>
        <v>4.6984107440332698E-2</v>
      </c>
    </row>
    <row r="71" spans="21:34" ht="34.200000000000003" customHeight="1" x14ac:dyDescent="0.3">
      <c r="U71" s="27" t="s">
        <v>26</v>
      </c>
      <c r="V71" s="12">
        <f>V53/V57</f>
        <v>4.563233376792699E-2</v>
      </c>
      <c r="W71" s="12">
        <f>W53/W57</f>
        <v>1.5894641235240693E-2</v>
      </c>
      <c r="X71" s="12">
        <f t="shared" ref="X71:AE71" si="13">X53/X57</f>
        <v>2.4441340782122897E-2</v>
      </c>
      <c r="Y71" s="12">
        <f t="shared" si="13"/>
        <v>1.7617449664429536E-2</v>
      </c>
      <c r="Z71" s="12">
        <f t="shared" si="13"/>
        <v>3.7154989384288739E-2</v>
      </c>
      <c r="AA71" s="12">
        <f t="shared" si="13"/>
        <v>1.812688821752266E-2</v>
      </c>
      <c r="AB71" s="12">
        <f t="shared" si="13"/>
        <v>2.9850746268656716E-2</v>
      </c>
      <c r="AC71" s="12">
        <f t="shared" si="13"/>
        <v>4.2654028436018954E-2</v>
      </c>
      <c r="AD71" s="12">
        <f t="shared" si="13"/>
        <v>6.4285714285714293E-2</v>
      </c>
      <c r="AE71" s="12">
        <f t="shared" si="13"/>
        <v>4.3956043956043959E-2</v>
      </c>
      <c r="AF71" s="16">
        <f t="shared" si="8"/>
        <v>3.3961417599796546E-2</v>
      </c>
    </row>
    <row r="72" spans="21:34" ht="42" customHeight="1" x14ac:dyDescent="0.3">
      <c r="U72" s="27" t="s">
        <v>27</v>
      </c>
      <c r="V72" s="12">
        <f>V54/V57</f>
        <v>4.563233376792699E-2</v>
      </c>
      <c r="W72" s="12">
        <f>W54/W57</f>
        <v>1.5894641235240693E-2</v>
      </c>
      <c r="X72" s="12">
        <f t="shared" ref="X72:AE72" si="14">X54/X57</f>
        <v>2.4441340782122897E-2</v>
      </c>
      <c r="Y72" s="12">
        <f t="shared" si="14"/>
        <v>1.4681208053691278E-2</v>
      </c>
      <c r="Z72" s="12">
        <f t="shared" si="14"/>
        <v>3.7154989384288739E-2</v>
      </c>
      <c r="AA72" s="12">
        <f t="shared" si="14"/>
        <v>1.812688821752266E-2</v>
      </c>
      <c r="AB72" s="12">
        <f t="shared" si="14"/>
        <v>1.9900497512437811E-2</v>
      </c>
      <c r="AC72" s="12">
        <f t="shared" si="14"/>
        <v>2.8436018957345967E-2</v>
      </c>
      <c r="AD72" s="12">
        <f t="shared" si="14"/>
        <v>6.4285714285714293E-2</v>
      </c>
      <c r="AE72" s="12">
        <f t="shared" si="14"/>
        <v>6.5934065934065936E-2</v>
      </c>
      <c r="AF72" s="16">
        <f t="shared" si="8"/>
        <v>3.3448769813035725E-2</v>
      </c>
    </row>
    <row r="73" spans="21:34" ht="42.6" customHeight="1" x14ac:dyDescent="0.3">
      <c r="U73" s="27" t="s">
        <v>28</v>
      </c>
      <c r="V73" s="12">
        <f>V55/V57</f>
        <v>3.911342894393742E-2</v>
      </c>
      <c r="W73" s="12">
        <f>W55/W57</f>
        <v>1.3623978201634879E-2</v>
      </c>
      <c r="X73" s="12">
        <f t="shared" ref="X73:AE73" si="15">X55/X57</f>
        <v>2.0949720670391057E-2</v>
      </c>
      <c r="Y73" s="12">
        <f t="shared" si="15"/>
        <v>1.2583892617449667E-2</v>
      </c>
      <c r="Z73" s="12">
        <f t="shared" si="15"/>
        <v>3.1847133757961776E-2</v>
      </c>
      <c r="AA73" s="12">
        <f t="shared" si="15"/>
        <v>9.0634441087613302E-3</v>
      </c>
      <c r="AB73" s="12">
        <f t="shared" si="15"/>
        <v>9.9502487562189053E-3</v>
      </c>
      <c r="AC73" s="12">
        <f t="shared" si="15"/>
        <v>9.4786729857819895E-3</v>
      </c>
      <c r="AD73" s="12">
        <f t="shared" si="15"/>
        <v>2.1428571428571429E-2</v>
      </c>
      <c r="AE73" s="12">
        <f t="shared" si="15"/>
        <v>3.2967032967032968E-2</v>
      </c>
      <c r="AF73" s="16">
        <f t="shared" si="8"/>
        <v>2.0100612443774143E-2</v>
      </c>
    </row>
    <row r="74" spans="21:34" ht="48" customHeight="1" x14ac:dyDescent="0.3">
      <c r="U74" s="27" t="s">
        <v>29</v>
      </c>
      <c r="V74" s="12">
        <f>V56/V57</f>
        <v>3.911342894393742E-2</v>
      </c>
      <c r="W74" s="12">
        <f>W56/W57</f>
        <v>1.3623978201634879E-2</v>
      </c>
      <c r="X74" s="12">
        <f t="shared" ref="X74:AE74" si="16">X56/X57</f>
        <v>2.0949720670391057E-2</v>
      </c>
      <c r="Y74" s="12">
        <f t="shared" si="16"/>
        <v>1.2583892617449667E-2</v>
      </c>
      <c r="Z74" s="12">
        <f t="shared" si="16"/>
        <v>3.1847133757961776E-2</v>
      </c>
      <c r="AA74" s="12">
        <f t="shared" si="16"/>
        <v>1.2084592145015106E-2</v>
      </c>
      <c r="AB74" s="12">
        <f t="shared" si="16"/>
        <v>1.4925373134328358E-2</v>
      </c>
      <c r="AC74" s="12">
        <f t="shared" si="16"/>
        <v>9.4786729857819895E-3</v>
      </c>
      <c r="AD74" s="12">
        <f t="shared" si="16"/>
        <v>1.4285714285714285E-2</v>
      </c>
      <c r="AE74" s="12">
        <f t="shared" si="16"/>
        <v>2.197802197802198E-2</v>
      </c>
      <c r="AF74" s="16">
        <f>AVERAGE(V74:AE74)</f>
        <v>1.9087052872023651E-2</v>
      </c>
    </row>
    <row r="75" spans="21:34" ht="25.8" x14ac:dyDescent="0.3">
      <c r="U75" s="15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9" spans="21:34" ht="36" x14ac:dyDescent="0.3">
      <c r="U79" s="11" t="s">
        <v>3</v>
      </c>
      <c r="V79" s="28" t="s">
        <v>20</v>
      </c>
      <c r="W79" s="28" t="s">
        <v>21</v>
      </c>
      <c r="X79" s="28" t="s">
        <v>22</v>
      </c>
      <c r="Y79" s="28" t="s">
        <v>23</v>
      </c>
      <c r="Z79" s="28" t="s">
        <v>24</v>
      </c>
      <c r="AA79" s="28" t="s">
        <v>25</v>
      </c>
      <c r="AB79" s="28" t="s">
        <v>26</v>
      </c>
      <c r="AC79" s="28" t="s">
        <v>27</v>
      </c>
      <c r="AD79" s="28" t="s">
        <v>28</v>
      </c>
      <c r="AE79" s="28" t="s">
        <v>29</v>
      </c>
      <c r="AF79" s="16" t="s">
        <v>4</v>
      </c>
      <c r="AG79" s="16" t="s">
        <v>5</v>
      </c>
      <c r="AH79" s="16" t="s">
        <v>8</v>
      </c>
    </row>
    <row r="80" spans="21:34" ht="37.200000000000003" customHeight="1" x14ac:dyDescent="0.3">
      <c r="U80" s="27" t="s">
        <v>20</v>
      </c>
      <c r="V80" s="12">
        <f>V47*AF65</f>
        <v>0.22866859110298074</v>
      </c>
      <c r="W80" s="12">
        <f>W47*AF66</f>
        <v>0.39036990477685873</v>
      </c>
      <c r="X80" s="12">
        <f>X47*AF67</f>
        <v>0.31935116659879298</v>
      </c>
      <c r="Y80" s="12">
        <f>Y47*AF68</f>
        <v>0.35866480890679509</v>
      </c>
      <c r="Z80" s="12">
        <f>Z47*AF69</f>
        <v>0.31259344130116307</v>
      </c>
      <c r="AA80" s="12">
        <f>AA47*AF70</f>
        <v>0.2349205372016635</v>
      </c>
      <c r="AB80" s="12">
        <f>AB47*AF71</f>
        <v>0.20376850559877929</v>
      </c>
      <c r="AC80" s="12">
        <f>AC47*AF72</f>
        <v>0.20069261887821435</v>
      </c>
      <c r="AD80" s="12">
        <f>AD47*AF73</f>
        <v>0.140704287106419</v>
      </c>
      <c r="AE80" s="12">
        <f>AE47*AF74</f>
        <v>0.13360937010416557</v>
      </c>
      <c r="AF80" s="16">
        <f>SUM(V80:AE80)</f>
        <v>2.5233432315758328</v>
      </c>
      <c r="AG80" s="16">
        <f t="shared" ref="AG80:AG89" si="17">AF65</f>
        <v>0.22866859110298074</v>
      </c>
      <c r="AH80" s="16">
        <f>AF80/AG80</f>
        <v>11.034935840573956</v>
      </c>
    </row>
    <row r="81" spans="21:34" ht="40.799999999999997" customHeight="1" x14ac:dyDescent="0.3">
      <c r="U81" s="27" t="s">
        <v>21</v>
      </c>
      <c r="V81" s="12">
        <f>V48*AF65</f>
        <v>7.6222863700993571E-2</v>
      </c>
      <c r="W81" s="12">
        <f>W48*AF66</f>
        <v>0.13012330159228624</v>
      </c>
      <c r="X81" s="12">
        <f>X48*AF67</f>
        <v>7.9837791649698245E-2</v>
      </c>
      <c r="Y81" s="12">
        <f>Y48*AF68</f>
        <v>0.17933240445339754</v>
      </c>
      <c r="Z81" s="12">
        <f>Z48*AF69</f>
        <v>6.9465209178036239E-2</v>
      </c>
      <c r="AA81" s="12">
        <f>AA48*AF70</f>
        <v>0.2349205372016635</v>
      </c>
      <c r="AB81" s="12">
        <f>AB48*AF71</f>
        <v>0.20376850559877929</v>
      </c>
      <c r="AC81" s="12">
        <f>AC48*AF72</f>
        <v>0.20069261887821435</v>
      </c>
      <c r="AD81" s="12">
        <f>AD48*AF73</f>
        <v>0.140704287106419</v>
      </c>
      <c r="AE81" s="12">
        <f>AE48*AF74</f>
        <v>0.13360937010416557</v>
      </c>
      <c r="AF81" s="16">
        <f t="shared" ref="AF81:AF89" si="18">SUM(V81:AE81)</f>
        <v>1.4486768894636537</v>
      </c>
      <c r="AG81" s="16">
        <f t="shared" si="17"/>
        <v>0.13012330159228624</v>
      </c>
      <c r="AH81" s="16">
        <f t="shared" ref="AH81:AH89" si="19">AF81/AG81</f>
        <v>11.133108918514651</v>
      </c>
    </row>
    <row r="82" spans="21:34" ht="36" customHeight="1" x14ac:dyDescent="0.3">
      <c r="U82" s="27" t="s">
        <v>22</v>
      </c>
      <c r="V82" s="12">
        <f>V49*AF65</f>
        <v>0.11433429555149037</v>
      </c>
      <c r="W82" s="12">
        <f>W49*AF66</f>
        <v>0.26024660318457249</v>
      </c>
      <c r="X82" s="12">
        <f>X49*AF67</f>
        <v>0.15967558329939649</v>
      </c>
      <c r="Y82" s="12">
        <f>Y49*AF68</f>
        <v>0.23910987260453007</v>
      </c>
      <c r="Z82" s="12">
        <f>Z49*AF69</f>
        <v>0.10419781376705436</v>
      </c>
      <c r="AA82" s="12">
        <f>AA49*AF70</f>
        <v>0.2349205372016635</v>
      </c>
      <c r="AB82" s="12">
        <f>AB49*AF71</f>
        <v>0.20376850559877929</v>
      </c>
      <c r="AC82" s="12">
        <f>AC49*AF72</f>
        <v>0.20069261887821435</v>
      </c>
      <c r="AD82" s="12">
        <f>AD49*AF73</f>
        <v>0.140704287106419</v>
      </c>
      <c r="AE82" s="12">
        <f>AE49*AF74</f>
        <v>0.13360937010416557</v>
      </c>
      <c r="AF82" s="16">
        <f t="shared" si="18"/>
        <v>1.7912594872962855</v>
      </c>
      <c r="AG82" s="16">
        <f t="shared" si="17"/>
        <v>0.15967558329939649</v>
      </c>
      <c r="AH82" s="16">
        <f t="shared" si="19"/>
        <v>11.218117700172233</v>
      </c>
    </row>
    <row r="83" spans="21:34" ht="30.6" customHeight="1" x14ac:dyDescent="0.3">
      <c r="U83" s="27" t="s">
        <v>23</v>
      </c>
      <c r="V83" s="12">
        <f>V50*AF65</f>
        <v>7.6222863700993571E-2</v>
      </c>
      <c r="W83" s="12">
        <f>W50*AF66</f>
        <v>8.674886772819082E-2</v>
      </c>
      <c r="X83" s="12">
        <f>X50*AF67</f>
        <v>7.9837791649698245E-2</v>
      </c>
      <c r="Y83" s="12">
        <f>Y50*AF68</f>
        <v>0.11955493630226503</v>
      </c>
      <c r="Z83" s="12">
        <f>Z50*AF69</f>
        <v>6.9465209178036239E-2</v>
      </c>
      <c r="AA83" s="12">
        <f>AA50*AF70</f>
        <v>0.2349205372016635</v>
      </c>
      <c r="AB83" s="12">
        <f>AB50*AF71</f>
        <v>0.16980708799898273</v>
      </c>
      <c r="AC83" s="12">
        <f>AC50*AF72</f>
        <v>0.20069261887821435</v>
      </c>
      <c r="AD83" s="12">
        <f>AD50*AF73</f>
        <v>0.140704287106419</v>
      </c>
      <c r="AE83" s="12">
        <f>AE50*AF74</f>
        <v>0.13360937010416557</v>
      </c>
      <c r="AF83" s="16">
        <f t="shared" si="18"/>
        <v>1.3115635698486292</v>
      </c>
      <c r="AG83" s="16">
        <f t="shared" si="17"/>
        <v>0.11955493630226503</v>
      </c>
      <c r="AH83" s="16">
        <f t="shared" si="19"/>
        <v>10.970384079605594</v>
      </c>
    </row>
    <row r="84" spans="21:34" ht="34.200000000000003" customHeight="1" x14ac:dyDescent="0.3">
      <c r="U84" s="27" t="s">
        <v>24</v>
      </c>
      <c r="V84" s="12">
        <f>V51*AF65</f>
        <v>0.15244572740198714</v>
      </c>
      <c r="W84" s="12">
        <f>W51*AF66</f>
        <v>0.39036990477685873</v>
      </c>
      <c r="X84" s="12">
        <f>X51*AF67</f>
        <v>0.31935116659879298</v>
      </c>
      <c r="Y84" s="12">
        <f>Y51*AF68</f>
        <v>0.35866480890679509</v>
      </c>
      <c r="Z84" s="12">
        <f>Z51*AF69</f>
        <v>0.20839562753410873</v>
      </c>
      <c r="AA84" s="12">
        <f>AA51*AF70</f>
        <v>0.2349205372016635</v>
      </c>
      <c r="AB84" s="12">
        <f>AB51*AF71</f>
        <v>0.20376850559877929</v>
      </c>
      <c r="AC84" s="12">
        <f>AC51*AF72</f>
        <v>0.20069261887821435</v>
      </c>
      <c r="AD84" s="12">
        <f>AD51*AF73</f>
        <v>0.140704287106419</v>
      </c>
      <c r="AE84" s="12">
        <f>AE51*AF74</f>
        <v>0.13360937010416557</v>
      </c>
      <c r="AF84" s="16">
        <f t="shared" si="18"/>
        <v>2.3429225541077843</v>
      </c>
      <c r="AG84" s="16">
        <f t="shared" si="17"/>
        <v>0.20839562753410873</v>
      </c>
      <c r="AH84" s="16">
        <f t="shared" si="19"/>
        <v>11.242666565661562</v>
      </c>
    </row>
    <row r="85" spans="21:34" ht="33" customHeight="1" x14ac:dyDescent="0.3">
      <c r="U85" s="27" t="s">
        <v>25</v>
      </c>
      <c r="V85" s="12">
        <f>V52*AF65</f>
        <v>4.5733718220596152E-2</v>
      </c>
      <c r="W85" s="12">
        <f>W52*AF66</f>
        <v>2.6024660318457252E-2</v>
      </c>
      <c r="X85" s="12">
        <f>X52*AF67</f>
        <v>3.1935116659879297E-2</v>
      </c>
      <c r="Y85" s="12">
        <f>Y52*AF68</f>
        <v>2.3910987260453008E-2</v>
      </c>
      <c r="Z85" s="12">
        <f>Z52*AF69</f>
        <v>4.1679125506821749E-2</v>
      </c>
      <c r="AA85" s="12">
        <f>AA52*AF70</f>
        <v>4.6984107440332698E-2</v>
      </c>
      <c r="AB85" s="12">
        <f>AB52*AF71</f>
        <v>6.7922835199593093E-2</v>
      </c>
      <c r="AC85" s="12">
        <f>AC52*AF72</f>
        <v>6.6897539626071451E-2</v>
      </c>
      <c r="AD85" s="12">
        <f>AD52*AF73</f>
        <v>8.0402449775096571E-2</v>
      </c>
      <c r="AE85" s="12">
        <f>AE52*AF74</f>
        <v>5.7261158616070951E-2</v>
      </c>
      <c r="AF85" s="16">
        <f t="shared" si="18"/>
        <v>0.4887516986233722</v>
      </c>
      <c r="AG85" s="16">
        <f t="shared" si="17"/>
        <v>4.6984107440332698E-2</v>
      </c>
      <c r="AH85" s="16">
        <f t="shared" si="19"/>
        <v>10.402489804537858</v>
      </c>
    </row>
    <row r="86" spans="21:34" ht="38.4" customHeight="1" x14ac:dyDescent="0.3">
      <c r="U86" s="27" t="s">
        <v>26</v>
      </c>
      <c r="V86" s="12">
        <f>V53*AF65</f>
        <v>3.8111431850496785E-2</v>
      </c>
      <c r="W86" s="12">
        <f>W53*AF66</f>
        <v>2.1687216932047705E-2</v>
      </c>
      <c r="X86" s="12">
        <f>X53*AF67</f>
        <v>2.6612597216566079E-2</v>
      </c>
      <c r="Y86" s="12">
        <f>Y53*AF68</f>
        <v>2.3910987260453008E-2</v>
      </c>
      <c r="Z86" s="12">
        <f>Z53*AF69</f>
        <v>3.4732604589018119E-2</v>
      </c>
      <c r="AA86" s="12">
        <f>AA53*AF70</f>
        <v>2.3492053720166349E-2</v>
      </c>
      <c r="AB86" s="12">
        <f>AB53*AF71</f>
        <v>3.3961417599796546E-2</v>
      </c>
      <c r="AC86" s="12">
        <f>AC53*AF72</f>
        <v>5.0173154719553588E-2</v>
      </c>
      <c r="AD86" s="12">
        <f>AD53*AF73</f>
        <v>6.0301837331322425E-2</v>
      </c>
      <c r="AE86" s="12">
        <f>AE53*AF74</f>
        <v>3.8174105744047303E-2</v>
      </c>
      <c r="AF86" s="16">
        <f t="shared" si="18"/>
        <v>0.35115740696346792</v>
      </c>
      <c r="AG86" s="16">
        <f t="shared" si="17"/>
        <v>3.3961417599796546E-2</v>
      </c>
      <c r="AH86" s="16">
        <f t="shared" si="19"/>
        <v>10.339892495111028</v>
      </c>
    </row>
    <row r="87" spans="21:34" ht="21" x14ac:dyDescent="0.3">
      <c r="U87" s="27" t="s">
        <v>27</v>
      </c>
      <c r="V87" s="12">
        <f>V54*AF65</f>
        <v>3.8111431850496785E-2</v>
      </c>
      <c r="W87" s="12">
        <f>W54*AF66</f>
        <v>2.1687216932047705E-2</v>
      </c>
      <c r="X87" s="12">
        <f>X54*AF67</f>
        <v>2.6612597216566079E-2</v>
      </c>
      <c r="Y87" s="12">
        <f>Y54*AF68</f>
        <v>1.992582271704417E-2</v>
      </c>
      <c r="Z87" s="12">
        <f>Z54*AF69</f>
        <v>3.4732604589018119E-2</v>
      </c>
      <c r="AA87" s="12">
        <f>AA54*AF70</f>
        <v>2.3492053720166349E-2</v>
      </c>
      <c r="AB87" s="12">
        <f>AB54*AF71</f>
        <v>2.264094506653103E-2</v>
      </c>
      <c r="AC87" s="12">
        <f>AC54*AF72</f>
        <v>3.3448769813035725E-2</v>
      </c>
      <c r="AD87" s="12">
        <f>AD54*AF73</f>
        <v>6.0301837331322425E-2</v>
      </c>
      <c r="AE87" s="12">
        <f>AE54*AF74</f>
        <v>5.7261158616070951E-2</v>
      </c>
      <c r="AF87" s="16">
        <f t="shared" si="18"/>
        <v>0.33821443785229938</v>
      </c>
      <c r="AG87" s="16">
        <f t="shared" si="17"/>
        <v>3.3448769813035725E-2</v>
      </c>
      <c r="AH87" s="16">
        <f t="shared" si="19"/>
        <v>10.111416346334201</v>
      </c>
    </row>
    <row r="88" spans="21:34" ht="36" customHeight="1" x14ac:dyDescent="0.3">
      <c r="U88" s="27" t="s">
        <v>28</v>
      </c>
      <c r="V88" s="12">
        <f>V55*AF65</f>
        <v>3.2666941586140107E-2</v>
      </c>
      <c r="W88" s="12">
        <f>W55*AF66</f>
        <v>1.858904308461232E-2</v>
      </c>
      <c r="X88" s="12">
        <f>X55*AF67</f>
        <v>2.2810797614199498E-2</v>
      </c>
      <c r="Y88" s="12">
        <f>Y55*AF68</f>
        <v>1.7079276614609288E-2</v>
      </c>
      <c r="Z88" s="12">
        <f>Z55*AF69</f>
        <v>2.9770803933444102E-2</v>
      </c>
      <c r="AA88" s="12">
        <f>AA55*AF70</f>
        <v>1.1746026860083175E-2</v>
      </c>
      <c r="AB88" s="12">
        <f>AB55*AF71</f>
        <v>1.1320472533265515E-2</v>
      </c>
      <c r="AC88" s="12">
        <f>AC55*AF72</f>
        <v>1.1149589937678575E-2</v>
      </c>
      <c r="AD88" s="12">
        <f>AD55*AF73</f>
        <v>2.0100612443774143E-2</v>
      </c>
      <c r="AE88" s="12">
        <f>AE55*AF74</f>
        <v>2.8630579308035475E-2</v>
      </c>
      <c r="AF88" s="16">
        <f t="shared" si="18"/>
        <v>0.20386414391584218</v>
      </c>
      <c r="AG88" s="16">
        <f t="shared" si="17"/>
        <v>2.0100612443774143E-2</v>
      </c>
      <c r="AH88" s="16">
        <f t="shared" si="19"/>
        <v>10.142185691410909</v>
      </c>
    </row>
    <row r="89" spans="21:34" ht="21" x14ac:dyDescent="0.3">
      <c r="U89" s="27" t="s">
        <v>29</v>
      </c>
      <c r="V89" s="12">
        <f>V56*AF65</f>
        <v>3.2666941586140107E-2</v>
      </c>
      <c r="W89" s="12">
        <f>W56*AF66</f>
        <v>1.858904308461232E-2</v>
      </c>
      <c r="X89" s="12">
        <f>X56*AF67</f>
        <v>2.2810797614199498E-2</v>
      </c>
      <c r="Y89" s="12">
        <f>Y56*AF68</f>
        <v>1.7079276614609288E-2</v>
      </c>
      <c r="Z89" s="12">
        <f>Z56*AF69</f>
        <v>2.9770803933444102E-2</v>
      </c>
      <c r="AA89" s="12">
        <f>AA56*AF70</f>
        <v>1.5661369146777564E-2</v>
      </c>
      <c r="AB89" s="12">
        <f>AB56*AF71</f>
        <v>1.6980708799898273E-2</v>
      </c>
      <c r="AC89" s="12">
        <f>AC56*AF72</f>
        <v>1.1149589937678575E-2</v>
      </c>
      <c r="AD89" s="12">
        <f>AD56*AF73</f>
        <v>1.3400408295849427E-2</v>
      </c>
      <c r="AE89" s="12">
        <f>AE56*AF74</f>
        <v>1.9087052872023651E-2</v>
      </c>
      <c r="AF89" s="16">
        <f t="shared" si="18"/>
        <v>0.19719599188523276</v>
      </c>
      <c r="AG89" s="16">
        <f t="shared" si="17"/>
        <v>1.9087052872023651E-2</v>
      </c>
      <c r="AH89" s="16">
        <f t="shared" si="19"/>
        <v>10.331400725266898</v>
      </c>
    </row>
    <row r="90" spans="21:34" ht="33.6" customHeight="1" x14ac:dyDescent="0.3">
      <c r="AF90" s="39" t="s">
        <v>9</v>
      </c>
      <c r="AG90" s="39"/>
      <c r="AH90" s="19">
        <f>AVERAGE(AH80:AH89)</f>
        <v>10.692659816718891</v>
      </c>
    </row>
    <row r="91" spans="21:34" ht="29.4" customHeight="1" x14ac:dyDescent="0.3">
      <c r="AF91" s="39" t="s">
        <v>13</v>
      </c>
      <c r="AG91" s="39"/>
      <c r="AH91" s="19">
        <v>1.49</v>
      </c>
    </row>
    <row r="92" spans="21:34" ht="29.4" customHeight="1" x14ac:dyDescent="0.3">
      <c r="AF92" s="39" t="s">
        <v>12</v>
      </c>
      <c r="AG92" s="39"/>
      <c r="AH92" s="18">
        <f>(AH90-10)/9</f>
        <v>7.6962201857654511E-2</v>
      </c>
    </row>
    <row r="93" spans="21:34" ht="25.2" customHeight="1" x14ac:dyDescent="0.3">
      <c r="AF93" s="39" t="s">
        <v>11</v>
      </c>
      <c r="AG93" s="39"/>
      <c r="AH93" s="21">
        <f>AH92/AH91</f>
        <v>5.1652484468224506E-2</v>
      </c>
    </row>
    <row r="97" spans="21:34" x14ac:dyDescent="0.3"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</row>
    <row r="101" spans="21:34" ht="36" x14ac:dyDescent="0.3">
      <c r="U101" s="11" t="s">
        <v>1</v>
      </c>
      <c r="V101" s="28" t="s">
        <v>20</v>
      </c>
      <c r="W101" s="28" t="s">
        <v>21</v>
      </c>
      <c r="X101" s="28" t="s">
        <v>22</v>
      </c>
      <c r="Y101" s="28" t="s">
        <v>23</v>
      </c>
      <c r="Z101" s="28" t="s">
        <v>24</v>
      </c>
      <c r="AA101" s="34" t="s">
        <v>25</v>
      </c>
      <c r="AB101" s="34" t="s">
        <v>26</v>
      </c>
      <c r="AC101" s="34" t="s">
        <v>27</v>
      </c>
      <c r="AD101" s="34" t="s">
        <v>28</v>
      </c>
      <c r="AE101" s="34" t="s">
        <v>29</v>
      </c>
    </row>
    <row r="102" spans="21:34" ht="18" x14ac:dyDescent="0.3">
      <c r="U102" s="27" t="s">
        <v>20</v>
      </c>
      <c r="V102" s="12">
        <v>1</v>
      </c>
      <c r="W102" s="12">
        <v>0.33333333333333331</v>
      </c>
      <c r="X102" s="12">
        <v>0.5</v>
      </c>
      <c r="Y102" s="12">
        <v>1.5</v>
      </c>
      <c r="Z102" s="12">
        <v>2</v>
      </c>
      <c r="AA102" s="8">
        <v>2</v>
      </c>
      <c r="AB102" s="8">
        <v>0.25</v>
      </c>
      <c r="AC102" s="8">
        <v>0.33333333333333331</v>
      </c>
      <c r="AD102" s="8">
        <v>0.33333333333333331</v>
      </c>
      <c r="AE102" s="8">
        <v>1.5</v>
      </c>
    </row>
    <row r="103" spans="21:34" ht="18" x14ac:dyDescent="0.3">
      <c r="U103" s="27" t="s">
        <v>21</v>
      </c>
      <c r="V103" s="12">
        <v>3</v>
      </c>
      <c r="W103" s="12">
        <v>1</v>
      </c>
      <c r="X103" s="12">
        <v>2</v>
      </c>
      <c r="Y103" s="12">
        <v>3</v>
      </c>
      <c r="Z103" s="12">
        <v>3</v>
      </c>
      <c r="AA103" s="8">
        <v>3</v>
      </c>
      <c r="AB103" s="8">
        <v>0.5</v>
      </c>
      <c r="AC103" s="8">
        <v>0.5</v>
      </c>
      <c r="AD103" s="8">
        <v>1.5</v>
      </c>
      <c r="AE103" s="8">
        <v>3</v>
      </c>
    </row>
    <row r="104" spans="21:34" ht="18" x14ac:dyDescent="0.3">
      <c r="U104" s="27" t="s">
        <v>22</v>
      </c>
      <c r="V104" s="12">
        <v>2</v>
      </c>
      <c r="W104" s="12">
        <v>0.5</v>
      </c>
      <c r="X104" s="12">
        <v>1</v>
      </c>
      <c r="Y104" s="12">
        <v>3</v>
      </c>
      <c r="Z104" s="12">
        <v>3</v>
      </c>
      <c r="AA104" s="8">
        <v>3</v>
      </c>
      <c r="AB104" s="8">
        <v>0.33333333333333331</v>
      </c>
      <c r="AC104" s="8">
        <v>0.5</v>
      </c>
      <c r="AD104" s="8">
        <v>0.66666666666666663</v>
      </c>
      <c r="AE104" s="8">
        <v>3</v>
      </c>
    </row>
    <row r="105" spans="21:34" ht="18" x14ac:dyDescent="0.3">
      <c r="U105" s="27" t="s">
        <v>23</v>
      </c>
      <c r="V105" s="12">
        <v>0.66666666666666663</v>
      </c>
      <c r="W105" s="12">
        <v>0.33333333333333331</v>
      </c>
      <c r="X105" s="12">
        <v>0.33333333333333331</v>
      </c>
      <c r="Y105" s="12">
        <v>1</v>
      </c>
      <c r="Z105" s="12">
        <v>2</v>
      </c>
      <c r="AA105" s="8">
        <v>2</v>
      </c>
      <c r="AB105" s="8">
        <v>0.33333333333333331</v>
      </c>
      <c r="AC105" s="8">
        <v>0.33333333333333331</v>
      </c>
      <c r="AD105" s="8">
        <v>0.33333333333333331</v>
      </c>
      <c r="AE105" s="8">
        <v>0.5</v>
      </c>
    </row>
    <row r="106" spans="21:34" ht="18" x14ac:dyDescent="0.3">
      <c r="U106" s="27" t="s">
        <v>24</v>
      </c>
      <c r="V106" s="12">
        <v>0.5</v>
      </c>
      <c r="W106" s="12">
        <v>0.33333333333333331</v>
      </c>
      <c r="X106" s="12">
        <v>0.33333333333333331</v>
      </c>
      <c r="Y106" s="12">
        <v>0.5</v>
      </c>
      <c r="Z106" s="12">
        <v>1</v>
      </c>
      <c r="AA106" s="8">
        <v>1.5</v>
      </c>
      <c r="AB106" s="8">
        <v>0.33333333333333331</v>
      </c>
      <c r="AC106" s="8">
        <v>0.33333333333333331</v>
      </c>
      <c r="AD106" s="8">
        <v>0.5</v>
      </c>
      <c r="AE106" s="8">
        <v>0.66666666666666663</v>
      </c>
    </row>
    <row r="107" spans="21:34" ht="18" x14ac:dyDescent="0.3">
      <c r="U107" s="29" t="s">
        <v>25</v>
      </c>
      <c r="V107" s="8">
        <v>0.5</v>
      </c>
      <c r="W107" s="8">
        <v>0.33333333333333331</v>
      </c>
      <c r="X107" s="8">
        <v>0.33333333333333331</v>
      </c>
      <c r="Y107" s="8">
        <v>0.5</v>
      </c>
      <c r="Z107" s="8">
        <v>0.66666666666666663</v>
      </c>
      <c r="AA107" s="8">
        <v>1</v>
      </c>
      <c r="AB107" s="8">
        <v>0.33333333333333331</v>
      </c>
      <c r="AC107" s="8">
        <v>0.33333333333333331</v>
      </c>
      <c r="AD107" s="8">
        <v>0.5</v>
      </c>
      <c r="AE107" s="8">
        <v>0.66666666666666663</v>
      </c>
    </row>
    <row r="108" spans="21:34" ht="18" x14ac:dyDescent="0.3">
      <c r="U108" s="29" t="s">
        <v>26</v>
      </c>
      <c r="V108" s="8">
        <v>4</v>
      </c>
      <c r="W108" s="8">
        <v>2</v>
      </c>
      <c r="X108" s="8">
        <v>3</v>
      </c>
      <c r="Y108" s="8">
        <v>3</v>
      </c>
      <c r="Z108" s="8">
        <v>3</v>
      </c>
      <c r="AA108" s="8">
        <v>3</v>
      </c>
      <c r="AB108" s="8">
        <v>1</v>
      </c>
      <c r="AC108" s="8">
        <v>2</v>
      </c>
      <c r="AD108" s="8">
        <v>3</v>
      </c>
      <c r="AE108" s="8">
        <v>3</v>
      </c>
    </row>
    <row r="109" spans="21:34" ht="18" x14ac:dyDescent="0.3">
      <c r="U109" s="29" t="s">
        <v>27</v>
      </c>
      <c r="V109" s="8">
        <v>3</v>
      </c>
      <c r="W109" s="8">
        <v>2</v>
      </c>
      <c r="X109" s="8">
        <v>2</v>
      </c>
      <c r="Y109" s="8">
        <v>3</v>
      </c>
      <c r="Z109" s="8">
        <v>3</v>
      </c>
      <c r="AA109" s="8">
        <v>3</v>
      </c>
      <c r="AB109" s="8">
        <v>0.5</v>
      </c>
      <c r="AC109" s="8">
        <v>1</v>
      </c>
      <c r="AD109" s="8">
        <v>2</v>
      </c>
      <c r="AE109" s="8">
        <v>3</v>
      </c>
    </row>
    <row r="110" spans="21:34" ht="18" x14ac:dyDescent="0.3">
      <c r="U110" s="29" t="s">
        <v>28</v>
      </c>
      <c r="V110" s="8">
        <v>3</v>
      </c>
      <c r="W110" s="8">
        <v>0.66666666666666663</v>
      </c>
      <c r="X110" s="8">
        <v>1.5</v>
      </c>
      <c r="Y110" s="8">
        <v>3</v>
      </c>
      <c r="Z110" s="8">
        <v>2</v>
      </c>
      <c r="AA110" s="8">
        <v>2</v>
      </c>
      <c r="AB110" s="8">
        <v>0.33333333333333331</v>
      </c>
      <c r="AC110" s="8">
        <v>0.5</v>
      </c>
      <c r="AD110" s="8">
        <v>1</v>
      </c>
      <c r="AE110" s="8">
        <v>3</v>
      </c>
    </row>
    <row r="111" spans="21:34" ht="18" x14ac:dyDescent="0.3">
      <c r="U111" s="29" t="s">
        <v>29</v>
      </c>
      <c r="V111" s="8">
        <v>0.66666666666666663</v>
      </c>
      <c r="W111" s="8">
        <v>0.33333333333333331</v>
      </c>
      <c r="X111" s="8">
        <v>0.33333333333333331</v>
      </c>
      <c r="Y111" s="8">
        <v>2</v>
      </c>
      <c r="Z111" s="8">
        <v>1.5</v>
      </c>
      <c r="AA111" s="8">
        <v>1.5</v>
      </c>
      <c r="AB111" s="8">
        <v>0.33333333333333331</v>
      </c>
      <c r="AC111" s="8">
        <v>0.33333333333333331</v>
      </c>
      <c r="AD111" s="8">
        <v>0.33333333333333331</v>
      </c>
      <c r="AE111" s="8">
        <v>1</v>
      </c>
    </row>
    <row r="112" spans="21:34" ht="25.8" x14ac:dyDescent="0.3">
      <c r="U112" s="32" t="s">
        <v>4</v>
      </c>
      <c r="V112" s="33">
        <f>SUM(V102:V111)</f>
        <v>18.333333333333336</v>
      </c>
      <c r="W112" s="33">
        <f t="shared" ref="W112:AE112" si="20">SUM(W102:W111)</f>
        <v>7.8333333333333339</v>
      </c>
      <c r="X112" s="33">
        <f t="shared" si="20"/>
        <v>11.333333333333334</v>
      </c>
      <c r="Y112" s="33">
        <f t="shared" si="20"/>
        <v>20.5</v>
      </c>
      <c r="Z112" s="33">
        <f t="shared" si="20"/>
        <v>21.166666666666664</v>
      </c>
      <c r="AA112" s="33">
        <f t="shared" si="20"/>
        <v>22</v>
      </c>
      <c r="AB112" s="33">
        <f t="shared" si="20"/>
        <v>4.25</v>
      </c>
      <c r="AC112" s="33">
        <f t="shared" si="20"/>
        <v>6.1666666666666661</v>
      </c>
      <c r="AD112" s="33">
        <f t="shared" si="20"/>
        <v>10.166666666666668</v>
      </c>
      <c r="AE112" s="33">
        <f t="shared" si="20"/>
        <v>19.333333333333332</v>
      </c>
    </row>
    <row r="119" spans="21:32" ht="36" x14ac:dyDescent="0.3">
      <c r="U119" s="11" t="s">
        <v>1</v>
      </c>
      <c r="V119" s="28" t="s">
        <v>20</v>
      </c>
      <c r="W119" s="28" t="s">
        <v>21</v>
      </c>
      <c r="X119" s="28" t="s">
        <v>22</v>
      </c>
      <c r="Y119" s="28" t="s">
        <v>23</v>
      </c>
      <c r="Z119" s="28" t="s">
        <v>24</v>
      </c>
      <c r="AA119" s="34" t="s">
        <v>25</v>
      </c>
      <c r="AB119" s="34" t="s">
        <v>26</v>
      </c>
      <c r="AC119" s="34" t="s">
        <v>27</v>
      </c>
      <c r="AD119" s="34" t="s">
        <v>28</v>
      </c>
      <c r="AE119" s="34" t="s">
        <v>29</v>
      </c>
      <c r="AF119" s="16" t="s">
        <v>5</v>
      </c>
    </row>
    <row r="120" spans="21:32" ht="21" x14ac:dyDescent="0.3">
      <c r="U120" s="27" t="s">
        <v>20</v>
      </c>
      <c r="V120" s="12">
        <f>V102/V112</f>
        <v>5.4545454545454536E-2</v>
      </c>
      <c r="W120" s="12">
        <f>W102/W112</f>
        <v>4.2553191489361694E-2</v>
      </c>
      <c r="X120" s="12">
        <f t="shared" ref="X120:AE120" si="21">X102/X112</f>
        <v>4.4117647058823525E-2</v>
      </c>
      <c r="Y120" s="12">
        <f t="shared" si="21"/>
        <v>7.3170731707317069E-2</v>
      </c>
      <c r="Z120" s="12">
        <f t="shared" si="21"/>
        <v>9.4488188976377965E-2</v>
      </c>
      <c r="AA120" s="8">
        <f t="shared" si="21"/>
        <v>9.0909090909090912E-2</v>
      </c>
      <c r="AB120" s="8">
        <f t="shared" si="21"/>
        <v>5.8823529411764705E-2</v>
      </c>
      <c r="AC120" s="8">
        <f t="shared" si="21"/>
        <v>5.4054054054054057E-2</v>
      </c>
      <c r="AD120" s="8">
        <f t="shared" si="21"/>
        <v>3.2786885245901634E-2</v>
      </c>
      <c r="AE120" s="8">
        <f t="shared" si="21"/>
        <v>7.7586206896551727E-2</v>
      </c>
      <c r="AF120" s="16">
        <f>AVERAGE(V120:AE120)</f>
        <v>6.2303498029469787E-2</v>
      </c>
    </row>
    <row r="121" spans="21:32" ht="21" x14ac:dyDescent="0.3">
      <c r="U121" s="27" t="s">
        <v>21</v>
      </c>
      <c r="V121" s="12">
        <f>V103/V112</f>
        <v>0.16363636363636361</v>
      </c>
      <c r="W121" s="12">
        <f>W103/W112</f>
        <v>0.1276595744680851</v>
      </c>
      <c r="X121" s="12">
        <f t="shared" ref="X121:AE121" si="22">X103/X112</f>
        <v>0.1764705882352941</v>
      </c>
      <c r="Y121" s="12">
        <f t="shared" si="22"/>
        <v>0.14634146341463414</v>
      </c>
      <c r="Z121" s="12">
        <f t="shared" si="22"/>
        <v>0.14173228346456695</v>
      </c>
      <c r="AA121" s="8">
        <f t="shared" si="22"/>
        <v>0.13636363636363635</v>
      </c>
      <c r="AB121" s="8">
        <f t="shared" si="22"/>
        <v>0.11764705882352941</v>
      </c>
      <c r="AC121" s="8">
        <f t="shared" si="22"/>
        <v>8.1081081081081086E-2</v>
      </c>
      <c r="AD121" s="8">
        <f t="shared" si="22"/>
        <v>0.14754098360655735</v>
      </c>
      <c r="AE121" s="8">
        <f t="shared" si="22"/>
        <v>0.15517241379310345</v>
      </c>
      <c r="AF121" s="16">
        <f t="shared" ref="AF121:AF128" si="23">AVERAGE(V121:AE121)</f>
        <v>0.13936454468868514</v>
      </c>
    </row>
    <row r="122" spans="21:32" ht="21" x14ac:dyDescent="0.3">
      <c r="U122" s="27" t="s">
        <v>22</v>
      </c>
      <c r="V122" s="12">
        <f>V104/V112</f>
        <v>0.10909090909090907</v>
      </c>
      <c r="W122" s="12">
        <f>W104/W112</f>
        <v>6.3829787234042548E-2</v>
      </c>
      <c r="X122" s="12">
        <f t="shared" ref="X122:AE122" si="24">X104/X112</f>
        <v>8.8235294117647051E-2</v>
      </c>
      <c r="Y122" s="12">
        <f t="shared" si="24"/>
        <v>0.14634146341463414</v>
      </c>
      <c r="Z122" s="12">
        <f t="shared" si="24"/>
        <v>0.14173228346456695</v>
      </c>
      <c r="AA122" s="8">
        <f t="shared" si="24"/>
        <v>0.13636363636363635</v>
      </c>
      <c r="AB122" s="8">
        <f t="shared" si="24"/>
        <v>7.8431372549019607E-2</v>
      </c>
      <c r="AC122" s="8">
        <f t="shared" si="24"/>
        <v>8.1081081081081086E-2</v>
      </c>
      <c r="AD122" s="8">
        <f t="shared" si="24"/>
        <v>6.5573770491803268E-2</v>
      </c>
      <c r="AE122" s="8">
        <f t="shared" si="24"/>
        <v>0.15517241379310345</v>
      </c>
      <c r="AF122" s="16">
        <f t="shared" si="23"/>
        <v>0.10658520116004437</v>
      </c>
    </row>
    <row r="123" spans="21:32" ht="21" x14ac:dyDescent="0.3">
      <c r="U123" s="27" t="s">
        <v>23</v>
      </c>
      <c r="V123" s="12">
        <f>V105/V112</f>
        <v>3.6363636363636355E-2</v>
      </c>
      <c r="W123" s="12">
        <f>W105/W112</f>
        <v>4.2553191489361694E-2</v>
      </c>
      <c r="X123" s="12">
        <f t="shared" ref="X123:AE123" si="25">X105/X112</f>
        <v>2.9411764705882349E-2</v>
      </c>
      <c r="Y123" s="12">
        <f t="shared" si="25"/>
        <v>4.878048780487805E-2</v>
      </c>
      <c r="Z123" s="12">
        <f t="shared" si="25"/>
        <v>9.4488188976377965E-2</v>
      </c>
      <c r="AA123" s="8">
        <f t="shared" si="25"/>
        <v>9.0909090909090912E-2</v>
      </c>
      <c r="AB123" s="8">
        <f t="shared" si="25"/>
        <v>7.8431372549019607E-2</v>
      </c>
      <c r="AC123" s="8">
        <f t="shared" si="25"/>
        <v>5.4054054054054057E-2</v>
      </c>
      <c r="AD123" s="8">
        <f t="shared" si="25"/>
        <v>3.2786885245901634E-2</v>
      </c>
      <c r="AE123" s="8">
        <f t="shared" si="25"/>
        <v>2.5862068965517244E-2</v>
      </c>
      <c r="AF123" s="16">
        <f t="shared" si="23"/>
        <v>5.3364074106371985E-2</v>
      </c>
    </row>
    <row r="124" spans="21:32" ht="21" x14ac:dyDescent="0.3">
      <c r="U124" s="27" t="s">
        <v>24</v>
      </c>
      <c r="V124" s="12">
        <f>V106/V112</f>
        <v>2.7272727272727268E-2</v>
      </c>
      <c r="W124" s="12">
        <f>W106/W112</f>
        <v>4.2553191489361694E-2</v>
      </c>
      <c r="X124" s="12">
        <f t="shared" ref="X124:AE124" si="26">X106/X112</f>
        <v>2.9411764705882349E-2</v>
      </c>
      <c r="Y124" s="12">
        <f t="shared" si="26"/>
        <v>2.4390243902439025E-2</v>
      </c>
      <c r="Z124" s="12">
        <f t="shared" si="26"/>
        <v>4.7244094488188983E-2</v>
      </c>
      <c r="AA124" s="8">
        <f t="shared" si="26"/>
        <v>6.8181818181818177E-2</v>
      </c>
      <c r="AB124" s="8">
        <f t="shared" si="26"/>
        <v>7.8431372549019607E-2</v>
      </c>
      <c r="AC124" s="8">
        <f t="shared" si="26"/>
        <v>5.4054054054054057E-2</v>
      </c>
      <c r="AD124" s="8">
        <f t="shared" si="26"/>
        <v>4.9180327868852451E-2</v>
      </c>
      <c r="AE124" s="8">
        <f t="shared" si="26"/>
        <v>3.4482758620689655E-2</v>
      </c>
      <c r="AF124" s="16">
        <f t="shared" si="23"/>
        <v>4.5520235313303327E-2</v>
      </c>
    </row>
    <row r="125" spans="21:32" ht="21" x14ac:dyDescent="0.3">
      <c r="U125" s="29" t="s">
        <v>25</v>
      </c>
      <c r="V125" s="8">
        <f>V107/V112</f>
        <v>2.7272727272727268E-2</v>
      </c>
      <c r="W125" s="8">
        <f>W107/W112</f>
        <v>4.2553191489361694E-2</v>
      </c>
      <c r="X125" s="8">
        <f t="shared" ref="X125:AE125" si="27">X107/X112</f>
        <v>2.9411764705882349E-2</v>
      </c>
      <c r="Y125" s="8">
        <f t="shared" si="27"/>
        <v>2.4390243902439025E-2</v>
      </c>
      <c r="Z125" s="8">
        <f t="shared" si="27"/>
        <v>3.1496062992125984E-2</v>
      </c>
      <c r="AA125" s="8">
        <f t="shared" si="27"/>
        <v>4.5454545454545456E-2</v>
      </c>
      <c r="AB125" s="8">
        <f t="shared" si="27"/>
        <v>7.8431372549019607E-2</v>
      </c>
      <c r="AC125" s="8">
        <f t="shared" si="27"/>
        <v>5.4054054054054057E-2</v>
      </c>
      <c r="AD125" s="8">
        <f t="shared" si="27"/>
        <v>4.9180327868852451E-2</v>
      </c>
      <c r="AE125" s="8">
        <f t="shared" si="27"/>
        <v>3.4482758620689655E-2</v>
      </c>
      <c r="AF125" s="16">
        <f t="shared" si="23"/>
        <v>4.1672704890969761E-2</v>
      </c>
    </row>
    <row r="126" spans="21:32" ht="21" x14ac:dyDescent="0.3">
      <c r="U126" s="29" t="s">
        <v>26</v>
      </c>
      <c r="V126" s="8">
        <f>V108/V112</f>
        <v>0.21818181818181814</v>
      </c>
      <c r="W126" s="8">
        <f>W108/W112</f>
        <v>0.25531914893617019</v>
      </c>
      <c r="X126" s="8">
        <f t="shared" ref="X126:AE126" si="28">X108/X112</f>
        <v>0.26470588235294118</v>
      </c>
      <c r="Y126" s="8">
        <f t="shared" si="28"/>
        <v>0.14634146341463414</v>
      </c>
      <c r="Z126" s="8">
        <f t="shared" si="28"/>
        <v>0.14173228346456695</v>
      </c>
      <c r="AA126" s="8">
        <f t="shared" si="28"/>
        <v>0.13636363636363635</v>
      </c>
      <c r="AB126" s="8">
        <f t="shared" si="28"/>
        <v>0.23529411764705882</v>
      </c>
      <c r="AC126" s="8">
        <f t="shared" si="28"/>
        <v>0.32432432432432434</v>
      </c>
      <c r="AD126" s="8">
        <f t="shared" si="28"/>
        <v>0.29508196721311469</v>
      </c>
      <c r="AE126" s="8">
        <f t="shared" si="28"/>
        <v>0.15517241379310345</v>
      </c>
      <c r="AF126" s="16">
        <f t="shared" si="23"/>
        <v>0.21725170556913689</v>
      </c>
    </row>
    <row r="127" spans="21:32" ht="21" x14ac:dyDescent="0.3">
      <c r="U127" s="29" t="s">
        <v>27</v>
      </c>
      <c r="V127" s="8">
        <f>V109/V112</f>
        <v>0.16363636363636361</v>
      </c>
      <c r="W127" s="8">
        <f>W109/W112</f>
        <v>0.25531914893617019</v>
      </c>
      <c r="X127" s="8">
        <f t="shared" ref="X127:AE127" si="29">X109/X112</f>
        <v>0.1764705882352941</v>
      </c>
      <c r="Y127" s="8">
        <f t="shared" si="29"/>
        <v>0.14634146341463414</v>
      </c>
      <c r="Z127" s="8">
        <f t="shared" si="29"/>
        <v>0.14173228346456695</v>
      </c>
      <c r="AA127" s="8">
        <f t="shared" si="29"/>
        <v>0.13636363636363635</v>
      </c>
      <c r="AB127" s="8">
        <f t="shared" si="29"/>
        <v>0.11764705882352941</v>
      </c>
      <c r="AC127" s="8">
        <f t="shared" si="29"/>
        <v>0.16216216216216217</v>
      </c>
      <c r="AD127" s="8">
        <f t="shared" si="29"/>
        <v>0.1967213114754098</v>
      </c>
      <c r="AE127" s="8">
        <f t="shared" si="29"/>
        <v>0.15517241379310345</v>
      </c>
      <c r="AF127" s="16">
        <f t="shared" si="23"/>
        <v>0.16515664303048702</v>
      </c>
    </row>
    <row r="128" spans="21:32" ht="21" x14ac:dyDescent="0.3">
      <c r="U128" s="29" t="s">
        <v>28</v>
      </c>
      <c r="V128" s="8">
        <f>V110/V112</f>
        <v>0.16363636363636361</v>
      </c>
      <c r="W128" s="8">
        <f>W110/W112</f>
        <v>8.5106382978723388E-2</v>
      </c>
      <c r="X128" s="8">
        <f t="shared" ref="X128:AE128" si="30">X110/X112</f>
        <v>0.13235294117647059</v>
      </c>
      <c r="Y128" s="8">
        <f t="shared" si="30"/>
        <v>0.14634146341463414</v>
      </c>
      <c r="Z128" s="8">
        <f t="shared" si="30"/>
        <v>9.4488188976377965E-2</v>
      </c>
      <c r="AA128" s="8">
        <f t="shared" si="30"/>
        <v>9.0909090909090912E-2</v>
      </c>
      <c r="AB128" s="8">
        <f t="shared" si="30"/>
        <v>7.8431372549019607E-2</v>
      </c>
      <c r="AC128" s="8">
        <f t="shared" si="30"/>
        <v>8.1081081081081086E-2</v>
      </c>
      <c r="AD128" s="8">
        <f t="shared" si="30"/>
        <v>9.8360655737704902E-2</v>
      </c>
      <c r="AE128" s="8">
        <f t="shared" si="30"/>
        <v>0.15517241379310345</v>
      </c>
      <c r="AF128" s="16">
        <f t="shared" si="23"/>
        <v>0.11258799542525699</v>
      </c>
    </row>
    <row r="129" spans="21:34" ht="21" x14ac:dyDescent="0.3">
      <c r="U129" s="29" t="s">
        <v>29</v>
      </c>
      <c r="V129" s="8">
        <f>V111/V112</f>
        <v>3.6363636363636355E-2</v>
      </c>
      <c r="W129" s="8">
        <f>W111/W112</f>
        <v>4.2553191489361694E-2</v>
      </c>
      <c r="X129" s="8">
        <f t="shared" ref="X129:AE129" si="31">X111/X112</f>
        <v>2.9411764705882349E-2</v>
      </c>
      <c r="Y129" s="8">
        <f t="shared" si="31"/>
        <v>9.7560975609756101E-2</v>
      </c>
      <c r="Z129" s="8">
        <f t="shared" si="31"/>
        <v>7.0866141732283477E-2</v>
      </c>
      <c r="AA129" s="8">
        <f t="shared" si="31"/>
        <v>6.8181818181818177E-2</v>
      </c>
      <c r="AB129" s="8">
        <f t="shared" si="31"/>
        <v>7.8431372549019607E-2</v>
      </c>
      <c r="AC129" s="8">
        <f t="shared" si="31"/>
        <v>5.4054054054054057E-2</v>
      </c>
      <c r="AD129" s="8">
        <f t="shared" si="31"/>
        <v>3.2786885245901634E-2</v>
      </c>
      <c r="AE129" s="8">
        <f t="shared" si="31"/>
        <v>5.1724137931034489E-2</v>
      </c>
      <c r="AF129" s="16">
        <f>AVERAGE(V129:AE129)</f>
        <v>5.6193397786274801E-2</v>
      </c>
    </row>
    <row r="130" spans="21:34" ht="25.8" x14ac:dyDescent="0.3">
      <c r="U130" s="30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</row>
    <row r="134" spans="21:34" ht="36" x14ac:dyDescent="0.3">
      <c r="U134" s="11" t="s">
        <v>1</v>
      </c>
      <c r="V134" s="28" t="s">
        <v>20</v>
      </c>
      <c r="W134" s="28" t="s">
        <v>21</v>
      </c>
      <c r="X134" s="28" t="s">
        <v>22</v>
      </c>
      <c r="Y134" s="28" t="s">
        <v>23</v>
      </c>
      <c r="Z134" s="28" t="s">
        <v>24</v>
      </c>
      <c r="AA134" s="28" t="s">
        <v>25</v>
      </c>
      <c r="AB134" s="28" t="s">
        <v>26</v>
      </c>
      <c r="AC134" s="28" t="s">
        <v>27</v>
      </c>
      <c r="AD134" s="28" t="s">
        <v>28</v>
      </c>
      <c r="AE134" s="28" t="s">
        <v>29</v>
      </c>
      <c r="AF134" s="16" t="s">
        <v>4</v>
      </c>
      <c r="AG134" s="16" t="s">
        <v>5</v>
      </c>
      <c r="AH134" s="16" t="s">
        <v>8</v>
      </c>
    </row>
    <row r="135" spans="21:34" ht="21" x14ac:dyDescent="0.3">
      <c r="U135" s="27" t="s">
        <v>20</v>
      </c>
      <c r="V135" s="12">
        <f>V102*AF120</f>
        <v>6.2303498029469787E-2</v>
      </c>
      <c r="W135" s="12">
        <f>W102*AF121</f>
        <v>4.645484822956171E-2</v>
      </c>
      <c r="X135" s="12">
        <f>X102*AF122</f>
        <v>5.3292600580022186E-2</v>
      </c>
      <c r="Y135" s="12">
        <f>Y102*AF123</f>
        <v>8.0046111159557981E-2</v>
      </c>
      <c r="Z135" s="12">
        <f>Z102*AF124</f>
        <v>9.1040470626606654E-2</v>
      </c>
      <c r="AA135" s="12">
        <f>AA102*AF125</f>
        <v>8.3345409781939522E-2</v>
      </c>
      <c r="AB135" s="12">
        <f>AB102*AF126</f>
        <v>5.4312926392284223E-2</v>
      </c>
      <c r="AC135" s="12">
        <f>AC102*AF127</f>
        <v>5.5052214343495672E-2</v>
      </c>
      <c r="AD135" s="12">
        <f>AD102*AF128</f>
        <v>3.7529331808418998E-2</v>
      </c>
      <c r="AE135" s="12">
        <f>AE102*AF129</f>
        <v>8.4290096679412202E-2</v>
      </c>
      <c r="AF135" s="16">
        <f>SUM(V135:AE135)</f>
        <v>0.64766750763076908</v>
      </c>
      <c r="AG135" s="16">
        <f t="shared" ref="AG135:AG144" si="32">AF120</f>
        <v>6.2303498029469787E-2</v>
      </c>
      <c r="AH135" s="16">
        <f>AF135/AG135</f>
        <v>10.395363472600206</v>
      </c>
    </row>
    <row r="136" spans="21:34" ht="21" x14ac:dyDescent="0.3">
      <c r="U136" s="27" t="s">
        <v>21</v>
      </c>
      <c r="V136" s="12">
        <f>V103*AF120</f>
        <v>0.18691049408840937</v>
      </c>
      <c r="W136" s="12">
        <f>W103*AF121</f>
        <v>0.13936454468868514</v>
      </c>
      <c r="X136" s="12">
        <f>X103*AF122</f>
        <v>0.21317040232008874</v>
      </c>
      <c r="Y136" s="12">
        <f>Y103*AF123</f>
        <v>0.16009222231911596</v>
      </c>
      <c r="Z136" s="12">
        <f>Z103*AF124</f>
        <v>0.13656070593990999</v>
      </c>
      <c r="AA136" s="12">
        <f>AA103*AF125</f>
        <v>0.1250181146729093</v>
      </c>
      <c r="AB136" s="12">
        <f>AB103*AF126</f>
        <v>0.10862585278456845</v>
      </c>
      <c r="AC136" s="12">
        <f>AC103*AF127</f>
        <v>8.2578321515243511E-2</v>
      </c>
      <c r="AD136" s="12">
        <f>AD103*AF128</f>
        <v>0.16888199313788549</v>
      </c>
      <c r="AE136" s="12">
        <f>AE103*AF129</f>
        <v>0.1685801933588244</v>
      </c>
      <c r="AF136" s="16">
        <f t="shared" ref="AF136:AF144" si="33">SUM(V136:AE136)</f>
        <v>1.4897828448256407</v>
      </c>
      <c r="AG136" s="16">
        <f t="shared" si="32"/>
        <v>0.13936454468868514</v>
      </c>
      <c r="AH136" s="16">
        <f t="shared" ref="AH136:AH144" si="34">AF136/AG136</f>
        <v>10.689826800306653</v>
      </c>
    </row>
    <row r="137" spans="21:34" ht="21" x14ac:dyDescent="0.3">
      <c r="U137" s="27" t="s">
        <v>22</v>
      </c>
      <c r="V137" s="12">
        <f>V104*AF120</f>
        <v>0.12460699605893957</v>
      </c>
      <c r="W137" s="12">
        <f>W104*AF121</f>
        <v>6.9682272344342572E-2</v>
      </c>
      <c r="X137" s="12">
        <f>X104*AF122</f>
        <v>0.10658520116004437</v>
      </c>
      <c r="Y137" s="12">
        <f>Y104*AF123</f>
        <v>0.16009222231911596</v>
      </c>
      <c r="Z137" s="12">
        <f>Z104*AF124</f>
        <v>0.13656070593990999</v>
      </c>
      <c r="AA137" s="12">
        <f>AA104*AF125</f>
        <v>0.1250181146729093</v>
      </c>
      <c r="AB137" s="12">
        <f>AB104*AF126</f>
        <v>7.2417235189712298E-2</v>
      </c>
      <c r="AC137" s="12">
        <f>AC104*AF127</f>
        <v>8.2578321515243511E-2</v>
      </c>
      <c r="AD137" s="12">
        <f>AD104*AF128</f>
        <v>7.5058663616837995E-2</v>
      </c>
      <c r="AE137" s="12">
        <f>AE104*AF129</f>
        <v>0.1685801933588244</v>
      </c>
      <c r="AF137" s="16">
        <f t="shared" si="33"/>
        <v>1.1211799261758799</v>
      </c>
      <c r="AG137" s="16">
        <f t="shared" si="32"/>
        <v>0.10658520116004437</v>
      </c>
      <c r="AH137" s="16">
        <f t="shared" si="34"/>
        <v>10.519095652804163</v>
      </c>
    </row>
    <row r="138" spans="21:34" ht="21" x14ac:dyDescent="0.3">
      <c r="U138" s="27" t="s">
        <v>23</v>
      </c>
      <c r="V138" s="12">
        <f>V105*AF120</f>
        <v>4.1535665352979853E-2</v>
      </c>
      <c r="W138" s="12">
        <f>W105*AF121</f>
        <v>4.645484822956171E-2</v>
      </c>
      <c r="X138" s="12">
        <f>X105*AF122</f>
        <v>3.5528400386681452E-2</v>
      </c>
      <c r="Y138" s="12">
        <f>Y105*AF123</f>
        <v>5.3364074106371985E-2</v>
      </c>
      <c r="Z138" s="12">
        <f>Z105*AF124</f>
        <v>9.1040470626606654E-2</v>
      </c>
      <c r="AA138" s="12">
        <f>AA105*AF125</f>
        <v>8.3345409781939522E-2</v>
      </c>
      <c r="AB138" s="12">
        <f>AB105*AF126</f>
        <v>7.2417235189712298E-2</v>
      </c>
      <c r="AC138" s="12">
        <f>AC105*AF127</f>
        <v>5.5052214343495672E-2</v>
      </c>
      <c r="AD138" s="12">
        <f>AD105*AF128</f>
        <v>3.7529331808418998E-2</v>
      </c>
      <c r="AE138" s="12">
        <f>AE105*AF129</f>
        <v>2.8096698893137401E-2</v>
      </c>
      <c r="AF138" s="16">
        <f t="shared" si="33"/>
        <v>0.54436434871890549</v>
      </c>
      <c r="AG138" s="16">
        <f t="shared" si="32"/>
        <v>5.3364074106371985E-2</v>
      </c>
      <c r="AH138" s="16">
        <f t="shared" si="34"/>
        <v>10.200951817018506</v>
      </c>
    </row>
    <row r="139" spans="21:34" ht="21" x14ac:dyDescent="0.3">
      <c r="U139" s="27" t="s">
        <v>24</v>
      </c>
      <c r="V139" s="12">
        <f>V106*AF120</f>
        <v>3.1151749014734893E-2</v>
      </c>
      <c r="W139" s="12">
        <f>W106*AF121</f>
        <v>4.645484822956171E-2</v>
      </c>
      <c r="X139" s="12">
        <f>X106*AF122</f>
        <v>3.5528400386681452E-2</v>
      </c>
      <c r="Y139" s="12">
        <f>Y106*AF123</f>
        <v>2.6682037053185993E-2</v>
      </c>
      <c r="Z139" s="12">
        <f>Z106*AF124</f>
        <v>4.5520235313303327E-2</v>
      </c>
      <c r="AA139" s="12">
        <f>AA106*AF125</f>
        <v>6.2509057336454649E-2</v>
      </c>
      <c r="AB139" s="12">
        <f>AB106*AF126</f>
        <v>7.2417235189712298E-2</v>
      </c>
      <c r="AC139" s="12">
        <f>AC106*AF127</f>
        <v>5.5052214343495672E-2</v>
      </c>
      <c r="AD139" s="12">
        <f>AD106*AF128</f>
        <v>5.6293997712628496E-2</v>
      </c>
      <c r="AE139" s="12">
        <f>AE106*AF129</f>
        <v>3.7462265190849865E-2</v>
      </c>
      <c r="AF139" s="16">
        <f t="shared" si="33"/>
        <v>0.46907203977060835</v>
      </c>
      <c r="AG139" s="16">
        <f t="shared" si="32"/>
        <v>4.5520235313303327E-2</v>
      </c>
      <c r="AH139" s="16">
        <f t="shared" si="34"/>
        <v>10.30469277107453</v>
      </c>
    </row>
    <row r="140" spans="21:34" ht="21" x14ac:dyDescent="0.3">
      <c r="U140" s="27" t="s">
        <v>25</v>
      </c>
      <c r="V140" s="12">
        <f>V107*AF120</f>
        <v>3.1151749014734893E-2</v>
      </c>
      <c r="W140" s="12">
        <f>W107*AF121</f>
        <v>4.645484822956171E-2</v>
      </c>
      <c r="X140" s="12">
        <f>X107*AF122</f>
        <v>3.5528400386681452E-2</v>
      </c>
      <c r="Y140" s="12">
        <f>Y107*AF123</f>
        <v>2.6682037053185993E-2</v>
      </c>
      <c r="Z140" s="12">
        <f>Z107*AF124</f>
        <v>3.0346823542202216E-2</v>
      </c>
      <c r="AA140" s="12">
        <f>AA107*AF125</f>
        <v>4.1672704890969761E-2</v>
      </c>
      <c r="AB140" s="12">
        <f>AB107*AF126</f>
        <v>7.2417235189712298E-2</v>
      </c>
      <c r="AC140" s="12">
        <f>AC107*AF127</f>
        <v>5.5052214343495672E-2</v>
      </c>
      <c r="AD140" s="12">
        <f>AD107*AF128</f>
        <v>5.6293997712628496E-2</v>
      </c>
      <c r="AE140" s="12">
        <f>AE107*AF129</f>
        <v>3.7462265190849865E-2</v>
      </c>
      <c r="AF140" s="16">
        <f t="shared" si="33"/>
        <v>0.43306227555402238</v>
      </c>
      <c r="AG140" s="16">
        <f t="shared" si="32"/>
        <v>4.1672704890969761E-2</v>
      </c>
      <c r="AH140" s="16">
        <f t="shared" si="34"/>
        <v>10.391988633496755</v>
      </c>
    </row>
    <row r="141" spans="21:34" ht="21" x14ac:dyDescent="0.3">
      <c r="U141" s="27" t="s">
        <v>26</v>
      </c>
      <c r="V141" s="12">
        <f>V108*AF120</f>
        <v>0.24921399211787915</v>
      </c>
      <c r="W141" s="12">
        <f>W108*AF121</f>
        <v>0.27872908937737029</v>
      </c>
      <c r="X141" s="12">
        <f>X108*AF122</f>
        <v>0.3197556034801331</v>
      </c>
      <c r="Y141" s="12">
        <f>Y108*AF123</f>
        <v>0.16009222231911596</v>
      </c>
      <c r="Z141" s="12">
        <f>Z108*AF124</f>
        <v>0.13656070593990999</v>
      </c>
      <c r="AA141" s="12">
        <f>AA108*AF125</f>
        <v>0.1250181146729093</v>
      </c>
      <c r="AB141" s="12">
        <f>AB108*AF126</f>
        <v>0.21725170556913689</v>
      </c>
      <c r="AC141" s="12">
        <f>AC108*AF127</f>
        <v>0.33031328606097404</v>
      </c>
      <c r="AD141" s="12">
        <f>AD108*AF128</f>
        <v>0.33776398627577098</v>
      </c>
      <c r="AE141" s="12">
        <f>AE108*AF129</f>
        <v>0.1685801933588244</v>
      </c>
      <c r="AF141" s="16">
        <f t="shared" si="33"/>
        <v>2.3232788991720241</v>
      </c>
      <c r="AG141" s="16">
        <f t="shared" si="32"/>
        <v>0.21725170556913689</v>
      </c>
      <c r="AH141" s="16">
        <f t="shared" si="34"/>
        <v>10.693950103110595</v>
      </c>
    </row>
    <row r="142" spans="21:34" ht="21" x14ac:dyDescent="0.3">
      <c r="U142" s="27" t="s">
        <v>27</v>
      </c>
      <c r="V142" s="12">
        <f>V109*AF120</f>
        <v>0.18691049408840937</v>
      </c>
      <c r="W142" s="12">
        <f>W109*AF121</f>
        <v>0.27872908937737029</v>
      </c>
      <c r="X142" s="12">
        <f>X109*AF122</f>
        <v>0.21317040232008874</v>
      </c>
      <c r="Y142" s="12">
        <f>Y109*AF123</f>
        <v>0.16009222231911596</v>
      </c>
      <c r="Z142" s="12">
        <f>Z109*AF124</f>
        <v>0.13656070593990999</v>
      </c>
      <c r="AA142" s="12">
        <f>AA109*AF125</f>
        <v>0.1250181146729093</v>
      </c>
      <c r="AB142" s="12">
        <f>AB109*AF126</f>
        <v>0.10862585278456845</v>
      </c>
      <c r="AC142" s="12">
        <f>AC109*AF127</f>
        <v>0.16515664303048702</v>
      </c>
      <c r="AD142" s="12">
        <f>AD109*AF128</f>
        <v>0.22517599085051399</v>
      </c>
      <c r="AE142" s="12">
        <f>AE109*AF129</f>
        <v>0.1685801933588244</v>
      </c>
      <c r="AF142" s="16">
        <f t="shared" si="33"/>
        <v>1.7680197087421976</v>
      </c>
      <c r="AG142" s="16">
        <f t="shared" si="32"/>
        <v>0.16515664303048702</v>
      </c>
      <c r="AH142" s="16">
        <f t="shared" si="34"/>
        <v>10.705108049549244</v>
      </c>
    </row>
    <row r="143" spans="21:34" ht="21" x14ac:dyDescent="0.3">
      <c r="U143" s="27" t="s">
        <v>28</v>
      </c>
      <c r="V143" s="12">
        <f>V110*AF120</f>
        <v>0.18691049408840937</v>
      </c>
      <c r="W143" s="12">
        <f>W110*AF121</f>
        <v>9.290969645912342E-2</v>
      </c>
      <c r="X143" s="12">
        <f>X110*AF122</f>
        <v>0.15987780174006655</v>
      </c>
      <c r="Y143" s="12">
        <f>Y110*AF123</f>
        <v>0.16009222231911596</v>
      </c>
      <c r="Z143" s="12">
        <f>Z110*AF124</f>
        <v>9.1040470626606654E-2</v>
      </c>
      <c r="AA143" s="12">
        <f>AA110*AF125</f>
        <v>8.3345409781939522E-2</v>
      </c>
      <c r="AB143" s="12">
        <f>AB110*AF126</f>
        <v>7.2417235189712298E-2</v>
      </c>
      <c r="AC143" s="12">
        <f>AC110*AF127</f>
        <v>8.2578321515243511E-2</v>
      </c>
      <c r="AD143" s="12">
        <f>AD110*AF128</f>
        <v>0.11258799542525699</v>
      </c>
      <c r="AE143" s="12">
        <f>AE110*AF129</f>
        <v>0.1685801933588244</v>
      </c>
      <c r="AF143" s="16">
        <f t="shared" si="33"/>
        <v>1.2103398405042989</v>
      </c>
      <c r="AG143" s="16">
        <f t="shared" si="32"/>
        <v>0.11258799542525699</v>
      </c>
      <c r="AH143" s="16">
        <f t="shared" si="34"/>
        <v>10.75016777705931</v>
      </c>
    </row>
    <row r="144" spans="21:34" ht="21" x14ac:dyDescent="0.3">
      <c r="U144" s="27" t="s">
        <v>29</v>
      </c>
      <c r="V144" s="12">
        <f>V111*AF120</f>
        <v>4.1535665352979853E-2</v>
      </c>
      <c r="W144" s="12">
        <f>W111*AF121</f>
        <v>4.645484822956171E-2</v>
      </c>
      <c r="X144" s="12">
        <f>X111*AF122</f>
        <v>3.5528400386681452E-2</v>
      </c>
      <c r="Y144" s="12">
        <f>Y111*AF123</f>
        <v>0.10672814821274397</v>
      </c>
      <c r="Z144" s="12">
        <f>Z111*AF124</f>
        <v>6.8280352969954994E-2</v>
      </c>
      <c r="AA144" s="12">
        <f>AA111*AF125</f>
        <v>6.2509057336454649E-2</v>
      </c>
      <c r="AB144" s="12">
        <f>AB111*AF126</f>
        <v>7.2417235189712298E-2</v>
      </c>
      <c r="AC144" s="12">
        <f>AC111*AF127</f>
        <v>5.5052214343495672E-2</v>
      </c>
      <c r="AD144" s="12">
        <f>AD111*AF128</f>
        <v>3.7529331808418998E-2</v>
      </c>
      <c r="AE144" s="12">
        <f>AE111*AF129</f>
        <v>5.6193397786274801E-2</v>
      </c>
      <c r="AF144" s="16">
        <f t="shared" si="33"/>
        <v>0.58222865161627846</v>
      </c>
      <c r="AG144" s="16">
        <f t="shared" si="32"/>
        <v>5.6193397786274801E-2</v>
      </c>
      <c r="AH144" s="16">
        <f t="shared" si="34"/>
        <v>10.361157619098224</v>
      </c>
    </row>
    <row r="145" spans="21:34" ht="18" x14ac:dyDescent="0.3">
      <c r="AF145" s="39" t="s">
        <v>9</v>
      </c>
      <c r="AG145" s="39"/>
      <c r="AH145" s="19">
        <f>AVERAGE(AH135:AH144)</f>
        <v>10.501230269611817</v>
      </c>
    </row>
    <row r="146" spans="21:34" ht="18" x14ac:dyDescent="0.3">
      <c r="AF146" s="39" t="s">
        <v>14</v>
      </c>
      <c r="AG146" s="39"/>
      <c r="AH146" s="19">
        <v>1.49</v>
      </c>
    </row>
    <row r="147" spans="21:34" ht="18" x14ac:dyDescent="0.3">
      <c r="AF147" s="39" t="s">
        <v>12</v>
      </c>
      <c r="AG147" s="39"/>
      <c r="AH147" s="18">
        <f>(AH145-10)/9</f>
        <v>5.5692252179090768E-2</v>
      </c>
    </row>
    <row r="148" spans="21:34" ht="18" x14ac:dyDescent="0.3">
      <c r="AF148" s="39" t="s">
        <v>11</v>
      </c>
      <c r="AG148" s="39"/>
      <c r="AH148" s="21">
        <f>AH147/AH146</f>
        <v>3.7377350455765616E-2</v>
      </c>
    </row>
    <row r="152" spans="21:34" x14ac:dyDescent="0.3"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</row>
    <row r="156" spans="21:34" ht="36" x14ac:dyDescent="0.3">
      <c r="U156" s="11" t="s">
        <v>2</v>
      </c>
      <c r="V156" s="28" t="s">
        <v>20</v>
      </c>
      <c r="W156" s="28" t="s">
        <v>21</v>
      </c>
      <c r="X156" s="28" t="s">
        <v>22</v>
      </c>
      <c r="Y156" s="28" t="s">
        <v>23</v>
      </c>
      <c r="Z156" s="28" t="s">
        <v>24</v>
      </c>
      <c r="AA156" s="28" t="s">
        <v>25</v>
      </c>
      <c r="AB156" s="28" t="s">
        <v>26</v>
      </c>
      <c r="AC156" s="28" t="s">
        <v>27</v>
      </c>
      <c r="AD156" s="28" t="s">
        <v>28</v>
      </c>
      <c r="AE156" s="28" t="s">
        <v>29</v>
      </c>
    </row>
    <row r="157" spans="21:34" ht="18" x14ac:dyDescent="0.3">
      <c r="U157" s="27" t="s">
        <v>20</v>
      </c>
      <c r="V157" s="12">
        <v>1</v>
      </c>
      <c r="W157" s="12">
        <v>0.33333333333333331</v>
      </c>
      <c r="X157" s="12">
        <v>0.25</v>
      </c>
      <c r="Y157" s="12">
        <v>0.5</v>
      </c>
      <c r="Z157" s="12">
        <v>1.5</v>
      </c>
      <c r="AA157" s="12">
        <v>0.5</v>
      </c>
      <c r="AB157" s="12">
        <v>0.25</v>
      </c>
      <c r="AC157" s="12">
        <v>0.33333333333333331</v>
      </c>
      <c r="AD157" s="12">
        <v>0.5</v>
      </c>
      <c r="AE157" s="12">
        <v>0.25</v>
      </c>
    </row>
    <row r="158" spans="21:34" ht="18" x14ac:dyDescent="0.3">
      <c r="U158" s="27" t="s">
        <v>21</v>
      </c>
      <c r="V158" s="12">
        <v>3</v>
      </c>
      <c r="W158" s="12">
        <v>1</v>
      </c>
      <c r="X158" s="12">
        <v>0.5</v>
      </c>
      <c r="Y158" s="12">
        <v>2</v>
      </c>
      <c r="Z158" s="12">
        <v>3</v>
      </c>
      <c r="AA158" s="12">
        <v>2</v>
      </c>
      <c r="AB158" s="12">
        <v>0.5</v>
      </c>
      <c r="AC158" s="12">
        <v>1.5</v>
      </c>
      <c r="AD158" s="12">
        <v>2</v>
      </c>
      <c r="AE158" s="12">
        <v>0.5</v>
      </c>
    </row>
    <row r="159" spans="21:34" ht="18" x14ac:dyDescent="0.3">
      <c r="U159" s="27" t="s">
        <v>22</v>
      </c>
      <c r="V159" s="12">
        <v>4</v>
      </c>
      <c r="W159" s="12">
        <v>2</v>
      </c>
      <c r="X159" s="12">
        <v>1</v>
      </c>
      <c r="Y159" s="12">
        <v>3</v>
      </c>
      <c r="Z159" s="12">
        <v>4</v>
      </c>
      <c r="AA159" s="12">
        <v>3</v>
      </c>
      <c r="AB159" s="12">
        <v>1.5</v>
      </c>
      <c r="AC159" s="12">
        <v>2</v>
      </c>
      <c r="AD159" s="12">
        <v>3</v>
      </c>
      <c r="AE159" s="12">
        <v>1.5</v>
      </c>
    </row>
    <row r="160" spans="21:34" ht="18" x14ac:dyDescent="0.3">
      <c r="U160" s="27" t="s">
        <v>23</v>
      </c>
      <c r="V160" s="12">
        <v>2</v>
      </c>
      <c r="W160" s="12">
        <v>0.5</v>
      </c>
      <c r="X160" s="12">
        <v>0.33333333333333331</v>
      </c>
      <c r="Y160" s="12">
        <v>1</v>
      </c>
      <c r="Z160" s="12">
        <v>2</v>
      </c>
      <c r="AA160" s="12">
        <v>1.5</v>
      </c>
      <c r="AB160" s="12">
        <v>0.33333333333333331</v>
      </c>
      <c r="AC160" s="12">
        <v>0.5</v>
      </c>
      <c r="AD160" s="12">
        <v>1.5</v>
      </c>
      <c r="AE160" s="12">
        <v>0.33333333333333331</v>
      </c>
    </row>
    <row r="161" spans="21:32" ht="18" x14ac:dyDescent="0.3">
      <c r="U161" s="27" t="s">
        <v>24</v>
      </c>
      <c r="V161" s="12">
        <v>0.66666666666666663</v>
      </c>
      <c r="W161" s="12">
        <v>0.33333333333333331</v>
      </c>
      <c r="X161" s="12">
        <v>0.25</v>
      </c>
      <c r="Y161" s="12">
        <v>0.5</v>
      </c>
      <c r="Z161" s="12">
        <v>1</v>
      </c>
      <c r="AA161" s="12">
        <v>0.5</v>
      </c>
      <c r="AB161" s="12">
        <v>0.25</v>
      </c>
      <c r="AC161" s="12">
        <v>0.33333333333333331</v>
      </c>
      <c r="AD161" s="12">
        <v>0.5</v>
      </c>
      <c r="AE161" s="12">
        <v>0.25</v>
      </c>
    </row>
    <row r="162" spans="21:32" ht="18" x14ac:dyDescent="0.3">
      <c r="U162" s="27" t="s">
        <v>25</v>
      </c>
      <c r="V162" s="12">
        <v>2</v>
      </c>
      <c r="W162" s="12">
        <v>0.5</v>
      </c>
      <c r="X162" s="12">
        <v>0.33333333333333331</v>
      </c>
      <c r="Y162" s="12">
        <v>0.66666666666666663</v>
      </c>
      <c r="Z162" s="12">
        <v>2</v>
      </c>
      <c r="AA162" s="12">
        <v>1</v>
      </c>
      <c r="AB162" s="12">
        <v>0.33333333333333331</v>
      </c>
      <c r="AC162" s="12">
        <v>0.5</v>
      </c>
      <c r="AD162" s="12">
        <v>1.5</v>
      </c>
      <c r="AE162" s="12">
        <v>0.33333333333333331</v>
      </c>
    </row>
    <row r="163" spans="21:32" ht="18" x14ac:dyDescent="0.3">
      <c r="U163" s="27" t="s">
        <v>26</v>
      </c>
      <c r="V163" s="12">
        <v>4</v>
      </c>
      <c r="W163" s="12">
        <v>2</v>
      </c>
      <c r="X163" s="12">
        <v>0.66666666666666663</v>
      </c>
      <c r="Y163" s="12">
        <v>3</v>
      </c>
      <c r="Z163" s="12">
        <v>4</v>
      </c>
      <c r="AA163" s="12">
        <v>3</v>
      </c>
      <c r="AB163" s="12">
        <v>1</v>
      </c>
      <c r="AC163" s="12">
        <v>2</v>
      </c>
      <c r="AD163" s="12">
        <v>3</v>
      </c>
      <c r="AE163" s="12">
        <v>1.5</v>
      </c>
    </row>
    <row r="164" spans="21:32" ht="18" x14ac:dyDescent="0.3">
      <c r="U164" s="27" t="s">
        <v>27</v>
      </c>
      <c r="V164" s="12">
        <v>3</v>
      </c>
      <c r="W164" s="12">
        <v>0.66666666666666663</v>
      </c>
      <c r="X164" s="12">
        <v>0.5</v>
      </c>
      <c r="Y164" s="12">
        <v>2</v>
      </c>
      <c r="Z164" s="12">
        <v>3</v>
      </c>
      <c r="AA164" s="12">
        <v>2</v>
      </c>
      <c r="AB164" s="12">
        <v>0.5</v>
      </c>
      <c r="AC164" s="12">
        <v>1</v>
      </c>
      <c r="AD164" s="12">
        <v>2</v>
      </c>
      <c r="AE164" s="12">
        <v>0.5</v>
      </c>
    </row>
    <row r="165" spans="21:32" ht="18" x14ac:dyDescent="0.3">
      <c r="U165" s="27" t="s">
        <v>28</v>
      </c>
      <c r="V165" s="12">
        <v>2</v>
      </c>
      <c r="W165" s="12">
        <v>0.5</v>
      </c>
      <c r="X165" s="12">
        <v>0.33333333333333331</v>
      </c>
      <c r="Y165" s="12">
        <v>2</v>
      </c>
      <c r="Z165" s="12">
        <v>2</v>
      </c>
      <c r="AA165" s="12">
        <v>0.66666666666666663</v>
      </c>
      <c r="AB165" s="12">
        <v>0.33333333333333331</v>
      </c>
      <c r="AC165" s="12">
        <v>0.5</v>
      </c>
      <c r="AD165" s="12">
        <v>1</v>
      </c>
      <c r="AE165" s="12">
        <v>0.33333333333333331</v>
      </c>
    </row>
    <row r="166" spans="21:32" ht="18" x14ac:dyDescent="0.3">
      <c r="U166" s="27" t="s">
        <v>29</v>
      </c>
      <c r="V166" s="12">
        <v>4</v>
      </c>
      <c r="W166" s="12">
        <v>2</v>
      </c>
      <c r="X166" s="12">
        <v>0.66666666666666663</v>
      </c>
      <c r="Y166" s="12">
        <v>3</v>
      </c>
      <c r="Z166" s="12">
        <v>4</v>
      </c>
      <c r="AA166" s="12">
        <v>3</v>
      </c>
      <c r="AB166" s="12">
        <v>0.66666666666666663</v>
      </c>
      <c r="AC166" s="12">
        <v>2</v>
      </c>
      <c r="AD166" s="12">
        <v>3</v>
      </c>
      <c r="AE166" s="12">
        <v>1</v>
      </c>
    </row>
    <row r="167" spans="21:32" ht="25.8" x14ac:dyDescent="0.3">
      <c r="U167" s="17" t="s">
        <v>4</v>
      </c>
      <c r="V167" s="16">
        <f>SUM(V157:V166)</f>
        <v>25.666666666666664</v>
      </c>
      <c r="W167" s="16">
        <f t="shared" ref="W167:AE167" si="35">SUM(W157:W166)</f>
        <v>9.8333333333333321</v>
      </c>
      <c r="X167" s="16">
        <f t="shared" si="35"/>
        <v>4.8333333333333339</v>
      </c>
      <c r="Y167" s="16">
        <f t="shared" si="35"/>
        <v>17.666666666666668</v>
      </c>
      <c r="Z167" s="16">
        <f t="shared" si="35"/>
        <v>26.5</v>
      </c>
      <c r="AA167" s="16">
        <f t="shared" si="35"/>
        <v>17.166666666666664</v>
      </c>
      <c r="AB167" s="16">
        <f t="shared" si="35"/>
        <v>5.666666666666667</v>
      </c>
      <c r="AC167" s="16">
        <f t="shared" si="35"/>
        <v>10.666666666666666</v>
      </c>
      <c r="AD167" s="16">
        <f t="shared" si="35"/>
        <v>18</v>
      </c>
      <c r="AE167" s="16">
        <f t="shared" si="35"/>
        <v>6.5</v>
      </c>
    </row>
    <row r="174" spans="21:32" ht="36" x14ac:dyDescent="0.3">
      <c r="U174" s="11" t="s">
        <v>2</v>
      </c>
      <c r="V174" s="28" t="s">
        <v>20</v>
      </c>
      <c r="W174" s="28" t="s">
        <v>21</v>
      </c>
      <c r="X174" s="28" t="s">
        <v>22</v>
      </c>
      <c r="Y174" s="28" t="s">
        <v>23</v>
      </c>
      <c r="Z174" s="28" t="s">
        <v>24</v>
      </c>
      <c r="AA174" s="28" t="s">
        <v>25</v>
      </c>
      <c r="AB174" s="28" t="s">
        <v>26</v>
      </c>
      <c r="AC174" s="28" t="s">
        <v>27</v>
      </c>
      <c r="AD174" s="28" t="s">
        <v>28</v>
      </c>
      <c r="AE174" s="28" t="s">
        <v>29</v>
      </c>
      <c r="AF174" s="16" t="s">
        <v>5</v>
      </c>
    </row>
    <row r="175" spans="21:32" ht="21" x14ac:dyDescent="0.3">
      <c r="U175" s="27" t="s">
        <v>20</v>
      </c>
      <c r="V175" s="12">
        <f>V157/V167</f>
        <v>3.8961038961038967E-2</v>
      </c>
      <c r="W175" s="12">
        <f>W157/W167</f>
        <v>3.3898305084745763E-2</v>
      </c>
      <c r="X175" s="12">
        <f t="shared" ref="X175:AE175" si="36">X157/X167</f>
        <v>5.1724137931034475E-2</v>
      </c>
      <c r="Y175" s="12">
        <f t="shared" si="36"/>
        <v>2.8301886792452827E-2</v>
      </c>
      <c r="Z175" s="12">
        <f t="shared" si="36"/>
        <v>5.6603773584905662E-2</v>
      </c>
      <c r="AA175" s="12">
        <f t="shared" si="36"/>
        <v>2.9126213592233014E-2</v>
      </c>
      <c r="AB175" s="12">
        <f t="shared" si="36"/>
        <v>4.4117647058823525E-2</v>
      </c>
      <c r="AC175" s="12">
        <f t="shared" si="36"/>
        <v>3.125E-2</v>
      </c>
      <c r="AD175" s="12">
        <f t="shared" si="36"/>
        <v>2.7777777777777776E-2</v>
      </c>
      <c r="AE175" s="12">
        <f t="shared" si="36"/>
        <v>3.8461538461538464E-2</v>
      </c>
      <c r="AF175" s="16">
        <f>AVERAGE(V175:AE175)</f>
        <v>3.8022231924455051E-2</v>
      </c>
    </row>
    <row r="176" spans="21:32" ht="21" x14ac:dyDescent="0.3">
      <c r="U176" s="27" t="s">
        <v>21</v>
      </c>
      <c r="V176" s="12">
        <f>V158/V167</f>
        <v>0.11688311688311689</v>
      </c>
      <c r="W176" s="12">
        <f>W158/W167</f>
        <v>0.10169491525423729</v>
      </c>
      <c r="X176" s="12">
        <f t="shared" ref="X176:AE176" si="37">X158/X167</f>
        <v>0.10344827586206895</v>
      </c>
      <c r="Y176" s="12">
        <f t="shared" si="37"/>
        <v>0.11320754716981131</v>
      </c>
      <c r="Z176" s="12">
        <f t="shared" si="37"/>
        <v>0.11320754716981132</v>
      </c>
      <c r="AA176" s="12">
        <f t="shared" si="37"/>
        <v>0.11650485436893206</v>
      </c>
      <c r="AB176" s="12">
        <f t="shared" si="37"/>
        <v>8.8235294117647051E-2</v>
      </c>
      <c r="AC176" s="12">
        <f t="shared" si="37"/>
        <v>0.140625</v>
      </c>
      <c r="AD176" s="12">
        <f t="shared" si="37"/>
        <v>0.1111111111111111</v>
      </c>
      <c r="AE176" s="12">
        <f t="shared" si="37"/>
        <v>7.6923076923076927E-2</v>
      </c>
      <c r="AF176" s="16">
        <f t="shared" ref="AF176:AF183" si="38">AVERAGE(V176:AE176)</f>
        <v>0.10818407388598128</v>
      </c>
    </row>
    <row r="177" spans="21:34" ht="21" x14ac:dyDescent="0.3">
      <c r="U177" s="27" t="s">
        <v>22</v>
      </c>
      <c r="V177" s="12">
        <f>V159/V167</f>
        <v>0.15584415584415587</v>
      </c>
      <c r="W177" s="12">
        <f>W159/W167</f>
        <v>0.20338983050847459</v>
      </c>
      <c r="X177" s="12">
        <f t="shared" ref="X177:AE177" si="39">X159/X167</f>
        <v>0.2068965517241379</v>
      </c>
      <c r="Y177" s="12">
        <f t="shared" si="39"/>
        <v>0.16981132075471697</v>
      </c>
      <c r="Z177" s="12">
        <f t="shared" si="39"/>
        <v>0.15094339622641509</v>
      </c>
      <c r="AA177" s="12">
        <f t="shared" si="39"/>
        <v>0.17475728155339809</v>
      </c>
      <c r="AB177" s="12">
        <f t="shared" si="39"/>
        <v>0.26470588235294118</v>
      </c>
      <c r="AC177" s="12">
        <f t="shared" si="39"/>
        <v>0.1875</v>
      </c>
      <c r="AD177" s="12">
        <f t="shared" si="39"/>
        <v>0.16666666666666666</v>
      </c>
      <c r="AE177" s="12">
        <f t="shared" si="39"/>
        <v>0.23076923076923078</v>
      </c>
      <c r="AF177" s="16">
        <f t="shared" si="38"/>
        <v>0.19112843164001372</v>
      </c>
    </row>
    <row r="178" spans="21:34" ht="21" x14ac:dyDescent="0.3">
      <c r="U178" s="27" t="s">
        <v>23</v>
      </c>
      <c r="V178" s="12">
        <f>V160/V167</f>
        <v>7.7922077922077934E-2</v>
      </c>
      <c r="W178" s="12">
        <f>W160/W167</f>
        <v>5.0847457627118647E-2</v>
      </c>
      <c r="X178" s="12">
        <f t="shared" ref="X178:AE178" si="40">X160/X167</f>
        <v>6.8965517241379296E-2</v>
      </c>
      <c r="Y178" s="12">
        <f t="shared" si="40"/>
        <v>5.6603773584905655E-2</v>
      </c>
      <c r="Z178" s="12">
        <f t="shared" si="40"/>
        <v>7.5471698113207544E-2</v>
      </c>
      <c r="AA178" s="12">
        <f t="shared" si="40"/>
        <v>8.7378640776699046E-2</v>
      </c>
      <c r="AB178" s="12">
        <f t="shared" si="40"/>
        <v>5.8823529411764698E-2</v>
      </c>
      <c r="AC178" s="12">
        <f t="shared" si="40"/>
        <v>4.6875E-2</v>
      </c>
      <c r="AD178" s="12">
        <f t="shared" si="40"/>
        <v>8.3333333333333329E-2</v>
      </c>
      <c r="AE178" s="12">
        <f t="shared" si="40"/>
        <v>5.128205128205128E-2</v>
      </c>
      <c r="AF178" s="16">
        <f t="shared" si="38"/>
        <v>6.5750307929253751E-2</v>
      </c>
    </row>
    <row r="179" spans="21:34" ht="21" x14ac:dyDescent="0.3">
      <c r="U179" s="27" t="s">
        <v>24</v>
      </c>
      <c r="V179" s="12">
        <f>V161/V167</f>
        <v>2.5974025974025976E-2</v>
      </c>
      <c r="W179" s="12">
        <f>W161/W167</f>
        <v>3.3898305084745763E-2</v>
      </c>
      <c r="X179" s="12">
        <f t="shared" ref="X179:AE179" si="41">X161/X167</f>
        <v>5.1724137931034475E-2</v>
      </c>
      <c r="Y179" s="12">
        <f t="shared" si="41"/>
        <v>2.8301886792452827E-2</v>
      </c>
      <c r="Z179" s="12">
        <f t="shared" si="41"/>
        <v>3.7735849056603772E-2</v>
      </c>
      <c r="AA179" s="12">
        <f t="shared" si="41"/>
        <v>2.9126213592233014E-2</v>
      </c>
      <c r="AB179" s="12">
        <f t="shared" si="41"/>
        <v>4.4117647058823525E-2</v>
      </c>
      <c r="AC179" s="12">
        <f t="shared" si="41"/>
        <v>3.125E-2</v>
      </c>
      <c r="AD179" s="12">
        <f t="shared" si="41"/>
        <v>2.7777777777777776E-2</v>
      </c>
      <c r="AE179" s="12">
        <f t="shared" si="41"/>
        <v>3.8461538461538464E-2</v>
      </c>
      <c r="AF179" s="16">
        <f t="shared" si="38"/>
        <v>3.4836738172923563E-2</v>
      </c>
    </row>
    <row r="180" spans="21:34" ht="21" x14ac:dyDescent="0.3">
      <c r="U180" s="27" t="s">
        <v>25</v>
      </c>
      <c r="V180" s="12">
        <f>V162/V167</f>
        <v>7.7922077922077934E-2</v>
      </c>
      <c r="W180" s="12">
        <f>W162/W167</f>
        <v>5.0847457627118647E-2</v>
      </c>
      <c r="X180" s="12">
        <f t="shared" ref="X180:AE180" si="42">X162/X167</f>
        <v>6.8965517241379296E-2</v>
      </c>
      <c r="Y180" s="12">
        <f t="shared" si="42"/>
        <v>3.7735849056603772E-2</v>
      </c>
      <c r="Z180" s="12">
        <f t="shared" si="42"/>
        <v>7.5471698113207544E-2</v>
      </c>
      <c r="AA180" s="12">
        <f t="shared" si="42"/>
        <v>5.8252427184466028E-2</v>
      </c>
      <c r="AB180" s="12">
        <f t="shared" si="42"/>
        <v>5.8823529411764698E-2</v>
      </c>
      <c r="AC180" s="12">
        <f t="shared" si="42"/>
        <v>4.6875E-2</v>
      </c>
      <c r="AD180" s="12">
        <f t="shared" si="42"/>
        <v>8.3333333333333329E-2</v>
      </c>
      <c r="AE180" s="12">
        <f t="shared" si="42"/>
        <v>5.128205128205128E-2</v>
      </c>
      <c r="AF180" s="16">
        <f t="shared" si="38"/>
        <v>6.0950894117200262E-2</v>
      </c>
    </row>
    <row r="181" spans="21:34" ht="21" x14ac:dyDescent="0.3">
      <c r="U181" s="27" t="s">
        <v>26</v>
      </c>
      <c r="V181" s="12">
        <f>V163/V167</f>
        <v>0.15584415584415587</v>
      </c>
      <c r="W181" s="12">
        <f>W163/W167</f>
        <v>0.20338983050847459</v>
      </c>
      <c r="X181" s="12">
        <f t="shared" ref="X181:AE181" si="43">X163/X167</f>
        <v>0.13793103448275859</v>
      </c>
      <c r="Y181" s="12">
        <f t="shared" si="43"/>
        <v>0.16981132075471697</v>
      </c>
      <c r="Z181" s="12">
        <f t="shared" si="43"/>
        <v>0.15094339622641509</v>
      </c>
      <c r="AA181" s="12">
        <f t="shared" si="43"/>
        <v>0.17475728155339809</v>
      </c>
      <c r="AB181" s="12">
        <f t="shared" si="43"/>
        <v>0.1764705882352941</v>
      </c>
      <c r="AC181" s="12">
        <f t="shared" si="43"/>
        <v>0.1875</v>
      </c>
      <c r="AD181" s="12">
        <f t="shared" si="43"/>
        <v>0.16666666666666666</v>
      </c>
      <c r="AE181" s="12">
        <f t="shared" si="43"/>
        <v>0.23076923076923078</v>
      </c>
      <c r="AF181" s="16">
        <f t="shared" si="38"/>
        <v>0.17540835050411108</v>
      </c>
    </row>
    <row r="182" spans="21:34" ht="21" x14ac:dyDescent="0.3">
      <c r="U182" s="27" t="s">
        <v>27</v>
      </c>
      <c r="V182" s="12">
        <f>V164/V167</f>
        <v>0.11688311688311689</v>
      </c>
      <c r="W182" s="12">
        <f>W164/W167</f>
        <v>6.7796610169491525E-2</v>
      </c>
      <c r="X182" s="12">
        <f t="shared" ref="X182:AE182" si="44">X164/X167</f>
        <v>0.10344827586206895</v>
      </c>
      <c r="Y182" s="12">
        <f t="shared" si="44"/>
        <v>0.11320754716981131</v>
      </c>
      <c r="Z182" s="12">
        <f t="shared" si="44"/>
        <v>0.11320754716981132</v>
      </c>
      <c r="AA182" s="12">
        <f t="shared" si="44"/>
        <v>0.11650485436893206</v>
      </c>
      <c r="AB182" s="12">
        <f t="shared" si="44"/>
        <v>8.8235294117647051E-2</v>
      </c>
      <c r="AC182" s="12">
        <f t="shared" si="44"/>
        <v>9.375E-2</v>
      </c>
      <c r="AD182" s="12">
        <f t="shared" si="44"/>
        <v>0.1111111111111111</v>
      </c>
      <c r="AE182" s="12">
        <f t="shared" si="44"/>
        <v>7.6923076923076927E-2</v>
      </c>
      <c r="AF182" s="16">
        <f t="shared" si="38"/>
        <v>0.10010674337750672</v>
      </c>
    </row>
    <row r="183" spans="21:34" ht="21" x14ac:dyDescent="0.3">
      <c r="U183" s="27" t="s">
        <v>28</v>
      </c>
      <c r="V183" s="12">
        <f>V165/V167</f>
        <v>7.7922077922077934E-2</v>
      </c>
      <c r="W183" s="12">
        <f>W165/W167</f>
        <v>5.0847457627118647E-2</v>
      </c>
      <c r="X183" s="12">
        <f t="shared" ref="X183:AE183" si="45">X165/X167</f>
        <v>6.8965517241379296E-2</v>
      </c>
      <c r="Y183" s="12">
        <f t="shared" si="45"/>
        <v>0.11320754716981131</v>
      </c>
      <c r="Z183" s="12">
        <f t="shared" si="45"/>
        <v>7.5471698113207544E-2</v>
      </c>
      <c r="AA183" s="12">
        <f t="shared" si="45"/>
        <v>3.8834951456310683E-2</v>
      </c>
      <c r="AB183" s="12">
        <f t="shared" si="45"/>
        <v>5.8823529411764698E-2</v>
      </c>
      <c r="AC183" s="12">
        <f t="shared" si="45"/>
        <v>4.6875E-2</v>
      </c>
      <c r="AD183" s="12">
        <f t="shared" si="45"/>
        <v>5.5555555555555552E-2</v>
      </c>
      <c r="AE183" s="12">
        <f t="shared" si="45"/>
        <v>5.128205128205128E-2</v>
      </c>
      <c r="AF183" s="16">
        <f t="shared" si="38"/>
        <v>6.3778538577927701E-2</v>
      </c>
    </row>
    <row r="184" spans="21:34" ht="21" x14ac:dyDescent="0.3">
      <c r="U184" s="27" t="s">
        <v>29</v>
      </c>
      <c r="V184" s="12">
        <f>V166/V167</f>
        <v>0.15584415584415587</v>
      </c>
      <c r="W184" s="12">
        <f>W166/W167</f>
        <v>0.20338983050847459</v>
      </c>
      <c r="X184" s="12">
        <f t="shared" ref="X184:AE184" si="46">X166/X167</f>
        <v>0.13793103448275859</v>
      </c>
      <c r="Y184" s="12">
        <f t="shared" si="46"/>
        <v>0.16981132075471697</v>
      </c>
      <c r="Z184" s="12">
        <f t="shared" si="46"/>
        <v>0.15094339622641509</v>
      </c>
      <c r="AA184" s="12">
        <f t="shared" si="46"/>
        <v>0.17475728155339809</v>
      </c>
      <c r="AB184" s="12">
        <f t="shared" si="46"/>
        <v>0.1176470588235294</v>
      </c>
      <c r="AC184" s="12">
        <f t="shared" si="46"/>
        <v>0.1875</v>
      </c>
      <c r="AD184" s="12">
        <f t="shared" si="46"/>
        <v>0.16666666666666666</v>
      </c>
      <c r="AE184" s="12">
        <f t="shared" si="46"/>
        <v>0.15384615384615385</v>
      </c>
      <c r="AF184" s="16">
        <f>AVERAGE(V184:AE184)</f>
        <v>0.16183368987062691</v>
      </c>
    </row>
    <row r="185" spans="21:34" ht="25.8" x14ac:dyDescent="0.3">
      <c r="U185" s="15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9" spans="21:34" ht="36" x14ac:dyDescent="0.3">
      <c r="U189" s="11" t="s">
        <v>2</v>
      </c>
      <c r="V189" s="28" t="s">
        <v>20</v>
      </c>
      <c r="W189" s="28" t="s">
        <v>21</v>
      </c>
      <c r="X189" s="28" t="s">
        <v>22</v>
      </c>
      <c r="Y189" s="28" t="s">
        <v>23</v>
      </c>
      <c r="Z189" s="28" t="s">
        <v>24</v>
      </c>
      <c r="AA189" s="28" t="s">
        <v>25</v>
      </c>
      <c r="AB189" s="28" t="s">
        <v>26</v>
      </c>
      <c r="AC189" s="28" t="s">
        <v>27</v>
      </c>
      <c r="AD189" s="28" t="s">
        <v>28</v>
      </c>
      <c r="AE189" s="28" t="s">
        <v>29</v>
      </c>
      <c r="AF189" s="16" t="s">
        <v>4</v>
      </c>
      <c r="AG189" s="16" t="s">
        <v>5</v>
      </c>
      <c r="AH189" s="16" t="s">
        <v>8</v>
      </c>
    </row>
    <row r="190" spans="21:34" ht="21" x14ac:dyDescent="0.3">
      <c r="U190" s="27" t="s">
        <v>20</v>
      </c>
      <c r="V190" s="12">
        <f>V157*AF175</f>
        <v>3.8022231924455051E-2</v>
      </c>
      <c r="W190" s="12">
        <f>W157*AF176</f>
        <v>3.6061357961993758E-2</v>
      </c>
      <c r="X190" s="12">
        <f>X157*AF177</f>
        <v>4.7782107910003431E-2</v>
      </c>
      <c r="Y190" s="12">
        <f>Y157*AF178</f>
        <v>3.2875153964626876E-2</v>
      </c>
      <c r="Z190" s="12">
        <f>Z157*AF179</f>
        <v>5.2255107259385342E-2</v>
      </c>
      <c r="AA190" s="12">
        <f>AA157*AF180</f>
        <v>3.0475447058600131E-2</v>
      </c>
      <c r="AB190" s="12">
        <f>AB157*AF181</f>
        <v>4.3852087626027769E-2</v>
      </c>
      <c r="AC190" s="12">
        <f>AC157*AF182</f>
        <v>3.3368914459168904E-2</v>
      </c>
      <c r="AD190" s="12">
        <f>AD157*AF183</f>
        <v>3.1889269288963851E-2</v>
      </c>
      <c r="AE190" s="12">
        <f>AE157*AF184</f>
        <v>4.0458422467656727E-2</v>
      </c>
      <c r="AF190" s="16">
        <f>SUM(V190:AE190)</f>
        <v>0.38704009992088184</v>
      </c>
      <c r="AG190" s="16">
        <f t="shared" ref="AG190:AG199" si="47">AF175</f>
        <v>3.8022231924455051E-2</v>
      </c>
      <c r="AH190" s="16">
        <f>AF190/AG190</f>
        <v>10.179310375305619</v>
      </c>
    </row>
    <row r="191" spans="21:34" ht="21" x14ac:dyDescent="0.3">
      <c r="U191" s="27" t="s">
        <v>21</v>
      </c>
      <c r="V191" s="12">
        <f>V158*AF175</f>
        <v>0.11406669577336515</v>
      </c>
      <c r="W191" s="12">
        <f>W158*AF176</f>
        <v>0.10818407388598128</v>
      </c>
      <c r="X191" s="12">
        <f>X158*AF177</f>
        <v>9.5564215820006862E-2</v>
      </c>
      <c r="Y191" s="12">
        <f>Y158*AF178</f>
        <v>0.1315006158585075</v>
      </c>
      <c r="Z191" s="12">
        <f>Z158*AF179</f>
        <v>0.10451021451877068</v>
      </c>
      <c r="AA191" s="12">
        <f>AA158*AF180</f>
        <v>0.12190178823440052</v>
      </c>
      <c r="AB191" s="12">
        <f>AB158*AF181</f>
        <v>8.7704175252055538E-2</v>
      </c>
      <c r="AC191" s="12">
        <f>AC158*AF182</f>
        <v>0.15016011506626009</v>
      </c>
      <c r="AD191" s="12">
        <f>AD158*AF183</f>
        <v>0.1275570771558554</v>
      </c>
      <c r="AE191" s="12">
        <f>AE158*AF184</f>
        <v>8.0916844935313453E-2</v>
      </c>
      <c r="AF191" s="16">
        <f t="shared" ref="AF191:AF199" si="48">SUM(V191:AE191)</f>
        <v>1.1220658165005164</v>
      </c>
      <c r="AG191" s="16">
        <f t="shared" si="47"/>
        <v>0.10818407388598128</v>
      </c>
      <c r="AH191" s="16">
        <f t="shared" ref="AH191:AH199" si="49">AF191/AG191</f>
        <v>10.371820695928848</v>
      </c>
    </row>
    <row r="192" spans="21:34" ht="21" x14ac:dyDescent="0.3">
      <c r="U192" s="27" t="s">
        <v>22</v>
      </c>
      <c r="V192" s="12">
        <f>V159*AF175</f>
        <v>0.1520889276978202</v>
      </c>
      <c r="W192" s="12">
        <f>W159*AF176</f>
        <v>0.21636814777196256</v>
      </c>
      <c r="X192" s="12">
        <f>X159*AF177</f>
        <v>0.19112843164001372</v>
      </c>
      <c r="Y192" s="12">
        <f>Y159*AF178</f>
        <v>0.19725092378776127</v>
      </c>
      <c r="Z192" s="12">
        <f>Z159*AF179</f>
        <v>0.13934695269169425</v>
      </c>
      <c r="AA192" s="12">
        <f>AA159*AF180</f>
        <v>0.18285268235160079</v>
      </c>
      <c r="AB192" s="12">
        <f>AB159*AF181</f>
        <v>0.26311252575616662</v>
      </c>
      <c r="AC192" s="12">
        <f>AC159*AF182</f>
        <v>0.20021348675501344</v>
      </c>
      <c r="AD192" s="12">
        <f>AD159*AF183</f>
        <v>0.1913356157337831</v>
      </c>
      <c r="AE192" s="12">
        <f>AE159*AF184</f>
        <v>0.24275053480594036</v>
      </c>
      <c r="AF192" s="16">
        <f t="shared" si="48"/>
        <v>1.9764482289917562</v>
      </c>
      <c r="AG192" s="16">
        <f t="shared" si="47"/>
        <v>0.19112843164001372</v>
      </c>
      <c r="AH192" s="16">
        <f t="shared" si="49"/>
        <v>10.340943061335604</v>
      </c>
    </row>
    <row r="193" spans="21:34" ht="21" x14ac:dyDescent="0.3">
      <c r="U193" s="27" t="s">
        <v>23</v>
      </c>
      <c r="V193" s="12">
        <f>V160*AF175</f>
        <v>7.6044463848910102E-2</v>
      </c>
      <c r="W193" s="12">
        <f>W160*AF176</f>
        <v>5.409203694299064E-2</v>
      </c>
      <c r="X193" s="12">
        <f>X160*AF177</f>
        <v>6.3709477213337903E-2</v>
      </c>
      <c r="Y193" s="12">
        <f>Y160*AF178</f>
        <v>6.5750307929253751E-2</v>
      </c>
      <c r="Z193" s="12">
        <f>Z160*AF179</f>
        <v>6.9673476345847127E-2</v>
      </c>
      <c r="AA193" s="12">
        <f>AA160*AF180</f>
        <v>9.1426341175800396E-2</v>
      </c>
      <c r="AB193" s="12">
        <f>AB160*AF181</f>
        <v>5.8469450168037021E-2</v>
      </c>
      <c r="AC193" s="12">
        <f>AC160*AF182</f>
        <v>5.0053371688753359E-2</v>
      </c>
      <c r="AD193" s="12">
        <f>AD160*AF183</f>
        <v>9.5667807866891552E-2</v>
      </c>
      <c r="AE193" s="12">
        <f>AE160*AF184</f>
        <v>5.3944563290208969E-2</v>
      </c>
      <c r="AF193" s="16">
        <f t="shared" si="48"/>
        <v>0.67883129647003093</v>
      </c>
      <c r="AG193" s="16">
        <f t="shared" si="47"/>
        <v>6.5750307929253751E-2</v>
      </c>
      <c r="AH193" s="16">
        <f t="shared" si="49"/>
        <v>10.32438201202711</v>
      </c>
    </row>
    <row r="194" spans="21:34" ht="21" x14ac:dyDescent="0.3">
      <c r="U194" s="27" t="s">
        <v>24</v>
      </c>
      <c r="V194" s="12">
        <f>V161*AF175</f>
        <v>2.5348154616303367E-2</v>
      </c>
      <c r="W194" s="12">
        <f>W161*AF176</f>
        <v>3.6061357961993758E-2</v>
      </c>
      <c r="X194" s="12">
        <f>X161*AF177</f>
        <v>4.7782107910003431E-2</v>
      </c>
      <c r="Y194" s="12">
        <f>Y161*AF178</f>
        <v>3.2875153964626876E-2</v>
      </c>
      <c r="Z194" s="12">
        <f>Z161*AF179</f>
        <v>3.4836738172923563E-2</v>
      </c>
      <c r="AA194" s="12">
        <f>AA161*AF180</f>
        <v>3.0475447058600131E-2</v>
      </c>
      <c r="AB194" s="12">
        <f>AB161*AF181</f>
        <v>4.3852087626027769E-2</v>
      </c>
      <c r="AC194" s="12">
        <f>AC161*AF182</f>
        <v>3.3368914459168904E-2</v>
      </c>
      <c r="AD194" s="12">
        <f>AD161*AF183</f>
        <v>3.1889269288963851E-2</v>
      </c>
      <c r="AE194" s="12">
        <f>AE161*AF184</f>
        <v>4.0458422467656727E-2</v>
      </c>
      <c r="AF194" s="16">
        <f t="shared" si="48"/>
        <v>0.35694765352626839</v>
      </c>
      <c r="AG194" s="16">
        <f t="shared" si="47"/>
        <v>3.4836738172923563E-2</v>
      </c>
      <c r="AH194" s="16">
        <f t="shared" si="49"/>
        <v>10.246299517321104</v>
      </c>
    </row>
    <row r="195" spans="21:34" ht="21" x14ac:dyDescent="0.3">
      <c r="U195" s="27" t="s">
        <v>25</v>
      </c>
      <c r="V195" s="12">
        <f>V162*AF175</f>
        <v>7.6044463848910102E-2</v>
      </c>
      <c r="W195" s="12">
        <f>W162*AF176</f>
        <v>5.409203694299064E-2</v>
      </c>
      <c r="X195" s="12">
        <f>X162*AF177</f>
        <v>6.3709477213337903E-2</v>
      </c>
      <c r="Y195" s="12">
        <f>Y162*AF178</f>
        <v>4.3833538619502496E-2</v>
      </c>
      <c r="Z195" s="12">
        <f>Z162*AF179</f>
        <v>6.9673476345847127E-2</v>
      </c>
      <c r="AA195" s="12">
        <f>AA162*AF180</f>
        <v>6.0950894117200262E-2</v>
      </c>
      <c r="AB195" s="12">
        <f>AB162*AF181</f>
        <v>5.8469450168037021E-2</v>
      </c>
      <c r="AC195" s="12">
        <f>AC162*AF182</f>
        <v>5.0053371688753359E-2</v>
      </c>
      <c r="AD195" s="12">
        <f>AD162*AF183</f>
        <v>9.5667807866891552E-2</v>
      </c>
      <c r="AE195" s="12">
        <f>AE162*AF184</f>
        <v>5.3944563290208969E-2</v>
      </c>
      <c r="AF195" s="16">
        <f t="shared" si="48"/>
        <v>0.62643908010167948</v>
      </c>
      <c r="AG195" s="16">
        <f t="shared" si="47"/>
        <v>6.0950894117200262E-2</v>
      </c>
      <c r="AH195" s="16">
        <f t="shared" si="49"/>
        <v>10.277766867490451</v>
      </c>
    </row>
    <row r="196" spans="21:34" ht="21" x14ac:dyDescent="0.3">
      <c r="U196" s="27" t="s">
        <v>26</v>
      </c>
      <c r="V196" s="12">
        <f>V163*AF175</f>
        <v>0.1520889276978202</v>
      </c>
      <c r="W196" s="12">
        <f>W163*AF176</f>
        <v>0.21636814777196256</v>
      </c>
      <c r="X196" s="12">
        <f>X163*AF177</f>
        <v>0.12741895442667581</v>
      </c>
      <c r="Y196" s="12">
        <f>Y163*AF178</f>
        <v>0.19725092378776127</v>
      </c>
      <c r="Z196" s="12">
        <f>Z163*AF179</f>
        <v>0.13934695269169425</v>
      </c>
      <c r="AA196" s="12">
        <f>AA163*AF180</f>
        <v>0.18285268235160079</v>
      </c>
      <c r="AB196" s="12">
        <f>AB163*AF181</f>
        <v>0.17540835050411108</v>
      </c>
      <c r="AC196" s="12">
        <f>AC163*AF182</f>
        <v>0.20021348675501344</v>
      </c>
      <c r="AD196" s="12">
        <f>AD163*AF183</f>
        <v>0.1913356157337831</v>
      </c>
      <c r="AE196" s="12">
        <f>AE163*AF184</f>
        <v>0.24275053480594036</v>
      </c>
      <c r="AF196" s="16">
        <f t="shared" si="48"/>
        <v>1.8250345765263631</v>
      </c>
      <c r="AG196" s="16">
        <f t="shared" si="47"/>
        <v>0.17540835050411108</v>
      </c>
      <c r="AH196" s="16">
        <f t="shared" si="49"/>
        <v>10.40449084254737</v>
      </c>
    </row>
    <row r="197" spans="21:34" ht="21" x14ac:dyDescent="0.3">
      <c r="U197" s="27" t="s">
        <v>27</v>
      </c>
      <c r="V197" s="12">
        <f>V164*AF175</f>
        <v>0.11406669577336515</v>
      </c>
      <c r="W197" s="12">
        <f>W164*AF176</f>
        <v>7.2122715923987515E-2</v>
      </c>
      <c r="X197" s="12">
        <f>X164*AF177</f>
        <v>9.5564215820006862E-2</v>
      </c>
      <c r="Y197" s="12">
        <f>Y164*AF178</f>
        <v>0.1315006158585075</v>
      </c>
      <c r="Z197" s="12">
        <f>Z164*AF179</f>
        <v>0.10451021451877068</v>
      </c>
      <c r="AA197" s="12">
        <f>AA164*AF180</f>
        <v>0.12190178823440052</v>
      </c>
      <c r="AB197" s="12">
        <f>AB164*AF181</f>
        <v>8.7704175252055538E-2</v>
      </c>
      <c r="AC197" s="12">
        <f>AC164*AF182</f>
        <v>0.10010674337750672</v>
      </c>
      <c r="AD197" s="12">
        <f>AD164*AF183</f>
        <v>0.1275570771558554</v>
      </c>
      <c r="AE197" s="12">
        <f>AE164*AF184</f>
        <v>8.0916844935313453E-2</v>
      </c>
      <c r="AF197" s="16">
        <f t="shared" si="48"/>
        <v>1.0359510868497692</v>
      </c>
      <c r="AG197" s="16">
        <f t="shared" si="47"/>
        <v>0.10010674337750672</v>
      </c>
      <c r="AH197" s="16">
        <f t="shared" si="49"/>
        <v>10.348464567897832</v>
      </c>
    </row>
    <row r="198" spans="21:34" ht="21" x14ac:dyDescent="0.3">
      <c r="U198" s="27" t="s">
        <v>28</v>
      </c>
      <c r="V198" s="12">
        <f>V165*AF175</f>
        <v>7.6044463848910102E-2</v>
      </c>
      <c r="W198" s="12">
        <f>W165*AF176</f>
        <v>5.409203694299064E-2</v>
      </c>
      <c r="X198" s="12">
        <f>X165*AF177</f>
        <v>6.3709477213337903E-2</v>
      </c>
      <c r="Y198" s="12">
        <f>Y165*AF178</f>
        <v>0.1315006158585075</v>
      </c>
      <c r="Z198" s="12">
        <f>Z165*AF179</f>
        <v>6.9673476345847127E-2</v>
      </c>
      <c r="AA198" s="12">
        <f>AA165*AF180</f>
        <v>4.0633929411466839E-2</v>
      </c>
      <c r="AB198" s="12">
        <f>AB165*AF181</f>
        <v>5.8469450168037021E-2</v>
      </c>
      <c r="AC198" s="12">
        <f>AC165*AF182</f>
        <v>5.0053371688753359E-2</v>
      </c>
      <c r="AD198" s="12">
        <f>AD165*AF183</f>
        <v>6.3778538577927701E-2</v>
      </c>
      <c r="AE198" s="12">
        <f>AE165*AF184</f>
        <v>5.3944563290208969E-2</v>
      </c>
      <c r="AF198" s="16">
        <f t="shared" si="48"/>
        <v>0.66189992334598724</v>
      </c>
      <c r="AG198" s="16">
        <f t="shared" si="47"/>
        <v>6.3778538577927701E-2</v>
      </c>
      <c r="AH198" s="16">
        <f t="shared" si="49"/>
        <v>10.378097995099807</v>
      </c>
    </row>
    <row r="199" spans="21:34" ht="21" x14ac:dyDescent="0.3">
      <c r="U199" s="27" t="s">
        <v>29</v>
      </c>
      <c r="V199" s="12">
        <f>V166*AF175</f>
        <v>0.1520889276978202</v>
      </c>
      <c r="W199" s="12">
        <f>W166*AF176</f>
        <v>0.21636814777196256</v>
      </c>
      <c r="X199" s="12">
        <f>X166*AF177</f>
        <v>0.12741895442667581</v>
      </c>
      <c r="Y199" s="12">
        <f>Y166*AF178</f>
        <v>0.19725092378776127</v>
      </c>
      <c r="Z199" s="12">
        <f>Z166*AF179</f>
        <v>0.13934695269169425</v>
      </c>
      <c r="AA199" s="12">
        <f>AA166*AF180</f>
        <v>0.18285268235160079</v>
      </c>
      <c r="AB199" s="12">
        <f>AB166*AF181</f>
        <v>0.11693890033607404</v>
      </c>
      <c r="AC199" s="12">
        <f>AC166*AF182</f>
        <v>0.20021348675501344</v>
      </c>
      <c r="AD199" s="12">
        <f>AD166*AF183</f>
        <v>0.1913356157337831</v>
      </c>
      <c r="AE199" s="12">
        <f>AE166*AF184</f>
        <v>0.16183368987062691</v>
      </c>
      <c r="AF199" s="16">
        <f t="shared" si="48"/>
        <v>1.6856482814230127</v>
      </c>
      <c r="AG199" s="16">
        <f t="shared" si="47"/>
        <v>0.16183368987062691</v>
      </c>
      <c r="AH199" s="16">
        <f t="shared" si="49"/>
        <v>10.415929357914003</v>
      </c>
    </row>
    <row r="200" spans="21:34" ht="18" x14ac:dyDescent="0.3">
      <c r="AF200" s="39" t="s">
        <v>9</v>
      </c>
      <c r="AG200" s="39"/>
      <c r="AH200" s="19">
        <f>AVERAGE(AH190:AH199)</f>
        <v>10.328750529286776</v>
      </c>
    </row>
    <row r="201" spans="21:34" ht="18" x14ac:dyDescent="0.3">
      <c r="AF201" s="39" t="s">
        <v>13</v>
      </c>
      <c r="AG201" s="39"/>
      <c r="AH201" s="19">
        <v>1.49</v>
      </c>
    </row>
    <row r="202" spans="21:34" ht="18" x14ac:dyDescent="0.3">
      <c r="AF202" s="39" t="s">
        <v>12</v>
      </c>
      <c r="AG202" s="39"/>
      <c r="AH202" s="18">
        <f>(AH200-10)/9</f>
        <v>3.652783658741951E-2</v>
      </c>
    </row>
    <row r="203" spans="21:34" ht="18" x14ac:dyDescent="0.3">
      <c r="AF203" s="39" t="s">
        <v>11</v>
      </c>
      <c r="AG203" s="39"/>
      <c r="AH203" s="21">
        <f>AH202/AH201</f>
        <v>2.4515326568737925E-2</v>
      </c>
    </row>
    <row r="208" spans="21:34" x14ac:dyDescent="0.3"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</row>
    <row r="212" spans="21:31" ht="36" x14ac:dyDescent="0.3">
      <c r="U212" s="11" t="s">
        <v>0</v>
      </c>
      <c r="V212" s="28" t="s">
        <v>20</v>
      </c>
      <c r="W212" s="28" t="s">
        <v>21</v>
      </c>
      <c r="X212" s="28" t="s">
        <v>22</v>
      </c>
      <c r="Y212" s="28" t="s">
        <v>23</v>
      </c>
      <c r="Z212" s="28" t="s">
        <v>24</v>
      </c>
      <c r="AA212" s="28" t="s">
        <v>25</v>
      </c>
      <c r="AB212" s="28" t="s">
        <v>26</v>
      </c>
      <c r="AC212" s="28" t="s">
        <v>27</v>
      </c>
      <c r="AD212" s="28" t="s">
        <v>28</v>
      </c>
      <c r="AE212" s="28" t="s">
        <v>29</v>
      </c>
    </row>
    <row r="213" spans="21:31" ht="18" x14ac:dyDescent="0.3">
      <c r="U213" s="27" t="s">
        <v>20</v>
      </c>
      <c r="V213" s="12">
        <v>1</v>
      </c>
      <c r="W213" s="12">
        <v>0.33333333333333331</v>
      </c>
      <c r="X213" s="12">
        <v>0.25</v>
      </c>
      <c r="Y213" s="12">
        <v>0.33333333333333331</v>
      </c>
      <c r="Z213" s="12">
        <v>5</v>
      </c>
      <c r="AA213" s="12">
        <v>3</v>
      </c>
      <c r="AB213" s="12">
        <v>3</v>
      </c>
      <c r="AC213" s="12">
        <v>3</v>
      </c>
      <c r="AD213" s="12">
        <v>1.5</v>
      </c>
      <c r="AE213" s="12">
        <v>2</v>
      </c>
    </row>
    <row r="214" spans="21:31" ht="18" x14ac:dyDescent="0.3">
      <c r="U214" s="27" t="s">
        <v>21</v>
      </c>
      <c r="V214" s="12">
        <v>3</v>
      </c>
      <c r="W214" s="12">
        <v>1</v>
      </c>
      <c r="X214" s="12">
        <v>1.5</v>
      </c>
      <c r="Y214" s="12">
        <v>1.5</v>
      </c>
      <c r="Z214" s="12">
        <v>7</v>
      </c>
      <c r="AA214" s="12">
        <v>6</v>
      </c>
      <c r="AB214" s="12">
        <v>6</v>
      </c>
      <c r="AC214" s="12">
        <v>6</v>
      </c>
      <c r="AD214" s="12">
        <v>1.5</v>
      </c>
      <c r="AE214" s="12">
        <v>2</v>
      </c>
    </row>
    <row r="215" spans="21:31" ht="18" x14ac:dyDescent="0.3">
      <c r="U215" s="27" t="s">
        <v>22</v>
      </c>
      <c r="V215" s="12">
        <v>4</v>
      </c>
      <c r="W215" s="12">
        <v>0.66666666666666663</v>
      </c>
      <c r="X215" s="12">
        <v>1</v>
      </c>
      <c r="Y215" s="12">
        <v>0.66666666666666663</v>
      </c>
      <c r="Z215" s="12">
        <v>7</v>
      </c>
      <c r="AA215" s="12">
        <v>6</v>
      </c>
      <c r="AB215" s="12">
        <v>5</v>
      </c>
      <c r="AC215" s="12">
        <v>5</v>
      </c>
      <c r="AD215" s="12">
        <v>4</v>
      </c>
      <c r="AE215" s="12">
        <v>5</v>
      </c>
    </row>
    <row r="216" spans="21:31" ht="18" x14ac:dyDescent="0.3">
      <c r="U216" s="27" t="s">
        <v>23</v>
      </c>
      <c r="V216" s="12">
        <v>3</v>
      </c>
      <c r="W216" s="12">
        <v>0.66666666666666663</v>
      </c>
      <c r="X216" s="12">
        <v>1.5</v>
      </c>
      <c r="Y216" s="12">
        <v>1</v>
      </c>
      <c r="Z216" s="12">
        <v>7</v>
      </c>
      <c r="AA216" s="12">
        <v>6</v>
      </c>
      <c r="AB216" s="12">
        <v>5</v>
      </c>
      <c r="AC216" s="12">
        <v>5</v>
      </c>
      <c r="AD216" s="12">
        <v>4</v>
      </c>
      <c r="AE216" s="12">
        <v>5</v>
      </c>
    </row>
    <row r="217" spans="21:31" ht="18" x14ac:dyDescent="0.3">
      <c r="U217" s="27" t="s">
        <v>24</v>
      </c>
      <c r="V217" s="12">
        <v>0.2</v>
      </c>
      <c r="W217" s="12">
        <v>0.14285714285714285</v>
      </c>
      <c r="X217" s="12">
        <v>0.14285714285714285</v>
      </c>
      <c r="Y217" s="12">
        <v>0.14285714285714285</v>
      </c>
      <c r="Z217" s="12">
        <v>1</v>
      </c>
      <c r="AA217" s="12">
        <v>0.33333333333333331</v>
      </c>
      <c r="AB217" s="12">
        <v>0.33333333333333331</v>
      </c>
      <c r="AC217" s="12">
        <v>0.33333333333333331</v>
      </c>
      <c r="AD217" s="12">
        <v>0.25</v>
      </c>
      <c r="AE217" s="12">
        <v>0.33333333333333331</v>
      </c>
    </row>
    <row r="218" spans="21:31" ht="18" x14ac:dyDescent="0.3">
      <c r="U218" s="27" t="s">
        <v>25</v>
      </c>
      <c r="V218" s="12">
        <v>0.33333333333333331</v>
      </c>
      <c r="W218" s="12">
        <v>0.16666666666666666</v>
      </c>
      <c r="X218" s="12">
        <v>0.16666666666666666</v>
      </c>
      <c r="Y218" s="12">
        <v>0.16666666666666666</v>
      </c>
      <c r="Z218" s="12">
        <v>3</v>
      </c>
      <c r="AA218" s="12">
        <v>1</v>
      </c>
      <c r="AB218" s="12">
        <v>0.66666666666666663</v>
      </c>
      <c r="AC218" s="12">
        <v>0.66666666666666663</v>
      </c>
      <c r="AD218" s="12">
        <v>0.33333333333333331</v>
      </c>
      <c r="AE218" s="12">
        <v>0.5</v>
      </c>
    </row>
    <row r="219" spans="21:31" ht="18" x14ac:dyDescent="0.3">
      <c r="U219" s="27" t="s">
        <v>26</v>
      </c>
      <c r="V219" s="12">
        <v>0.33333333333333331</v>
      </c>
      <c r="W219" s="12">
        <v>0.16666666666666666</v>
      </c>
      <c r="X219" s="12">
        <v>0.2</v>
      </c>
      <c r="Y219" s="12">
        <v>0.2</v>
      </c>
      <c r="Z219" s="12">
        <v>3</v>
      </c>
      <c r="AA219" s="12">
        <v>1.5</v>
      </c>
      <c r="AB219" s="12">
        <v>1</v>
      </c>
      <c r="AC219" s="12">
        <v>0.66666666666666663</v>
      </c>
      <c r="AD219" s="12">
        <v>0.5</v>
      </c>
      <c r="AE219" s="12">
        <v>0.66666666666666663</v>
      </c>
    </row>
    <row r="220" spans="21:31" ht="18" x14ac:dyDescent="0.3">
      <c r="U220" s="27" t="s">
        <v>27</v>
      </c>
      <c r="V220" s="12">
        <v>0.33333333333333331</v>
      </c>
      <c r="W220" s="12">
        <v>0.16666666666666666</v>
      </c>
      <c r="X220" s="12">
        <v>0.2</v>
      </c>
      <c r="Y220" s="12">
        <v>0.2</v>
      </c>
      <c r="Z220" s="12">
        <v>3</v>
      </c>
      <c r="AA220" s="12">
        <v>1.5</v>
      </c>
      <c r="AB220" s="12">
        <v>1.5</v>
      </c>
      <c r="AC220" s="12">
        <v>1</v>
      </c>
      <c r="AD220" s="12">
        <v>0.5</v>
      </c>
      <c r="AE220" s="12">
        <v>0.66666666666666663</v>
      </c>
    </row>
    <row r="221" spans="21:31" ht="18" x14ac:dyDescent="0.3">
      <c r="U221" s="27" t="s">
        <v>28</v>
      </c>
      <c r="V221" s="12">
        <v>0.66666666666666663</v>
      </c>
      <c r="W221" s="12">
        <v>0.66666666666666663</v>
      </c>
      <c r="X221" s="12">
        <v>0.25</v>
      </c>
      <c r="Y221" s="12">
        <v>0.25</v>
      </c>
      <c r="Z221" s="12">
        <v>4</v>
      </c>
      <c r="AA221" s="12">
        <v>3</v>
      </c>
      <c r="AB221" s="12">
        <v>2</v>
      </c>
      <c r="AC221" s="12">
        <v>2</v>
      </c>
      <c r="AD221" s="12">
        <v>1</v>
      </c>
      <c r="AE221" s="12">
        <v>2</v>
      </c>
    </row>
    <row r="222" spans="21:31" ht="18" x14ac:dyDescent="0.3">
      <c r="U222" s="27" t="s">
        <v>29</v>
      </c>
      <c r="V222" s="12">
        <v>0.5</v>
      </c>
      <c r="W222" s="12">
        <v>0.5</v>
      </c>
      <c r="X222" s="12">
        <v>0.2</v>
      </c>
      <c r="Y222" s="12">
        <v>0.2</v>
      </c>
      <c r="Z222" s="12">
        <v>3</v>
      </c>
      <c r="AA222" s="12">
        <v>2</v>
      </c>
      <c r="AB222" s="12">
        <v>1.5</v>
      </c>
      <c r="AC222" s="12">
        <v>1.5</v>
      </c>
      <c r="AD222" s="12">
        <v>0.5</v>
      </c>
      <c r="AE222" s="12">
        <v>1</v>
      </c>
    </row>
    <row r="223" spans="21:31" ht="25.8" x14ac:dyDescent="0.3">
      <c r="U223" s="17" t="s">
        <v>4</v>
      </c>
      <c r="V223" s="16">
        <f>SUM(V213:V222)</f>
        <v>13.366666666666667</v>
      </c>
      <c r="W223" s="16">
        <f t="shared" ref="W223:AE223" si="50">SUM(W213:W222)</f>
        <v>4.4761904761904754</v>
      </c>
      <c r="X223" s="16">
        <f t="shared" si="50"/>
        <v>5.4095238095238107</v>
      </c>
      <c r="Y223" s="16">
        <f t="shared" si="50"/>
        <v>4.6595238095238098</v>
      </c>
      <c r="Z223" s="16">
        <f t="shared" si="50"/>
        <v>43</v>
      </c>
      <c r="AA223" s="16">
        <f t="shared" si="50"/>
        <v>30.333333333333332</v>
      </c>
      <c r="AB223" s="16">
        <f t="shared" si="50"/>
        <v>26</v>
      </c>
      <c r="AC223" s="16">
        <f t="shared" si="50"/>
        <v>25.166666666666668</v>
      </c>
      <c r="AD223" s="16">
        <f t="shared" si="50"/>
        <v>14.083333333333334</v>
      </c>
      <c r="AE223" s="16">
        <f t="shared" si="50"/>
        <v>19.166666666666668</v>
      </c>
    </row>
    <row r="230" spans="21:32" ht="36" x14ac:dyDescent="0.3">
      <c r="U230" s="11" t="s">
        <v>0</v>
      </c>
      <c r="V230" s="28" t="s">
        <v>20</v>
      </c>
      <c r="W230" s="28" t="s">
        <v>21</v>
      </c>
      <c r="X230" s="28" t="s">
        <v>22</v>
      </c>
      <c r="Y230" s="28" t="s">
        <v>23</v>
      </c>
      <c r="Z230" s="28" t="s">
        <v>24</v>
      </c>
      <c r="AA230" s="28" t="s">
        <v>25</v>
      </c>
      <c r="AB230" s="28" t="s">
        <v>26</v>
      </c>
      <c r="AC230" s="28" t="s">
        <v>27</v>
      </c>
      <c r="AD230" s="28" t="s">
        <v>28</v>
      </c>
      <c r="AE230" s="28" t="s">
        <v>29</v>
      </c>
      <c r="AF230" s="16" t="s">
        <v>5</v>
      </c>
    </row>
    <row r="231" spans="21:32" ht="21" x14ac:dyDescent="0.3">
      <c r="U231" s="27" t="s">
        <v>20</v>
      </c>
      <c r="V231" s="12">
        <f>V213/V223</f>
        <v>7.4812967581047385E-2</v>
      </c>
      <c r="W231" s="12">
        <f>W213/W223</f>
        <v>7.4468085106382989E-2</v>
      </c>
      <c r="X231" s="12">
        <f t="shared" ref="X231:AE231" si="51">X213/X223</f>
        <v>4.6214788732394353E-2</v>
      </c>
      <c r="Y231" s="12">
        <f t="shared" si="51"/>
        <v>7.1538068472151245E-2</v>
      </c>
      <c r="Z231" s="12">
        <f t="shared" si="51"/>
        <v>0.11627906976744186</v>
      </c>
      <c r="AA231" s="12">
        <f t="shared" si="51"/>
        <v>9.8901098901098911E-2</v>
      </c>
      <c r="AB231" s="12">
        <f t="shared" si="51"/>
        <v>0.11538461538461539</v>
      </c>
      <c r="AC231" s="12">
        <f t="shared" si="51"/>
        <v>0.11920529801324503</v>
      </c>
      <c r="AD231" s="12">
        <f t="shared" si="51"/>
        <v>0.10650887573964496</v>
      </c>
      <c r="AE231" s="12">
        <f t="shared" si="51"/>
        <v>0.10434782608695652</v>
      </c>
      <c r="AF231" s="16">
        <f>AVERAGE(V231:AE231)</f>
        <v>9.2766069378497851E-2</v>
      </c>
    </row>
    <row r="232" spans="21:32" ht="21" x14ac:dyDescent="0.3">
      <c r="U232" s="27" t="s">
        <v>21</v>
      </c>
      <c r="V232" s="12">
        <f>V214/V223</f>
        <v>0.22443890274314213</v>
      </c>
      <c r="W232" s="12">
        <f>W214/W223</f>
        <v>0.22340425531914898</v>
      </c>
      <c r="X232" s="12">
        <f t="shared" ref="X232:AE232" si="52">X214/X223</f>
        <v>0.27728873239436613</v>
      </c>
      <c r="Y232" s="12">
        <f t="shared" si="52"/>
        <v>0.32192130812468062</v>
      </c>
      <c r="Z232" s="12">
        <f t="shared" si="52"/>
        <v>0.16279069767441862</v>
      </c>
      <c r="AA232" s="12">
        <f t="shared" si="52"/>
        <v>0.19780219780219782</v>
      </c>
      <c r="AB232" s="12">
        <f t="shared" si="52"/>
        <v>0.23076923076923078</v>
      </c>
      <c r="AC232" s="12">
        <f t="shared" si="52"/>
        <v>0.23841059602649006</v>
      </c>
      <c r="AD232" s="12">
        <f t="shared" si="52"/>
        <v>0.10650887573964496</v>
      </c>
      <c r="AE232" s="12">
        <f t="shared" si="52"/>
        <v>0.10434782608695652</v>
      </c>
      <c r="AF232" s="16">
        <f t="shared" ref="AF232:AF239" si="53">AVERAGE(V232:AE232)</f>
        <v>0.20876826226802767</v>
      </c>
    </row>
    <row r="233" spans="21:32" ht="21" x14ac:dyDescent="0.3">
      <c r="U233" s="27" t="s">
        <v>22</v>
      </c>
      <c r="V233" s="12">
        <f>V215/V223</f>
        <v>0.29925187032418954</v>
      </c>
      <c r="W233" s="12">
        <f>W215/W223</f>
        <v>0.14893617021276598</v>
      </c>
      <c r="X233" s="12">
        <f t="shared" ref="X233:AE233" si="54">X215/X223</f>
        <v>0.18485915492957741</v>
      </c>
      <c r="Y233" s="12">
        <f t="shared" si="54"/>
        <v>0.14307613694430249</v>
      </c>
      <c r="Z233" s="12">
        <f t="shared" si="54"/>
        <v>0.16279069767441862</v>
      </c>
      <c r="AA233" s="12">
        <f t="shared" si="54"/>
        <v>0.19780219780219782</v>
      </c>
      <c r="AB233" s="12">
        <f t="shared" si="54"/>
        <v>0.19230769230769232</v>
      </c>
      <c r="AC233" s="12">
        <f t="shared" si="54"/>
        <v>0.19867549668874171</v>
      </c>
      <c r="AD233" s="12">
        <f t="shared" si="54"/>
        <v>0.28402366863905326</v>
      </c>
      <c r="AE233" s="12">
        <f t="shared" si="54"/>
        <v>0.2608695652173913</v>
      </c>
      <c r="AF233" s="16">
        <f t="shared" si="53"/>
        <v>0.20725926507403303</v>
      </c>
    </row>
    <row r="234" spans="21:32" ht="21" x14ac:dyDescent="0.3">
      <c r="U234" s="27" t="s">
        <v>23</v>
      </c>
      <c r="V234" s="12">
        <f>V216/V223</f>
        <v>0.22443890274314213</v>
      </c>
      <c r="W234" s="12">
        <f>W216/W223</f>
        <v>0.14893617021276598</v>
      </c>
      <c r="X234" s="12">
        <f t="shared" ref="X234:AE234" si="55">X216/X223</f>
        <v>0.27728873239436613</v>
      </c>
      <c r="Y234" s="12">
        <f t="shared" si="55"/>
        <v>0.21461420541645373</v>
      </c>
      <c r="Z234" s="12">
        <f t="shared" si="55"/>
        <v>0.16279069767441862</v>
      </c>
      <c r="AA234" s="12">
        <f t="shared" si="55"/>
        <v>0.19780219780219782</v>
      </c>
      <c r="AB234" s="12">
        <f t="shared" si="55"/>
        <v>0.19230769230769232</v>
      </c>
      <c r="AC234" s="12">
        <f t="shared" si="55"/>
        <v>0.19867549668874171</v>
      </c>
      <c r="AD234" s="12">
        <f t="shared" si="55"/>
        <v>0.28402366863905326</v>
      </c>
      <c r="AE234" s="12">
        <f t="shared" si="55"/>
        <v>0.2608695652173913</v>
      </c>
      <c r="AF234" s="16">
        <f t="shared" si="53"/>
        <v>0.21617473290962227</v>
      </c>
    </row>
    <row r="235" spans="21:32" ht="21" x14ac:dyDescent="0.3">
      <c r="U235" s="27" t="s">
        <v>24</v>
      </c>
      <c r="V235" s="12">
        <f>V217/V223</f>
        <v>1.4962593516209476E-2</v>
      </c>
      <c r="W235" s="12">
        <f>W217/W223</f>
        <v>3.1914893617021281E-2</v>
      </c>
      <c r="X235" s="12">
        <f t="shared" ref="X235:AE235" si="56">X217/X223</f>
        <v>2.6408450704225345E-2</v>
      </c>
      <c r="Y235" s="12">
        <f t="shared" si="56"/>
        <v>3.0659172202350534E-2</v>
      </c>
      <c r="Z235" s="12">
        <f t="shared" si="56"/>
        <v>2.3255813953488372E-2</v>
      </c>
      <c r="AA235" s="12">
        <f t="shared" si="56"/>
        <v>1.0989010989010988E-2</v>
      </c>
      <c r="AB235" s="12">
        <f t="shared" si="56"/>
        <v>1.282051282051282E-2</v>
      </c>
      <c r="AC235" s="12">
        <f t="shared" si="56"/>
        <v>1.324503311258278E-2</v>
      </c>
      <c r="AD235" s="12">
        <f t="shared" si="56"/>
        <v>1.7751479289940829E-2</v>
      </c>
      <c r="AE235" s="12">
        <f t="shared" si="56"/>
        <v>1.7391304347826084E-2</v>
      </c>
      <c r="AF235" s="16">
        <f t="shared" si="53"/>
        <v>1.9939826455316851E-2</v>
      </c>
    </row>
    <row r="236" spans="21:32" ht="21" x14ac:dyDescent="0.3">
      <c r="U236" s="27" t="s">
        <v>25</v>
      </c>
      <c r="V236" s="12">
        <f>V218/V223</f>
        <v>2.4937655860349125E-2</v>
      </c>
      <c r="W236" s="12">
        <f>W218/W223</f>
        <v>3.7234042553191495E-2</v>
      </c>
      <c r="X236" s="12">
        <f t="shared" ref="X236:AE236" si="57">X218/X223</f>
        <v>3.0809859154929568E-2</v>
      </c>
      <c r="Y236" s="12">
        <f t="shared" si="57"/>
        <v>3.5769034236075622E-2</v>
      </c>
      <c r="Z236" s="12">
        <f t="shared" si="57"/>
        <v>6.9767441860465115E-2</v>
      </c>
      <c r="AA236" s="12">
        <f t="shared" si="57"/>
        <v>3.2967032967032968E-2</v>
      </c>
      <c r="AB236" s="12">
        <f t="shared" si="57"/>
        <v>2.564102564102564E-2</v>
      </c>
      <c r="AC236" s="12">
        <f t="shared" si="57"/>
        <v>2.6490066225165559E-2</v>
      </c>
      <c r="AD236" s="12">
        <f t="shared" si="57"/>
        <v>2.3668639053254434E-2</v>
      </c>
      <c r="AE236" s="12">
        <f t="shared" si="57"/>
        <v>2.6086956521739129E-2</v>
      </c>
      <c r="AF236" s="16">
        <f t="shared" si="53"/>
        <v>3.3337175407322867E-2</v>
      </c>
    </row>
    <row r="237" spans="21:32" ht="21" x14ac:dyDescent="0.3">
      <c r="U237" s="27" t="s">
        <v>26</v>
      </c>
      <c r="V237" s="12">
        <f>V219/V223</f>
        <v>2.4937655860349125E-2</v>
      </c>
      <c r="W237" s="12">
        <f>W219/W223</f>
        <v>3.7234042553191495E-2</v>
      </c>
      <c r="X237" s="12">
        <f t="shared" ref="X237:AE237" si="58">X219/X223</f>
        <v>3.6971830985915485E-2</v>
      </c>
      <c r="Y237" s="12">
        <f t="shared" si="58"/>
        <v>4.2922841083290753E-2</v>
      </c>
      <c r="Z237" s="12">
        <f t="shared" si="58"/>
        <v>6.9767441860465115E-2</v>
      </c>
      <c r="AA237" s="12">
        <f t="shared" si="58"/>
        <v>4.9450549450549455E-2</v>
      </c>
      <c r="AB237" s="12">
        <f t="shared" si="58"/>
        <v>3.8461538461538464E-2</v>
      </c>
      <c r="AC237" s="12">
        <f t="shared" si="58"/>
        <v>2.6490066225165559E-2</v>
      </c>
      <c r="AD237" s="12">
        <f t="shared" si="58"/>
        <v>3.5502958579881658E-2</v>
      </c>
      <c r="AE237" s="12">
        <f t="shared" si="58"/>
        <v>3.4782608695652167E-2</v>
      </c>
      <c r="AF237" s="16">
        <f t="shared" si="53"/>
        <v>3.9652153375599929E-2</v>
      </c>
    </row>
    <row r="238" spans="21:32" ht="21" x14ac:dyDescent="0.3">
      <c r="U238" s="27" t="s">
        <v>27</v>
      </c>
      <c r="V238" s="12">
        <f>V220/V223</f>
        <v>2.4937655860349125E-2</v>
      </c>
      <c r="W238" s="12">
        <f>W220/W223</f>
        <v>3.7234042553191495E-2</v>
      </c>
      <c r="X238" s="12">
        <f t="shared" ref="X238:AE238" si="59">X220/X223</f>
        <v>3.6971830985915485E-2</v>
      </c>
      <c r="Y238" s="12">
        <f t="shared" si="59"/>
        <v>4.2922841083290753E-2</v>
      </c>
      <c r="Z238" s="12">
        <f t="shared" si="59"/>
        <v>6.9767441860465115E-2</v>
      </c>
      <c r="AA238" s="12">
        <f t="shared" si="59"/>
        <v>4.9450549450549455E-2</v>
      </c>
      <c r="AB238" s="12">
        <f t="shared" si="59"/>
        <v>5.7692307692307696E-2</v>
      </c>
      <c r="AC238" s="12">
        <f t="shared" si="59"/>
        <v>3.9735099337748339E-2</v>
      </c>
      <c r="AD238" s="12">
        <f t="shared" si="59"/>
        <v>3.5502958579881658E-2</v>
      </c>
      <c r="AE238" s="12">
        <f t="shared" si="59"/>
        <v>3.4782608695652167E-2</v>
      </c>
      <c r="AF238" s="16">
        <f t="shared" si="53"/>
        <v>4.2899733609935133E-2</v>
      </c>
    </row>
    <row r="239" spans="21:32" ht="21" x14ac:dyDescent="0.3">
      <c r="U239" s="27" t="s">
        <v>28</v>
      </c>
      <c r="V239" s="12">
        <f>V221/V223</f>
        <v>4.987531172069825E-2</v>
      </c>
      <c r="W239" s="12">
        <f>W221/W223</f>
        <v>0.14893617021276598</v>
      </c>
      <c r="X239" s="12">
        <f t="shared" ref="X239:AE239" si="60">X221/X223</f>
        <v>4.6214788732394353E-2</v>
      </c>
      <c r="Y239" s="12">
        <f t="shared" si="60"/>
        <v>5.3653551354113434E-2</v>
      </c>
      <c r="Z239" s="12">
        <f t="shared" si="60"/>
        <v>9.3023255813953487E-2</v>
      </c>
      <c r="AA239" s="12">
        <f t="shared" si="60"/>
        <v>9.8901098901098911E-2</v>
      </c>
      <c r="AB239" s="12">
        <f t="shared" si="60"/>
        <v>7.6923076923076927E-2</v>
      </c>
      <c r="AC239" s="12">
        <f t="shared" si="60"/>
        <v>7.9470198675496678E-2</v>
      </c>
      <c r="AD239" s="12">
        <f t="shared" si="60"/>
        <v>7.1005917159763315E-2</v>
      </c>
      <c r="AE239" s="12">
        <f t="shared" si="60"/>
        <v>0.10434782608695652</v>
      </c>
      <c r="AF239" s="16">
        <f t="shared" si="53"/>
        <v>8.2235119558031783E-2</v>
      </c>
    </row>
    <row r="240" spans="21:32" ht="21" x14ac:dyDescent="0.3">
      <c r="U240" s="27" t="s">
        <v>29</v>
      </c>
      <c r="V240" s="12">
        <f>V222/V223</f>
        <v>3.7406483790523692E-2</v>
      </c>
      <c r="W240" s="12">
        <f>W222/W223</f>
        <v>0.11170212765957449</v>
      </c>
      <c r="X240" s="12">
        <f t="shared" ref="X240:AE240" si="61">X222/X223</f>
        <v>3.6971830985915485E-2</v>
      </c>
      <c r="Y240" s="12">
        <f t="shared" si="61"/>
        <v>4.2922841083290753E-2</v>
      </c>
      <c r="Z240" s="12">
        <f t="shared" si="61"/>
        <v>6.9767441860465115E-2</v>
      </c>
      <c r="AA240" s="12">
        <f t="shared" si="61"/>
        <v>6.5934065934065936E-2</v>
      </c>
      <c r="AB240" s="12">
        <f t="shared" si="61"/>
        <v>5.7692307692307696E-2</v>
      </c>
      <c r="AC240" s="12">
        <f t="shared" si="61"/>
        <v>5.9602649006622516E-2</v>
      </c>
      <c r="AD240" s="12">
        <f t="shared" si="61"/>
        <v>3.5502958579881658E-2</v>
      </c>
      <c r="AE240" s="12">
        <f t="shared" si="61"/>
        <v>5.2173913043478258E-2</v>
      </c>
      <c r="AF240" s="16">
        <f>AVERAGE(V240:AE240)</f>
        <v>5.6967661963612561E-2</v>
      </c>
    </row>
    <row r="241" spans="21:34" ht="25.8" x14ac:dyDescent="0.3">
      <c r="U241" s="15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5" spans="21:34" ht="36" x14ac:dyDescent="0.3">
      <c r="U245" s="11" t="s">
        <v>0</v>
      </c>
      <c r="V245" s="28" t="s">
        <v>20</v>
      </c>
      <c r="W245" s="28" t="s">
        <v>21</v>
      </c>
      <c r="X245" s="28" t="s">
        <v>22</v>
      </c>
      <c r="Y245" s="28" t="s">
        <v>23</v>
      </c>
      <c r="Z245" s="28" t="s">
        <v>24</v>
      </c>
      <c r="AA245" s="28" t="s">
        <v>25</v>
      </c>
      <c r="AB245" s="28" t="s">
        <v>26</v>
      </c>
      <c r="AC245" s="28" t="s">
        <v>27</v>
      </c>
      <c r="AD245" s="28" t="s">
        <v>28</v>
      </c>
      <c r="AE245" s="28" t="s">
        <v>29</v>
      </c>
      <c r="AF245" s="16" t="s">
        <v>4</v>
      </c>
      <c r="AG245" s="16" t="s">
        <v>5</v>
      </c>
      <c r="AH245" s="16" t="s">
        <v>8</v>
      </c>
    </row>
    <row r="246" spans="21:34" ht="21" x14ac:dyDescent="0.3">
      <c r="U246" s="27" t="s">
        <v>20</v>
      </c>
      <c r="V246" s="12">
        <f>V213*AF231</f>
        <v>9.2766069378497851E-2</v>
      </c>
      <c r="W246" s="12">
        <f>W213*AF232</f>
        <v>6.9589420756009213E-2</v>
      </c>
      <c r="X246" s="12">
        <f>X213*AF233</f>
        <v>5.1814816268508257E-2</v>
      </c>
      <c r="Y246" s="12">
        <f>Y213*AF234</f>
        <v>7.2058244303207425E-2</v>
      </c>
      <c r="Z246" s="12">
        <f>Z213*AF235</f>
        <v>9.9699132276584251E-2</v>
      </c>
      <c r="AA246" s="12">
        <f>AA213*AF236</f>
        <v>0.1000115262219686</v>
      </c>
      <c r="AB246" s="12">
        <f>AB213*AF237</f>
        <v>0.11895646012679978</v>
      </c>
      <c r="AC246" s="12">
        <f>AC213*AF238</f>
        <v>0.1286992008298054</v>
      </c>
      <c r="AD246" s="12">
        <f>AD213*AF239</f>
        <v>0.12335267933704767</v>
      </c>
      <c r="AE246" s="12">
        <f>AE213*AF240</f>
        <v>0.11393532392722512</v>
      </c>
      <c r="AF246" s="16">
        <f>SUM(V246:AE246)</f>
        <v>0.9708828734256536</v>
      </c>
      <c r="AG246" s="16">
        <f t="shared" ref="AG246:AG255" si="62">AF231</f>
        <v>9.2766069378497851E-2</v>
      </c>
      <c r="AH246" s="16">
        <f>AF246/AG246</f>
        <v>10.465926603662842</v>
      </c>
    </row>
    <row r="247" spans="21:34" ht="21" x14ac:dyDescent="0.3">
      <c r="U247" s="27" t="s">
        <v>21</v>
      </c>
      <c r="V247" s="12">
        <f>V214*AF231</f>
        <v>0.27829820813549355</v>
      </c>
      <c r="W247" s="12">
        <f>W214*AF232</f>
        <v>0.20876826226802767</v>
      </c>
      <c r="X247" s="12">
        <f>X214*AF233</f>
        <v>0.31088889761104954</v>
      </c>
      <c r="Y247" s="12">
        <f>Y214*AF234</f>
        <v>0.3242620993644334</v>
      </c>
      <c r="Z247" s="12">
        <f>Z214*AF235</f>
        <v>0.13957878518721795</v>
      </c>
      <c r="AA247" s="12">
        <f>AA214*AF236</f>
        <v>0.2000230524439372</v>
      </c>
      <c r="AB247" s="12">
        <f>AB214*AF237</f>
        <v>0.23791292025359956</v>
      </c>
      <c r="AC247" s="12">
        <f>AC214*AF238</f>
        <v>0.25739840165961081</v>
      </c>
      <c r="AD247" s="12">
        <f>AD214*AF239</f>
        <v>0.12335267933704767</v>
      </c>
      <c r="AE247" s="12">
        <f>AE214*AF240</f>
        <v>0.11393532392722512</v>
      </c>
      <c r="AF247" s="16">
        <f t="shared" ref="AF247:AF255" si="63">SUM(V247:AE247)</f>
        <v>2.1944186301876423</v>
      </c>
      <c r="AG247" s="16">
        <f t="shared" si="62"/>
        <v>0.20876826226802767</v>
      </c>
      <c r="AH247" s="16">
        <f t="shared" ref="AH247:AH255" si="64">AF247/AG247</f>
        <v>10.511265488095754</v>
      </c>
    </row>
    <row r="248" spans="21:34" ht="21" x14ac:dyDescent="0.3">
      <c r="U248" s="27" t="s">
        <v>22</v>
      </c>
      <c r="V248" s="12">
        <f>V215*AF231</f>
        <v>0.3710642775139914</v>
      </c>
      <c r="W248" s="12">
        <f>W215*AF232</f>
        <v>0.13917884151201843</v>
      </c>
      <c r="X248" s="12">
        <f>X215*AF233</f>
        <v>0.20725926507403303</v>
      </c>
      <c r="Y248" s="12">
        <f>Y215*AF234</f>
        <v>0.14411648860641485</v>
      </c>
      <c r="Z248" s="12">
        <f>Z215*AF235</f>
        <v>0.13957878518721795</v>
      </c>
      <c r="AA248" s="12">
        <f>AA215*AF236</f>
        <v>0.2000230524439372</v>
      </c>
      <c r="AB248" s="12">
        <f>AB215*AF237</f>
        <v>0.19826076687799965</v>
      </c>
      <c r="AC248" s="12">
        <f>AC215*AF238</f>
        <v>0.21449866804967566</v>
      </c>
      <c r="AD248" s="12">
        <f>AD215*AF239</f>
        <v>0.32894047823212713</v>
      </c>
      <c r="AE248" s="12">
        <f>AE215*AF240</f>
        <v>0.2848383098180628</v>
      </c>
      <c r="AF248" s="16">
        <f t="shared" si="63"/>
        <v>2.2277589333154784</v>
      </c>
      <c r="AG248" s="16">
        <f t="shared" si="62"/>
        <v>0.20725926507403303</v>
      </c>
      <c r="AH248" s="16">
        <f t="shared" si="64"/>
        <v>10.748657882771719</v>
      </c>
    </row>
    <row r="249" spans="21:34" ht="21" x14ac:dyDescent="0.3">
      <c r="U249" s="27" t="s">
        <v>23</v>
      </c>
      <c r="V249" s="12">
        <f>V216*AF231</f>
        <v>0.27829820813549355</v>
      </c>
      <c r="W249" s="12">
        <f>W216*AF232</f>
        <v>0.13917884151201843</v>
      </c>
      <c r="X249" s="12">
        <f>X216*AF233</f>
        <v>0.31088889761104954</v>
      </c>
      <c r="Y249" s="12">
        <f>Y216*AF234</f>
        <v>0.21617473290962227</v>
      </c>
      <c r="Z249" s="12">
        <f>Z216*AF235</f>
        <v>0.13957878518721795</v>
      </c>
      <c r="AA249" s="12">
        <f>AA216*AF236</f>
        <v>0.2000230524439372</v>
      </c>
      <c r="AB249" s="12">
        <f>AB216*AF237</f>
        <v>0.19826076687799965</v>
      </c>
      <c r="AC249" s="12">
        <f>AC216*AF238</f>
        <v>0.21449866804967566</v>
      </c>
      <c r="AD249" s="12">
        <f>AD216*AF239</f>
        <v>0.32894047823212713</v>
      </c>
      <c r="AE249" s="12">
        <f>AE216*AF240</f>
        <v>0.2848383098180628</v>
      </c>
      <c r="AF249" s="16">
        <f t="shared" si="63"/>
        <v>2.3106807407772045</v>
      </c>
      <c r="AG249" s="16">
        <f t="shared" si="62"/>
        <v>0.21617473290962227</v>
      </c>
      <c r="AH249" s="16">
        <f t="shared" si="64"/>
        <v>10.688949211022027</v>
      </c>
    </row>
    <row r="250" spans="21:34" ht="21" x14ac:dyDescent="0.3">
      <c r="U250" s="27" t="s">
        <v>24</v>
      </c>
      <c r="V250" s="12">
        <f>V217*AF231</f>
        <v>1.8553213875699571E-2</v>
      </c>
      <c r="W250" s="12">
        <f>W217*AF232</f>
        <v>2.9824037466861093E-2</v>
      </c>
      <c r="X250" s="12">
        <f>X217*AF233</f>
        <v>2.9608466439147572E-2</v>
      </c>
      <c r="Y250" s="12">
        <f>Y217*AF234</f>
        <v>3.0882104701374608E-2</v>
      </c>
      <c r="Z250" s="12">
        <f>Z217*AF235</f>
        <v>1.9939826455316851E-2</v>
      </c>
      <c r="AA250" s="12">
        <f>AA217*AF236</f>
        <v>1.1112391802440955E-2</v>
      </c>
      <c r="AB250" s="12">
        <f>AB217*AF237</f>
        <v>1.3217384458533309E-2</v>
      </c>
      <c r="AC250" s="12">
        <f>AC217*AF238</f>
        <v>1.429991120331171E-2</v>
      </c>
      <c r="AD250" s="12">
        <f>AD217*AF239</f>
        <v>2.0558779889507946E-2</v>
      </c>
      <c r="AE250" s="12">
        <f>AE217*AF240</f>
        <v>1.8989220654537519E-2</v>
      </c>
      <c r="AF250" s="16">
        <f t="shared" si="63"/>
        <v>0.2069853369467311</v>
      </c>
      <c r="AG250" s="16">
        <f t="shared" si="62"/>
        <v>1.9939826455316851E-2</v>
      </c>
      <c r="AH250" s="16">
        <f t="shared" si="64"/>
        <v>10.380498416601792</v>
      </c>
    </row>
    <row r="251" spans="21:34" ht="21" x14ac:dyDescent="0.3">
      <c r="U251" s="27" t="s">
        <v>25</v>
      </c>
      <c r="V251" s="12">
        <f>V218*AF231</f>
        <v>3.0922023126165949E-2</v>
      </c>
      <c r="W251" s="12">
        <f>W218*AF232</f>
        <v>3.4794710378004606E-2</v>
      </c>
      <c r="X251" s="12">
        <f>X218*AF233</f>
        <v>3.4543210845672169E-2</v>
      </c>
      <c r="Y251" s="12">
        <f>Y218*AF234</f>
        <v>3.6029122151603712E-2</v>
      </c>
      <c r="Z251" s="12">
        <f>Z218*AF235</f>
        <v>5.9819479365950556E-2</v>
      </c>
      <c r="AA251" s="12">
        <f>AA218*AF236</f>
        <v>3.3337175407322867E-2</v>
      </c>
      <c r="AB251" s="12">
        <f>AB218*AF237</f>
        <v>2.6434768917066618E-2</v>
      </c>
      <c r="AC251" s="12">
        <f>AC218*AF238</f>
        <v>2.8599822406623419E-2</v>
      </c>
      <c r="AD251" s="12">
        <f>AD218*AF239</f>
        <v>2.7411706519343926E-2</v>
      </c>
      <c r="AE251" s="12">
        <f>AE218*AF240</f>
        <v>2.848383098180628E-2</v>
      </c>
      <c r="AF251" s="16">
        <f t="shared" si="63"/>
        <v>0.34037585009956012</v>
      </c>
      <c r="AG251" s="16">
        <f t="shared" si="62"/>
        <v>3.3337175407322867E-2</v>
      </c>
      <c r="AH251" s="16">
        <f t="shared" si="64"/>
        <v>10.210098664351538</v>
      </c>
    </row>
    <row r="252" spans="21:34" ht="21" x14ac:dyDescent="0.3">
      <c r="U252" s="27" t="s">
        <v>26</v>
      </c>
      <c r="V252" s="12">
        <f>V219*AF231</f>
        <v>3.0922023126165949E-2</v>
      </c>
      <c r="W252" s="12">
        <f>W219*AF232</f>
        <v>3.4794710378004606E-2</v>
      </c>
      <c r="X252" s="12">
        <f>X219*AF233</f>
        <v>4.1451853014806611E-2</v>
      </c>
      <c r="Y252" s="12">
        <f>Y219*AF234</f>
        <v>4.3234946581924456E-2</v>
      </c>
      <c r="Z252" s="12">
        <f>Z219*AF235</f>
        <v>5.9819479365950556E-2</v>
      </c>
      <c r="AA252" s="12">
        <f>AA219*AF236</f>
        <v>5.00057631109843E-2</v>
      </c>
      <c r="AB252" s="12">
        <f>AB219*AF237</f>
        <v>3.9652153375599929E-2</v>
      </c>
      <c r="AC252" s="12">
        <f>AC219*AF238</f>
        <v>2.8599822406623419E-2</v>
      </c>
      <c r="AD252" s="12">
        <f>AD219*AF239</f>
        <v>4.1117559779015891E-2</v>
      </c>
      <c r="AE252" s="12">
        <f>AE219*AF240</f>
        <v>3.7978441309075038E-2</v>
      </c>
      <c r="AF252" s="16">
        <f t="shared" si="63"/>
        <v>0.40757675244815067</v>
      </c>
      <c r="AG252" s="16">
        <f t="shared" si="62"/>
        <v>3.9652153375599929E-2</v>
      </c>
      <c r="AH252" s="16">
        <f t="shared" si="64"/>
        <v>10.278805001772092</v>
      </c>
    </row>
    <row r="253" spans="21:34" ht="21" x14ac:dyDescent="0.3">
      <c r="U253" s="27" t="s">
        <v>27</v>
      </c>
      <c r="V253" s="12">
        <f>V220*AF231</f>
        <v>3.0922023126165949E-2</v>
      </c>
      <c r="W253" s="12">
        <f>W220*AF232</f>
        <v>3.4794710378004606E-2</v>
      </c>
      <c r="X253" s="12">
        <f>X220*AF233</f>
        <v>4.1451853014806611E-2</v>
      </c>
      <c r="Y253" s="12">
        <f>Y220*AF234</f>
        <v>4.3234946581924456E-2</v>
      </c>
      <c r="Z253" s="12">
        <f>Z220*AF235</f>
        <v>5.9819479365950556E-2</v>
      </c>
      <c r="AA253" s="12">
        <f>AA220*AF236</f>
        <v>5.00057631109843E-2</v>
      </c>
      <c r="AB253" s="12">
        <f>AB220*AF237</f>
        <v>5.9478230063399889E-2</v>
      </c>
      <c r="AC253" s="12">
        <f>AC220*AF238</f>
        <v>4.2899733609935133E-2</v>
      </c>
      <c r="AD253" s="12">
        <f>AD220*AF239</f>
        <v>4.1117559779015891E-2</v>
      </c>
      <c r="AE253" s="12">
        <f>AE220*AF240</f>
        <v>3.7978441309075038E-2</v>
      </c>
      <c r="AF253" s="16">
        <f t="shared" si="63"/>
        <v>0.44170274033926238</v>
      </c>
      <c r="AG253" s="16">
        <f t="shared" si="62"/>
        <v>4.2899733609935133E-2</v>
      </c>
      <c r="AH253" s="16">
        <f t="shared" si="64"/>
        <v>10.296165108050197</v>
      </c>
    </row>
    <row r="254" spans="21:34" ht="21" x14ac:dyDescent="0.3">
      <c r="U254" s="27" t="s">
        <v>28</v>
      </c>
      <c r="V254" s="12">
        <f>V221*AF231</f>
        <v>6.1844046252331898E-2</v>
      </c>
      <c r="W254" s="12">
        <f>W221*AF232</f>
        <v>0.13917884151201843</v>
      </c>
      <c r="X254" s="12">
        <f>X221*AF233</f>
        <v>5.1814816268508257E-2</v>
      </c>
      <c r="Y254" s="12">
        <f>Y221*AF234</f>
        <v>5.4043683227405569E-2</v>
      </c>
      <c r="Z254" s="12">
        <f>Z221*AF235</f>
        <v>7.9759305821267404E-2</v>
      </c>
      <c r="AA254" s="12">
        <f>AA221*AF236</f>
        <v>0.1000115262219686</v>
      </c>
      <c r="AB254" s="12">
        <f>AB221*AF237</f>
        <v>7.9304306751199857E-2</v>
      </c>
      <c r="AC254" s="12">
        <f>AC221*AF238</f>
        <v>8.5799467219870265E-2</v>
      </c>
      <c r="AD254" s="12">
        <f>AD221*AF239</f>
        <v>8.2235119558031783E-2</v>
      </c>
      <c r="AE254" s="12">
        <f>AE221*AF240</f>
        <v>0.11393532392722512</v>
      </c>
      <c r="AF254" s="16">
        <f t="shared" si="63"/>
        <v>0.84792643675982715</v>
      </c>
      <c r="AG254" s="16">
        <f t="shared" si="62"/>
        <v>8.2235119558031783E-2</v>
      </c>
      <c r="AH254" s="16">
        <f t="shared" si="64"/>
        <v>10.311001447033361</v>
      </c>
    </row>
    <row r="255" spans="21:34" ht="21" x14ac:dyDescent="0.3">
      <c r="U255" s="27" t="s">
        <v>29</v>
      </c>
      <c r="V255" s="12">
        <f>V222*AF231</f>
        <v>4.6383034689248925E-2</v>
      </c>
      <c r="W255" s="12">
        <f>W222*AF232</f>
        <v>0.10438413113401383</v>
      </c>
      <c r="X255" s="12">
        <f>X222*AF233</f>
        <v>4.1451853014806611E-2</v>
      </c>
      <c r="Y255" s="12">
        <f>Y222*AF234</f>
        <v>4.3234946581924456E-2</v>
      </c>
      <c r="Z255" s="12">
        <f>Z222*AF235</f>
        <v>5.9819479365950556E-2</v>
      </c>
      <c r="AA255" s="12">
        <f>AA222*AF236</f>
        <v>6.6674350814645733E-2</v>
      </c>
      <c r="AB255" s="12">
        <f>AB222*AF237</f>
        <v>5.9478230063399889E-2</v>
      </c>
      <c r="AC255" s="12">
        <f>AC222*AF238</f>
        <v>6.4349600414902702E-2</v>
      </c>
      <c r="AD255" s="12">
        <f>AD222*AF239</f>
        <v>4.1117559779015891E-2</v>
      </c>
      <c r="AE255" s="12">
        <f>AE222*AF240</f>
        <v>5.6967661963612561E-2</v>
      </c>
      <c r="AF255" s="16">
        <f t="shared" si="63"/>
        <v>0.58386084782152115</v>
      </c>
      <c r="AG255" s="16">
        <f t="shared" si="62"/>
        <v>5.6967661963612561E-2</v>
      </c>
      <c r="AH255" s="16">
        <f t="shared" si="64"/>
        <v>10.248987367507825</v>
      </c>
    </row>
    <row r="256" spans="21:34" ht="18" x14ac:dyDescent="0.3">
      <c r="AF256" s="39" t="s">
        <v>9</v>
      </c>
      <c r="AG256" s="39"/>
      <c r="AH256" s="19">
        <f>AVERAGE(AH246:AH255)</f>
        <v>10.414035519086914</v>
      </c>
    </row>
    <row r="257" spans="21:34" ht="18" x14ac:dyDescent="0.3">
      <c r="AF257" s="39" t="s">
        <v>13</v>
      </c>
      <c r="AG257" s="39"/>
      <c r="AH257" s="19">
        <v>1.49</v>
      </c>
    </row>
    <row r="258" spans="21:34" ht="18" x14ac:dyDescent="0.3">
      <c r="AF258" s="39" t="s">
        <v>12</v>
      </c>
      <c r="AG258" s="39"/>
      <c r="AH258" s="18">
        <f>(AH256-10)/9</f>
        <v>4.6003946565212672E-2</v>
      </c>
    </row>
    <row r="259" spans="21:34" ht="18" x14ac:dyDescent="0.3">
      <c r="AF259" s="39" t="s">
        <v>11</v>
      </c>
      <c r="AG259" s="39"/>
      <c r="AH259" s="21">
        <f>AH258/AH257</f>
        <v>3.0875131922961527E-2</v>
      </c>
    </row>
    <row r="262" spans="21:34" ht="34.200000000000003" customHeight="1" x14ac:dyDescent="0.3">
      <c r="U262" s="22" t="s">
        <v>16</v>
      </c>
      <c r="V262" s="10" t="s">
        <v>3</v>
      </c>
      <c r="W262" s="10" t="s">
        <v>1</v>
      </c>
      <c r="X262" s="10" t="s">
        <v>2</v>
      </c>
      <c r="Y262" s="10" t="s">
        <v>0</v>
      </c>
      <c r="AA262" s="22" t="s">
        <v>15</v>
      </c>
      <c r="AB262" s="9" t="s">
        <v>5</v>
      </c>
    </row>
    <row r="263" spans="21:34" ht="30" customHeight="1" x14ac:dyDescent="0.3">
      <c r="U263" s="27" t="s">
        <v>20</v>
      </c>
      <c r="V263" s="23">
        <f>AF65</f>
        <v>0.22866859110298074</v>
      </c>
      <c r="W263" s="23">
        <f>AF120</f>
        <v>6.2303498029469787E-2</v>
      </c>
      <c r="X263" s="23">
        <f>AF175</f>
        <v>3.8022231924455051E-2</v>
      </c>
      <c r="Y263" s="23">
        <f>AF231</f>
        <v>9.2766069378497851E-2</v>
      </c>
      <c r="AA263" s="6" t="s">
        <v>3</v>
      </c>
      <c r="AB263" s="1">
        <v>0.48445974378513695</v>
      </c>
    </row>
    <row r="264" spans="21:34" ht="34.200000000000003" customHeight="1" x14ac:dyDescent="0.3">
      <c r="U264" s="27" t="s">
        <v>21</v>
      </c>
      <c r="V264" s="23">
        <f t="shared" ref="V264:V272" si="65">AF66</f>
        <v>0.13012330159228624</v>
      </c>
      <c r="W264" s="23">
        <f t="shared" ref="W264:W272" si="66">AF121</f>
        <v>0.13936454468868514</v>
      </c>
      <c r="X264" s="23">
        <f t="shared" ref="X264:X272" si="67">AF176</f>
        <v>0.10818407388598128</v>
      </c>
      <c r="Y264" s="23">
        <f t="shared" ref="Y264:Y272" si="68">AF232</f>
        <v>0.20876826226802767</v>
      </c>
      <c r="AA264" s="6" t="s">
        <v>0</v>
      </c>
      <c r="AB264" s="1">
        <v>4.7622047882677349E-2</v>
      </c>
    </row>
    <row r="265" spans="21:34" ht="27.6" customHeight="1" x14ac:dyDescent="0.3">
      <c r="U265" s="27" t="s">
        <v>22</v>
      </c>
      <c r="V265" s="23">
        <f t="shared" si="65"/>
        <v>0.15967558329939649</v>
      </c>
      <c r="W265" s="23">
        <f t="shared" si="66"/>
        <v>0.10658520116004437</v>
      </c>
      <c r="X265" s="23">
        <f t="shared" si="67"/>
        <v>0.19112843164001372</v>
      </c>
      <c r="Y265" s="23">
        <f t="shared" si="68"/>
        <v>0.20725926507403303</v>
      </c>
      <c r="AA265" s="6" t="s">
        <v>1</v>
      </c>
      <c r="AB265" s="1">
        <v>0.36612693071609786</v>
      </c>
    </row>
    <row r="266" spans="21:34" ht="35.4" customHeight="1" x14ac:dyDescent="0.3">
      <c r="U266" s="27" t="s">
        <v>23</v>
      </c>
      <c r="V266" s="23">
        <f t="shared" si="65"/>
        <v>0.11955493630226503</v>
      </c>
      <c r="W266" s="23">
        <f t="shared" si="66"/>
        <v>5.3364074106371985E-2</v>
      </c>
      <c r="X266" s="23">
        <f t="shared" si="67"/>
        <v>6.5750307929253751E-2</v>
      </c>
      <c r="Y266" s="23">
        <f t="shared" si="68"/>
        <v>0.21617473290962227</v>
      </c>
      <c r="AA266" s="6" t="s">
        <v>2</v>
      </c>
      <c r="AB266" s="1">
        <v>0.10179127761608781</v>
      </c>
    </row>
    <row r="267" spans="21:34" ht="31.2" customHeight="1" x14ac:dyDescent="0.3">
      <c r="U267" s="27" t="s">
        <v>24</v>
      </c>
      <c r="V267" s="23">
        <f t="shared" si="65"/>
        <v>0.20839562753410873</v>
      </c>
      <c r="W267" s="23">
        <f t="shared" si="66"/>
        <v>4.5520235313303327E-2</v>
      </c>
      <c r="X267" s="23">
        <f t="shared" si="67"/>
        <v>3.4836738172923563E-2</v>
      </c>
      <c r="Y267" s="23">
        <f t="shared" si="68"/>
        <v>1.9939826455316851E-2</v>
      </c>
    </row>
    <row r="268" spans="21:34" ht="30" customHeight="1" x14ac:dyDescent="0.3">
      <c r="U268" s="27" t="s">
        <v>25</v>
      </c>
      <c r="V268" s="23">
        <f t="shared" si="65"/>
        <v>4.6984107440332698E-2</v>
      </c>
      <c r="W268" s="23">
        <f t="shared" si="66"/>
        <v>4.1672704890969761E-2</v>
      </c>
      <c r="X268" s="23">
        <f t="shared" si="67"/>
        <v>6.0950894117200262E-2</v>
      </c>
      <c r="Y268" s="23">
        <f t="shared" si="68"/>
        <v>3.3337175407322867E-2</v>
      </c>
    </row>
    <row r="269" spans="21:34" ht="28.8" customHeight="1" x14ac:dyDescent="0.3">
      <c r="U269" s="27" t="s">
        <v>26</v>
      </c>
      <c r="V269" s="23">
        <f t="shared" si="65"/>
        <v>3.3961417599796546E-2</v>
      </c>
      <c r="W269" s="23">
        <f t="shared" si="66"/>
        <v>0.21725170556913689</v>
      </c>
      <c r="X269" s="23">
        <f t="shared" si="67"/>
        <v>0.17540835050411108</v>
      </c>
      <c r="Y269" s="23">
        <f t="shared" si="68"/>
        <v>3.9652153375599929E-2</v>
      </c>
    </row>
    <row r="270" spans="21:34" ht="21" x14ac:dyDescent="0.3">
      <c r="U270" s="27" t="s">
        <v>27</v>
      </c>
      <c r="V270" s="23">
        <f t="shared" si="65"/>
        <v>3.3448769813035725E-2</v>
      </c>
      <c r="W270" s="23">
        <f t="shared" si="66"/>
        <v>0.16515664303048702</v>
      </c>
      <c r="X270" s="23">
        <f t="shared" si="67"/>
        <v>0.10010674337750672</v>
      </c>
      <c r="Y270" s="23">
        <f t="shared" si="68"/>
        <v>4.2899733609935133E-2</v>
      </c>
    </row>
    <row r="271" spans="21:34" ht="28.8" customHeight="1" x14ac:dyDescent="0.3">
      <c r="U271" s="27" t="s">
        <v>28</v>
      </c>
      <c r="V271" s="23">
        <f t="shared" si="65"/>
        <v>2.0100612443774143E-2</v>
      </c>
      <c r="W271" s="23">
        <f t="shared" si="66"/>
        <v>0.11258799542525699</v>
      </c>
      <c r="X271" s="23">
        <f t="shared" si="67"/>
        <v>6.3778538577927701E-2</v>
      </c>
      <c r="Y271" s="23">
        <f t="shared" si="68"/>
        <v>8.2235119558031783E-2</v>
      </c>
    </row>
    <row r="272" spans="21:34" ht="21" x14ac:dyDescent="0.3">
      <c r="U272" s="27" t="s">
        <v>29</v>
      </c>
      <c r="V272" s="23">
        <f t="shared" si="65"/>
        <v>1.9087052872023651E-2</v>
      </c>
      <c r="W272" s="23">
        <f t="shared" si="66"/>
        <v>5.6193397786274801E-2</v>
      </c>
      <c r="X272" s="23">
        <f t="shared" si="67"/>
        <v>0.16183368987062691</v>
      </c>
      <c r="Y272" s="23">
        <f t="shared" si="68"/>
        <v>5.6967661963612561E-2</v>
      </c>
    </row>
    <row r="277" spans="21:23" ht="37.200000000000003" customHeight="1" x14ac:dyDescent="0.3">
      <c r="U277" s="24" t="s">
        <v>17</v>
      </c>
      <c r="V277" s="25" t="s">
        <v>18</v>
      </c>
      <c r="W277" s="25" t="s">
        <v>19</v>
      </c>
    </row>
    <row r="278" spans="21:23" ht="33" customHeight="1" x14ac:dyDescent="0.3">
      <c r="U278" s="27" t="s">
        <v>20</v>
      </c>
      <c r="V278" s="23">
        <f>MMULT(V263:Y263,AB263:AB266)</f>
        <v>0.13711148701881229</v>
      </c>
      <c r="W278" s="26">
        <f>RANK(V278,V278:V287,0)</f>
        <v>2</v>
      </c>
    </row>
    <row r="279" spans="21:23" ht="37.799999999999997" customHeight="1" x14ac:dyDescent="0.3">
      <c r="U279" s="27" t="s">
        <v>21</v>
      </c>
      <c r="V279" s="23">
        <f>MMULT(V264:Y264,AB263:AB266)</f>
        <v>0.13053621743637811</v>
      </c>
      <c r="W279" s="26">
        <f>RANK(V279,V278:V287,0)</f>
        <v>3</v>
      </c>
    </row>
    <row r="280" spans="21:23" ht="35.4" customHeight="1" x14ac:dyDescent="0.3">
      <c r="U280" s="27" t="s">
        <v>22</v>
      </c>
      <c r="V280" s="23">
        <f>MMULT(V265:Y265,AB263:AB266)</f>
        <v>0.17350664916579334</v>
      </c>
      <c r="W280" s="26">
        <f>RANK(V280,V278:V287,0)</f>
        <v>1</v>
      </c>
    </row>
    <row r="281" spans="21:23" ht="33" customHeight="1" x14ac:dyDescent="0.3">
      <c r="U281" s="27" t="s">
        <v>23</v>
      </c>
      <c r="V281" s="23">
        <f>MMULT(V266:Y266,AB263:AB266)</f>
        <v>0.10653852098851505</v>
      </c>
      <c r="W281" s="26">
        <f>RANK(V281,V278:V287,0)</f>
        <v>5</v>
      </c>
    </row>
    <row r="282" spans="21:23" ht="31.8" customHeight="1" x14ac:dyDescent="0.3">
      <c r="U282" s="27" t="s">
        <v>24</v>
      </c>
      <c r="V282" s="23">
        <f>MMULT(V267:Y267,AB263:AB266)</f>
        <v>0.11791142758058061</v>
      </c>
      <c r="W282" s="26">
        <f>RANK(V282,V278:V287,0)</f>
        <v>4</v>
      </c>
    </row>
    <row r="283" spans="21:23" ht="30" customHeight="1" x14ac:dyDescent="0.3">
      <c r="U283" s="27" t="s">
        <v>25</v>
      </c>
      <c r="V283" s="23">
        <f>MMULT(V268:Y268,AB263:AB266)</f>
        <v>5.0455645664590779E-2</v>
      </c>
      <c r="W283" s="26">
        <f>RANK(V283,V278:V287,0)</f>
        <v>9</v>
      </c>
    </row>
    <row r="284" spans="21:23" ht="31.2" customHeight="1" x14ac:dyDescent="0.3">
      <c r="U284" s="27" t="s">
        <v>26</v>
      </c>
      <c r="V284" s="23">
        <f>MMULT(V269:Y269,AB263:AB266)</f>
        <v>9.5056875138559288E-2</v>
      </c>
      <c r="W284" s="26">
        <f>RANK(V284,V278:V287,0)</f>
        <v>6</v>
      </c>
    </row>
    <row r="285" spans="21:23" ht="21" x14ac:dyDescent="0.3">
      <c r="U285" s="27" t="s">
        <v>27</v>
      </c>
      <c r="V285" s="23">
        <f>MMULT(V270:Y270,AB263:AB266)</f>
        <v>6.5088273406427116E-2</v>
      </c>
      <c r="W285" s="26">
        <f>RANK(V285,V278:V287,0)</f>
        <v>8</v>
      </c>
    </row>
    <row r="286" spans="21:23" ht="34.200000000000003" customHeight="1" x14ac:dyDescent="0.3">
      <c r="U286" s="27" t="s">
        <v>28</v>
      </c>
      <c r="V286" s="23">
        <f>MMULT(V271:Y271,AB263:AB266)</f>
        <v>4.6821466923410091E-2</v>
      </c>
      <c r="W286" s="26">
        <f>RANK(V286,V278:V287,0)</f>
        <v>10</v>
      </c>
    </row>
    <row r="287" spans="21:23" ht="21" x14ac:dyDescent="0.3">
      <c r="U287" s="27" t="s">
        <v>29</v>
      </c>
      <c r="V287" s="23">
        <f>MMULT(V272:Y272,AB263:AB266)</f>
        <v>7.697343667693328E-2</v>
      </c>
      <c r="W287" s="26">
        <f>RANK(V287,V278:V287,0)</f>
        <v>7</v>
      </c>
    </row>
    <row r="299" spans="21:28" ht="21" x14ac:dyDescent="0.3">
      <c r="U299" s="22" t="s">
        <v>16</v>
      </c>
      <c r="V299" s="10" t="s">
        <v>3</v>
      </c>
      <c r="W299" s="10" t="s">
        <v>1</v>
      </c>
      <c r="X299" s="10" t="s">
        <v>2</v>
      </c>
      <c r="Y299" s="10" t="s">
        <v>0</v>
      </c>
      <c r="AA299" s="22" t="s">
        <v>15</v>
      </c>
      <c r="AB299" s="9" t="s">
        <v>5</v>
      </c>
    </row>
    <row r="300" spans="21:28" ht="21" x14ac:dyDescent="0.3">
      <c r="U300" s="27" t="s">
        <v>20</v>
      </c>
      <c r="V300" s="23">
        <f>AF102</f>
        <v>0</v>
      </c>
      <c r="W300" s="23">
        <f>AF157</f>
        <v>0</v>
      </c>
      <c r="X300" s="23">
        <f>AF212</f>
        <v>0</v>
      </c>
      <c r="Y300" s="23">
        <f>AF268</f>
        <v>0</v>
      </c>
      <c r="AA300" s="6" t="s">
        <v>3</v>
      </c>
      <c r="AB300" s="1">
        <v>0.48445974378513695</v>
      </c>
    </row>
    <row r="301" spans="21:28" ht="21" x14ac:dyDescent="0.3">
      <c r="U301" s="27" t="s">
        <v>21</v>
      </c>
      <c r="V301" s="23">
        <f t="shared" ref="V301:V303" si="69">AF103</f>
        <v>0</v>
      </c>
      <c r="W301" s="23">
        <f t="shared" ref="W301:W303" si="70">AF158</f>
        <v>0</v>
      </c>
      <c r="X301" s="23">
        <f t="shared" ref="X301:X303" si="71">AF213</f>
        <v>0</v>
      </c>
      <c r="Y301" s="23">
        <f t="shared" ref="Y301:Y303" si="72">AF269</f>
        <v>0</v>
      </c>
      <c r="AA301" s="6" t="s">
        <v>0</v>
      </c>
      <c r="AB301" s="1">
        <v>4.7622047882677349E-2</v>
      </c>
    </row>
    <row r="302" spans="21:28" ht="21" x14ac:dyDescent="0.3">
      <c r="U302" s="27" t="s">
        <v>22</v>
      </c>
      <c r="V302" s="23">
        <f t="shared" si="69"/>
        <v>0</v>
      </c>
      <c r="W302" s="23">
        <f t="shared" si="70"/>
        <v>0</v>
      </c>
      <c r="X302" s="23">
        <f t="shared" si="71"/>
        <v>0</v>
      </c>
      <c r="Y302" s="23">
        <f t="shared" si="72"/>
        <v>0</v>
      </c>
      <c r="AA302" s="6" t="s">
        <v>1</v>
      </c>
      <c r="AB302" s="1">
        <v>0.36612693071609786</v>
      </c>
    </row>
    <row r="303" spans="21:28" ht="21" x14ac:dyDescent="0.3">
      <c r="U303" s="27" t="s">
        <v>23</v>
      </c>
      <c r="V303" s="23">
        <f t="shared" si="69"/>
        <v>0</v>
      </c>
      <c r="W303" s="23">
        <f t="shared" si="70"/>
        <v>0</v>
      </c>
      <c r="X303" s="23">
        <f t="shared" si="71"/>
        <v>0</v>
      </c>
      <c r="Y303" s="23">
        <f t="shared" si="72"/>
        <v>0</v>
      </c>
      <c r="AA303" s="6" t="s">
        <v>2</v>
      </c>
      <c r="AB303" s="1">
        <v>0.10179127761608781</v>
      </c>
    </row>
    <row r="308" spans="21:23" ht="21" x14ac:dyDescent="0.3">
      <c r="U308" s="24" t="s">
        <v>17</v>
      </c>
      <c r="V308" s="25" t="s">
        <v>18</v>
      </c>
      <c r="W308" s="25" t="s">
        <v>19</v>
      </c>
    </row>
    <row r="309" spans="21:23" ht="21" x14ac:dyDescent="0.3">
      <c r="U309" s="27" t="s">
        <v>20</v>
      </c>
      <c r="V309" s="23" t="e">
        <f>MMULT(V294:Y294,AB294:AB297)</f>
        <v>#VALUE!</v>
      </c>
      <c r="W309" s="26" t="e">
        <f>RANK(V309,V309:V318,0)</f>
        <v>#VALUE!</v>
      </c>
    </row>
    <row r="310" spans="21:23" ht="21" x14ac:dyDescent="0.3">
      <c r="U310" s="27" t="s">
        <v>21</v>
      </c>
      <c r="V310" s="23" t="e">
        <f>MMULT(V295:Y295,AB294:AB297)</f>
        <v>#VALUE!</v>
      </c>
      <c r="W310" s="26" t="e">
        <f>RANK(V310,V309:V318,0)</f>
        <v>#VALUE!</v>
      </c>
    </row>
    <row r="311" spans="21:23" ht="21" x14ac:dyDescent="0.3">
      <c r="U311" s="27" t="s">
        <v>22</v>
      </c>
      <c r="V311" s="23" t="e">
        <f>MMULT(V296:Y296,AB294:AB297)</f>
        <v>#VALUE!</v>
      </c>
      <c r="W311" s="26" t="e">
        <f>RANK(V311,V309:V318,0)</f>
        <v>#VALUE!</v>
      </c>
    </row>
    <row r="312" spans="21:23" ht="21" x14ac:dyDescent="0.3">
      <c r="U312" s="27" t="s">
        <v>23</v>
      </c>
      <c r="V312" s="23" t="e">
        <f>MMULT(V297:Y297,AB294:AB297)</f>
        <v>#VALUE!</v>
      </c>
      <c r="W312" s="26" t="e">
        <f>RANK(V312,V309:V318,0)</f>
        <v>#VALUE!</v>
      </c>
    </row>
  </sheetData>
  <mergeCells count="20">
    <mergeCell ref="AF90:AG90"/>
    <mergeCell ref="AF91:AG91"/>
    <mergeCell ref="AF92:AG92"/>
    <mergeCell ref="AF93:AG93"/>
    <mergeCell ref="M39:N39"/>
    <mergeCell ref="M40:N40"/>
    <mergeCell ref="M41:N41"/>
    <mergeCell ref="M42:N42"/>
    <mergeCell ref="AF145:AG145"/>
    <mergeCell ref="AF146:AG146"/>
    <mergeCell ref="AF147:AG147"/>
    <mergeCell ref="AF148:AG148"/>
    <mergeCell ref="AF200:AG200"/>
    <mergeCell ref="AF258:AG258"/>
    <mergeCell ref="AF259:AG259"/>
    <mergeCell ref="AF201:AG201"/>
    <mergeCell ref="AF202:AG202"/>
    <mergeCell ref="AF203:AG203"/>
    <mergeCell ref="AF256:AG256"/>
    <mergeCell ref="AF257:AG257"/>
  </mergeCells>
  <pageMargins left="0.7" right="0.7" top="0.75" bottom="0.75" header="0.3" footer="0.3"/>
  <pageSetup paperSize="9" orientation="portrait" r:id="rId1"/>
  <ignoredErrors>
    <ignoredError sqref="W143 AD141:AD144 AF141:AH144 AH145 AH14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5A3B-2712-4D4E-B3A3-A2F89ADEC8D7}">
  <dimension ref="A1:R28"/>
  <sheetViews>
    <sheetView topLeftCell="A3" zoomScale="70" zoomScaleNormal="70" workbookViewId="0">
      <selection activeCell="Q8" sqref="Q8"/>
    </sheetView>
  </sheetViews>
  <sheetFormatPr defaultRowHeight="14.4" x14ac:dyDescent="0.3"/>
  <cols>
    <col min="1" max="1" width="19.88671875" customWidth="1"/>
    <col min="2" max="2" width="26.33203125" customWidth="1"/>
    <col min="3" max="3" width="26.21875" customWidth="1"/>
    <col min="4" max="4" width="16.5546875" customWidth="1"/>
    <col min="5" max="5" width="18.44140625" customWidth="1"/>
    <col min="6" max="6" width="25.109375" customWidth="1"/>
  </cols>
  <sheetData>
    <row r="1" spans="1:18" ht="54" x14ac:dyDescent="0.3">
      <c r="A1" s="11" t="s">
        <v>1</v>
      </c>
      <c r="B1" s="28" t="s">
        <v>20</v>
      </c>
      <c r="C1" s="28" t="s">
        <v>21</v>
      </c>
      <c r="D1" s="28" t="s">
        <v>22</v>
      </c>
      <c r="E1" s="28" t="s">
        <v>23</v>
      </c>
      <c r="F1" s="28" t="s">
        <v>24</v>
      </c>
      <c r="O1" s="27" t="s">
        <v>20</v>
      </c>
      <c r="P1">
        <f>MMULT(K11:N11,R11:R14)</f>
        <v>0.21732096108564508</v>
      </c>
      <c r="Q1">
        <v>2</v>
      </c>
    </row>
    <row r="2" spans="1:18" ht="108" x14ac:dyDescent="0.3">
      <c r="A2" s="27" t="s">
        <v>20</v>
      </c>
      <c r="B2" s="12">
        <v>1</v>
      </c>
      <c r="C2" s="12">
        <v>0.33333333333333331</v>
      </c>
      <c r="D2" s="12">
        <v>0.25</v>
      </c>
      <c r="E2" s="12">
        <v>0.33333333333333331</v>
      </c>
      <c r="F2" s="12">
        <v>5</v>
      </c>
      <c r="O2" s="27" t="s">
        <v>21</v>
      </c>
      <c r="P2">
        <f>MMULT(K12:N12,R11:R14)</f>
        <v>0.19748300480093944</v>
      </c>
      <c r="Q2">
        <v>3</v>
      </c>
    </row>
    <row r="3" spans="1:18" ht="72" x14ac:dyDescent="0.3">
      <c r="A3" s="27" t="s">
        <v>21</v>
      </c>
      <c r="B3" s="12">
        <v>3</v>
      </c>
      <c r="C3" s="12">
        <v>1</v>
      </c>
      <c r="D3" s="12">
        <v>1.5</v>
      </c>
      <c r="E3" s="12">
        <v>1.5</v>
      </c>
      <c r="F3" s="12">
        <v>7</v>
      </c>
      <c r="O3" s="27" t="s">
        <v>22</v>
      </c>
      <c r="P3">
        <f>MMULT(K13:N13,R11:R14)</f>
        <v>0.27416483869477615</v>
      </c>
      <c r="Q3">
        <v>1</v>
      </c>
    </row>
    <row r="4" spans="1:18" ht="90" x14ac:dyDescent="0.3">
      <c r="A4" s="27" t="s">
        <v>22</v>
      </c>
      <c r="B4" s="12">
        <v>4</v>
      </c>
      <c r="C4" s="12">
        <v>0.66666666666666663</v>
      </c>
      <c r="D4" s="12">
        <v>1</v>
      </c>
      <c r="E4" s="12">
        <v>0.66666666666666663</v>
      </c>
      <c r="F4" s="12">
        <v>7</v>
      </c>
      <c r="O4" s="27" t="s">
        <v>23</v>
      </c>
      <c r="P4">
        <f>MMULT(K14:N14,R11:R14)</f>
        <v>0.13417487101811071</v>
      </c>
      <c r="Q4">
        <v>5</v>
      </c>
    </row>
    <row r="5" spans="1:18" ht="90" x14ac:dyDescent="0.3">
      <c r="A5" s="27" t="s">
        <v>23</v>
      </c>
      <c r="B5" s="12">
        <v>3</v>
      </c>
      <c r="C5" s="12">
        <v>0.66666666666666663</v>
      </c>
      <c r="D5" s="12">
        <v>1.5</v>
      </c>
      <c r="E5" s="12">
        <v>1</v>
      </c>
      <c r="F5" s="12">
        <v>7</v>
      </c>
      <c r="O5" s="27" t="s">
        <v>24</v>
      </c>
      <c r="P5">
        <f>MMULT(K15:N15,R11:R14)</f>
        <v>0.17685632440052859</v>
      </c>
      <c r="Q5">
        <v>4</v>
      </c>
    </row>
    <row r="6" spans="1:18" ht="36" x14ac:dyDescent="0.3">
      <c r="A6" s="27" t="s">
        <v>24</v>
      </c>
      <c r="B6" s="12">
        <v>0.2</v>
      </c>
      <c r="C6" s="12">
        <v>0.14285714285714285</v>
      </c>
      <c r="D6" s="12">
        <v>0.14285714285714285</v>
      </c>
      <c r="E6" s="12">
        <v>0.14285714285714285</v>
      </c>
      <c r="F6" s="12">
        <v>1</v>
      </c>
    </row>
    <row r="7" spans="1:18" ht="18" x14ac:dyDescent="0.3">
      <c r="A7" s="35" t="s">
        <v>6</v>
      </c>
      <c r="B7" s="36">
        <f>SUM(B2:B6)</f>
        <v>11.2</v>
      </c>
      <c r="C7" s="36">
        <f t="shared" ref="C7:F7" si="0">SUM(C2:C6)</f>
        <v>2.8095238095238093</v>
      </c>
      <c r="D7" s="36">
        <f t="shared" si="0"/>
        <v>4.3928571428571432</v>
      </c>
      <c r="E7" s="36">
        <f t="shared" si="0"/>
        <v>3.6428571428571428</v>
      </c>
      <c r="F7" s="36">
        <f t="shared" si="0"/>
        <v>27</v>
      </c>
    </row>
    <row r="10" spans="1:18" x14ac:dyDescent="0.3">
      <c r="K10" t="s">
        <v>3</v>
      </c>
      <c r="L10" t="s">
        <v>1</v>
      </c>
      <c r="M10" t="s">
        <v>2</v>
      </c>
      <c r="N10" t="s">
        <v>0</v>
      </c>
    </row>
    <row r="11" spans="1:18" ht="18" x14ac:dyDescent="0.3">
      <c r="K11">
        <v>0.33828490643906467</v>
      </c>
      <c r="L11">
        <v>0.14827061310782241</v>
      </c>
      <c r="M11">
        <v>9.6551242236024848E-2</v>
      </c>
      <c r="N11">
        <v>0.10830576086941139</v>
      </c>
      <c r="R11" s="1">
        <v>0.48445974378513695</v>
      </c>
    </row>
    <row r="12" spans="1:18" ht="36" x14ac:dyDescent="0.3">
      <c r="A12" s="11" t="s">
        <v>1</v>
      </c>
      <c r="B12" s="28" t="s">
        <v>20</v>
      </c>
      <c r="C12" s="28" t="s">
        <v>21</v>
      </c>
      <c r="D12" s="28" t="s">
        <v>22</v>
      </c>
      <c r="E12" s="28" t="s">
        <v>23</v>
      </c>
      <c r="F12" s="28" t="s">
        <v>24</v>
      </c>
      <c r="K12">
        <v>0.10763898035703309</v>
      </c>
      <c r="L12">
        <v>0.38093305144467932</v>
      </c>
      <c r="M12">
        <v>0.25642391304347828</v>
      </c>
      <c r="N12">
        <v>0.32725534520454641</v>
      </c>
      <c r="R12" s="1">
        <v>4.7622047882677349E-2</v>
      </c>
    </row>
    <row r="13" spans="1:18" ht="36" x14ac:dyDescent="0.3">
      <c r="A13" s="27" t="s">
        <v>20</v>
      </c>
      <c r="B13" s="38">
        <f>B2/$B$7</f>
        <v>8.9285714285714288E-2</v>
      </c>
      <c r="C13" s="12">
        <f>C2/$C$7</f>
        <v>0.11864406779661017</v>
      </c>
      <c r="D13" s="12">
        <f>D2/$D$7</f>
        <v>5.6910569105691054E-2</v>
      </c>
      <c r="E13" s="12">
        <f>E2/$E$7</f>
        <v>9.1503267973856203E-2</v>
      </c>
      <c r="F13" s="12">
        <f>F2/$F$7</f>
        <v>0.18518518518518517</v>
      </c>
      <c r="G13" s="37">
        <f>AVERAGE(B13:F13)</f>
        <v>0.10830576086941139</v>
      </c>
      <c r="K13">
        <v>0.1753747266931851</v>
      </c>
      <c r="L13">
        <v>0.26502607470049327</v>
      </c>
      <c r="M13">
        <v>0.41199378881987575</v>
      </c>
      <c r="N13">
        <v>0.25286781287316268</v>
      </c>
      <c r="R13" s="1">
        <v>0.36612693071609786</v>
      </c>
    </row>
    <row r="14" spans="1:18" ht="36" x14ac:dyDescent="0.3">
      <c r="A14" s="27" t="s">
        <v>21</v>
      </c>
      <c r="B14" s="12">
        <f t="shared" ref="B14:F17" si="1">B3/$B$7</f>
        <v>0.26785714285714285</v>
      </c>
      <c r="C14" s="12">
        <f t="shared" ref="C14:C17" si="2">C3/$C$7</f>
        <v>0.35593220338983056</v>
      </c>
      <c r="D14" s="12">
        <f t="shared" ref="D14:D17" si="3">D3/$D$7</f>
        <v>0.34146341463414631</v>
      </c>
      <c r="E14" s="12">
        <f t="shared" ref="E14:E17" si="4">E3/$E$7</f>
        <v>0.41176470588235292</v>
      </c>
      <c r="F14" s="12">
        <f t="shared" ref="F14:F17" si="5">F3/$F$7</f>
        <v>0.25925925925925924</v>
      </c>
      <c r="G14" s="37">
        <f t="shared" ref="G14:G17" si="6">AVERAGE(B14:F14)</f>
        <v>0.32725534520454641</v>
      </c>
      <c r="K14">
        <v>9.1218619109085644E-2</v>
      </c>
      <c r="L14">
        <v>0.11985717641531594</v>
      </c>
      <c r="M14">
        <v>0.1534254658385093</v>
      </c>
      <c r="N14">
        <v>0.27607555125306749</v>
      </c>
      <c r="R14" s="1">
        <v>0.10179127761608781</v>
      </c>
    </row>
    <row r="15" spans="1:18" ht="18" x14ac:dyDescent="0.3">
      <c r="A15" s="27" t="s">
        <v>22</v>
      </c>
      <c r="B15" s="12">
        <f t="shared" si="1"/>
        <v>0.35714285714285715</v>
      </c>
      <c r="C15" s="12">
        <f t="shared" si="2"/>
        <v>0.23728813559322035</v>
      </c>
      <c r="D15" s="12">
        <f t="shared" si="3"/>
        <v>0.22764227642276422</v>
      </c>
      <c r="E15" s="12">
        <f t="shared" si="4"/>
        <v>0.18300653594771241</v>
      </c>
      <c r="F15" s="12">
        <f t="shared" si="5"/>
        <v>0.25925925925925924</v>
      </c>
      <c r="G15" s="37">
        <f t="shared" si="6"/>
        <v>0.25286781287316268</v>
      </c>
      <c r="K15">
        <v>0.28748276740163148</v>
      </c>
      <c r="L15">
        <v>8.5913084331688983E-2</v>
      </c>
      <c r="M15">
        <v>8.1605590062111794E-2</v>
      </c>
      <c r="N15">
        <v>3.5495529799812076E-2</v>
      </c>
    </row>
    <row r="16" spans="1:18" ht="36" x14ac:dyDescent="0.3">
      <c r="A16" s="27" t="s">
        <v>23</v>
      </c>
      <c r="B16" s="12">
        <f t="shared" si="1"/>
        <v>0.26785714285714285</v>
      </c>
      <c r="C16" s="12">
        <f t="shared" si="2"/>
        <v>0.23728813559322035</v>
      </c>
      <c r="D16" s="12">
        <f t="shared" si="3"/>
        <v>0.34146341463414631</v>
      </c>
      <c r="E16" s="12">
        <f t="shared" si="4"/>
        <v>0.27450980392156865</v>
      </c>
      <c r="F16" s="12">
        <f t="shared" si="5"/>
        <v>0.25925925925925924</v>
      </c>
      <c r="G16" s="37">
        <f t="shared" si="6"/>
        <v>0.27607555125306749</v>
      </c>
    </row>
    <row r="17" spans="1:15" ht="36" x14ac:dyDescent="0.3">
      <c r="A17" s="27" t="s">
        <v>24</v>
      </c>
      <c r="B17" s="12">
        <f t="shared" si="1"/>
        <v>1.785714285714286E-2</v>
      </c>
      <c r="C17" s="12">
        <f t="shared" si="2"/>
        <v>5.0847457627118647E-2</v>
      </c>
      <c r="D17" s="12">
        <f t="shared" si="3"/>
        <v>3.2520325203252029E-2</v>
      </c>
      <c r="E17" s="12">
        <f t="shared" si="4"/>
        <v>3.9215686274509803E-2</v>
      </c>
      <c r="F17" s="12">
        <f t="shared" si="5"/>
        <v>3.7037037037037035E-2</v>
      </c>
      <c r="G17" s="37">
        <f t="shared" si="6"/>
        <v>3.5495529799812076E-2</v>
      </c>
      <c r="K17" t="s">
        <v>3</v>
      </c>
    </row>
    <row r="18" spans="1:15" x14ac:dyDescent="0.3">
      <c r="K18">
        <v>0</v>
      </c>
      <c r="L18">
        <v>3</v>
      </c>
      <c r="M18">
        <v>8</v>
      </c>
      <c r="N18">
        <v>10</v>
      </c>
    </row>
    <row r="19" spans="1:15" x14ac:dyDescent="0.3">
      <c r="K19">
        <v>3</v>
      </c>
      <c r="L19">
        <v>1</v>
      </c>
      <c r="M19">
        <v>2</v>
      </c>
      <c r="N19">
        <v>5</v>
      </c>
    </row>
    <row r="20" spans="1:15" x14ac:dyDescent="0.3">
      <c r="K20">
        <v>8</v>
      </c>
      <c r="L20">
        <v>0.5</v>
      </c>
      <c r="M20">
        <v>1</v>
      </c>
      <c r="N20">
        <v>4</v>
      </c>
    </row>
    <row r="21" spans="1:15" x14ac:dyDescent="0.3">
      <c r="K21">
        <v>10</v>
      </c>
      <c r="L21">
        <v>0.2</v>
      </c>
      <c r="M21">
        <v>0.25</v>
      </c>
      <c r="N21">
        <v>1</v>
      </c>
    </row>
    <row r="22" spans="1:15" x14ac:dyDescent="0.3">
      <c r="K22" t="s">
        <v>6</v>
      </c>
      <c r="L22">
        <f>SUM(L19:L21)</f>
        <v>1.7</v>
      </c>
      <c r="M22">
        <f t="shared" ref="M22:N22" si="7">SUM(M19:M21)</f>
        <v>3.25</v>
      </c>
      <c r="N22">
        <f t="shared" si="7"/>
        <v>10</v>
      </c>
    </row>
    <row r="24" spans="1:15" x14ac:dyDescent="0.3">
      <c r="K24" t="s">
        <v>30</v>
      </c>
    </row>
    <row r="25" spans="1:15" x14ac:dyDescent="0.3">
      <c r="K25">
        <v>0</v>
      </c>
      <c r="L25">
        <v>3</v>
      </c>
      <c r="M25">
        <v>8</v>
      </c>
      <c r="N25">
        <v>10</v>
      </c>
      <c r="O25" t="s">
        <v>31</v>
      </c>
    </row>
    <row r="26" spans="1:15" x14ac:dyDescent="0.3">
      <c r="K26">
        <v>3</v>
      </c>
      <c r="L26">
        <f>L19/L22</f>
        <v>0.58823529411764708</v>
      </c>
      <c r="M26">
        <f>M19/$M$22</f>
        <v>0.61538461538461542</v>
      </c>
      <c r="N26">
        <f>N19/$N$22</f>
        <v>0.5</v>
      </c>
      <c r="O26">
        <f>AVERAGE(L26:N26)</f>
        <v>0.56787330316742091</v>
      </c>
    </row>
    <row r="27" spans="1:15" x14ac:dyDescent="0.3">
      <c r="K27">
        <v>8</v>
      </c>
      <c r="L27">
        <f>L20/L22</f>
        <v>0.29411764705882354</v>
      </c>
      <c r="M27">
        <f t="shared" ref="M27:M28" si="8">M20/$M$22</f>
        <v>0.30769230769230771</v>
      </c>
      <c r="N27">
        <f t="shared" ref="N27:N28" si="9">N20/$N$22</f>
        <v>0.4</v>
      </c>
      <c r="O27">
        <f t="shared" ref="O27:O28" si="10">AVERAGE(L27:N27)</f>
        <v>0.33393665158371039</v>
      </c>
    </row>
    <row r="28" spans="1:15" x14ac:dyDescent="0.3">
      <c r="K28">
        <v>10</v>
      </c>
      <c r="L28">
        <f>L21/$L$22</f>
        <v>0.11764705882352942</v>
      </c>
      <c r="M28">
        <f t="shared" si="8"/>
        <v>7.6923076923076927E-2</v>
      </c>
      <c r="N28">
        <f t="shared" si="9"/>
        <v>0.1</v>
      </c>
      <c r="O28">
        <f t="shared" si="10"/>
        <v>9.8190045248868804E-2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Trang_tính1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nguyễn thanh tùng</cp:lastModifiedBy>
  <dcterms:created xsi:type="dcterms:W3CDTF">2023-04-13T14:06:09Z</dcterms:created>
  <dcterms:modified xsi:type="dcterms:W3CDTF">2023-05-21T19:43:58Z</dcterms:modified>
</cp:coreProperties>
</file>