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munreeduvn-my.sharepoint.com/personal/0850080047_sv_hcmunre_edu_vn/Documents/"/>
    </mc:Choice>
  </mc:AlternateContent>
  <xr:revisionPtr revIDLastSave="14" documentId="8_{B9788A0D-F81F-4562-83D5-B4BE66420C9F}" xr6:coauthVersionLast="47" xr6:coauthVersionMax="47" xr10:uidLastSave="{9C24F0E2-208C-4262-A5A2-56E065545A18}"/>
  <bookViews>
    <workbookView xWindow="-108" yWindow="-108" windowWidth="23256" windowHeight="12456" xr2:uid="{738D0DCC-DACC-4475-BFCE-0371B9E87382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7" i="1" l="1"/>
  <c r="W286" i="1"/>
  <c r="W285" i="1"/>
  <c r="W284" i="1"/>
  <c r="W283" i="1"/>
  <c r="W282" i="1"/>
  <c r="W281" i="1"/>
  <c r="W280" i="1"/>
  <c r="W279" i="1"/>
  <c r="W278" i="1"/>
  <c r="V278" i="1"/>
  <c r="V287" i="1"/>
  <c r="V286" i="1"/>
  <c r="V285" i="1"/>
  <c r="V284" i="1"/>
  <c r="V283" i="1"/>
  <c r="V282" i="1"/>
  <c r="V281" i="1"/>
  <c r="V280" i="1"/>
  <c r="V279" i="1"/>
  <c r="AE223" i="1"/>
  <c r="AE238" i="1" s="1"/>
  <c r="AD223" i="1"/>
  <c r="AD237" i="1" s="1"/>
  <c r="AC223" i="1"/>
  <c r="AC236" i="1" s="1"/>
  <c r="AB223" i="1"/>
  <c r="AB235" i="1" s="1"/>
  <c r="AA223" i="1"/>
  <c r="AA234" i="1" s="1"/>
  <c r="Z223" i="1"/>
  <c r="Z233" i="1" s="1"/>
  <c r="Y223" i="1"/>
  <c r="Y232" i="1" s="1"/>
  <c r="X223" i="1"/>
  <c r="X231" i="1" s="1"/>
  <c r="W223" i="1"/>
  <c r="W236" i="1" s="1"/>
  <c r="V223" i="1"/>
  <c r="V232" i="1" s="1"/>
  <c r="AE167" i="1"/>
  <c r="AE182" i="1" s="1"/>
  <c r="AD167" i="1"/>
  <c r="AD181" i="1" s="1"/>
  <c r="AC167" i="1"/>
  <c r="AC180" i="1" s="1"/>
  <c r="AB167" i="1"/>
  <c r="AB179" i="1" s="1"/>
  <c r="AA167" i="1"/>
  <c r="AA178" i="1" s="1"/>
  <c r="Z167" i="1"/>
  <c r="Z177" i="1" s="1"/>
  <c r="Y167" i="1"/>
  <c r="Y176" i="1" s="1"/>
  <c r="X167" i="1"/>
  <c r="X175" i="1" s="1"/>
  <c r="W167" i="1"/>
  <c r="W175" i="1" s="1"/>
  <c r="V167" i="1"/>
  <c r="V175" i="1" s="1"/>
  <c r="AC125" i="1"/>
  <c r="AE112" i="1"/>
  <c r="AE128" i="1" s="1"/>
  <c r="AD112" i="1"/>
  <c r="AD127" i="1" s="1"/>
  <c r="AC112" i="1"/>
  <c r="AC127" i="1" s="1"/>
  <c r="AB112" i="1"/>
  <c r="AB124" i="1" s="1"/>
  <c r="AA112" i="1"/>
  <c r="AA123" i="1" s="1"/>
  <c r="Z112" i="1"/>
  <c r="Z124" i="1" s="1"/>
  <c r="Y112" i="1"/>
  <c r="Y121" i="1" s="1"/>
  <c r="X112" i="1"/>
  <c r="X121" i="1" s="1"/>
  <c r="W112" i="1"/>
  <c r="W124" i="1" s="1"/>
  <c r="V112" i="1"/>
  <c r="V121" i="1" s="1"/>
  <c r="AE89" i="1"/>
  <c r="AE88" i="1"/>
  <c r="AE87" i="1"/>
  <c r="AE86" i="1"/>
  <c r="AE85" i="1"/>
  <c r="AE84" i="1"/>
  <c r="AE83" i="1"/>
  <c r="AE82" i="1"/>
  <c r="AE81" i="1"/>
  <c r="AE80" i="1"/>
  <c r="AD89" i="1"/>
  <c r="AD88" i="1"/>
  <c r="AD87" i="1"/>
  <c r="AD86" i="1"/>
  <c r="AD85" i="1"/>
  <c r="AD84" i="1"/>
  <c r="AD83" i="1"/>
  <c r="AD82" i="1"/>
  <c r="AD81" i="1"/>
  <c r="AD80" i="1"/>
  <c r="AC89" i="1"/>
  <c r="AC88" i="1"/>
  <c r="AC87" i="1"/>
  <c r="AC86" i="1"/>
  <c r="AC85" i="1"/>
  <c r="AC84" i="1"/>
  <c r="AC83" i="1"/>
  <c r="AC82" i="1"/>
  <c r="AC81" i="1"/>
  <c r="AC80" i="1"/>
  <c r="AB89" i="1"/>
  <c r="AB88" i="1"/>
  <c r="AB87" i="1"/>
  <c r="AB86" i="1"/>
  <c r="AB85" i="1"/>
  <c r="AB84" i="1"/>
  <c r="AB83" i="1"/>
  <c r="AB82" i="1"/>
  <c r="AB81" i="1"/>
  <c r="AB80" i="1"/>
  <c r="AA89" i="1"/>
  <c r="AA88" i="1"/>
  <c r="AA87" i="1"/>
  <c r="AA86" i="1"/>
  <c r="AA85" i="1"/>
  <c r="AA84" i="1"/>
  <c r="AA83" i="1"/>
  <c r="AA82" i="1"/>
  <c r="AA81" i="1"/>
  <c r="AA80" i="1"/>
  <c r="Z89" i="1"/>
  <c r="Z88" i="1"/>
  <c r="Z87" i="1"/>
  <c r="Z86" i="1"/>
  <c r="Z85" i="1"/>
  <c r="Z84" i="1"/>
  <c r="Z83" i="1"/>
  <c r="Z82" i="1"/>
  <c r="Z81" i="1"/>
  <c r="Z80" i="1"/>
  <c r="Y89" i="1"/>
  <c r="Y88" i="1"/>
  <c r="Y87" i="1"/>
  <c r="Y86" i="1"/>
  <c r="Y85" i="1"/>
  <c r="Y84" i="1"/>
  <c r="Y83" i="1"/>
  <c r="Y82" i="1"/>
  <c r="Y81" i="1"/>
  <c r="Y80" i="1"/>
  <c r="W89" i="1"/>
  <c r="W88" i="1"/>
  <c r="W87" i="1"/>
  <c r="W86" i="1"/>
  <c r="W85" i="1"/>
  <c r="W84" i="1"/>
  <c r="W83" i="1"/>
  <c r="W82" i="1"/>
  <c r="W81" i="1"/>
  <c r="W57" i="1"/>
  <c r="W71" i="1" s="1"/>
  <c r="X57" i="1"/>
  <c r="X69" i="1" s="1"/>
  <c r="Y57" i="1"/>
  <c r="Y73" i="1" s="1"/>
  <c r="Z57" i="1"/>
  <c r="Z66" i="1" s="1"/>
  <c r="AA57" i="1"/>
  <c r="AA66" i="1" s="1"/>
  <c r="AB57" i="1"/>
  <c r="AB73" i="1" s="1"/>
  <c r="AC57" i="1"/>
  <c r="AC66" i="1" s="1"/>
  <c r="AD57" i="1"/>
  <c r="AD66" i="1" s="1"/>
  <c r="AE57" i="1"/>
  <c r="AE73" i="1" s="1"/>
  <c r="V57" i="1"/>
  <c r="V74" i="1" s="1"/>
  <c r="J22" i="1"/>
  <c r="E27" i="1" s="1"/>
  <c r="K22" i="1"/>
  <c r="F30" i="1" s="1"/>
  <c r="L22" i="1"/>
  <c r="G28" i="1" s="1"/>
  <c r="I22" i="1"/>
  <c r="D28" i="1" s="1"/>
  <c r="AC231" i="1" l="1"/>
  <c r="AE231" i="1"/>
  <c r="AE233" i="1"/>
  <c r="AE234" i="1"/>
  <c r="AE235" i="1"/>
  <c r="AE236" i="1"/>
  <c r="AE237" i="1"/>
  <c r="AD233" i="1"/>
  <c r="AD231" i="1"/>
  <c r="AD236" i="1"/>
  <c r="AC233" i="1"/>
  <c r="AC234" i="1"/>
  <c r="AB233" i="1"/>
  <c r="AB234" i="1"/>
  <c r="AB231" i="1"/>
  <c r="AA231" i="1"/>
  <c r="V234" i="1"/>
  <c r="V237" i="1"/>
  <c r="V236" i="1"/>
  <c r="AB232" i="1"/>
  <c r="AD234" i="1"/>
  <c r="V239" i="1"/>
  <c r="V238" i="1"/>
  <c r="AD232" i="1"/>
  <c r="V235" i="1"/>
  <c r="V240" i="1"/>
  <c r="Z232" i="1"/>
  <c r="AA232" i="1"/>
  <c r="AC232" i="1"/>
  <c r="AD239" i="1"/>
  <c r="V231" i="1"/>
  <c r="AE232" i="1"/>
  <c r="AC235" i="1"/>
  <c r="W240" i="1"/>
  <c r="Z231" i="1"/>
  <c r="AA233" i="1"/>
  <c r="AD235" i="1"/>
  <c r="AE240" i="1"/>
  <c r="AA176" i="1"/>
  <c r="AE178" i="1"/>
  <c r="AB176" i="1"/>
  <c r="AC179" i="1"/>
  <c r="AB178" i="1"/>
  <c r="AD179" i="1"/>
  <c r="AD176" i="1"/>
  <c r="AE179" i="1"/>
  <c r="AA177" i="1"/>
  <c r="V180" i="1"/>
  <c r="Y175" i="1"/>
  <c r="AB177" i="1"/>
  <c r="AD180" i="1"/>
  <c r="Z176" i="1"/>
  <c r="AD178" i="1"/>
  <c r="AC176" i="1"/>
  <c r="Z175" i="1"/>
  <c r="AC177" i="1"/>
  <c r="AE180" i="1"/>
  <c r="AA175" i="1"/>
  <c r="AD177" i="1"/>
  <c r="V181" i="1"/>
  <c r="AB175" i="1"/>
  <c r="AE177" i="1"/>
  <c r="AE181" i="1"/>
  <c r="AC175" i="1"/>
  <c r="V182" i="1"/>
  <c r="AE175" i="1"/>
  <c r="AC178" i="1"/>
  <c r="V183" i="1"/>
  <c r="V184" i="1"/>
  <c r="X123" i="1"/>
  <c r="W129" i="1"/>
  <c r="W122" i="1"/>
  <c r="AE122" i="1"/>
  <c r="AC122" i="1"/>
  <c r="Z129" i="1"/>
  <c r="Y125" i="1"/>
  <c r="X124" i="1"/>
  <c r="W120" i="1"/>
  <c r="W123" i="1"/>
  <c r="W126" i="1"/>
  <c r="W128" i="1"/>
  <c r="AC129" i="1"/>
  <c r="Z126" i="1"/>
  <c r="Z123" i="1"/>
  <c r="X127" i="1"/>
  <c r="AC126" i="1"/>
  <c r="Z120" i="1"/>
  <c r="AC123" i="1"/>
  <c r="AB127" i="1"/>
  <c r="AC120" i="1"/>
  <c r="W121" i="1"/>
  <c r="Y124" i="1"/>
  <c r="Y128" i="1"/>
  <c r="AD121" i="1"/>
  <c r="V125" i="1"/>
  <c r="Z128" i="1"/>
  <c r="V122" i="1"/>
  <c r="W125" i="1"/>
  <c r="AB128" i="1"/>
  <c r="AC128" i="1"/>
  <c r="Z122" i="1"/>
  <c r="Z125" i="1"/>
  <c r="Y231" i="1"/>
  <c r="W238" i="1"/>
  <c r="X239" i="1"/>
  <c r="Y240" i="1"/>
  <c r="X240" i="1"/>
  <c r="Y239" i="1"/>
  <c r="X236" i="1"/>
  <c r="W239" i="1"/>
  <c r="X238" i="1"/>
  <c r="X237" i="1"/>
  <c r="AA240" i="1"/>
  <c r="W235" i="1"/>
  <c r="Z238" i="1"/>
  <c r="AB240" i="1"/>
  <c r="V233" i="1"/>
  <c r="W234" i="1"/>
  <c r="X235" i="1"/>
  <c r="Y236" i="1"/>
  <c r="Z237" i="1"/>
  <c r="AA238" i="1"/>
  <c r="AB239" i="1"/>
  <c r="AC240" i="1"/>
  <c r="Y237" i="1"/>
  <c r="AA239" i="1"/>
  <c r="W233" i="1"/>
  <c r="X234" i="1"/>
  <c r="Y235" i="1"/>
  <c r="Z236" i="1"/>
  <c r="AA237" i="1"/>
  <c r="AB238" i="1"/>
  <c r="AC239" i="1"/>
  <c r="AD240" i="1"/>
  <c r="Z240" i="1"/>
  <c r="Y238" i="1"/>
  <c r="W232" i="1"/>
  <c r="X233" i="1"/>
  <c r="Y234" i="1"/>
  <c r="Z235" i="1"/>
  <c r="AA236" i="1"/>
  <c r="AB237" i="1"/>
  <c r="AC238" i="1"/>
  <c r="W231" i="1"/>
  <c r="X232" i="1"/>
  <c r="Y233" i="1"/>
  <c r="Z234" i="1"/>
  <c r="AA235" i="1"/>
  <c r="AB236" i="1"/>
  <c r="AC237" i="1"/>
  <c r="AD238" i="1"/>
  <c r="AE239" i="1"/>
  <c r="W237" i="1"/>
  <c r="Z239" i="1"/>
  <c r="X182" i="1"/>
  <c r="AD175" i="1"/>
  <c r="AF175" i="1" s="1"/>
  <c r="AE176" i="1"/>
  <c r="V179" i="1"/>
  <c r="W180" i="1"/>
  <c r="X181" i="1"/>
  <c r="Y182" i="1"/>
  <c r="Z183" i="1"/>
  <c r="AA184" i="1"/>
  <c r="V178" i="1"/>
  <c r="W179" i="1"/>
  <c r="X180" i="1"/>
  <c r="Y181" i="1"/>
  <c r="Z182" i="1"/>
  <c r="AA183" i="1"/>
  <c r="AB184" i="1"/>
  <c r="Y184" i="1"/>
  <c r="Z184" i="1"/>
  <c r="V177" i="1"/>
  <c r="W178" i="1"/>
  <c r="X179" i="1"/>
  <c r="Y180" i="1"/>
  <c r="Z181" i="1"/>
  <c r="AA182" i="1"/>
  <c r="AB183" i="1"/>
  <c r="AC184" i="1"/>
  <c r="V176" i="1"/>
  <c r="W177" i="1"/>
  <c r="X178" i="1"/>
  <c r="Y179" i="1"/>
  <c r="Z180" i="1"/>
  <c r="AA181" i="1"/>
  <c r="AB182" i="1"/>
  <c r="AC183" i="1"/>
  <c r="AD184" i="1"/>
  <c r="X184" i="1"/>
  <c r="W182" i="1"/>
  <c r="Y183" i="1"/>
  <c r="W176" i="1"/>
  <c r="X177" i="1"/>
  <c r="Y178" i="1"/>
  <c r="Z179" i="1"/>
  <c r="AA180" i="1"/>
  <c r="AB181" i="1"/>
  <c r="AC182" i="1"/>
  <c r="AD183" i="1"/>
  <c r="AE184" i="1"/>
  <c r="W184" i="1"/>
  <c r="W183" i="1"/>
  <c r="X183" i="1"/>
  <c r="W181" i="1"/>
  <c r="X176" i="1"/>
  <c r="Y177" i="1"/>
  <c r="Z178" i="1"/>
  <c r="AA179" i="1"/>
  <c r="AB180" i="1"/>
  <c r="AC181" i="1"/>
  <c r="AD182" i="1"/>
  <c r="AE183" i="1"/>
  <c r="X120" i="1"/>
  <c r="AD126" i="1"/>
  <c r="AE127" i="1"/>
  <c r="Y120" i="1"/>
  <c r="Z121" i="1"/>
  <c r="AA122" i="1"/>
  <c r="AB123" i="1"/>
  <c r="AC124" i="1"/>
  <c r="AD125" i="1"/>
  <c r="AE126" i="1"/>
  <c r="V129" i="1"/>
  <c r="AA127" i="1"/>
  <c r="AA121" i="1"/>
  <c r="AB122" i="1"/>
  <c r="AD124" i="1"/>
  <c r="AE125" i="1"/>
  <c r="V128" i="1"/>
  <c r="AA120" i="1"/>
  <c r="AB121" i="1"/>
  <c r="AD123" i="1"/>
  <c r="AE124" i="1"/>
  <c r="V127" i="1"/>
  <c r="X129" i="1"/>
  <c r="AB120" i="1"/>
  <c r="AC121" i="1"/>
  <c r="AD122" i="1"/>
  <c r="AE123" i="1"/>
  <c r="V126" i="1"/>
  <c r="W127" i="1"/>
  <c r="X128" i="1"/>
  <c r="Y129" i="1"/>
  <c r="AD120" i="1"/>
  <c r="AE121" i="1"/>
  <c r="V124" i="1"/>
  <c r="X126" i="1"/>
  <c r="Y127" i="1"/>
  <c r="AA129" i="1"/>
  <c r="AE120" i="1"/>
  <c r="V123" i="1"/>
  <c r="X125" i="1"/>
  <c r="Y126" i="1"/>
  <c r="Z127" i="1"/>
  <c r="AA128" i="1"/>
  <c r="AB129" i="1"/>
  <c r="AA126" i="1"/>
  <c r="AD129" i="1"/>
  <c r="V120" i="1"/>
  <c r="X122" i="1"/>
  <c r="Y123" i="1"/>
  <c r="AA125" i="1"/>
  <c r="AB126" i="1"/>
  <c r="AD128" i="1"/>
  <c r="AE129" i="1"/>
  <c r="AB125" i="1"/>
  <c r="Y122" i="1"/>
  <c r="AA124" i="1"/>
  <c r="AC73" i="1"/>
  <c r="AE72" i="1"/>
  <c r="AC69" i="1"/>
  <c r="AC67" i="1"/>
  <c r="AC68" i="1"/>
  <c r="AB68" i="1"/>
  <c r="AB66" i="1"/>
  <c r="AB65" i="1"/>
  <c r="AB74" i="1"/>
  <c r="AB67" i="1"/>
  <c r="AB72" i="1"/>
  <c r="AC65" i="1"/>
  <c r="AC72" i="1"/>
  <c r="AC70" i="1"/>
  <c r="AB70" i="1"/>
  <c r="AB69" i="1"/>
  <c r="Z69" i="1"/>
  <c r="Z72" i="1"/>
  <c r="Z67" i="1"/>
  <c r="Z71" i="1"/>
  <c r="Z65" i="1"/>
  <c r="Z74" i="1"/>
  <c r="Z73" i="1"/>
  <c r="Z68" i="1"/>
  <c r="Y71" i="1"/>
  <c r="Y66" i="1"/>
  <c r="Y69" i="1"/>
  <c r="X67" i="1"/>
  <c r="AE68" i="1"/>
  <c r="AE71" i="1"/>
  <c r="AE70" i="1"/>
  <c r="AE69" i="1"/>
  <c r="AE66" i="1"/>
  <c r="AE65" i="1"/>
  <c r="AE74" i="1"/>
  <c r="AE67" i="1"/>
  <c r="AD70" i="1"/>
  <c r="AD72" i="1"/>
  <c r="AD74" i="1"/>
  <c r="AD68" i="1"/>
  <c r="AD65" i="1"/>
  <c r="AD69" i="1"/>
  <c r="AD71" i="1"/>
  <c r="AD73" i="1"/>
  <c r="AD67" i="1"/>
  <c r="AC71" i="1"/>
  <c r="AC74" i="1"/>
  <c r="AB71" i="1"/>
  <c r="AA67" i="1"/>
  <c r="AA71" i="1"/>
  <c r="AA72" i="1"/>
  <c r="AA69" i="1"/>
  <c r="AA65" i="1"/>
  <c r="AA74" i="1"/>
  <c r="AA70" i="1"/>
  <c r="AA68" i="1"/>
  <c r="AA73" i="1"/>
  <c r="Z70" i="1"/>
  <c r="Y67" i="1"/>
  <c r="Y65" i="1"/>
  <c r="Y74" i="1"/>
  <c r="Y72" i="1"/>
  <c r="Y68" i="1"/>
  <c r="Y70" i="1"/>
  <c r="V65" i="1"/>
  <c r="V66" i="1"/>
  <c r="X74" i="1"/>
  <c r="X73" i="1"/>
  <c r="X70" i="1"/>
  <c r="X71" i="1"/>
  <c r="X68" i="1"/>
  <c r="X65" i="1"/>
  <c r="X72" i="1"/>
  <c r="X66" i="1"/>
  <c r="V67" i="1"/>
  <c r="V68" i="1"/>
  <c r="V69" i="1"/>
  <c r="V70" i="1"/>
  <c r="V71" i="1"/>
  <c r="V72" i="1"/>
  <c r="V73" i="1"/>
  <c r="W69" i="1"/>
  <c r="W68" i="1"/>
  <c r="W67" i="1"/>
  <c r="W66" i="1"/>
  <c r="W65" i="1"/>
  <c r="W70" i="1"/>
  <c r="W74" i="1"/>
  <c r="W73" i="1"/>
  <c r="W72" i="1"/>
  <c r="E29" i="1"/>
  <c r="D29" i="1"/>
  <c r="E28" i="1"/>
  <c r="E30" i="1"/>
  <c r="F27" i="1"/>
  <c r="D30" i="1"/>
  <c r="F28" i="1"/>
  <c r="H28" i="1"/>
  <c r="N36" i="1" s="1"/>
  <c r="F29" i="1"/>
  <c r="G29" i="1"/>
  <c r="G30" i="1"/>
  <c r="H30" i="1" s="1"/>
  <c r="L36" i="1" s="1"/>
  <c r="D27" i="1"/>
  <c r="G27" i="1"/>
  <c r="AF231" i="1" l="1"/>
  <c r="V252" i="1" s="1"/>
  <c r="AF236" i="1"/>
  <c r="AA248" i="1" s="1"/>
  <c r="AF234" i="1"/>
  <c r="Y255" i="1" s="1"/>
  <c r="AF232" i="1"/>
  <c r="W255" i="1" s="1"/>
  <c r="AF233" i="1"/>
  <c r="X250" i="1" s="1"/>
  <c r="AF238" i="1"/>
  <c r="AC246" i="1" s="1"/>
  <c r="AF240" i="1"/>
  <c r="AE251" i="1" s="1"/>
  <c r="AF239" i="1"/>
  <c r="AD247" i="1" s="1"/>
  <c r="AF183" i="1"/>
  <c r="AF184" i="1"/>
  <c r="AE195" i="1" s="1"/>
  <c r="AF177" i="1"/>
  <c r="X199" i="1" s="1"/>
  <c r="AF125" i="1"/>
  <c r="AF122" i="1"/>
  <c r="X144" i="1" s="1"/>
  <c r="AF121" i="1"/>
  <c r="W144" i="1" s="1"/>
  <c r="AF128" i="1"/>
  <c r="AD138" i="1" s="1"/>
  <c r="AG246" i="1"/>
  <c r="V249" i="1"/>
  <c r="V255" i="1"/>
  <c r="V251" i="1"/>
  <c r="V254" i="1"/>
  <c r="V253" i="1"/>
  <c r="V248" i="1"/>
  <c r="V247" i="1"/>
  <c r="AF237" i="1"/>
  <c r="AF235" i="1"/>
  <c r="V190" i="1"/>
  <c r="AG190" i="1"/>
  <c r="V193" i="1"/>
  <c r="V199" i="1"/>
  <c r="V198" i="1"/>
  <c r="V195" i="1"/>
  <c r="V194" i="1"/>
  <c r="V192" i="1"/>
  <c r="V197" i="1"/>
  <c r="V196" i="1"/>
  <c r="V191" i="1"/>
  <c r="AD194" i="1"/>
  <c r="AD193" i="1"/>
  <c r="AD198" i="1"/>
  <c r="AD195" i="1"/>
  <c r="AD192" i="1"/>
  <c r="AD191" i="1"/>
  <c r="AD196" i="1"/>
  <c r="AD190" i="1"/>
  <c r="AG198" i="1"/>
  <c r="AD199" i="1"/>
  <c r="AD197" i="1"/>
  <c r="AF182" i="1"/>
  <c r="AF181" i="1"/>
  <c r="AF176" i="1"/>
  <c r="AF180" i="1"/>
  <c r="AF179" i="1"/>
  <c r="AF178" i="1"/>
  <c r="X141" i="1"/>
  <c r="X143" i="1"/>
  <c r="X142" i="1"/>
  <c r="X140" i="1"/>
  <c r="X139" i="1"/>
  <c r="X138" i="1"/>
  <c r="X137" i="1"/>
  <c r="X136" i="1"/>
  <c r="X135" i="1"/>
  <c r="AG137" i="1"/>
  <c r="AG136" i="1"/>
  <c r="AA142" i="1"/>
  <c r="AA141" i="1"/>
  <c r="AA140" i="1"/>
  <c r="AA139" i="1"/>
  <c r="AA137" i="1"/>
  <c r="AA136" i="1"/>
  <c r="AA135" i="1"/>
  <c r="AG140" i="1"/>
  <c r="AA138" i="1"/>
  <c r="AA144" i="1"/>
  <c r="AA143" i="1"/>
  <c r="AF123" i="1"/>
  <c r="AD143" i="1"/>
  <c r="AF120" i="1"/>
  <c r="AF129" i="1"/>
  <c r="AF126" i="1"/>
  <c r="AF124" i="1"/>
  <c r="AF127" i="1"/>
  <c r="AF71" i="1"/>
  <c r="AF74" i="1"/>
  <c r="AG89" i="1" s="1"/>
  <c r="AF69" i="1"/>
  <c r="AF65" i="1"/>
  <c r="V87" i="1" s="1"/>
  <c r="AF68" i="1"/>
  <c r="AG83" i="1" s="1"/>
  <c r="AF67" i="1"/>
  <c r="X83" i="1" s="1"/>
  <c r="AF72" i="1"/>
  <c r="AG87" i="1" s="1"/>
  <c r="AF66" i="1"/>
  <c r="W80" i="1" s="1"/>
  <c r="AG86" i="1"/>
  <c r="AF73" i="1"/>
  <c r="AF70" i="1"/>
  <c r="H29" i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I38" i="1"/>
  <c r="I35" i="1"/>
  <c r="N35" i="1"/>
  <c r="Y252" i="1" l="1"/>
  <c r="Y251" i="1"/>
  <c r="V246" i="1"/>
  <c r="Y253" i="1"/>
  <c r="AA254" i="1"/>
  <c r="AA255" i="1"/>
  <c r="AA247" i="1"/>
  <c r="V250" i="1"/>
  <c r="AA249" i="1"/>
  <c r="AA251" i="1"/>
  <c r="AA250" i="1"/>
  <c r="AG249" i="1"/>
  <c r="AA252" i="1"/>
  <c r="AA253" i="1"/>
  <c r="Y249" i="1"/>
  <c r="W246" i="1"/>
  <c r="W249" i="1"/>
  <c r="AG251" i="1"/>
  <c r="AA246" i="1"/>
  <c r="W252" i="1"/>
  <c r="W247" i="1"/>
  <c r="W253" i="1"/>
  <c r="W250" i="1"/>
  <c r="W251" i="1"/>
  <c r="Y247" i="1"/>
  <c r="Y250" i="1"/>
  <c r="AE255" i="1"/>
  <c r="AE249" i="1"/>
  <c r="W254" i="1"/>
  <c r="AG247" i="1"/>
  <c r="Y254" i="1"/>
  <c r="W248" i="1"/>
  <c r="X247" i="1"/>
  <c r="X251" i="1"/>
  <c r="X253" i="1"/>
  <c r="X254" i="1"/>
  <c r="X255" i="1"/>
  <c r="AC253" i="1"/>
  <c r="AC248" i="1"/>
  <c r="AG248" i="1"/>
  <c r="X248" i="1"/>
  <c r="AC249" i="1"/>
  <c r="AC254" i="1"/>
  <c r="AG253" i="1"/>
  <c r="X246" i="1"/>
  <c r="AC250" i="1"/>
  <c r="X252" i="1"/>
  <c r="AD246" i="1"/>
  <c r="AD252" i="1"/>
  <c r="Y246" i="1"/>
  <c r="AD249" i="1"/>
  <c r="Y248" i="1"/>
  <c r="AC252" i="1"/>
  <c r="AD253" i="1"/>
  <c r="AC255" i="1"/>
  <c r="AD250" i="1"/>
  <c r="AC247" i="1"/>
  <c r="AE252" i="1"/>
  <c r="AD248" i="1"/>
  <c r="X249" i="1"/>
  <c r="AE250" i="1"/>
  <c r="AE253" i="1"/>
  <c r="AC251" i="1"/>
  <c r="AE246" i="1"/>
  <c r="AD251" i="1"/>
  <c r="AE248" i="1"/>
  <c r="AD255" i="1"/>
  <c r="AE254" i="1"/>
  <c r="AD254" i="1"/>
  <c r="AG255" i="1"/>
  <c r="AE247" i="1"/>
  <c r="AG254" i="1"/>
  <c r="X195" i="1"/>
  <c r="AE194" i="1"/>
  <c r="X194" i="1"/>
  <c r="X198" i="1"/>
  <c r="X190" i="1"/>
  <c r="AE196" i="1"/>
  <c r="AE199" i="1"/>
  <c r="AG199" i="1"/>
  <c r="AE190" i="1"/>
  <c r="AE198" i="1"/>
  <c r="AE193" i="1"/>
  <c r="X191" i="1"/>
  <c r="AG192" i="1"/>
  <c r="AE191" i="1"/>
  <c r="AE192" i="1"/>
  <c r="AE197" i="1"/>
  <c r="X192" i="1"/>
  <c r="X196" i="1"/>
  <c r="X197" i="1"/>
  <c r="X193" i="1"/>
  <c r="AD140" i="1"/>
  <c r="AD135" i="1"/>
  <c r="AD141" i="1"/>
  <c r="AD142" i="1"/>
  <c r="AG143" i="1"/>
  <c r="AD144" i="1"/>
  <c r="AD136" i="1"/>
  <c r="AD137" i="1"/>
  <c r="AD139" i="1"/>
  <c r="W141" i="1"/>
  <c r="W135" i="1"/>
  <c r="W136" i="1"/>
  <c r="W142" i="1"/>
  <c r="W137" i="1"/>
  <c r="W138" i="1"/>
  <c r="W139" i="1"/>
  <c r="W140" i="1"/>
  <c r="W143" i="1"/>
  <c r="Z254" i="1"/>
  <c r="Z248" i="1"/>
  <c r="Z253" i="1"/>
  <c r="Z252" i="1"/>
  <c r="Z251" i="1"/>
  <c r="Z249" i="1"/>
  <c r="Z250" i="1"/>
  <c r="Z247" i="1"/>
  <c r="AG250" i="1"/>
  <c r="Z246" i="1"/>
  <c r="Z255" i="1"/>
  <c r="AB252" i="1"/>
  <c r="AB251" i="1"/>
  <c r="AB250" i="1"/>
  <c r="AB249" i="1"/>
  <c r="AB248" i="1"/>
  <c r="AB247" i="1"/>
  <c r="AG252" i="1"/>
  <c r="AB255" i="1"/>
  <c r="AB254" i="1"/>
  <c r="AB246" i="1"/>
  <c r="AB253" i="1"/>
  <c r="AB196" i="1"/>
  <c r="AB195" i="1"/>
  <c r="AB194" i="1"/>
  <c r="AB198" i="1"/>
  <c r="AB193" i="1"/>
  <c r="AG196" i="1"/>
  <c r="AB192" i="1"/>
  <c r="AB197" i="1"/>
  <c r="AB191" i="1"/>
  <c r="AB190" i="1"/>
  <c r="AB199" i="1"/>
  <c r="AC195" i="1"/>
  <c r="AC194" i="1"/>
  <c r="AC193" i="1"/>
  <c r="AC196" i="1"/>
  <c r="AC192" i="1"/>
  <c r="AC191" i="1"/>
  <c r="AC199" i="1"/>
  <c r="AC190" i="1"/>
  <c r="AG197" i="1"/>
  <c r="AC197" i="1"/>
  <c r="AC198" i="1"/>
  <c r="AA197" i="1"/>
  <c r="AA196" i="1"/>
  <c r="AA195" i="1"/>
  <c r="AA194" i="1"/>
  <c r="AA190" i="1"/>
  <c r="AA193" i="1"/>
  <c r="AA199" i="1"/>
  <c r="AA192" i="1"/>
  <c r="AA191" i="1"/>
  <c r="AG195" i="1"/>
  <c r="AA198" i="1"/>
  <c r="AG191" i="1"/>
  <c r="W199" i="1"/>
  <c r="W190" i="1"/>
  <c r="W198" i="1"/>
  <c r="W193" i="1"/>
  <c r="W197" i="1"/>
  <c r="W196" i="1"/>
  <c r="W192" i="1"/>
  <c r="W195" i="1"/>
  <c r="W194" i="1"/>
  <c r="W191" i="1"/>
  <c r="Y199" i="1"/>
  <c r="AG193" i="1"/>
  <c r="Y198" i="1"/>
  <c r="Y197" i="1"/>
  <c r="Y192" i="1"/>
  <c r="Y196" i="1"/>
  <c r="Y190" i="1"/>
  <c r="Y195" i="1"/>
  <c r="Y194" i="1"/>
  <c r="Y193" i="1"/>
  <c r="Y191" i="1"/>
  <c r="Z198" i="1"/>
  <c r="Z191" i="1"/>
  <c r="Z190" i="1"/>
  <c r="Z197" i="1"/>
  <c r="Z196" i="1"/>
  <c r="Z195" i="1"/>
  <c r="Z194" i="1"/>
  <c r="AG194" i="1"/>
  <c r="Z193" i="1"/>
  <c r="Z192" i="1"/>
  <c r="Z199" i="1"/>
  <c r="AE138" i="1"/>
  <c r="AE137" i="1"/>
  <c r="AE136" i="1"/>
  <c r="AE135" i="1"/>
  <c r="AE144" i="1"/>
  <c r="AE143" i="1"/>
  <c r="AE142" i="1"/>
  <c r="AE141" i="1"/>
  <c r="AE140" i="1"/>
  <c r="AG144" i="1"/>
  <c r="AE139" i="1"/>
  <c r="AB141" i="1"/>
  <c r="AB140" i="1"/>
  <c r="AB137" i="1"/>
  <c r="AB139" i="1"/>
  <c r="AB138" i="1"/>
  <c r="AB136" i="1"/>
  <c r="AB135" i="1"/>
  <c r="AG141" i="1"/>
  <c r="AB144" i="1"/>
  <c r="AB143" i="1"/>
  <c r="AB142" i="1"/>
  <c r="Y144" i="1"/>
  <c r="Y140" i="1"/>
  <c r="Y143" i="1"/>
  <c r="Y142" i="1"/>
  <c r="Y141" i="1"/>
  <c r="Y139" i="1"/>
  <c r="Y138" i="1"/>
  <c r="Y137" i="1"/>
  <c r="Y136" i="1"/>
  <c r="Y135" i="1"/>
  <c r="AG138" i="1"/>
  <c r="V135" i="1"/>
  <c r="AG135" i="1"/>
  <c r="V144" i="1"/>
  <c r="V143" i="1"/>
  <c r="V142" i="1"/>
  <c r="V141" i="1"/>
  <c r="V140" i="1"/>
  <c r="V139" i="1"/>
  <c r="V138" i="1"/>
  <c r="V137" i="1"/>
  <c r="V136" i="1"/>
  <c r="AC140" i="1"/>
  <c r="AC136" i="1"/>
  <c r="AC139" i="1"/>
  <c r="AC138" i="1"/>
  <c r="AC137" i="1"/>
  <c r="AC135" i="1"/>
  <c r="AG142" i="1"/>
  <c r="AC144" i="1"/>
  <c r="AC143" i="1"/>
  <c r="AC142" i="1"/>
  <c r="AC141" i="1"/>
  <c r="Z143" i="1"/>
  <c r="Z142" i="1"/>
  <c r="Z141" i="1"/>
  <c r="Z140" i="1"/>
  <c r="Z138" i="1"/>
  <c r="Z137" i="1"/>
  <c r="Z136" i="1"/>
  <c r="Z135" i="1"/>
  <c r="AG139" i="1"/>
  <c r="Z139" i="1"/>
  <c r="Z144" i="1"/>
  <c r="V81" i="1"/>
  <c r="V80" i="1"/>
  <c r="V88" i="1"/>
  <c r="V86" i="1"/>
  <c r="V89" i="1"/>
  <c r="AG84" i="1"/>
  <c r="AG82" i="1"/>
  <c r="X89" i="1"/>
  <c r="V83" i="1"/>
  <c r="V82" i="1"/>
  <c r="AG80" i="1"/>
  <c r="V84" i="1"/>
  <c r="V85" i="1"/>
  <c r="AG81" i="1"/>
  <c r="X86" i="1"/>
  <c r="X84" i="1"/>
  <c r="X87" i="1"/>
  <c r="X85" i="1"/>
  <c r="X88" i="1"/>
  <c r="X80" i="1"/>
  <c r="AG85" i="1"/>
  <c r="X81" i="1"/>
  <c r="X82" i="1"/>
  <c r="AG88" i="1"/>
  <c r="I37" i="1"/>
  <c r="M36" i="1"/>
  <c r="O36" i="1" s="1"/>
  <c r="M37" i="1"/>
  <c r="O37" i="1" s="1"/>
  <c r="M35" i="1"/>
  <c r="O35" i="1" s="1"/>
  <c r="M38" i="1"/>
  <c r="O38" i="1" s="1"/>
  <c r="AF251" i="1" l="1"/>
  <c r="AH251" i="1" s="1"/>
  <c r="AF254" i="1"/>
  <c r="AF255" i="1"/>
  <c r="AF246" i="1"/>
  <c r="AH246" i="1" s="1"/>
  <c r="AF253" i="1"/>
  <c r="AH253" i="1" s="1"/>
  <c r="AF250" i="1"/>
  <c r="AH250" i="1" s="1"/>
  <c r="AF252" i="1"/>
  <c r="AH252" i="1" s="1"/>
  <c r="AF249" i="1"/>
  <c r="AH249" i="1" s="1"/>
  <c r="AF247" i="1"/>
  <c r="AH247" i="1" s="1"/>
  <c r="AF248" i="1"/>
  <c r="AH248" i="1" s="1"/>
  <c r="AH255" i="1"/>
  <c r="AH254" i="1"/>
  <c r="AF194" i="1"/>
  <c r="AH194" i="1" s="1"/>
  <c r="AF199" i="1"/>
  <c r="AH199" i="1" s="1"/>
  <c r="AF197" i="1"/>
  <c r="AH197" i="1" s="1"/>
  <c r="AF196" i="1"/>
  <c r="AF195" i="1"/>
  <c r="AH195" i="1" s="1"/>
  <c r="AF191" i="1"/>
  <c r="AH191" i="1" s="1"/>
  <c r="AF192" i="1"/>
  <c r="AH192" i="1" s="1"/>
  <c r="AF193" i="1"/>
  <c r="AH193" i="1" s="1"/>
  <c r="AF198" i="1"/>
  <c r="AH198" i="1" s="1"/>
  <c r="AF190" i="1"/>
  <c r="AH190" i="1" s="1"/>
  <c r="AH196" i="1"/>
  <c r="AF144" i="1"/>
  <c r="AH144" i="1" s="1"/>
  <c r="AF137" i="1"/>
  <c r="AH137" i="1" s="1"/>
  <c r="AF135" i="1"/>
  <c r="AH135" i="1" s="1"/>
  <c r="AF139" i="1"/>
  <c r="AH139" i="1" s="1"/>
  <c r="AF136" i="1"/>
  <c r="AH136" i="1" s="1"/>
  <c r="AF138" i="1"/>
  <c r="AH138" i="1" s="1"/>
  <c r="AF140" i="1"/>
  <c r="AH140" i="1" s="1"/>
  <c r="AF141" i="1"/>
  <c r="AH141" i="1" s="1"/>
  <c r="AF142" i="1"/>
  <c r="AH142" i="1" s="1"/>
  <c r="AF143" i="1"/>
  <c r="AH143" i="1" s="1"/>
  <c r="AF89" i="1"/>
  <c r="AH89" i="1" s="1"/>
  <c r="AF85" i="1"/>
  <c r="AH85" i="1" s="1"/>
  <c r="AF88" i="1"/>
  <c r="AH88" i="1" s="1"/>
  <c r="AF83" i="1"/>
  <c r="AH83" i="1" s="1"/>
  <c r="AF81" i="1"/>
  <c r="AH81" i="1" s="1"/>
  <c r="AF84" i="1"/>
  <c r="AH84" i="1" s="1"/>
  <c r="AF82" i="1"/>
  <c r="AH82" i="1" s="1"/>
  <c r="AF80" i="1"/>
  <c r="AH80" i="1" s="1"/>
  <c r="AF87" i="1"/>
  <c r="AH87" i="1" s="1"/>
  <c r="AF86" i="1"/>
  <c r="AH86" i="1" s="1"/>
  <c r="O39" i="1"/>
  <c r="O41" i="1" s="1"/>
  <c r="O42" i="1" s="1"/>
  <c r="AH256" i="1" l="1"/>
  <c r="AH258" i="1" s="1"/>
  <c r="AH259" i="1" s="1"/>
  <c r="AH200" i="1"/>
  <c r="AH202" i="1" s="1"/>
  <c r="AH203" i="1" s="1"/>
  <c r="AH145" i="1"/>
  <c r="AH147" i="1" s="1"/>
  <c r="AH148" i="1" s="1"/>
  <c r="AH90" i="1"/>
  <c r="AH92" i="1" s="1"/>
  <c r="AH93" i="1" s="1"/>
</calcChain>
</file>

<file path=xl/sharedStrings.xml><?xml version="1.0" encoding="utf-8"?>
<sst xmlns="http://schemas.openxmlformats.org/spreadsheetml/2006/main" count="363" uniqueCount="30">
  <si>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</si>
  <si>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</si>
  <si>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</si>
  <si>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</si>
  <si>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</si>
  <si>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</si>
  <si>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</si>
  <si>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</si>
  <si>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</si>
  <si>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</si>
  <si>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</si>
  <si>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</si>
  <si>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</si>
  <si>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Gỏi măng cụt chay</t>
  </si>
  <si>
    <t>Gỏi ngó sen – bánh phồng</t>
  </si>
  <si>
    <t>Súp thập cẩm chay</t>
  </si>
  <si>
    <t xml:space="preserve">Súp hải sản hột gà </t>
  </si>
  <si>
    <t xml:space="preserve">Gỏi ngó sen tôm thịt </t>
  </si>
  <si>
    <t>Súp gà</t>
  </si>
  <si>
    <t>Gỏi củ hủ dừa tôm thịt</t>
  </si>
  <si>
    <t>Khai vị 2 món: Chả bò gân + Nai nướng lá lốt</t>
  </si>
  <si>
    <t>Gỏi bắp chuối</t>
  </si>
  <si>
    <t>Gỏi bò bóp thấu + Bánh phồng</t>
  </si>
  <si>
    <t>RI (10):</t>
  </si>
  <si>
    <t>RI:</t>
  </si>
  <si>
    <t>Tiêu chí</t>
  </si>
  <si>
    <t>Phương án</t>
  </si>
  <si>
    <t>Kết quả</t>
  </si>
  <si>
    <t>Weight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</si>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</sst>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8" fillId="7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2">
    <cellStyle name="Bình thường" xfId="0" builtinId="0"/>
    <cellStyle name="Bình thường 2" xfId="1" xr:uid="{6427199B-9DB9-407B-BD68-816703668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287"/>
  <sheetViews>
    <sheetView tabSelected="1" topLeftCell="H202" zoomScale="55" zoomScaleNormal="55" workbookViewId="0">
      <selection activeCell="AD266" sqref="AD266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24" t="s">
        <v>9</v>
      </c>
      <c r="N39" s="24"/>
      <c r="O39" s="9">
        <f>AVERAGE(O35:O38)</f>
        <v>4.1418161704801264</v>
      </c>
    </row>
    <row r="40" spans="8:31" x14ac:dyDescent="0.3">
      <c r="M40" s="24" t="s">
        <v>10</v>
      </c>
      <c r="N40" s="24"/>
      <c r="O40" s="9">
        <v>0.9</v>
      </c>
    </row>
    <row r="41" spans="8:31" x14ac:dyDescent="0.3">
      <c r="M41" s="24" t="s">
        <v>12</v>
      </c>
      <c r="N41" s="24"/>
      <c r="O41" s="14">
        <f>(O39-4)/3</f>
        <v>4.7272056826708798E-2</v>
      </c>
    </row>
    <row r="42" spans="8:31" x14ac:dyDescent="0.3">
      <c r="M42" s="24" t="s">
        <v>11</v>
      </c>
      <c r="N42" s="24"/>
      <c r="O42" s="14">
        <f>O41/O40</f>
        <v>5.2524507585232E-2</v>
      </c>
    </row>
    <row r="44" spans="8:31" ht="29.4" customHeight="1" x14ac:dyDescent="0.3"/>
    <row r="46" spans="8:31" ht="73.2" customHeight="1" x14ac:dyDescent="0.3">
      <c r="U46" s="12" t="s">
        <v>3</v>
      </c>
      <c r="V46" s="10" t="s">
        <v>13</v>
      </c>
      <c r="W46" s="10" t="s">
        <v>14</v>
      </c>
      <c r="X46" s="10" t="s">
        <v>15</v>
      </c>
      <c r="Y46" s="10" t="s">
        <v>16</v>
      </c>
      <c r="Z46" s="10" t="s">
        <v>17</v>
      </c>
      <c r="AA46" s="10" t="s">
        <v>18</v>
      </c>
      <c r="AB46" s="10" t="s">
        <v>19</v>
      </c>
      <c r="AC46" s="10" t="s">
        <v>20</v>
      </c>
      <c r="AD46" s="10" t="s">
        <v>21</v>
      </c>
      <c r="AE46" s="10" t="s">
        <v>22</v>
      </c>
    </row>
    <row r="47" spans="8:31" ht="51" customHeight="1" x14ac:dyDescent="0.3">
      <c r="U47" s="11" t="s">
        <v>13</v>
      </c>
      <c r="V47" s="13">
        <v>1</v>
      </c>
      <c r="W47" s="13">
        <v>2</v>
      </c>
      <c r="X47" s="13">
        <v>0.33333333333333331</v>
      </c>
      <c r="Y47" s="13">
        <v>2</v>
      </c>
      <c r="Z47" s="13">
        <v>5</v>
      </c>
      <c r="AA47" s="13">
        <v>2</v>
      </c>
      <c r="AB47" s="13">
        <v>4</v>
      </c>
      <c r="AC47" s="13">
        <v>2</v>
      </c>
      <c r="AD47" s="13">
        <v>1.5</v>
      </c>
      <c r="AE47" s="13">
        <v>5</v>
      </c>
    </row>
    <row r="48" spans="8:31" ht="61.8" customHeight="1" x14ac:dyDescent="0.3">
      <c r="U48" s="11" t="s">
        <v>14</v>
      </c>
      <c r="V48" s="13">
        <v>0.5</v>
      </c>
      <c r="W48" s="13">
        <v>1</v>
      </c>
      <c r="X48" s="13">
        <v>0.33333333333333331</v>
      </c>
      <c r="Y48" s="13">
        <v>1.5</v>
      </c>
      <c r="Z48" s="13">
        <v>5</v>
      </c>
      <c r="AA48" s="13">
        <v>1.5</v>
      </c>
      <c r="AB48" s="13">
        <v>3</v>
      </c>
      <c r="AC48" s="13">
        <v>1.3333333333333333</v>
      </c>
      <c r="AD48" s="13">
        <v>0.5</v>
      </c>
      <c r="AE48" s="13">
        <v>3</v>
      </c>
    </row>
    <row r="49" spans="21:32" ht="57.6" customHeight="1" x14ac:dyDescent="0.3">
      <c r="U49" s="11" t="s">
        <v>15</v>
      </c>
      <c r="V49" s="13">
        <v>3</v>
      </c>
      <c r="W49" s="13">
        <v>3</v>
      </c>
      <c r="X49" s="13">
        <v>1</v>
      </c>
      <c r="Y49" s="13">
        <v>2</v>
      </c>
      <c r="Z49" s="13">
        <v>7</v>
      </c>
      <c r="AA49" s="13">
        <v>3</v>
      </c>
      <c r="AB49" s="13">
        <v>4</v>
      </c>
      <c r="AC49" s="13">
        <v>2</v>
      </c>
      <c r="AD49" s="13">
        <v>1.5</v>
      </c>
      <c r="AE49" s="13">
        <v>5</v>
      </c>
    </row>
    <row r="50" spans="21:32" ht="40.799999999999997" customHeight="1" x14ac:dyDescent="0.3">
      <c r="U50" s="11" t="s">
        <v>16</v>
      </c>
      <c r="V50" s="13">
        <v>0.5</v>
      </c>
      <c r="W50" s="13">
        <v>0.66666666666666663</v>
      </c>
      <c r="X50" s="13">
        <v>0.5</v>
      </c>
      <c r="Y50" s="13">
        <v>1</v>
      </c>
      <c r="Z50" s="13">
        <v>3</v>
      </c>
      <c r="AA50" s="13">
        <v>1.5</v>
      </c>
      <c r="AB50" s="13">
        <v>2</v>
      </c>
      <c r="AC50" s="13">
        <v>0.66666666666666663</v>
      </c>
      <c r="AD50" s="13">
        <v>0.5</v>
      </c>
      <c r="AE50" s="13">
        <v>5</v>
      </c>
    </row>
    <row r="51" spans="21:32" ht="40.799999999999997" customHeight="1" x14ac:dyDescent="0.3">
      <c r="U51" s="11" t="s">
        <v>17</v>
      </c>
      <c r="V51" s="13">
        <v>0.2</v>
      </c>
      <c r="W51" s="13">
        <v>0.2</v>
      </c>
      <c r="X51" s="13">
        <v>0.14285714285714285</v>
      </c>
      <c r="Y51" s="13">
        <v>0.33333333333333331</v>
      </c>
      <c r="Z51" s="13">
        <v>1</v>
      </c>
      <c r="AA51" s="13">
        <v>0.33333333333333331</v>
      </c>
      <c r="AB51" s="13">
        <v>0.5</v>
      </c>
      <c r="AC51" s="13">
        <v>0.33333333333333331</v>
      </c>
      <c r="AD51" s="13">
        <v>0.2</v>
      </c>
      <c r="AE51" s="13">
        <v>1.5</v>
      </c>
    </row>
    <row r="52" spans="21:32" ht="44.4" customHeight="1" x14ac:dyDescent="0.3">
      <c r="U52" s="11" t="s">
        <v>18</v>
      </c>
      <c r="V52" s="13">
        <v>0.5</v>
      </c>
      <c r="W52" s="13">
        <v>0.66666666666666663</v>
      </c>
      <c r="X52" s="13">
        <v>0.33333333333333331</v>
      </c>
      <c r="Y52" s="13">
        <v>0.66666666666666663</v>
      </c>
      <c r="Z52" s="13">
        <v>3</v>
      </c>
      <c r="AA52" s="13">
        <v>1</v>
      </c>
      <c r="AB52" s="13">
        <v>2</v>
      </c>
      <c r="AC52" s="13">
        <v>0.66666666666666663</v>
      </c>
      <c r="AD52" s="13">
        <v>0.5</v>
      </c>
      <c r="AE52" s="13">
        <v>3</v>
      </c>
    </row>
    <row r="53" spans="21:32" ht="43.2" customHeight="1" x14ac:dyDescent="0.3">
      <c r="U53" s="11" t="s">
        <v>19</v>
      </c>
      <c r="V53" s="13">
        <v>0.5</v>
      </c>
      <c r="W53" s="13">
        <v>0.33333333333333331</v>
      </c>
      <c r="X53" s="13">
        <v>0.25</v>
      </c>
      <c r="Y53" s="13">
        <v>0.5</v>
      </c>
      <c r="Z53" s="13">
        <v>2</v>
      </c>
      <c r="AA53" s="13">
        <v>0.5</v>
      </c>
      <c r="AB53" s="13">
        <v>1</v>
      </c>
      <c r="AC53" s="13">
        <v>2</v>
      </c>
      <c r="AD53" s="13">
        <v>0.33333333333333331</v>
      </c>
      <c r="AE53" s="13">
        <v>2</v>
      </c>
    </row>
    <row r="54" spans="21:32" ht="62.4" customHeight="1" x14ac:dyDescent="0.3">
      <c r="U54" s="11" t="s">
        <v>20</v>
      </c>
      <c r="V54" s="13">
        <v>0.5</v>
      </c>
      <c r="W54" s="13">
        <v>0.75</v>
      </c>
      <c r="X54" s="13">
        <v>0.5</v>
      </c>
      <c r="Y54" s="13">
        <v>1.5</v>
      </c>
      <c r="Z54" s="13">
        <v>3</v>
      </c>
      <c r="AA54" s="13">
        <v>1.5</v>
      </c>
      <c r="AB54" s="13">
        <v>0.5</v>
      </c>
      <c r="AC54" s="13">
        <v>1</v>
      </c>
      <c r="AD54" s="13">
        <v>0.5</v>
      </c>
      <c r="AE54" s="13">
        <v>4</v>
      </c>
    </row>
    <row r="55" spans="21:32" ht="48.6" customHeight="1" x14ac:dyDescent="0.3">
      <c r="U55" s="11" t="s">
        <v>21</v>
      </c>
      <c r="V55" s="13">
        <v>0.66666666666666663</v>
      </c>
      <c r="W55" s="13">
        <v>2</v>
      </c>
      <c r="X55" s="13">
        <v>0.66666666666666663</v>
      </c>
      <c r="Y55" s="13">
        <v>2</v>
      </c>
      <c r="Z55" s="13">
        <v>5</v>
      </c>
      <c r="AA55" s="13">
        <v>2</v>
      </c>
      <c r="AB55" s="13">
        <v>3</v>
      </c>
      <c r="AC55" s="13">
        <v>2</v>
      </c>
      <c r="AD55" s="13">
        <v>1</v>
      </c>
      <c r="AE55" s="13">
        <v>5</v>
      </c>
    </row>
    <row r="56" spans="21:32" ht="55.8" customHeight="1" x14ac:dyDescent="0.3">
      <c r="U56" s="11" t="s">
        <v>22</v>
      </c>
      <c r="V56" s="13">
        <v>0.2</v>
      </c>
      <c r="W56" s="13">
        <v>0.33333333333333331</v>
      </c>
      <c r="X56" s="13">
        <v>0.2</v>
      </c>
      <c r="Y56" s="13">
        <v>0.2</v>
      </c>
      <c r="Z56" s="13">
        <v>0.66666666666666663</v>
      </c>
      <c r="AA56" s="13">
        <v>0.33333333333333331</v>
      </c>
      <c r="AB56" s="13">
        <v>0.5</v>
      </c>
      <c r="AC56" s="13">
        <v>0.25</v>
      </c>
      <c r="AD56" s="13">
        <v>0.2</v>
      </c>
      <c r="AE56" s="13">
        <v>1</v>
      </c>
    </row>
    <row r="57" spans="21:32" ht="50.4" customHeight="1" x14ac:dyDescent="0.3">
      <c r="U57" s="18" t="s">
        <v>4</v>
      </c>
      <c r="V57" s="17">
        <f>SUM(V47:V56)</f>
        <v>7.5666666666666673</v>
      </c>
      <c r="W57" s="17">
        <f t="shared" ref="W57:AE57" si="5">SUM(W47:W56)</f>
        <v>10.950000000000001</v>
      </c>
      <c r="X57" s="17">
        <f t="shared" si="5"/>
        <v>4.2595238095238095</v>
      </c>
      <c r="Y57" s="17">
        <f t="shared" si="5"/>
        <v>11.7</v>
      </c>
      <c r="Z57" s="17">
        <f t="shared" si="5"/>
        <v>34.666666666666664</v>
      </c>
      <c r="AA57" s="17">
        <f t="shared" si="5"/>
        <v>13.666666666666668</v>
      </c>
      <c r="AB57" s="17">
        <f t="shared" si="5"/>
        <v>20.5</v>
      </c>
      <c r="AC57" s="17">
        <f t="shared" si="5"/>
        <v>12.25</v>
      </c>
      <c r="AD57" s="17">
        <f t="shared" si="5"/>
        <v>6.7333333333333334</v>
      </c>
      <c r="AE57" s="17">
        <f t="shared" si="5"/>
        <v>34.5</v>
      </c>
    </row>
    <row r="64" spans="21:32" ht="54" x14ac:dyDescent="0.3">
      <c r="U64" s="12" t="s">
        <v>3</v>
      </c>
      <c r="V64" s="10" t="s">
        <v>13</v>
      </c>
      <c r="W64" s="10" t="s">
        <v>14</v>
      </c>
      <c r="X64" s="10" t="s">
        <v>15</v>
      </c>
      <c r="Y64" s="10" t="s">
        <v>16</v>
      </c>
      <c r="Z64" s="10" t="s">
        <v>17</v>
      </c>
      <c r="AA64" s="10" t="s">
        <v>18</v>
      </c>
      <c r="AB64" s="10" t="s">
        <v>19</v>
      </c>
      <c r="AC64" s="10" t="s">
        <v>20</v>
      </c>
      <c r="AD64" s="10" t="s">
        <v>21</v>
      </c>
      <c r="AE64" s="10" t="s">
        <v>22</v>
      </c>
      <c r="AF64" s="17" t="s">
        <v>5</v>
      </c>
    </row>
    <row r="65" spans="21:34" ht="49.8" customHeight="1" x14ac:dyDescent="0.3">
      <c r="U65" s="11" t="s">
        <v>13</v>
      </c>
      <c r="V65" s="13">
        <f>V47/V57</f>
        <v>0.13215859030837004</v>
      </c>
      <c r="W65" s="13">
        <f>W47/W57</f>
        <v>0.18264840182648401</v>
      </c>
      <c r="X65" s="13">
        <f t="shared" ref="X65:AE65" si="6">X47/X57</f>
        <v>7.825600894354387E-2</v>
      </c>
      <c r="Y65" s="13">
        <f t="shared" si="6"/>
        <v>0.17094017094017094</v>
      </c>
      <c r="Z65" s="13">
        <f t="shared" si="6"/>
        <v>0.14423076923076925</v>
      </c>
      <c r="AA65" s="13">
        <f t="shared" si="6"/>
        <v>0.14634146341463414</v>
      </c>
      <c r="AB65" s="13">
        <f t="shared" si="6"/>
        <v>0.1951219512195122</v>
      </c>
      <c r="AC65" s="13">
        <f t="shared" si="6"/>
        <v>0.16326530612244897</v>
      </c>
      <c r="AD65" s="13">
        <f t="shared" si="6"/>
        <v>0.22277227722772278</v>
      </c>
      <c r="AE65" s="13">
        <f t="shared" si="6"/>
        <v>0.14492753623188406</v>
      </c>
      <c r="AF65" s="17">
        <f>AVERAGE(V65:AE65)</f>
        <v>0.15806624754655402</v>
      </c>
    </row>
    <row r="66" spans="21:34" ht="55.2" customHeight="1" x14ac:dyDescent="0.3">
      <c r="U66" s="11" t="s">
        <v>14</v>
      </c>
      <c r="V66" s="13">
        <f>V48/V57</f>
        <v>6.6079295154185022E-2</v>
      </c>
      <c r="W66" s="13">
        <f>W48/W57</f>
        <v>9.1324200913242004E-2</v>
      </c>
      <c r="X66" s="13">
        <f t="shared" ref="X66:AE66" si="7">X48/X57</f>
        <v>7.825600894354387E-2</v>
      </c>
      <c r="Y66" s="13">
        <f t="shared" si="7"/>
        <v>0.12820512820512822</v>
      </c>
      <c r="Z66" s="13">
        <f t="shared" si="7"/>
        <v>0.14423076923076925</v>
      </c>
      <c r="AA66" s="13">
        <f t="shared" si="7"/>
        <v>0.1097560975609756</v>
      </c>
      <c r="AB66" s="13">
        <f t="shared" si="7"/>
        <v>0.14634146341463414</v>
      </c>
      <c r="AC66" s="13">
        <f t="shared" si="7"/>
        <v>0.10884353741496598</v>
      </c>
      <c r="AD66" s="13">
        <f t="shared" si="7"/>
        <v>7.4257425742574254E-2</v>
      </c>
      <c r="AE66" s="13">
        <f t="shared" si="7"/>
        <v>8.6956521739130432E-2</v>
      </c>
      <c r="AF66" s="17">
        <f t="shared" ref="AF66:AF73" si="8">AVERAGE(V66:AE66)</f>
        <v>0.10342504483191488</v>
      </c>
    </row>
    <row r="67" spans="21:34" ht="43.8" customHeight="1" x14ac:dyDescent="0.3">
      <c r="U67" s="11" t="s">
        <v>15</v>
      </c>
      <c r="V67" s="13">
        <f>V49/V57</f>
        <v>0.3964757709251101</v>
      </c>
      <c r="W67" s="13">
        <f>W49/W57</f>
        <v>0.27397260273972601</v>
      </c>
      <c r="X67" s="13">
        <f t="shared" ref="X67:AE67" si="9">X49/X57</f>
        <v>0.23476802683063164</v>
      </c>
      <c r="Y67" s="13">
        <f t="shared" si="9"/>
        <v>0.17094017094017094</v>
      </c>
      <c r="Z67" s="13">
        <f t="shared" si="9"/>
        <v>0.20192307692307693</v>
      </c>
      <c r="AA67" s="13">
        <f t="shared" si="9"/>
        <v>0.21951219512195119</v>
      </c>
      <c r="AB67" s="13">
        <f t="shared" si="9"/>
        <v>0.1951219512195122</v>
      </c>
      <c r="AC67" s="13">
        <f t="shared" si="9"/>
        <v>0.16326530612244897</v>
      </c>
      <c r="AD67" s="13">
        <f t="shared" si="9"/>
        <v>0.22277227722772278</v>
      </c>
      <c r="AE67" s="13">
        <f t="shared" si="9"/>
        <v>0.14492753623188406</v>
      </c>
      <c r="AF67" s="17">
        <f t="shared" si="8"/>
        <v>0.2223678914282235</v>
      </c>
    </row>
    <row r="68" spans="21:34" ht="46.2" customHeight="1" x14ac:dyDescent="0.3">
      <c r="U68" s="11" t="s">
        <v>16</v>
      </c>
      <c r="V68" s="13">
        <f>V50/V57</f>
        <v>6.6079295154185022E-2</v>
      </c>
      <c r="W68" s="13">
        <f>W50/W57</f>
        <v>6.0882800608827996E-2</v>
      </c>
      <c r="X68" s="13">
        <f t="shared" ref="X68:AE68" si="10">X50/X57</f>
        <v>0.11738401341531582</v>
      </c>
      <c r="Y68" s="13">
        <f t="shared" si="10"/>
        <v>8.5470085470085472E-2</v>
      </c>
      <c r="Z68" s="13">
        <f t="shared" si="10"/>
        <v>8.653846153846155E-2</v>
      </c>
      <c r="AA68" s="13">
        <f t="shared" si="10"/>
        <v>0.1097560975609756</v>
      </c>
      <c r="AB68" s="13">
        <f t="shared" si="10"/>
        <v>9.7560975609756101E-2</v>
      </c>
      <c r="AC68" s="13">
        <f t="shared" si="10"/>
        <v>5.4421768707482991E-2</v>
      </c>
      <c r="AD68" s="13">
        <f t="shared" si="10"/>
        <v>7.4257425742574254E-2</v>
      </c>
      <c r="AE68" s="13">
        <f t="shared" si="10"/>
        <v>0.14492753623188406</v>
      </c>
      <c r="AF68" s="17">
        <f t="shared" si="8"/>
        <v>8.9727846003954864E-2</v>
      </c>
    </row>
    <row r="69" spans="21:34" ht="40.200000000000003" customHeight="1" x14ac:dyDescent="0.3">
      <c r="U69" s="11" t="s">
        <v>17</v>
      </c>
      <c r="V69" s="13">
        <f>V51/V57</f>
        <v>2.643171806167401E-2</v>
      </c>
      <c r="W69" s="13">
        <f>W51/W57</f>
        <v>1.8264840182648401E-2</v>
      </c>
      <c r="X69" s="13">
        <f t="shared" ref="X69:AE69" si="11">X51/X57</f>
        <v>3.3538289547233091E-2</v>
      </c>
      <c r="Y69" s="13">
        <f t="shared" si="11"/>
        <v>2.8490028490028491E-2</v>
      </c>
      <c r="Z69" s="13">
        <f t="shared" si="11"/>
        <v>2.8846153846153848E-2</v>
      </c>
      <c r="AA69" s="13">
        <f t="shared" si="11"/>
        <v>2.4390243902439022E-2</v>
      </c>
      <c r="AB69" s="13">
        <f t="shared" si="11"/>
        <v>2.4390243902439025E-2</v>
      </c>
      <c r="AC69" s="13">
        <f t="shared" si="11"/>
        <v>2.7210884353741496E-2</v>
      </c>
      <c r="AD69" s="13">
        <f t="shared" si="11"/>
        <v>2.9702970297029705E-2</v>
      </c>
      <c r="AE69" s="13">
        <f t="shared" si="11"/>
        <v>4.3478260869565216E-2</v>
      </c>
      <c r="AF69" s="17">
        <f t="shared" si="8"/>
        <v>2.8474363345295229E-2</v>
      </c>
    </row>
    <row r="70" spans="21:34" ht="45.6" customHeight="1" x14ac:dyDescent="0.3">
      <c r="U70" s="11" t="s">
        <v>18</v>
      </c>
      <c r="V70" s="13">
        <f>V52/V57</f>
        <v>6.6079295154185022E-2</v>
      </c>
      <c r="W70" s="13">
        <f>W52/W57</f>
        <v>6.0882800608827996E-2</v>
      </c>
      <c r="X70" s="13">
        <f t="shared" ref="X70:AE70" si="12">X52/X57</f>
        <v>7.825600894354387E-2</v>
      </c>
      <c r="Y70" s="13">
        <f t="shared" si="12"/>
        <v>5.6980056980056981E-2</v>
      </c>
      <c r="Z70" s="13">
        <f t="shared" si="12"/>
        <v>8.653846153846155E-2</v>
      </c>
      <c r="AA70" s="13">
        <f t="shared" si="12"/>
        <v>7.3170731707317069E-2</v>
      </c>
      <c r="AB70" s="13">
        <f t="shared" si="12"/>
        <v>9.7560975609756101E-2</v>
      </c>
      <c r="AC70" s="13">
        <f t="shared" si="12"/>
        <v>5.4421768707482991E-2</v>
      </c>
      <c r="AD70" s="13">
        <f t="shared" si="12"/>
        <v>7.4257425742574254E-2</v>
      </c>
      <c r="AE70" s="13">
        <f t="shared" si="12"/>
        <v>8.6956521739130432E-2</v>
      </c>
      <c r="AF70" s="17">
        <f t="shared" si="8"/>
        <v>7.3510404673133606E-2</v>
      </c>
    </row>
    <row r="71" spans="21:34" ht="34.200000000000003" customHeight="1" x14ac:dyDescent="0.3">
      <c r="U71" s="11" t="s">
        <v>19</v>
      </c>
      <c r="V71" s="13">
        <f>V53/V57</f>
        <v>6.6079295154185022E-2</v>
      </c>
      <c r="W71" s="13">
        <f>W53/W57</f>
        <v>3.0441400304413998E-2</v>
      </c>
      <c r="X71" s="13">
        <f t="shared" ref="X71:AE71" si="13">X53/X57</f>
        <v>5.8692006707657909E-2</v>
      </c>
      <c r="Y71" s="13">
        <f t="shared" si="13"/>
        <v>4.2735042735042736E-2</v>
      </c>
      <c r="Z71" s="13">
        <f t="shared" si="13"/>
        <v>5.7692307692307696E-2</v>
      </c>
      <c r="AA71" s="13">
        <f t="shared" si="13"/>
        <v>3.6585365853658534E-2</v>
      </c>
      <c r="AB71" s="13">
        <f t="shared" si="13"/>
        <v>4.878048780487805E-2</v>
      </c>
      <c r="AC71" s="13">
        <f t="shared" si="13"/>
        <v>0.16326530612244897</v>
      </c>
      <c r="AD71" s="13">
        <f t="shared" si="13"/>
        <v>4.95049504950495E-2</v>
      </c>
      <c r="AE71" s="13">
        <f t="shared" si="13"/>
        <v>5.7971014492753624E-2</v>
      </c>
      <c r="AF71" s="17">
        <f t="shared" si="8"/>
        <v>6.1174717736239614E-2</v>
      </c>
    </row>
    <row r="72" spans="21:34" ht="42" customHeight="1" x14ac:dyDescent="0.3">
      <c r="U72" s="11" t="s">
        <v>20</v>
      </c>
      <c r="V72" s="13">
        <f>V54/V57</f>
        <v>6.6079295154185022E-2</v>
      </c>
      <c r="W72" s="13">
        <f>W54/W57</f>
        <v>6.8493150684931503E-2</v>
      </c>
      <c r="X72" s="13">
        <f t="shared" ref="X72:AE72" si="14">X54/X57</f>
        <v>0.11738401341531582</v>
      </c>
      <c r="Y72" s="13">
        <f t="shared" si="14"/>
        <v>0.12820512820512822</v>
      </c>
      <c r="Z72" s="13">
        <f t="shared" si="14"/>
        <v>8.653846153846155E-2</v>
      </c>
      <c r="AA72" s="13">
        <f t="shared" si="14"/>
        <v>0.1097560975609756</v>
      </c>
      <c r="AB72" s="13">
        <f t="shared" si="14"/>
        <v>2.4390243902439025E-2</v>
      </c>
      <c r="AC72" s="13">
        <f t="shared" si="14"/>
        <v>8.1632653061224483E-2</v>
      </c>
      <c r="AD72" s="13">
        <f t="shared" si="14"/>
        <v>7.4257425742574254E-2</v>
      </c>
      <c r="AE72" s="13">
        <f t="shared" si="14"/>
        <v>0.11594202898550725</v>
      </c>
      <c r="AF72" s="17">
        <f t="shared" si="8"/>
        <v>8.7267849825074267E-2</v>
      </c>
    </row>
    <row r="73" spans="21:34" ht="42.6" customHeight="1" x14ac:dyDescent="0.3">
      <c r="U73" s="11" t="s">
        <v>21</v>
      </c>
      <c r="V73" s="13">
        <f>V55/V57</f>
        <v>8.8105726872246687E-2</v>
      </c>
      <c r="W73" s="13">
        <f>W55/W57</f>
        <v>0.18264840182648401</v>
      </c>
      <c r="X73" s="13">
        <f t="shared" ref="X73:AE73" si="15">X55/X57</f>
        <v>0.15651201788708774</v>
      </c>
      <c r="Y73" s="13">
        <f t="shared" si="15"/>
        <v>0.17094017094017094</v>
      </c>
      <c r="Z73" s="13">
        <f t="shared" si="15"/>
        <v>0.14423076923076925</v>
      </c>
      <c r="AA73" s="13">
        <f t="shared" si="15"/>
        <v>0.14634146341463414</v>
      </c>
      <c r="AB73" s="13">
        <f t="shared" si="15"/>
        <v>0.14634146341463414</v>
      </c>
      <c r="AC73" s="13">
        <f t="shared" si="15"/>
        <v>0.16326530612244897</v>
      </c>
      <c r="AD73" s="13">
        <f t="shared" si="15"/>
        <v>0.14851485148514851</v>
      </c>
      <c r="AE73" s="13">
        <f t="shared" si="15"/>
        <v>0.14492753623188406</v>
      </c>
      <c r="AF73" s="17">
        <f t="shared" si="8"/>
        <v>0.14918277074255085</v>
      </c>
    </row>
    <row r="74" spans="21:34" ht="48" customHeight="1" x14ac:dyDescent="0.3">
      <c r="U74" s="11" t="s">
        <v>22</v>
      </c>
      <c r="V74" s="13">
        <f>V56/V57</f>
        <v>2.643171806167401E-2</v>
      </c>
      <c r="W74" s="13">
        <f>W56/W57</f>
        <v>3.0441400304413998E-2</v>
      </c>
      <c r="X74" s="13">
        <f t="shared" ref="X74:AE74" si="16">X56/X57</f>
        <v>4.6953605366126333E-2</v>
      </c>
      <c r="Y74" s="13">
        <f t="shared" si="16"/>
        <v>1.7094017094017096E-2</v>
      </c>
      <c r="Z74" s="13">
        <f t="shared" si="16"/>
        <v>1.9230769230769232E-2</v>
      </c>
      <c r="AA74" s="13">
        <f t="shared" si="16"/>
        <v>2.4390243902439022E-2</v>
      </c>
      <c r="AB74" s="13">
        <f t="shared" si="16"/>
        <v>2.4390243902439025E-2</v>
      </c>
      <c r="AC74" s="13">
        <f t="shared" si="16"/>
        <v>2.0408163265306121E-2</v>
      </c>
      <c r="AD74" s="13">
        <f t="shared" si="16"/>
        <v>2.9702970297029705E-2</v>
      </c>
      <c r="AE74" s="13">
        <f t="shared" si="16"/>
        <v>2.8985507246376812E-2</v>
      </c>
      <c r="AF74" s="17">
        <f>AVERAGE(V74:AE74)</f>
        <v>2.6802863867059136E-2</v>
      </c>
    </row>
    <row r="75" spans="21:34" ht="25.8" x14ac:dyDescent="0.3">
      <c r="U75" s="16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9" spans="21:34" ht="54" x14ac:dyDescent="0.3">
      <c r="U79" s="12" t="s">
        <v>3</v>
      </c>
      <c r="V79" s="10" t="s">
        <v>13</v>
      </c>
      <c r="W79" s="10" t="s">
        <v>14</v>
      </c>
      <c r="X79" s="10" t="s">
        <v>15</v>
      </c>
      <c r="Y79" s="10" t="s">
        <v>16</v>
      </c>
      <c r="Z79" s="10" t="s">
        <v>17</v>
      </c>
      <c r="AA79" s="10" t="s">
        <v>18</v>
      </c>
      <c r="AB79" s="10" t="s">
        <v>19</v>
      </c>
      <c r="AC79" s="10" t="s">
        <v>20</v>
      </c>
      <c r="AD79" s="10" t="s">
        <v>21</v>
      </c>
      <c r="AE79" s="10" t="s">
        <v>22</v>
      </c>
      <c r="AF79" s="17" t="s">
        <v>4</v>
      </c>
      <c r="AG79" s="17" t="s">
        <v>5</v>
      </c>
      <c r="AH79" s="17" t="s">
        <v>8</v>
      </c>
    </row>
    <row r="80" spans="21:34" ht="37.200000000000003" customHeight="1" x14ac:dyDescent="0.3">
      <c r="U80" s="11" t="s">
        <v>13</v>
      </c>
      <c r="V80" s="13">
        <f>V47*AF65</f>
        <v>0.15806624754655402</v>
      </c>
      <c r="W80" s="13">
        <f>W47*AF66</f>
        <v>0.20685008966382976</v>
      </c>
      <c r="X80" s="13">
        <f>X47*AF67</f>
        <v>7.4122630476074494E-2</v>
      </c>
      <c r="Y80" s="13">
        <f>Y47*AF68</f>
        <v>0.17945569200790973</v>
      </c>
      <c r="Z80" s="13">
        <f>Z47*AF69</f>
        <v>0.14237181672647614</v>
      </c>
      <c r="AA80" s="13">
        <f>AA47*AF70</f>
        <v>0.14702080934626721</v>
      </c>
      <c r="AB80" s="13">
        <f>AB47*AF71</f>
        <v>0.24469887094495846</v>
      </c>
      <c r="AC80" s="13">
        <f>AC47*AF72</f>
        <v>0.17453569965014853</v>
      </c>
      <c r="AD80" s="13">
        <f>AD47*AF73</f>
        <v>0.22377415611382628</v>
      </c>
      <c r="AE80" s="13">
        <f>AE47*AF74</f>
        <v>0.13401431933529567</v>
      </c>
      <c r="AF80" s="17">
        <f>SUM(V80:AE80)</f>
        <v>1.6849103318113401</v>
      </c>
      <c r="AG80" s="17">
        <f t="shared" ref="AG80:AG89" si="17">AF65</f>
        <v>0.15806624754655402</v>
      </c>
      <c r="AH80" s="17">
        <f>AF80/AG80</f>
        <v>10.659520030138607</v>
      </c>
    </row>
    <row r="81" spans="21:34" ht="40.799999999999997" customHeight="1" x14ac:dyDescent="0.3">
      <c r="U81" s="11" t="s">
        <v>14</v>
      </c>
      <c r="V81" s="13">
        <f>V48*AF65</f>
        <v>7.9033123773277009E-2</v>
      </c>
      <c r="W81" s="13">
        <f>W48*AF66</f>
        <v>0.10342504483191488</v>
      </c>
      <c r="X81" s="13">
        <f>X48*AF67</f>
        <v>7.4122630476074494E-2</v>
      </c>
      <c r="Y81" s="13">
        <f>Y48*AF68</f>
        <v>0.13459176900593228</v>
      </c>
      <c r="Z81" s="13">
        <f>Z48*AF69</f>
        <v>0.14237181672647614</v>
      </c>
      <c r="AA81" s="13">
        <f>AA48*AF70</f>
        <v>0.11026560700970041</v>
      </c>
      <c r="AB81" s="13">
        <f>AB48*AF71</f>
        <v>0.18352415320871884</v>
      </c>
      <c r="AC81" s="13">
        <f>AC48*AF72</f>
        <v>0.11635713310009901</v>
      </c>
      <c r="AD81" s="13">
        <f>AD48*AF73</f>
        <v>7.4591385371275423E-2</v>
      </c>
      <c r="AE81" s="13">
        <f>AE48*AF74</f>
        <v>8.0408591601177415E-2</v>
      </c>
      <c r="AF81" s="17">
        <f t="shared" ref="AF81:AF89" si="18">SUM(V81:AE81)</f>
        <v>1.0986912551046459</v>
      </c>
      <c r="AG81" s="17">
        <f t="shared" si="17"/>
        <v>0.10342504483191488</v>
      </c>
      <c r="AH81" s="17">
        <f t="shared" ref="AH81:AH89" si="19">AF81/AG81</f>
        <v>10.623067719141195</v>
      </c>
    </row>
    <row r="82" spans="21:34" ht="36" customHeight="1" x14ac:dyDescent="0.3">
      <c r="U82" s="11" t="s">
        <v>15</v>
      </c>
      <c r="V82" s="13">
        <f>V49*AF65</f>
        <v>0.47419874263966205</v>
      </c>
      <c r="W82" s="13">
        <f>W49*AF66</f>
        <v>0.31027513449574462</v>
      </c>
      <c r="X82" s="13">
        <f>X49*AF67</f>
        <v>0.2223678914282235</v>
      </c>
      <c r="Y82" s="13">
        <f>Y49*AF68</f>
        <v>0.17945569200790973</v>
      </c>
      <c r="Z82" s="13">
        <f>Z49*AF69</f>
        <v>0.19932054341706659</v>
      </c>
      <c r="AA82" s="13">
        <f>AA49*AF70</f>
        <v>0.22053121401940082</v>
      </c>
      <c r="AB82" s="13">
        <f>AB49*AF71</f>
        <v>0.24469887094495846</v>
      </c>
      <c r="AC82" s="13">
        <f>AC49*AF72</f>
        <v>0.17453569965014853</v>
      </c>
      <c r="AD82" s="13">
        <f>AD49*AF73</f>
        <v>0.22377415611382628</v>
      </c>
      <c r="AE82" s="13">
        <f>AE49*AF74</f>
        <v>0.13401431933529567</v>
      </c>
      <c r="AF82" s="17">
        <f t="shared" si="18"/>
        <v>2.3831722640522366</v>
      </c>
      <c r="AG82" s="17">
        <f t="shared" si="17"/>
        <v>0.2223678914282235</v>
      </c>
      <c r="AH82" s="17">
        <f t="shared" si="19"/>
        <v>10.717249908453997</v>
      </c>
    </row>
    <row r="83" spans="21:34" ht="30.6" customHeight="1" x14ac:dyDescent="0.3">
      <c r="U83" s="11" t="s">
        <v>16</v>
      </c>
      <c r="V83" s="13">
        <f>V50*AF65</f>
        <v>7.9033123773277009E-2</v>
      </c>
      <c r="W83" s="13">
        <f>W50*AF66</f>
        <v>6.8950029887943243E-2</v>
      </c>
      <c r="X83" s="13">
        <f>X50*AF67</f>
        <v>0.11118394571411175</v>
      </c>
      <c r="Y83" s="13">
        <f>Y50*AF68</f>
        <v>8.9727846003954864E-2</v>
      </c>
      <c r="Z83" s="13">
        <f>Z50*AF69</f>
        <v>8.542309003588569E-2</v>
      </c>
      <c r="AA83" s="13">
        <f>AA50*AF70</f>
        <v>0.11026560700970041</v>
      </c>
      <c r="AB83" s="13">
        <f>AB50*AF71</f>
        <v>0.12234943547247923</v>
      </c>
      <c r="AC83" s="13">
        <f>AC50*AF72</f>
        <v>5.8178566550049507E-2</v>
      </c>
      <c r="AD83" s="13">
        <f>AD50*AF73</f>
        <v>7.4591385371275423E-2</v>
      </c>
      <c r="AE83" s="13">
        <f>AE50*AF74</f>
        <v>0.13401431933529567</v>
      </c>
      <c r="AF83" s="17">
        <f t="shared" si="18"/>
        <v>0.93371734915397275</v>
      </c>
      <c r="AG83" s="17">
        <f t="shared" si="17"/>
        <v>8.9727846003954864E-2</v>
      </c>
      <c r="AH83" s="17">
        <f t="shared" si="19"/>
        <v>10.406104578870846</v>
      </c>
    </row>
    <row r="84" spans="21:34" ht="34.200000000000003" customHeight="1" x14ac:dyDescent="0.3">
      <c r="U84" s="11" t="s">
        <v>17</v>
      </c>
      <c r="V84" s="13">
        <f>V51*AF65</f>
        <v>3.1613249509310805E-2</v>
      </c>
      <c r="W84" s="13">
        <f>W51*AF66</f>
        <v>2.0685008966382978E-2</v>
      </c>
      <c r="X84" s="13">
        <f>X51*AF67</f>
        <v>3.1766841632603356E-2</v>
      </c>
      <c r="Y84" s="13">
        <f>Y51*AF68</f>
        <v>2.9909282001318288E-2</v>
      </c>
      <c r="Z84" s="13">
        <f>Z51*AF69</f>
        <v>2.8474363345295229E-2</v>
      </c>
      <c r="AA84" s="13">
        <f>AA51*AF70</f>
        <v>2.4503468224377867E-2</v>
      </c>
      <c r="AB84" s="13">
        <f>AB51*AF71</f>
        <v>3.0587358868119807E-2</v>
      </c>
      <c r="AC84" s="13">
        <f>AC51*AF72</f>
        <v>2.9089283275024753E-2</v>
      </c>
      <c r="AD84" s="13">
        <f>AD51*AF73</f>
        <v>2.9836554148510171E-2</v>
      </c>
      <c r="AE84" s="13">
        <f>AE51*AF74</f>
        <v>4.0204295800588707E-2</v>
      </c>
      <c r="AF84" s="17">
        <f t="shared" si="18"/>
        <v>0.29666970577153196</v>
      </c>
      <c r="AG84" s="17">
        <f t="shared" si="17"/>
        <v>2.8474363345295229E-2</v>
      </c>
      <c r="AH84" s="17">
        <f t="shared" si="19"/>
        <v>10.418835433612958</v>
      </c>
    </row>
    <row r="85" spans="21:34" ht="33" customHeight="1" x14ac:dyDescent="0.3">
      <c r="U85" s="11" t="s">
        <v>18</v>
      </c>
      <c r="V85" s="13">
        <f>V52*AF65</f>
        <v>7.9033123773277009E-2</v>
      </c>
      <c r="W85" s="13">
        <f>W52*AF66</f>
        <v>6.8950029887943243E-2</v>
      </c>
      <c r="X85" s="13">
        <f>X52*AF67</f>
        <v>7.4122630476074494E-2</v>
      </c>
      <c r="Y85" s="13">
        <f>Y52*AF68</f>
        <v>5.9818564002636576E-2</v>
      </c>
      <c r="Z85" s="13">
        <f>Z52*AF69</f>
        <v>8.542309003588569E-2</v>
      </c>
      <c r="AA85" s="13">
        <f>AA52*AF70</f>
        <v>7.3510404673133606E-2</v>
      </c>
      <c r="AB85" s="13">
        <f>AB52*AF71</f>
        <v>0.12234943547247923</v>
      </c>
      <c r="AC85" s="13">
        <f>AC52*AF72</f>
        <v>5.8178566550049507E-2</v>
      </c>
      <c r="AD85" s="13">
        <f>AD52*AF73</f>
        <v>7.4591385371275423E-2</v>
      </c>
      <c r="AE85" s="13">
        <f>AE52*AF74</f>
        <v>8.0408591601177415E-2</v>
      </c>
      <c r="AF85" s="17">
        <f t="shared" si="18"/>
        <v>0.77638582184393223</v>
      </c>
      <c r="AG85" s="17">
        <f t="shared" si="17"/>
        <v>7.3510404673133606E-2</v>
      </c>
      <c r="AH85" s="17">
        <f t="shared" si="19"/>
        <v>10.561577307269046</v>
      </c>
    </row>
    <row r="86" spans="21:34" ht="38.4" customHeight="1" x14ac:dyDescent="0.3">
      <c r="U86" s="11" t="s">
        <v>19</v>
      </c>
      <c r="V86" s="13">
        <f>V53*AF65</f>
        <v>7.9033123773277009E-2</v>
      </c>
      <c r="W86" s="13">
        <f>W53*AF66</f>
        <v>3.4475014943971621E-2</v>
      </c>
      <c r="X86" s="13">
        <f>X53*AF67</f>
        <v>5.5591972857055874E-2</v>
      </c>
      <c r="Y86" s="13">
        <f>Y53*AF68</f>
        <v>4.4863923001977432E-2</v>
      </c>
      <c r="Z86" s="13">
        <f>Z53*AF69</f>
        <v>5.6948726690590458E-2</v>
      </c>
      <c r="AA86" s="13">
        <f>AA53*AF70</f>
        <v>3.6755202336566803E-2</v>
      </c>
      <c r="AB86" s="13">
        <f>AB53*AF71</f>
        <v>6.1174717736239614E-2</v>
      </c>
      <c r="AC86" s="13">
        <f>AC53*AF72</f>
        <v>0.17453569965014853</v>
      </c>
      <c r="AD86" s="13">
        <f>AD53*AF73</f>
        <v>4.9727590247516947E-2</v>
      </c>
      <c r="AE86" s="13">
        <f>AE53*AF74</f>
        <v>5.3605727734118272E-2</v>
      </c>
      <c r="AF86" s="17">
        <f t="shared" si="18"/>
        <v>0.64671169897146263</v>
      </c>
      <c r="AG86" s="17">
        <f t="shared" si="17"/>
        <v>6.1174717736239614E-2</v>
      </c>
      <c r="AH86" s="17">
        <f t="shared" si="19"/>
        <v>10.571551825703867</v>
      </c>
    </row>
    <row r="87" spans="21:34" ht="36" x14ac:dyDescent="0.3">
      <c r="U87" s="11" t="s">
        <v>20</v>
      </c>
      <c r="V87" s="13">
        <f>V54*AF65</f>
        <v>7.9033123773277009E-2</v>
      </c>
      <c r="W87" s="13">
        <f>W54*AF66</f>
        <v>7.7568783623936155E-2</v>
      </c>
      <c r="X87" s="13">
        <f>X54*AF67</f>
        <v>0.11118394571411175</v>
      </c>
      <c r="Y87" s="13">
        <f>Y54*AF68</f>
        <v>0.13459176900593228</v>
      </c>
      <c r="Z87" s="13">
        <f>Z54*AF69</f>
        <v>8.542309003588569E-2</v>
      </c>
      <c r="AA87" s="13">
        <f>AA54*AF70</f>
        <v>0.11026560700970041</v>
      </c>
      <c r="AB87" s="13">
        <f>AB54*AF71</f>
        <v>3.0587358868119807E-2</v>
      </c>
      <c r="AC87" s="13">
        <f>AC54*AF72</f>
        <v>8.7267849825074267E-2</v>
      </c>
      <c r="AD87" s="13">
        <f>AD54*AF73</f>
        <v>7.4591385371275423E-2</v>
      </c>
      <c r="AE87" s="13">
        <f>AE54*AF74</f>
        <v>0.10721145546823654</v>
      </c>
      <c r="AF87" s="17">
        <f t="shared" si="18"/>
        <v>0.89772436869554939</v>
      </c>
      <c r="AG87" s="17">
        <f t="shared" si="17"/>
        <v>8.7267849825074267E-2</v>
      </c>
      <c r="AH87" s="17">
        <f t="shared" si="19"/>
        <v>10.286999971868338</v>
      </c>
    </row>
    <row r="88" spans="21:34" ht="36" customHeight="1" x14ac:dyDescent="0.3">
      <c r="U88" s="11" t="s">
        <v>21</v>
      </c>
      <c r="V88" s="13">
        <f>V55*AF65</f>
        <v>0.10537749836436934</v>
      </c>
      <c r="W88" s="13">
        <f>W55*AF66</f>
        <v>0.20685008966382976</v>
      </c>
      <c r="X88" s="13">
        <f>X55*AF67</f>
        <v>0.14824526095214899</v>
      </c>
      <c r="Y88" s="13">
        <f>Y55*AF68</f>
        <v>0.17945569200790973</v>
      </c>
      <c r="Z88" s="13">
        <f>Z55*AF69</f>
        <v>0.14237181672647614</v>
      </c>
      <c r="AA88" s="13">
        <f>AA55*AF70</f>
        <v>0.14702080934626721</v>
      </c>
      <c r="AB88" s="13">
        <f>AB55*AF71</f>
        <v>0.18352415320871884</v>
      </c>
      <c r="AC88" s="13">
        <f>AC55*AF72</f>
        <v>0.17453569965014853</v>
      </c>
      <c r="AD88" s="13">
        <f>AD55*AF73</f>
        <v>0.14918277074255085</v>
      </c>
      <c r="AE88" s="13">
        <f>AE55*AF74</f>
        <v>0.13401431933529567</v>
      </c>
      <c r="AF88" s="17">
        <f t="shared" si="18"/>
        <v>1.570578109997715</v>
      </c>
      <c r="AG88" s="17">
        <f t="shared" si="17"/>
        <v>0.14918277074255085</v>
      </c>
      <c r="AH88" s="17">
        <f t="shared" si="19"/>
        <v>10.527878669770173</v>
      </c>
    </row>
    <row r="89" spans="21:34" ht="36" x14ac:dyDescent="0.3">
      <c r="U89" s="11" t="s">
        <v>22</v>
      </c>
      <c r="V89" s="13">
        <f>V56*AF65</f>
        <v>3.1613249509310805E-2</v>
      </c>
      <c r="W89" s="13">
        <f>W56*AF66</f>
        <v>3.4475014943971621E-2</v>
      </c>
      <c r="X89" s="13">
        <f>X56*AF67</f>
        <v>4.4473578285644702E-2</v>
      </c>
      <c r="Y89" s="13">
        <f>Y56*AF68</f>
        <v>1.7945569200790972E-2</v>
      </c>
      <c r="Z89" s="13">
        <f>Z56*AF69</f>
        <v>1.8982908896863486E-2</v>
      </c>
      <c r="AA89" s="13">
        <f>AA56*AF70</f>
        <v>2.4503468224377867E-2</v>
      </c>
      <c r="AB89" s="13">
        <f>AB56*AF71</f>
        <v>3.0587358868119807E-2</v>
      </c>
      <c r="AC89" s="13">
        <f>AC56*AF72</f>
        <v>2.1816962456268567E-2</v>
      </c>
      <c r="AD89" s="13">
        <f>AD56*AF73</f>
        <v>2.9836554148510171E-2</v>
      </c>
      <c r="AE89" s="13">
        <f>AE56*AF74</f>
        <v>2.6802863867059136E-2</v>
      </c>
      <c r="AF89" s="17">
        <f t="shared" si="18"/>
        <v>0.28103752840091717</v>
      </c>
      <c r="AG89" s="17">
        <f t="shared" si="17"/>
        <v>2.6802863867059136E-2</v>
      </c>
      <c r="AH89" s="17">
        <f t="shared" si="19"/>
        <v>10.485354467897507</v>
      </c>
    </row>
    <row r="90" spans="21:34" ht="33.6" customHeight="1" x14ac:dyDescent="0.3">
      <c r="AF90" s="23" t="s">
        <v>9</v>
      </c>
      <c r="AG90" s="23"/>
      <c r="AH90" s="20">
        <f>AVERAGE(AH80:AH89)</f>
        <v>10.525813991272653</v>
      </c>
    </row>
    <row r="91" spans="21:34" ht="29.4" customHeight="1" x14ac:dyDescent="0.3">
      <c r="AF91" s="23" t="s">
        <v>23</v>
      </c>
      <c r="AG91" s="23"/>
      <c r="AH91" s="20">
        <v>1.49</v>
      </c>
    </row>
    <row r="92" spans="21:34" ht="29.4" customHeight="1" x14ac:dyDescent="0.3">
      <c r="AF92" s="23" t="s">
        <v>12</v>
      </c>
      <c r="AG92" s="23"/>
      <c r="AH92" s="19">
        <f>(AH90-10)/9</f>
        <v>5.8423776808072522E-2</v>
      </c>
    </row>
    <row r="93" spans="21:34" ht="25.2" customHeight="1" x14ac:dyDescent="0.3">
      <c r="AF93" s="23" t="s">
        <v>11</v>
      </c>
      <c r="AG93" s="23"/>
      <c r="AH93" s="22">
        <f>AH92/AH91</f>
        <v>3.9210588461793643E-2</v>
      </c>
    </row>
    <row r="97" spans="21:34" x14ac:dyDescent="0.3"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101" spans="21:34" ht="54" x14ac:dyDescent="0.3">
      <c r="U101" s="12" t="s">
        <v>1</v>
      </c>
      <c r="V101" s="10" t="s">
        <v>13</v>
      </c>
      <c r="W101" s="10" t="s">
        <v>14</v>
      </c>
      <c r="X101" s="10" t="s">
        <v>15</v>
      </c>
      <c r="Y101" s="10" t="s">
        <v>16</v>
      </c>
      <c r="Z101" s="10" t="s">
        <v>17</v>
      </c>
      <c r="AA101" s="10" t="s">
        <v>18</v>
      </c>
      <c r="AB101" s="10" t="s">
        <v>19</v>
      </c>
      <c r="AC101" s="10" t="s">
        <v>20</v>
      </c>
      <c r="AD101" s="10" t="s">
        <v>21</v>
      </c>
      <c r="AE101" s="10" t="s">
        <v>22</v>
      </c>
    </row>
    <row r="102" spans="21:34" ht="18" x14ac:dyDescent="0.3">
      <c r="U102" s="11" t="s">
        <v>13</v>
      </c>
      <c r="V102" s="13">
        <v>1</v>
      </c>
      <c r="W102" s="13">
        <v>0.5</v>
      </c>
      <c r="X102" s="13">
        <v>3</v>
      </c>
      <c r="Y102" s="13">
        <v>4</v>
      </c>
      <c r="Z102" s="13">
        <v>0.5</v>
      </c>
      <c r="AA102" s="13">
        <v>7</v>
      </c>
      <c r="AB102" s="13">
        <v>0.33333333333333331</v>
      </c>
      <c r="AC102" s="13">
        <v>3</v>
      </c>
      <c r="AD102" s="13">
        <v>5</v>
      </c>
      <c r="AE102" s="13">
        <v>0.5</v>
      </c>
    </row>
    <row r="103" spans="21:34" ht="18" x14ac:dyDescent="0.3">
      <c r="U103" s="11" t="s">
        <v>14</v>
      </c>
      <c r="V103" s="13">
        <v>2</v>
      </c>
      <c r="W103" s="13">
        <v>1</v>
      </c>
      <c r="X103" s="13">
        <v>3</v>
      </c>
      <c r="Y103" s="13">
        <v>4</v>
      </c>
      <c r="Z103" s="13">
        <v>0.5</v>
      </c>
      <c r="AA103" s="13">
        <v>7</v>
      </c>
      <c r="AB103" s="13">
        <v>0.25</v>
      </c>
      <c r="AC103" s="13">
        <v>3</v>
      </c>
      <c r="AD103" s="13">
        <v>5</v>
      </c>
      <c r="AE103" s="13">
        <v>1.5</v>
      </c>
    </row>
    <row r="104" spans="21:34" ht="18" x14ac:dyDescent="0.3">
      <c r="U104" s="11" t="s">
        <v>15</v>
      </c>
      <c r="V104" s="13">
        <v>0.33333333333333331</v>
      </c>
      <c r="W104" s="13">
        <v>0.33333333333333331</v>
      </c>
      <c r="X104" s="13">
        <v>1</v>
      </c>
      <c r="Y104" s="13">
        <v>2</v>
      </c>
      <c r="Z104" s="13">
        <v>0.33333333333333331</v>
      </c>
      <c r="AA104" s="13">
        <v>4</v>
      </c>
      <c r="AB104" s="13">
        <v>0.2</v>
      </c>
      <c r="AC104" s="13">
        <v>2</v>
      </c>
      <c r="AD104" s="13">
        <v>3</v>
      </c>
      <c r="AE104" s="13">
        <v>0.33333333333333331</v>
      </c>
    </row>
    <row r="105" spans="21:34" ht="18" x14ac:dyDescent="0.3">
      <c r="U105" s="11" t="s">
        <v>16</v>
      </c>
      <c r="V105" s="13">
        <v>0.25</v>
      </c>
      <c r="W105" s="13">
        <v>0.25</v>
      </c>
      <c r="X105" s="13">
        <v>0.5</v>
      </c>
      <c r="Y105" s="13">
        <v>1</v>
      </c>
      <c r="Z105" s="13">
        <v>0.25</v>
      </c>
      <c r="AA105" s="13">
        <v>5</v>
      </c>
      <c r="AB105" s="13">
        <v>0.2</v>
      </c>
      <c r="AC105" s="13">
        <v>0.66666666666666663</v>
      </c>
      <c r="AD105" s="13">
        <v>2</v>
      </c>
      <c r="AE105" s="13">
        <v>0.25</v>
      </c>
    </row>
    <row r="106" spans="21:34" ht="18" x14ac:dyDescent="0.3">
      <c r="U106" s="11" t="s">
        <v>17</v>
      </c>
      <c r="V106" s="13">
        <v>2</v>
      </c>
      <c r="W106" s="13">
        <v>2</v>
      </c>
      <c r="X106" s="13">
        <v>3</v>
      </c>
      <c r="Y106" s="13">
        <v>4</v>
      </c>
      <c r="Z106" s="13">
        <v>1</v>
      </c>
      <c r="AA106" s="13">
        <v>7</v>
      </c>
      <c r="AB106" s="13">
        <v>0.5</v>
      </c>
      <c r="AC106" s="13">
        <v>5</v>
      </c>
      <c r="AD106" s="13">
        <v>6</v>
      </c>
      <c r="AE106" s="13">
        <v>2</v>
      </c>
    </row>
    <row r="107" spans="21:34" ht="18" x14ac:dyDescent="0.3">
      <c r="U107" s="11" t="s">
        <v>18</v>
      </c>
      <c r="V107" s="13">
        <v>0.14285714285714285</v>
      </c>
      <c r="W107" s="13">
        <v>0.14285714285714285</v>
      </c>
      <c r="X107" s="13">
        <v>0.25</v>
      </c>
      <c r="Y107" s="13">
        <v>0.2</v>
      </c>
      <c r="Z107" s="13">
        <v>0.14285714285714285</v>
      </c>
      <c r="AA107" s="13">
        <v>1</v>
      </c>
      <c r="AB107" s="13">
        <v>0.125</v>
      </c>
      <c r="AC107" s="13">
        <v>0.16666666666666666</v>
      </c>
      <c r="AD107" s="13">
        <v>0.33333333333333331</v>
      </c>
      <c r="AE107" s="13">
        <v>0.2</v>
      </c>
    </row>
    <row r="108" spans="21:34" ht="18" x14ac:dyDescent="0.3">
      <c r="U108" s="11" t="s">
        <v>19</v>
      </c>
      <c r="V108" s="13">
        <v>3</v>
      </c>
      <c r="W108" s="13">
        <v>4</v>
      </c>
      <c r="X108" s="13">
        <v>5</v>
      </c>
      <c r="Y108" s="13">
        <v>5</v>
      </c>
      <c r="Z108" s="13">
        <v>2</v>
      </c>
      <c r="AA108" s="13">
        <v>8</v>
      </c>
      <c r="AB108" s="13">
        <v>1</v>
      </c>
      <c r="AC108" s="13">
        <v>5</v>
      </c>
      <c r="AD108" s="13">
        <v>6</v>
      </c>
      <c r="AE108" s="13">
        <v>3</v>
      </c>
    </row>
    <row r="109" spans="21:34" ht="36" x14ac:dyDescent="0.3">
      <c r="U109" s="11" t="s">
        <v>20</v>
      </c>
      <c r="V109" s="13">
        <v>0.33333333333333331</v>
      </c>
      <c r="W109" s="13">
        <v>0.33333333333333331</v>
      </c>
      <c r="X109" s="13">
        <v>0.5</v>
      </c>
      <c r="Y109" s="13">
        <v>1.5</v>
      </c>
      <c r="Z109" s="13">
        <v>0.2</v>
      </c>
      <c r="AA109" s="13">
        <v>6</v>
      </c>
      <c r="AB109" s="13">
        <v>0.2</v>
      </c>
      <c r="AC109" s="13">
        <v>1</v>
      </c>
      <c r="AD109" s="13">
        <v>2</v>
      </c>
      <c r="AE109" s="13">
        <v>0.33333333333333331</v>
      </c>
    </row>
    <row r="110" spans="21:34" ht="18" x14ac:dyDescent="0.3">
      <c r="U110" s="11" t="s">
        <v>21</v>
      </c>
      <c r="V110" s="13">
        <v>0.2</v>
      </c>
      <c r="W110" s="13">
        <v>0.2</v>
      </c>
      <c r="X110" s="13">
        <v>0.33333333333333331</v>
      </c>
      <c r="Y110" s="13">
        <v>0.5</v>
      </c>
      <c r="Z110" s="13">
        <v>0.16666666666666666</v>
      </c>
      <c r="AA110" s="13">
        <v>3</v>
      </c>
      <c r="AB110" s="13">
        <v>0.16666666666666666</v>
      </c>
      <c r="AC110" s="13">
        <v>0.5</v>
      </c>
      <c r="AD110" s="13">
        <v>1</v>
      </c>
      <c r="AE110" s="13">
        <v>0.25</v>
      </c>
    </row>
    <row r="111" spans="21:34" ht="36" x14ac:dyDescent="0.3">
      <c r="U111" s="11" t="s">
        <v>22</v>
      </c>
      <c r="V111" s="13">
        <v>2</v>
      </c>
      <c r="W111" s="13">
        <v>0.66666666666666663</v>
      </c>
      <c r="X111" s="13">
        <v>3</v>
      </c>
      <c r="Y111" s="13">
        <v>4</v>
      </c>
      <c r="Z111" s="13">
        <v>0.5</v>
      </c>
      <c r="AA111" s="13">
        <v>5</v>
      </c>
      <c r="AB111" s="13">
        <v>0.33333333333333331</v>
      </c>
      <c r="AC111" s="13">
        <v>3</v>
      </c>
      <c r="AD111" s="13">
        <v>4</v>
      </c>
      <c r="AE111" s="13">
        <v>1</v>
      </c>
    </row>
    <row r="112" spans="21:34" ht="25.8" x14ac:dyDescent="0.3">
      <c r="U112" s="18" t="s">
        <v>4</v>
      </c>
      <c r="V112" s="17">
        <f>SUM(V102:V111)</f>
        <v>11.259523809523811</v>
      </c>
      <c r="W112" s="17">
        <f t="shared" ref="W112:AE112" si="20">SUM(W102:W111)</f>
        <v>9.4261904761904756</v>
      </c>
      <c r="X112" s="17">
        <f t="shared" si="20"/>
        <v>19.583333333333332</v>
      </c>
      <c r="Y112" s="17">
        <f t="shared" si="20"/>
        <v>26.2</v>
      </c>
      <c r="Z112" s="17">
        <f t="shared" si="20"/>
        <v>5.5928571428571434</v>
      </c>
      <c r="AA112" s="17">
        <f t="shared" si="20"/>
        <v>53</v>
      </c>
      <c r="AB112" s="17">
        <f t="shared" si="20"/>
        <v>3.3083333333333336</v>
      </c>
      <c r="AC112" s="17">
        <f t="shared" si="20"/>
        <v>23.333333333333332</v>
      </c>
      <c r="AD112" s="17">
        <f t="shared" si="20"/>
        <v>34.333333333333329</v>
      </c>
      <c r="AE112" s="17">
        <f t="shared" si="20"/>
        <v>9.3666666666666671</v>
      </c>
    </row>
    <row r="119" spans="21:32" ht="54" x14ac:dyDescent="0.3">
      <c r="U119" s="12" t="s">
        <v>1</v>
      </c>
      <c r="V119" s="10" t="s">
        <v>13</v>
      </c>
      <c r="W119" s="10" t="s">
        <v>14</v>
      </c>
      <c r="X119" s="10" t="s">
        <v>15</v>
      </c>
      <c r="Y119" s="10" t="s">
        <v>16</v>
      </c>
      <c r="Z119" s="10" t="s">
        <v>17</v>
      </c>
      <c r="AA119" s="10" t="s">
        <v>18</v>
      </c>
      <c r="AB119" s="10" t="s">
        <v>19</v>
      </c>
      <c r="AC119" s="10" t="s">
        <v>20</v>
      </c>
      <c r="AD119" s="10" t="s">
        <v>21</v>
      </c>
      <c r="AE119" s="10" t="s">
        <v>22</v>
      </c>
      <c r="AF119" s="17" t="s">
        <v>5</v>
      </c>
    </row>
    <row r="120" spans="21:32" ht="21" x14ac:dyDescent="0.3">
      <c r="U120" s="11" t="s">
        <v>13</v>
      </c>
      <c r="V120" s="13">
        <f>V102/V112</f>
        <v>8.8813702685557189E-2</v>
      </c>
      <c r="W120" s="13">
        <f>W102/W112</f>
        <v>5.3043697903510989E-2</v>
      </c>
      <c r="X120" s="13">
        <f t="shared" ref="X120:AE120" si="21">X102/X112</f>
        <v>0.15319148936170213</v>
      </c>
      <c r="Y120" s="13">
        <f t="shared" si="21"/>
        <v>0.15267175572519084</v>
      </c>
      <c r="Z120" s="13">
        <f t="shared" si="21"/>
        <v>8.9399744572158352E-2</v>
      </c>
      <c r="AA120" s="13">
        <f t="shared" si="21"/>
        <v>0.13207547169811321</v>
      </c>
      <c r="AB120" s="13">
        <f t="shared" si="21"/>
        <v>0.10075566750629722</v>
      </c>
      <c r="AC120" s="13">
        <f t="shared" si="21"/>
        <v>0.12857142857142859</v>
      </c>
      <c r="AD120" s="13">
        <f t="shared" si="21"/>
        <v>0.14563106796116507</v>
      </c>
      <c r="AE120" s="13">
        <f t="shared" si="21"/>
        <v>5.3380782918149461E-2</v>
      </c>
      <c r="AF120" s="17">
        <f>AVERAGE(V120:AE120)</f>
        <v>0.10975348089032728</v>
      </c>
    </row>
    <row r="121" spans="21:32" ht="21" x14ac:dyDescent="0.3">
      <c r="U121" s="11" t="s">
        <v>14</v>
      </c>
      <c r="V121" s="13">
        <f>V103/V112</f>
        <v>0.17762740537111438</v>
      </c>
      <c r="W121" s="13">
        <f>W103/W112</f>
        <v>0.10608739580702198</v>
      </c>
      <c r="X121" s="13">
        <f t="shared" ref="X121:AE121" si="22">X103/X112</f>
        <v>0.15319148936170213</v>
      </c>
      <c r="Y121" s="13">
        <f t="shared" si="22"/>
        <v>0.15267175572519084</v>
      </c>
      <c r="Z121" s="13">
        <f t="shared" si="22"/>
        <v>8.9399744572158352E-2</v>
      </c>
      <c r="AA121" s="13">
        <f t="shared" si="22"/>
        <v>0.13207547169811321</v>
      </c>
      <c r="AB121" s="13">
        <f t="shared" si="22"/>
        <v>7.5566750629722915E-2</v>
      </c>
      <c r="AC121" s="13">
        <f t="shared" si="22"/>
        <v>0.12857142857142859</v>
      </c>
      <c r="AD121" s="13">
        <f t="shared" si="22"/>
        <v>0.14563106796116507</v>
      </c>
      <c r="AE121" s="13">
        <f t="shared" si="22"/>
        <v>0.16014234875444838</v>
      </c>
      <c r="AF121" s="17">
        <f t="shared" ref="AF121:AF128" si="23">AVERAGE(V121:AE121)</f>
        <v>0.13209648584520658</v>
      </c>
    </row>
    <row r="122" spans="21:32" ht="21" x14ac:dyDescent="0.3">
      <c r="U122" s="11" t="s">
        <v>15</v>
      </c>
      <c r="V122" s="13">
        <f>V104/V112</f>
        <v>2.9604567561852393E-2</v>
      </c>
      <c r="W122" s="13">
        <f>W104/W112</f>
        <v>3.5362465269007326E-2</v>
      </c>
      <c r="X122" s="13">
        <f t="shared" ref="X122:AE122" si="24">X104/X112</f>
        <v>5.1063829787234047E-2</v>
      </c>
      <c r="Y122" s="13">
        <f t="shared" si="24"/>
        <v>7.6335877862595422E-2</v>
      </c>
      <c r="Z122" s="13">
        <f t="shared" si="24"/>
        <v>5.9599829714772234E-2</v>
      </c>
      <c r="AA122" s="13">
        <f t="shared" si="24"/>
        <v>7.5471698113207544E-2</v>
      </c>
      <c r="AB122" s="13">
        <f t="shared" si="24"/>
        <v>6.0453400503778336E-2</v>
      </c>
      <c r="AC122" s="13">
        <f t="shared" si="24"/>
        <v>8.5714285714285715E-2</v>
      </c>
      <c r="AD122" s="13">
        <f t="shared" si="24"/>
        <v>8.7378640776699046E-2</v>
      </c>
      <c r="AE122" s="13">
        <f t="shared" si="24"/>
        <v>3.5587188612099641E-2</v>
      </c>
      <c r="AF122" s="17">
        <f t="shared" si="23"/>
        <v>5.965717839155317E-2</v>
      </c>
    </row>
    <row r="123" spans="21:32" ht="21" x14ac:dyDescent="0.3">
      <c r="U123" s="11" t="s">
        <v>16</v>
      </c>
      <c r="V123" s="13">
        <f>V105/V112</f>
        <v>2.2203425671389297E-2</v>
      </c>
      <c r="W123" s="13">
        <f>W105/W112</f>
        <v>2.6521848951755495E-2</v>
      </c>
      <c r="X123" s="13">
        <f t="shared" ref="X123:AE123" si="25">X105/X112</f>
        <v>2.5531914893617023E-2</v>
      </c>
      <c r="Y123" s="13">
        <f t="shared" si="25"/>
        <v>3.8167938931297711E-2</v>
      </c>
      <c r="Z123" s="13">
        <f t="shared" si="25"/>
        <v>4.4699872286079176E-2</v>
      </c>
      <c r="AA123" s="13">
        <f t="shared" si="25"/>
        <v>9.4339622641509441E-2</v>
      </c>
      <c r="AB123" s="13">
        <f t="shared" si="25"/>
        <v>6.0453400503778336E-2</v>
      </c>
      <c r="AC123" s="13">
        <f t="shared" si="25"/>
        <v>2.8571428571428571E-2</v>
      </c>
      <c r="AD123" s="13">
        <f t="shared" si="25"/>
        <v>5.8252427184466028E-2</v>
      </c>
      <c r="AE123" s="13">
        <f t="shared" si="25"/>
        <v>2.669039145907473E-2</v>
      </c>
      <c r="AF123" s="17">
        <f t="shared" si="23"/>
        <v>4.2543227109439585E-2</v>
      </c>
    </row>
    <row r="124" spans="21:32" ht="21" x14ac:dyDescent="0.3">
      <c r="U124" s="11" t="s">
        <v>17</v>
      </c>
      <c r="V124" s="13">
        <f>V106/V112</f>
        <v>0.17762740537111438</v>
      </c>
      <c r="W124" s="13">
        <f>W106/W112</f>
        <v>0.21217479161404396</v>
      </c>
      <c r="X124" s="13">
        <f t="shared" ref="X124:AE124" si="26">X106/X112</f>
        <v>0.15319148936170213</v>
      </c>
      <c r="Y124" s="13">
        <f t="shared" si="26"/>
        <v>0.15267175572519084</v>
      </c>
      <c r="Z124" s="13">
        <f t="shared" si="26"/>
        <v>0.1787994891443167</v>
      </c>
      <c r="AA124" s="13">
        <f t="shared" si="26"/>
        <v>0.13207547169811321</v>
      </c>
      <c r="AB124" s="13">
        <f t="shared" si="26"/>
        <v>0.15113350125944583</v>
      </c>
      <c r="AC124" s="13">
        <f t="shared" si="26"/>
        <v>0.2142857142857143</v>
      </c>
      <c r="AD124" s="13">
        <f t="shared" si="26"/>
        <v>0.17475728155339809</v>
      </c>
      <c r="AE124" s="13">
        <f t="shared" si="26"/>
        <v>0.21352313167259784</v>
      </c>
      <c r="AF124" s="17">
        <f t="shared" si="23"/>
        <v>0.17602400316856376</v>
      </c>
    </row>
    <row r="125" spans="21:32" ht="21" x14ac:dyDescent="0.3">
      <c r="U125" s="11" t="s">
        <v>18</v>
      </c>
      <c r="V125" s="13">
        <f>V107/V112</f>
        <v>1.2687671812222455E-2</v>
      </c>
      <c r="W125" s="13">
        <f>W107/W112</f>
        <v>1.5155342258145996E-2</v>
      </c>
      <c r="X125" s="13">
        <f t="shared" ref="X125:AE125" si="27">X107/X112</f>
        <v>1.2765957446808512E-2</v>
      </c>
      <c r="Y125" s="13">
        <f t="shared" si="27"/>
        <v>7.6335877862595426E-3</v>
      </c>
      <c r="Z125" s="13">
        <f t="shared" si="27"/>
        <v>2.5542784163473813E-2</v>
      </c>
      <c r="AA125" s="13">
        <f t="shared" si="27"/>
        <v>1.8867924528301886E-2</v>
      </c>
      <c r="AB125" s="13">
        <f t="shared" si="27"/>
        <v>3.7783375314861457E-2</v>
      </c>
      <c r="AC125" s="13">
        <f t="shared" si="27"/>
        <v>7.1428571428571426E-3</v>
      </c>
      <c r="AD125" s="13">
        <f t="shared" si="27"/>
        <v>9.7087378640776708E-3</v>
      </c>
      <c r="AE125" s="13">
        <f t="shared" si="27"/>
        <v>2.1352313167259787E-2</v>
      </c>
      <c r="AF125" s="17">
        <f t="shared" si="23"/>
        <v>1.6864055148426826E-2</v>
      </c>
    </row>
    <row r="126" spans="21:32" ht="21" x14ac:dyDescent="0.3">
      <c r="U126" s="11" t="s">
        <v>19</v>
      </c>
      <c r="V126" s="13">
        <f>V108/V112</f>
        <v>0.26644110805667154</v>
      </c>
      <c r="W126" s="13">
        <f>W108/W112</f>
        <v>0.42434958322808791</v>
      </c>
      <c r="X126" s="13">
        <f t="shared" ref="X126:AE126" si="28">X108/X112</f>
        <v>0.25531914893617025</v>
      </c>
      <c r="Y126" s="13">
        <f t="shared" si="28"/>
        <v>0.19083969465648856</v>
      </c>
      <c r="Z126" s="13">
        <f t="shared" si="28"/>
        <v>0.35759897828863341</v>
      </c>
      <c r="AA126" s="13">
        <f t="shared" si="28"/>
        <v>0.15094339622641509</v>
      </c>
      <c r="AB126" s="13">
        <f t="shared" si="28"/>
        <v>0.30226700251889166</v>
      </c>
      <c r="AC126" s="13">
        <f t="shared" si="28"/>
        <v>0.2142857142857143</v>
      </c>
      <c r="AD126" s="13">
        <f t="shared" si="28"/>
        <v>0.17475728155339809</v>
      </c>
      <c r="AE126" s="13">
        <f t="shared" si="28"/>
        <v>0.32028469750889677</v>
      </c>
      <c r="AF126" s="17">
        <f t="shared" si="23"/>
        <v>0.26570866052593678</v>
      </c>
    </row>
    <row r="127" spans="21:32" ht="36" x14ac:dyDescent="0.3">
      <c r="U127" s="11" t="s">
        <v>20</v>
      </c>
      <c r="V127" s="13">
        <f>V109/V112</f>
        <v>2.9604567561852393E-2</v>
      </c>
      <c r="W127" s="13">
        <f>W109/W112</f>
        <v>3.5362465269007326E-2</v>
      </c>
      <c r="X127" s="13">
        <f t="shared" ref="X127:AE127" si="29">X109/X112</f>
        <v>2.5531914893617023E-2</v>
      </c>
      <c r="Y127" s="13">
        <f t="shared" si="29"/>
        <v>5.7251908396946563E-2</v>
      </c>
      <c r="Z127" s="13">
        <f t="shared" si="29"/>
        <v>3.5759897828863345E-2</v>
      </c>
      <c r="AA127" s="13">
        <f t="shared" si="29"/>
        <v>0.11320754716981132</v>
      </c>
      <c r="AB127" s="13">
        <f t="shared" si="29"/>
        <v>6.0453400503778336E-2</v>
      </c>
      <c r="AC127" s="13">
        <f t="shared" si="29"/>
        <v>4.2857142857142858E-2</v>
      </c>
      <c r="AD127" s="13">
        <f t="shared" si="29"/>
        <v>5.8252427184466028E-2</v>
      </c>
      <c r="AE127" s="13">
        <f t="shared" si="29"/>
        <v>3.5587188612099641E-2</v>
      </c>
      <c r="AF127" s="17">
        <f t="shared" si="23"/>
        <v>4.9386846027758488E-2</v>
      </c>
    </row>
    <row r="128" spans="21:32" ht="21" x14ac:dyDescent="0.3">
      <c r="U128" s="11" t="s">
        <v>21</v>
      </c>
      <c r="V128" s="13">
        <f>V110/V112</f>
        <v>1.7762740537111438E-2</v>
      </c>
      <c r="W128" s="13">
        <f>W110/W112</f>
        <v>2.1217479161404398E-2</v>
      </c>
      <c r="X128" s="13">
        <f t="shared" ref="X128:AE128" si="30">X110/X112</f>
        <v>1.7021276595744681E-2</v>
      </c>
      <c r="Y128" s="13">
        <f t="shared" si="30"/>
        <v>1.9083969465648856E-2</v>
      </c>
      <c r="Z128" s="13">
        <f t="shared" si="30"/>
        <v>2.9799914857386117E-2</v>
      </c>
      <c r="AA128" s="13">
        <f t="shared" si="30"/>
        <v>5.6603773584905662E-2</v>
      </c>
      <c r="AB128" s="13">
        <f t="shared" si="30"/>
        <v>5.037783375314861E-2</v>
      </c>
      <c r="AC128" s="13">
        <f t="shared" si="30"/>
        <v>2.1428571428571429E-2</v>
      </c>
      <c r="AD128" s="13">
        <f t="shared" si="30"/>
        <v>2.9126213592233014E-2</v>
      </c>
      <c r="AE128" s="13">
        <f t="shared" si="30"/>
        <v>2.669039145907473E-2</v>
      </c>
      <c r="AF128" s="17">
        <f t="shared" si="23"/>
        <v>2.8911216443522892E-2</v>
      </c>
    </row>
    <row r="129" spans="21:34" ht="36" x14ac:dyDescent="0.3">
      <c r="U129" s="11" t="s">
        <v>22</v>
      </c>
      <c r="V129" s="13">
        <f>V111/V112</f>
        <v>0.17762740537111438</v>
      </c>
      <c r="W129" s="13">
        <f>W111/W112</f>
        <v>7.0724930538014652E-2</v>
      </c>
      <c r="X129" s="13">
        <f t="shared" ref="X129:AE129" si="31">X111/X112</f>
        <v>0.15319148936170213</v>
      </c>
      <c r="Y129" s="13">
        <f t="shared" si="31"/>
        <v>0.15267175572519084</v>
      </c>
      <c r="Z129" s="13">
        <f t="shared" si="31"/>
        <v>8.9399744572158352E-2</v>
      </c>
      <c r="AA129" s="13">
        <f t="shared" si="31"/>
        <v>9.4339622641509441E-2</v>
      </c>
      <c r="AB129" s="13">
        <f t="shared" si="31"/>
        <v>0.10075566750629722</v>
      </c>
      <c r="AC129" s="13">
        <f t="shared" si="31"/>
        <v>0.12857142857142859</v>
      </c>
      <c r="AD129" s="13">
        <f t="shared" si="31"/>
        <v>0.11650485436893206</v>
      </c>
      <c r="AE129" s="13">
        <f t="shared" si="31"/>
        <v>0.10676156583629892</v>
      </c>
      <c r="AF129" s="17">
        <f>AVERAGE(V129:AE129)</f>
        <v>0.11905484644926463</v>
      </c>
    </row>
    <row r="130" spans="21:34" ht="25.8" x14ac:dyDescent="0.3">
      <c r="U130" s="16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4" spans="21:34" ht="54" x14ac:dyDescent="0.3">
      <c r="U134" s="12" t="s">
        <v>1</v>
      </c>
      <c r="V134" s="10" t="s">
        <v>13</v>
      </c>
      <c r="W134" s="10" t="s">
        <v>14</v>
      </c>
      <c r="X134" s="10" t="s">
        <v>15</v>
      </c>
      <c r="Y134" s="10" t="s">
        <v>16</v>
      </c>
      <c r="Z134" s="10" t="s">
        <v>17</v>
      </c>
      <c r="AA134" s="10" t="s">
        <v>18</v>
      </c>
      <c r="AB134" s="10" t="s">
        <v>19</v>
      </c>
      <c r="AC134" s="10" t="s">
        <v>20</v>
      </c>
      <c r="AD134" s="10" t="s">
        <v>21</v>
      </c>
      <c r="AE134" s="10" t="s">
        <v>22</v>
      </c>
      <c r="AF134" s="17" t="s">
        <v>4</v>
      </c>
      <c r="AG134" s="17" t="s">
        <v>5</v>
      </c>
      <c r="AH134" s="17" t="s">
        <v>8</v>
      </c>
    </row>
    <row r="135" spans="21:34" ht="21" x14ac:dyDescent="0.3">
      <c r="U135" s="11" t="s">
        <v>13</v>
      </c>
      <c r="V135" s="13">
        <f>V102*AF120</f>
        <v>0.10975348089032728</v>
      </c>
      <c r="W135" s="13">
        <f>W102*AF121</f>
        <v>6.6048242922603292E-2</v>
      </c>
      <c r="X135" s="13">
        <f>X102*AF122</f>
        <v>0.17897153517465952</v>
      </c>
      <c r="Y135" s="13">
        <f>Y102*AF123</f>
        <v>0.17017290843775834</v>
      </c>
      <c r="Z135" s="13">
        <f>Z102*AF124</f>
        <v>8.8012001584281879E-2</v>
      </c>
      <c r="AA135" s="13">
        <f>AA102*AF125</f>
        <v>0.11804838603898778</v>
      </c>
      <c r="AB135" s="13">
        <f>AB102*AF126</f>
        <v>8.8569553508645593E-2</v>
      </c>
      <c r="AC135" s="13">
        <f>AC102*AF127</f>
        <v>0.14816053808327545</v>
      </c>
      <c r="AD135" s="13">
        <f>AD102*AF128</f>
        <v>0.14455608221761446</v>
      </c>
      <c r="AE135" s="13">
        <f>AE102*AF129</f>
        <v>5.9527423224632316E-2</v>
      </c>
      <c r="AF135" s="17">
        <f>SUM(V135:AE135)</f>
        <v>1.171820152082786</v>
      </c>
      <c r="AG135" s="17">
        <f t="shared" ref="AG135:AG144" si="32">AF120</f>
        <v>0.10975348089032728</v>
      </c>
      <c r="AH135" s="17">
        <f>AF135/AG135</f>
        <v>10.676838151983024</v>
      </c>
    </row>
    <row r="136" spans="21:34" ht="21" x14ac:dyDescent="0.3">
      <c r="U136" s="11" t="s">
        <v>14</v>
      </c>
      <c r="V136" s="13">
        <f>V103*AF120</f>
        <v>0.21950696178065457</v>
      </c>
      <c r="W136" s="13">
        <f>W103*AF121</f>
        <v>0.13209648584520658</v>
      </c>
      <c r="X136" s="13">
        <f>X103*AF122</f>
        <v>0.17897153517465952</v>
      </c>
      <c r="Y136" s="13">
        <f>Y103*AF123</f>
        <v>0.17017290843775834</v>
      </c>
      <c r="Z136" s="13">
        <f>Z103*AF124</f>
        <v>8.8012001584281879E-2</v>
      </c>
      <c r="AA136" s="13">
        <f>AA103*AF125</f>
        <v>0.11804838603898778</v>
      </c>
      <c r="AB136" s="13">
        <f>AB103*AF126</f>
        <v>6.6427165131484195E-2</v>
      </c>
      <c r="AC136" s="13">
        <f>AC103*AF127</f>
        <v>0.14816053808327545</v>
      </c>
      <c r="AD136" s="13">
        <f>AD103*AF128</f>
        <v>0.14455608221761446</v>
      </c>
      <c r="AE136" s="13">
        <f>AE103*AF129</f>
        <v>0.17858226967389695</v>
      </c>
      <c r="AF136" s="17">
        <f t="shared" ref="AF136:AF144" si="33">SUM(V136:AE136)</f>
        <v>1.4445343339678198</v>
      </c>
      <c r="AG136" s="17">
        <f t="shared" si="32"/>
        <v>0.13209648584520658</v>
      </c>
      <c r="AH136" s="17">
        <f t="shared" ref="AH136:AH144" si="34">AF136/AG136</f>
        <v>10.935448620946323</v>
      </c>
    </row>
    <row r="137" spans="21:34" ht="21" x14ac:dyDescent="0.3">
      <c r="U137" s="11" t="s">
        <v>15</v>
      </c>
      <c r="V137" s="13">
        <f>V104*AF120</f>
        <v>3.6584493630109093E-2</v>
      </c>
      <c r="W137" s="13">
        <f>W104*AF121</f>
        <v>4.403216194840219E-2</v>
      </c>
      <c r="X137" s="13">
        <f>X104*AF122</f>
        <v>5.965717839155317E-2</v>
      </c>
      <c r="Y137" s="13">
        <f>Y104*AF123</f>
        <v>8.5086454218879171E-2</v>
      </c>
      <c r="Z137" s="13">
        <f>Z104*AF124</f>
        <v>5.8674667722854582E-2</v>
      </c>
      <c r="AA137" s="13">
        <f>AA104*AF125</f>
        <v>6.7456220593707303E-2</v>
      </c>
      <c r="AB137" s="13">
        <f>AB104*AF126</f>
        <v>5.3141732105187356E-2</v>
      </c>
      <c r="AC137" s="13">
        <f>AC104*AF127</f>
        <v>9.8773692055516976E-2</v>
      </c>
      <c r="AD137" s="13">
        <f>AD104*AF128</f>
        <v>8.673364933056868E-2</v>
      </c>
      <c r="AE137" s="13">
        <f>AE104*AF129</f>
        <v>3.9684948816421539E-2</v>
      </c>
      <c r="AF137" s="17">
        <f t="shared" si="33"/>
        <v>0.62982519881319998</v>
      </c>
      <c r="AG137" s="17">
        <f t="shared" si="32"/>
        <v>5.965717839155317E-2</v>
      </c>
      <c r="AH137" s="17">
        <f t="shared" si="34"/>
        <v>10.557408442608754</v>
      </c>
    </row>
    <row r="138" spans="21:34" ht="21" x14ac:dyDescent="0.3">
      <c r="U138" s="11" t="s">
        <v>16</v>
      </c>
      <c r="V138" s="13">
        <f>V105*AF120</f>
        <v>2.7438370222581821E-2</v>
      </c>
      <c r="W138" s="13">
        <f>W105*AF121</f>
        <v>3.3024121461301646E-2</v>
      </c>
      <c r="X138" s="13">
        <f>X105*AF122</f>
        <v>2.9828589195776585E-2</v>
      </c>
      <c r="Y138" s="13">
        <f>Y105*AF123</f>
        <v>4.2543227109439585E-2</v>
      </c>
      <c r="Z138" s="13">
        <f>Z105*AF124</f>
        <v>4.400600079214094E-2</v>
      </c>
      <c r="AA138" s="13">
        <f>AA105*AF125</f>
        <v>8.4320275742134132E-2</v>
      </c>
      <c r="AB138" s="13">
        <f>AB105*AF126</f>
        <v>5.3141732105187356E-2</v>
      </c>
      <c r="AC138" s="13">
        <f>AC105*AF127</f>
        <v>3.2924564018505659E-2</v>
      </c>
      <c r="AD138" s="13">
        <f>AD105*AF128</f>
        <v>5.7822432887045784E-2</v>
      </c>
      <c r="AE138" s="13">
        <f>AE105*AF129</f>
        <v>2.9763711612316158E-2</v>
      </c>
      <c r="AF138" s="17">
        <f t="shared" si="33"/>
        <v>0.43481302514642972</v>
      </c>
      <c r="AG138" s="17">
        <f t="shared" si="32"/>
        <v>4.2543227109439585E-2</v>
      </c>
      <c r="AH138" s="17">
        <f t="shared" si="34"/>
        <v>10.220499352996953</v>
      </c>
    </row>
    <row r="139" spans="21:34" ht="21" x14ac:dyDescent="0.3">
      <c r="U139" s="11" t="s">
        <v>17</v>
      </c>
      <c r="V139" s="13">
        <f>V106*AF120</f>
        <v>0.21950696178065457</v>
      </c>
      <c r="W139" s="13">
        <f>W106*AF121</f>
        <v>0.26419297169041317</v>
      </c>
      <c r="X139" s="13">
        <f>X106*AF122</f>
        <v>0.17897153517465952</v>
      </c>
      <c r="Y139" s="13">
        <f>Y106*AF123</f>
        <v>0.17017290843775834</v>
      </c>
      <c r="Z139" s="13">
        <f>Z106*AF124</f>
        <v>0.17602400316856376</v>
      </c>
      <c r="AA139" s="13">
        <f>AA106*AF125</f>
        <v>0.11804838603898778</v>
      </c>
      <c r="AB139" s="13">
        <f>AB106*AF126</f>
        <v>0.13285433026296839</v>
      </c>
      <c r="AC139" s="13">
        <f>AC106*AF127</f>
        <v>0.24693423013879245</v>
      </c>
      <c r="AD139" s="13">
        <f>AD106*AF128</f>
        <v>0.17346729866113736</v>
      </c>
      <c r="AE139" s="13">
        <f>AE106*AF129</f>
        <v>0.23810969289852926</v>
      </c>
      <c r="AF139" s="17">
        <f t="shared" si="33"/>
        <v>1.9182823182524649</v>
      </c>
      <c r="AG139" s="17">
        <f t="shared" si="32"/>
        <v>0.17602400316856376</v>
      </c>
      <c r="AH139" s="17">
        <f t="shared" si="34"/>
        <v>10.897845087726377</v>
      </c>
    </row>
    <row r="140" spans="21:34" ht="21" x14ac:dyDescent="0.3">
      <c r="U140" s="11" t="s">
        <v>18</v>
      </c>
      <c r="V140" s="13">
        <f>V107*AF120</f>
        <v>1.5679068698618182E-2</v>
      </c>
      <c r="W140" s="13">
        <f>W107*AF121</f>
        <v>1.8870926549315225E-2</v>
      </c>
      <c r="X140" s="13">
        <f>X107*AF122</f>
        <v>1.4914294597888293E-2</v>
      </c>
      <c r="Y140" s="13">
        <f>Y107*AF123</f>
        <v>8.5086454218879174E-3</v>
      </c>
      <c r="Z140" s="13">
        <f>Z107*AF124</f>
        <v>2.5146286166937679E-2</v>
      </c>
      <c r="AA140" s="13">
        <f>AA107*AF125</f>
        <v>1.6864055148426826E-2</v>
      </c>
      <c r="AB140" s="13">
        <f>AB107*AF126</f>
        <v>3.3213582565742097E-2</v>
      </c>
      <c r="AC140" s="13">
        <f>AC107*AF127</f>
        <v>8.2311410046264147E-3</v>
      </c>
      <c r="AD140" s="13">
        <f>AD107*AF128</f>
        <v>9.6370721478409634E-3</v>
      </c>
      <c r="AE140" s="13">
        <f>AE107*AF129</f>
        <v>2.3810969289852928E-2</v>
      </c>
      <c r="AF140" s="17">
        <f t="shared" si="33"/>
        <v>0.17487604159113654</v>
      </c>
      <c r="AG140" s="17">
        <f t="shared" si="32"/>
        <v>1.6864055148426826E-2</v>
      </c>
      <c r="AH140" s="17">
        <f t="shared" si="34"/>
        <v>10.369750338930192</v>
      </c>
    </row>
    <row r="141" spans="21:34" ht="21" x14ac:dyDescent="0.3">
      <c r="U141" s="11" t="s">
        <v>19</v>
      </c>
      <c r="V141" s="13">
        <f>V108*AF120</f>
        <v>0.32926044267098187</v>
      </c>
      <c r="W141" s="13">
        <f>W108*AF121</f>
        <v>0.52838594338082634</v>
      </c>
      <c r="X141" s="13">
        <f>X108*AF122</f>
        <v>0.29828589195776584</v>
      </c>
      <c r="Y141" s="13">
        <f>Y108*AF123</f>
        <v>0.21271613554719793</v>
      </c>
      <c r="Z141" s="13">
        <f>Z108*AF124</f>
        <v>0.35204800633712752</v>
      </c>
      <c r="AA141" s="13">
        <f>AA108*AF125</f>
        <v>0.13491244118741461</v>
      </c>
      <c r="AB141" s="13">
        <f>AB108*AF126</f>
        <v>0.26570866052593678</v>
      </c>
      <c r="AC141" s="13">
        <f>AC108*AF127</f>
        <v>0.24693423013879245</v>
      </c>
      <c r="AD141" s="13">
        <f>AD108*AF128</f>
        <v>0.17346729866113736</v>
      </c>
      <c r="AE141" s="13">
        <f>AE108*AF129</f>
        <v>0.35716453934779391</v>
      </c>
      <c r="AF141" s="17">
        <f t="shared" si="33"/>
        <v>2.8988835897549743</v>
      </c>
      <c r="AG141" s="17">
        <f t="shared" si="32"/>
        <v>0.26570866052593678</v>
      </c>
      <c r="AH141" s="17">
        <f t="shared" si="34"/>
        <v>10.910007916253086</v>
      </c>
    </row>
    <row r="142" spans="21:34" ht="36" x14ac:dyDescent="0.3">
      <c r="U142" s="11" t="s">
        <v>20</v>
      </c>
      <c r="V142" s="13">
        <f>V109*AF120</f>
        <v>3.6584493630109093E-2</v>
      </c>
      <c r="W142" s="13">
        <f>W109*AF121</f>
        <v>4.403216194840219E-2</v>
      </c>
      <c r="X142" s="13">
        <f>X109*AF122</f>
        <v>2.9828589195776585E-2</v>
      </c>
      <c r="Y142" s="13">
        <f>Y109*AF123</f>
        <v>6.3814840664159378E-2</v>
      </c>
      <c r="Z142" s="13">
        <f>Z109*AF124</f>
        <v>3.520480063371275E-2</v>
      </c>
      <c r="AA142" s="13">
        <f>AA109*AF125</f>
        <v>0.10118433089056095</v>
      </c>
      <c r="AB142" s="13">
        <f>AB109*AF126</f>
        <v>5.3141732105187356E-2</v>
      </c>
      <c r="AC142" s="13">
        <f>AC109*AF127</f>
        <v>4.9386846027758488E-2</v>
      </c>
      <c r="AD142" s="13">
        <f>AD109*AF128</f>
        <v>5.7822432887045784E-2</v>
      </c>
      <c r="AE142" s="13">
        <f>AE109*AF129</f>
        <v>3.9684948816421539E-2</v>
      </c>
      <c r="AF142" s="17">
        <f t="shared" si="33"/>
        <v>0.51068517679913417</v>
      </c>
      <c r="AG142" s="17">
        <f t="shared" si="32"/>
        <v>4.9386846027758488E-2</v>
      </c>
      <c r="AH142" s="17">
        <f t="shared" si="34"/>
        <v>10.340510032005227</v>
      </c>
    </row>
    <row r="143" spans="21:34" ht="21" x14ac:dyDescent="0.3">
      <c r="U143" s="11" t="s">
        <v>21</v>
      </c>
      <c r="V143" s="13">
        <f>V110*AF120</f>
        <v>2.1950696178065457E-2</v>
      </c>
      <c r="W143" s="13">
        <f>W110*AF121</f>
        <v>2.6419297169041317E-2</v>
      </c>
      <c r="X143" s="13">
        <f>X110*AF122</f>
        <v>1.9885726130517721E-2</v>
      </c>
      <c r="Y143" s="13">
        <f>Y110*AF123</f>
        <v>2.1271613554719793E-2</v>
      </c>
      <c r="Z143" s="13">
        <f>Z110*AF124</f>
        <v>2.9337333861427291E-2</v>
      </c>
      <c r="AA143" s="13">
        <f>AA110*AF125</f>
        <v>5.0592165445280474E-2</v>
      </c>
      <c r="AB143" s="13">
        <f>AB110*AF126</f>
        <v>4.4284776754322797E-2</v>
      </c>
      <c r="AC143" s="13">
        <f>AC110*AF127</f>
        <v>2.4693423013879244E-2</v>
      </c>
      <c r="AD143" s="13">
        <f>AD110*AF128</f>
        <v>2.8911216443522892E-2</v>
      </c>
      <c r="AE143" s="13">
        <f>AE110*AF129</f>
        <v>2.9763711612316158E-2</v>
      </c>
      <c r="AF143" s="17">
        <f t="shared" si="33"/>
        <v>0.29710996016309316</v>
      </c>
      <c r="AG143" s="17">
        <f t="shared" si="32"/>
        <v>2.8911216443522892E-2</v>
      </c>
      <c r="AH143" s="17">
        <f t="shared" si="34"/>
        <v>10.276632971963933</v>
      </c>
    </row>
    <row r="144" spans="21:34" ht="36" x14ac:dyDescent="0.3">
      <c r="U144" s="11" t="s">
        <v>22</v>
      </c>
      <c r="V144" s="13">
        <f>V111*AF120</f>
        <v>0.21950696178065457</v>
      </c>
      <c r="W144" s="13">
        <f>W111*AF121</f>
        <v>8.8064323896804381E-2</v>
      </c>
      <c r="X144" s="13">
        <f>X111*AF122</f>
        <v>0.17897153517465952</v>
      </c>
      <c r="Y144" s="13">
        <f>Y111*AF123</f>
        <v>0.17017290843775834</v>
      </c>
      <c r="Z144" s="13">
        <f>Z111*AF124</f>
        <v>8.8012001584281879E-2</v>
      </c>
      <c r="AA144" s="13">
        <f>AA111*AF125</f>
        <v>8.4320275742134132E-2</v>
      </c>
      <c r="AB144" s="13">
        <f>AB111*AF126</f>
        <v>8.8569553508645593E-2</v>
      </c>
      <c r="AC144" s="13">
        <f>AC111*AF127</f>
        <v>0.14816053808327545</v>
      </c>
      <c r="AD144" s="13">
        <f>AD111*AF128</f>
        <v>0.11564486577409157</v>
      </c>
      <c r="AE144" s="13">
        <f>AE111*AF129</f>
        <v>0.11905484644926463</v>
      </c>
      <c r="AF144" s="17">
        <f t="shared" si="33"/>
        <v>1.3004778104315702</v>
      </c>
      <c r="AG144" s="17">
        <f t="shared" si="32"/>
        <v>0.11905484644926463</v>
      </c>
      <c r="AH144" s="17">
        <f t="shared" si="34"/>
        <v>10.923350449120695</v>
      </c>
    </row>
    <row r="145" spans="21:34" ht="18" x14ac:dyDescent="0.3">
      <c r="AF145" s="23" t="s">
        <v>9</v>
      </c>
      <c r="AG145" s="23"/>
      <c r="AH145" s="20">
        <f>AVERAGE(AH135:AH144)</f>
        <v>10.610829136453455</v>
      </c>
    </row>
    <row r="146" spans="21:34" ht="18" x14ac:dyDescent="0.3">
      <c r="AF146" s="23" t="s">
        <v>24</v>
      </c>
      <c r="AG146" s="23"/>
      <c r="AH146" s="20">
        <v>1.49</v>
      </c>
    </row>
    <row r="147" spans="21:34" ht="18" x14ac:dyDescent="0.3">
      <c r="AF147" s="23" t="s">
        <v>12</v>
      </c>
      <c r="AG147" s="23"/>
      <c r="AH147" s="19">
        <f>(AH145-10)/9</f>
        <v>6.7869904050383942E-2</v>
      </c>
    </row>
    <row r="148" spans="21:34" ht="18" x14ac:dyDescent="0.3">
      <c r="AF148" s="23" t="s">
        <v>11</v>
      </c>
      <c r="AG148" s="23"/>
      <c r="AH148" s="22">
        <f>AH147/AH146</f>
        <v>4.5550271174754325E-2</v>
      </c>
    </row>
    <row r="152" spans="21:34" x14ac:dyDescent="0.3"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6" spans="21:34" ht="54" x14ac:dyDescent="0.3">
      <c r="U156" s="12" t="s">
        <v>2</v>
      </c>
      <c r="V156" s="10" t="s">
        <v>13</v>
      </c>
      <c r="W156" s="10" t="s">
        <v>14</v>
      </c>
      <c r="X156" s="10" t="s">
        <v>15</v>
      </c>
      <c r="Y156" s="10" t="s">
        <v>16</v>
      </c>
      <c r="Z156" s="10" t="s">
        <v>17</v>
      </c>
      <c r="AA156" s="10" t="s">
        <v>18</v>
      </c>
      <c r="AB156" s="10" t="s">
        <v>19</v>
      </c>
      <c r="AC156" s="10" t="s">
        <v>20</v>
      </c>
      <c r="AD156" s="10" t="s">
        <v>21</v>
      </c>
      <c r="AE156" s="10" t="s">
        <v>22</v>
      </c>
    </row>
    <row r="157" spans="21:34" ht="18" x14ac:dyDescent="0.3">
      <c r="U157" s="11" t="s">
        <v>13</v>
      </c>
      <c r="V157" s="13">
        <v>1</v>
      </c>
      <c r="W157" s="13">
        <v>0.5</v>
      </c>
      <c r="X157" s="13">
        <v>0.33333333333333331</v>
      </c>
      <c r="Y157" s="13">
        <v>0.33333333333333331</v>
      </c>
      <c r="Z157" s="13">
        <v>0.33333333333333331</v>
      </c>
      <c r="AA157" s="13">
        <v>0.33333333333333331</v>
      </c>
      <c r="AB157" s="13">
        <v>0.5</v>
      </c>
      <c r="AC157" s="13">
        <v>3</v>
      </c>
      <c r="AD157" s="13">
        <v>0.5</v>
      </c>
      <c r="AE157" s="13">
        <v>0.33333333333333331</v>
      </c>
    </row>
    <row r="158" spans="21:34" ht="18" x14ac:dyDescent="0.3">
      <c r="U158" s="11" t="s">
        <v>14</v>
      </c>
      <c r="V158" s="13">
        <v>2</v>
      </c>
      <c r="W158" s="13">
        <v>1</v>
      </c>
      <c r="X158" s="13">
        <v>0.5</v>
      </c>
      <c r="Y158" s="13">
        <v>0.5</v>
      </c>
      <c r="Z158" s="13">
        <v>0.5</v>
      </c>
      <c r="AA158" s="13">
        <v>0.33333333333333331</v>
      </c>
      <c r="AB158" s="13">
        <v>0.5</v>
      </c>
      <c r="AC158" s="13">
        <v>0.33333333333333331</v>
      </c>
      <c r="AD158" s="13">
        <v>0.66666666666666663</v>
      </c>
      <c r="AE158" s="13">
        <v>0.25</v>
      </c>
    </row>
    <row r="159" spans="21:34" ht="18" x14ac:dyDescent="0.3">
      <c r="U159" s="11" t="s">
        <v>15</v>
      </c>
      <c r="V159" s="13">
        <v>3</v>
      </c>
      <c r="W159" s="13">
        <v>2</v>
      </c>
      <c r="X159" s="13">
        <v>1</v>
      </c>
      <c r="Y159" s="13">
        <v>1.5</v>
      </c>
      <c r="Z159" s="13">
        <v>2</v>
      </c>
      <c r="AA159" s="13">
        <v>1.5</v>
      </c>
      <c r="AB159" s="13">
        <v>2</v>
      </c>
      <c r="AC159" s="13">
        <v>0.5</v>
      </c>
      <c r="AD159" s="13">
        <v>3</v>
      </c>
      <c r="AE159" s="13">
        <v>0.5</v>
      </c>
    </row>
    <row r="160" spans="21:34" ht="18" x14ac:dyDescent="0.3">
      <c r="U160" s="11" t="s">
        <v>16</v>
      </c>
      <c r="V160" s="13">
        <v>3</v>
      </c>
      <c r="W160" s="13">
        <v>2</v>
      </c>
      <c r="X160" s="13">
        <v>0.66666666666666663</v>
      </c>
      <c r="Y160" s="13">
        <v>1</v>
      </c>
      <c r="Z160" s="13">
        <v>2</v>
      </c>
      <c r="AA160" s="13">
        <v>1.5</v>
      </c>
      <c r="AB160" s="13">
        <v>2</v>
      </c>
      <c r="AC160" s="13">
        <v>0.5</v>
      </c>
      <c r="AD160" s="13">
        <v>3</v>
      </c>
      <c r="AE160" s="13">
        <v>0.5</v>
      </c>
    </row>
    <row r="161" spans="21:32" ht="18" x14ac:dyDescent="0.3">
      <c r="U161" s="11" t="s">
        <v>17</v>
      </c>
      <c r="V161" s="13">
        <v>3</v>
      </c>
      <c r="W161" s="13">
        <v>2</v>
      </c>
      <c r="X161" s="13">
        <v>0.5</v>
      </c>
      <c r="Y161" s="13">
        <v>0.5</v>
      </c>
      <c r="Z161" s="13">
        <v>1</v>
      </c>
      <c r="AA161" s="13">
        <v>0.5</v>
      </c>
      <c r="AB161" s="13">
        <v>0.66666666666666663</v>
      </c>
      <c r="AC161" s="13">
        <v>0.33333333333333331</v>
      </c>
      <c r="AD161" s="13">
        <v>2</v>
      </c>
      <c r="AE161" s="13">
        <v>0.33333333333333331</v>
      </c>
    </row>
    <row r="162" spans="21:32" ht="18" x14ac:dyDescent="0.3">
      <c r="U162" s="11" t="s">
        <v>18</v>
      </c>
      <c r="V162" s="13">
        <v>3</v>
      </c>
      <c r="W162" s="13">
        <v>3</v>
      </c>
      <c r="X162" s="13">
        <v>0.66666666666666663</v>
      </c>
      <c r="Y162" s="13">
        <v>0.66666666666666663</v>
      </c>
      <c r="Z162" s="13">
        <v>2</v>
      </c>
      <c r="AA162" s="13">
        <v>1</v>
      </c>
      <c r="AB162" s="13">
        <v>2</v>
      </c>
      <c r="AC162" s="13">
        <v>0.5</v>
      </c>
      <c r="AD162" s="13">
        <v>3</v>
      </c>
      <c r="AE162" s="13">
        <v>0.5</v>
      </c>
    </row>
    <row r="163" spans="21:32" ht="18" x14ac:dyDescent="0.3">
      <c r="U163" s="11" t="s">
        <v>19</v>
      </c>
      <c r="V163" s="13">
        <v>2</v>
      </c>
      <c r="W163" s="13">
        <v>2</v>
      </c>
      <c r="X163" s="13">
        <v>0.5</v>
      </c>
      <c r="Y163" s="13">
        <v>0.5</v>
      </c>
      <c r="Z163" s="13">
        <v>1.5</v>
      </c>
      <c r="AA163" s="13">
        <v>0.5</v>
      </c>
      <c r="AB163" s="13">
        <v>1</v>
      </c>
      <c r="AC163" s="13">
        <v>0.33333333333333331</v>
      </c>
      <c r="AD163" s="13">
        <v>2</v>
      </c>
      <c r="AE163" s="13">
        <v>0.2</v>
      </c>
    </row>
    <row r="164" spans="21:32" ht="36" x14ac:dyDescent="0.3">
      <c r="U164" s="11" t="s">
        <v>20</v>
      </c>
      <c r="V164" s="13">
        <v>0.33333333333333331</v>
      </c>
      <c r="W164" s="13">
        <v>3</v>
      </c>
      <c r="X164" s="13">
        <v>2</v>
      </c>
      <c r="Y164" s="13">
        <v>2</v>
      </c>
      <c r="Z164" s="13">
        <v>3</v>
      </c>
      <c r="AA164" s="13">
        <v>2</v>
      </c>
      <c r="AB164" s="13">
        <v>3</v>
      </c>
      <c r="AC164" s="13">
        <v>1</v>
      </c>
      <c r="AD164" s="13">
        <v>2</v>
      </c>
      <c r="AE164" s="13">
        <v>0.33333333333333331</v>
      </c>
    </row>
    <row r="165" spans="21:32" ht="18" x14ac:dyDescent="0.3">
      <c r="U165" s="11" t="s">
        <v>21</v>
      </c>
      <c r="V165" s="13">
        <v>2</v>
      </c>
      <c r="W165" s="13">
        <v>1.5</v>
      </c>
      <c r="X165" s="13">
        <v>0.33333333333333331</v>
      </c>
      <c r="Y165" s="13">
        <v>0.33333333333333331</v>
      </c>
      <c r="Z165" s="13">
        <v>0.5</v>
      </c>
      <c r="AA165" s="13">
        <v>0.33333333333333331</v>
      </c>
      <c r="AB165" s="13">
        <v>0.5</v>
      </c>
      <c r="AC165" s="13">
        <v>0.5</v>
      </c>
      <c r="AD165" s="13">
        <v>1</v>
      </c>
      <c r="AE165" s="13">
        <v>0.33333333333333331</v>
      </c>
    </row>
    <row r="166" spans="21:32" ht="36" x14ac:dyDescent="0.3">
      <c r="U166" s="11" t="s">
        <v>22</v>
      </c>
      <c r="V166" s="13">
        <v>3</v>
      </c>
      <c r="W166" s="13">
        <v>3</v>
      </c>
      <c r="X166" s="13">
        <v>2</v>
      </c>
      <c r="Y166" s="13">
        <v>2</v>
      </c>
      <c r="Z166" s="13">
        <v>3</v>
      </c>
      <c r="AA166" s="13">
        <v>2</v>
      </c>
      <c r="AB166" s="13">
        <v>3</v>
      </c>
      <c r="AC166" s="13">
        <v>0.66666666666666663</v>
      </c>
      <c r="AD166" s="13">
        <v>3</v>
      </c>
      <c r="AE166" s="13">
        <v>1</v>
      </c>
    </row>
    <row r="167" spans="21:32" ht="25.8" x14ac:dyDescent="0.3">
      <c r="U167" s="18" t="s">
        <v>4</v>
      </c>
      <c r="V167" s="17">
        <f>SUM(V157:V166)</f>
        <v>22.333333333333332</v>
      </c>
      <c r="W167" s="17">
        <f t="shared" ref="W167:AE167" si="35">SUM(W157:W166)</f>
        <v>20</v>
      </c>
      <c r="X167" s="17">
        <f t="shared" si="35"/>
        <v>8.5</v>
      </c>
      <c r="Y167" s="17">
        <f t="shared" si="35"/>
        <v>9.3333333333333321</v>
      </c>
      <c r="Z167" s="17">
        <f t="shared" si="35"/>
        <v>15.833333333333332</v>
      </c>
      <c r="AA167" s="17">
        <f t="shared" si="35"/>
        <v>10</v>
      </c>
      <c r="AB167" s="17">
        <f t="shared" si="35"/>
        <v>15.166666666666668</v>
      </c>
      <c r="AC167" s="17">
        <f t="shared" si="35"/>
        <v>7.666666666666667</v>
      </c>
      <c r="AD167" s="17">
        <f t="shared" si="35"/>
        <v>20.166666666666664</v>
      </c>
      <c r="AE167" s="17">
        <f t="shared" si="35"/>
        <v>4.2833333333333332</v>
      </c>
    </row>
    <row r="174" spans="21:32" ht="54" x14ac:dyDescent="0.3">
      <c r="U174" s="12" t="s">
        <v>2</v>
      </c>
      <c r="V174" s="10" t="s">
        <v>13</v>
      </c>
      <c r="W174" s="10" t="s">
        <v>14</v>
      </c>
      <c r="X174" s="10" t="s">
        <v>15</v>
      </c>
      <c r="Y174" s="10" t="s">
        <v>16</v>
      </c>
      <c r="Z174" s="10" t="s">
        <v>17</v>
      </c>
      <c r="AA174" s="10" t="s">
        <v>18</v>
      </c>
      <c r="AB174" s="10" t="s">
        <v>19</v>
      </c>
      <c r="AC174" s="10" t="s">
        <v>20</v>
      </c>
      <c r="AD174" s="10" t="s">
        <v>21</v>
      </c>
      <c r="AE174" s="10" t="s">
        <v>22</v>
      </c>
      <c r="AF174" s="17" t="s">
        <v>5</v>
      </c>
    </row>
    <row r="175" spans="21:32" ht="21" x14ac:dyDescent="0.3">
      <c r="U175" s="11" t="s">
        <v>13</v>
      </c>
      <c r="V175" s="13">
        <f>V157/V167</f>
        <v>4.4776119402985079E-2</v>
      </c>
      <c r="W175" s="13">
        <f>W157/W167</f>
        <v>2.5000000000000001E-2</v>
      </c>
      <c r="X175" s="13">
        <f t="shared" ref="X175:AE175" si="36">X157/X167</f>
        <v>3.9215686274509803E-2</v>
      </c>
      <c r="Y175" s="13">
        <f t="shared" si="36"/>
        <v>3.5714285714285719E-2</v>
      </c>
      <c r="Z175" s="13">
        <f t="shared" si="36"/>
        <v>2.1052631578947368E-2</v>
      </c>
      <c r="AA175" s="13">
        <f t="shared" si="36"/>
        <v>3.3333333333333333E-2</v>
      </c>
      <c r="AB175" s="13">
        <f t="shared" si="36"/>
        <v>3.2967032967032968E-2</v>
      </c>
      <c r="AC175" s="13">
        <f t="shared" si="36"/>
        <v>0.39130434782608692</v>
      </c>
      <c r="AD175" s="13">
        <f t="shared" si="36"/>
        <v>2.479338842975207E-2</v>
      </c>
      <c r="AE175" s="13">
        <f t="shared" si="36"/>
        <v>7.7821011673151752E-2</v>
      </c>
      <c r="AF175" s="17">
        <f>AVERAGE(V175:AE175)</f>
        <v>7.259778372000851E-2</v>
      </c>
    </row>
    <row r="176" spans="21:32" ht="21" x14ac:dyDescent="0.3">
      <c r="U176" s="11" t="s">
        <v>14</v>
      </c>
      <c r="V176" s="13">
        <f>V158/V167</f>
        <v>8.9552238805970158E-2</v>
      </c>
      <c r="W176" s="13">
        <f>W158/W167</f>
        <v>0.05</v>
      </c>
      <c r="X176" s="13">
        <f t="shared" ref="X176:AE176" si="37">X158/X167</f>
        <v>5.8823529411764705E-2</v>
      </c>
      <c r="Y176" s="13">
        <f t="shared" si="37"/>
        <v>5.3571428571428575E-2</v>
      </c>
      <c r="Z176" s="13">
        <f t="shared" si="37"/>
        <v>3.1578947368421054E-2</v>
      </c>
      <c r="AA176" s="13">
        <f t="shared" si="37"/>
        <v>3.3333333333333333E-2</v>
      </c>
      <c r="AB176" s="13">
        <f t="shared" si="37"/>
        <v>3.2967032967032968E-2</v>
      </c>
      <c r="AC176" s="13">
        <f t="shared" si="37"/>
        <v>4.3478260869565216E-2</v>
      </c>
      <c r="AD176" s="13">
        <f t="shared" si="37"/>
        <v>3.3057851239669422E-2</v>
      </c>
      <c r="AE176" s="13">
        <f t="shared" si="37"/>
        <v>5.8365758754863814E-2</v>
      </c>
      <c r="AF176" s="17">
        <f t="shared" ref="AF176:AF183" si="38">AVERAGE(V176:AE176)</f>
        <v>4.8472838132204918E-2</v>
      </c>
    </row>
    <row r="177" spans="21:34" ht="21" x14ac:dyDescent="0.3">
      <c r="U177" s="11" t="s">
        <v>15</v>
      </c>
      <c r="V177" s="13">
        <f>V159/V167</f>
        <v>0.13432835820895522</v>
      </c>
      <c r="W177" s="13">
        <f>W159/W167</f>
        <v>0.1</v>
      </c>
      <c r="X177" s="13">
        <f t="shared" ref="X177:AE177" si="39">X159/X167</f>
        <v>0.11764705882352941</v>
      </c>
      <c r="Y177" s="13">
        <f t="shared" si="39"/>
        <v>0.16071428571428573</v>
      </c>
      <c r="Z177" s="13">
        <f t="shared" si="39"/>
        <v>0.12631578947368421</v>
      </c>
      <c r="AA177" s="13">
        <f t="shared" si="39"/>
        <v>0.15</v>
      </c>
      <c r="AB177" s="13">
        <f t="shared" si="39"/>
        <v>0.13186813186813187</v>
      </c>
      <c r="AC177" s="13">
        <f t="shared" si="39"/>
        <v>6.5217391304347824E-2</v>
      </c>
      <c r="AD177" s="13">
        <f t="shared" si="39"/>
        <v>0.1487603305785124</v>
      </c>
      <c r="AE177" s="13">
        <f t="shared" si="39"/>
        <v>0.11673151750972763</v>
      </c>
      <c r="AF177" s="17">
        <f t="shared" si="38"/>
        <v>0.12515828634811743</v>
      </c>
    </row>
    <row r="178" spans="21:34" ht="21" x14ac:dyDescent="0.3">
      <c r="U178" s="11" t="s">
        <v>16</v>
      </c>
      <c r="V178" s="13">
        <f>V160/V167</f>
        <v>0.13432835820895522</v>
      </c>
      <c r="W178" s="13">
        <f>W160/W167</f>
        <v>0.1</v>
      </c>
      <c r="X178" s="13">
        <f t="shared" ref="X178:AE178" si="40">X160/X167</f>
        <v>7.8431372549019607E-2</v>
      </c>
      <c r="Y178" s="13">
        <f t="shared" si="40"/>
        <v>0.10714285714285715</v>
      </c>
      <c r="Z178" s="13">
        <f t="shared" si="40"/>
        <v>0.12631578947368421</v>
      </c>
      <c r="AA178" s="13">
        <f t="shared" si="40"/>
        <v>0.15</v>
      </c>
      <c r="AB178" s="13">
        <f t="shared" si="40"/>
        <v>0.13186813186813187</v>
      </c>
      <c r="AC178" s="13">
        <f t="shared" si="40"/>
        <v>6.5217391304347824E-2</v>
      </c>
      <c r="AD178" s="13">
        <f t="shared" si="40"/>
        <v>0.1487603305785124</v>
      </c>
      <c r="AE178" s="13">
        <f t="shared" si="40"/>
        <v>0.11673151750972763</v>
      </c>
      <c r="AF178" s="17">
        <f t="shared" si="38"/>
        <v>0.11587957486352359</v>
      </c>
    </row>
    <row r="179" spans="21:34" ht="21" x14ac:dyDescent="0.3">
      <c r="U179" s="11" t="s">
        <v>17</v>
      </c>
      <c r="V179" s="13">
        <f>V161/V167</f>
        <v>0.13432835820895522</v>
      </c>
      <c r="W179" s="13">
        <f>W161/W167</f>
        <v>0.1</v>
      </c>
      <c r="X179" s="13">
        <f t="shared" ref="X179:AE179" si="41">X161/X167</f>
        <v>5.8823529411764705E-2</v>
      </c>
      <c r="Y179" s="13">
        <f t="shared" si="41"/>
        <v>5.3571428571428575E-2</v>
      </c>
      <c r="Z179" s="13">
        <f t="shared" si="41"/>
        <v>6.3157894736842107E-2</v>
      </c>
      <c r="AA179" s="13">
        <f t="shared" si="41"/>
        <v>0.05</v>
      </c>
      <c r="AB179" s="13">
        <f t="shared" si="41"/>
        <v>4.3956043956043953E-2</v>
      </c>
      <c r="AC179" s="13">
        <f t="shared" si="41"/>
        <v>4.3478260869565216E-2</v>
      </c>
      <c r="AD179" s="13">
        <f t="shared" si="41"/>
        <v>9.9173553719008281E-2</v>
      </c>
      <c r="AE179" s="13">
        <f t="shared" si="41"/>
        <v>7.7821011673151752E-2</v>
      </c>
      <c r="AF179" s="17">
        <f t="shared" si="38"/>
        <v>7.2431008114675982E-2</v>
      </c>
    </row>
    <row r="180" spans="21:34" ht="21" x14ac:dyDescent="0.3">
      <c r="U180" s="11" t="s">
        <v>18</v>
      </c>
      <c r="V180" s="13">
        <f>V162/V167</f>
        <v>0.13432835820895522</v>
      </c>
      <c r="W180" s="13">
        <f>W162/W167</f>
        <v>0.15</v>
      </c>
      <c r="X180" s="13">
        <f t="shared" ref="X180:AE180" si="42">X162/X167</f>
        <v>7.8431372549019607E-2</v>
      </c>
      <c r="Y180" s="13">
        <f t="shared" si="42"/>
        <v>7.1428571428571438E-2</v>
      </c>
      <c r="Z180" s="13">
        <f t="shared" si="42"/>
        <v>0.12631578947368421</v>
      </c>
      <c r="AA180" s="13">
        <f t="shared" si="42"/>
        <v>0.1</v>
      </c>
      <c r="AB180" s="13">
        <f t="shared" si="42"/>
        <v>0.13186813186813187</v>
      </c>
      <c r="AC180" s="13">
        <f t="shared" si="42"/>
        <v>6.5217391304347824E-2</v>
      </c>
      <c r="AD180" s="13">
        <f t="shared" si="42"/>
        <v>0.1487603305785124</v>
      </c>
      <c r="AE180" s="13">
        <f t="shared" si="42"/>
        <v>0.11673151750972763</v>
      </c>
      <c r="AF180" s="17">
        <f t="shared" si="38"/>
        <v>0.112308146292095</v>
      </c>
    </row>
    <row r="181" spans="21:34" ht="21" x14ac:dyDescent="0.3">
      <c r="U181" s="11" t="s">
        <v>19</v>
      </c>
      <c r="V181" s="13">
        <f>V163/V167</f>
        <v>8.9552238805970158E-2</v>
      </c>
      <c r="W181" s="13">
        <f>W163/W167</f>
        <v>0.1</v>
      </c>
      <c r="X181" s="13">
        <f t="shared" ref="X181:AE181" si="43">X163/X167</f>
        <v>5.8823529411764705E-2</v>
      </c>
      <c r="Y181" s="13">
        <f t="shared" si="43"/>
        <v>5.3571428571428575E-2</v>
      </c>
      <c r="Z181" s="13">
        <f t="shared" si="43"/>
        <v>9.4736842105263161E-2</v>
      </c>
      <c r="AA181" s="13">
        <f t="shared" si="43"/>
        <v>0.05</v>
      </c>
      <c r="AB181" s="13">
        <f t="shared" si="43"/>
        <v>6.5934065934065936E-2</v>
      </c>
      <c r="AC181" s="13">
        <f t="shared" si="43"/>
        <v>4.3478260869565216E-2</v>
      </c>
      <c r="AD181" s="13">
        <f t="shared" si="43"/>
        <v>9.9173553719008281E-2</v>
      </c>
      <c r="AE181" s="13">
        <f t="shared" si="43"/>
        <v>4.6692607003891051E-2</v>
      </c>
      <c r="AF181" s="17">
        <f t="shared" si="38"/>
        <v>7.0196252642095697E-2</v>
      </c>
    </row>
    <row r="182" spans="21:34" ht="36" x14ac:dyDescent="0.3">
      <c r="U182" s="11" t="s">
        <v>20</v>
      </c>
      <c r="V182" s="13">
        <f>V164/V167</f>
        <v>1.4925373134328358E-2</v>
      </c>
      <c r="W182" s="13">
        <f>W164/W167</f>
        <v>0.15</v>
      </c>
      <c r="X182" s="13">
        <f t="shared" ref="X182:AE182" si="44">X164/X167</f>
        <v>0.23529411764705882</v>
      </c>
      <c r="Y182" s="13">
        <f t="shared" si="44"/>
        <v>0.2142857142857143</v>
      </c>
      <c r="Z182" s="13">
        <f t="shared" si="44"/>
        <v>0.18947368421052632</v>
      </c>
      <c r="AA182" s="13">
        <f t="shared" si="44"/>
        <v>0.2</v>
      </c>
      <c r="AB182" s="13">
        <f t="shared" si="44"/>
        <v>0.19780219780219779</v>
      </c>
      <c r="AC182" s="13">
        <f t="shared" si="44"/>
        <v>0.13043478260869565</v>
      </c>
      <c r="AD182" s="13">
        <f t="shared" si="44"/>
        <v>9.9173553719008281E-2</v>
      </c>
      <c r="AE182" s="13">
        <f t="shared" si="44"/>
        <v>7.7821011673151752E-2</v>
      </c>
      <c r="AF182" s="17">
        <f t="shared" si="38"/>
        <v>0.15092104350806812</v>
      </c>
    </row>
    <row r="183" spans="21:34" ht="21" x14ac:dyDescent="0.3">
      <c r="U183" s="11" t="s">
        <v>21</v>
      </c>
      <c r="V183" s="13">
        <f>V165/V167</f>
        <v>8.9552238805970158E-2</v>
      </c>
      <c r="W183" s="13">
        <f>W165/W167</f>
        <v>7.4999999999999997E-2</v>
      </c>
      <c r="X183" s="13">
        <f t="shared" ref="X183:AE183" si="45">X165/X167</f>
        <v>3.9215686274509803E-2</v>
      </c>
      <c r="Y183" s="13">
        <f t="shared" si="45"/>
        <v>3.5714285714285719E-2</v>
      </c>
      <c r="Z183" s="13">
        <f t="shared" si="45"/>
        <v>3.1578947368421054E-2</v>
      </c>
      <c r="AA183" s="13">
        <f t="shared" si="45"/>
        <v>3.3333333333333333E-2</v>
      </c>
      <c r="AB183" s="13">
        <f t="shared" si="45"/>
        <v>3.2967032967032968E-2</v>
      </c>
      <c r="AC183" s="13">
        <f t="shared" si="45"/>
        <v>6.5217391304347824E-2</v>
      </c>
      <c r="AD183" s="13">
        <f t="shared" si="45"/>
        <v>4.9586776859504141E-2</v>
      </c>
      <c r="AE183" s="13">
        <f t="shared" si="45"/>
        <v>7.7821011673151752E-2</v>
      </c>
      <c r="AF183" s="17">
        <f t="shared" si="38"/>
        <v>5.2998670430055669E-2</v>
      </c>
    </row>
    <row r="184" spans="21:34" ht="36" x14ac:dyDescent="0.3">
      <c r="U184" s="11" t="s">
        <v>22</v>
      </c>
      <c r="V184" s="13">
        <f>V166/V167</f>
        <v>0.13432835820895522</v>
      </c>
      <c r="W184" s="13">
        <f>W166/W167</f>
        <v>0.15</v>
      </c>
      <c r="X184" s="13">
        <f t="shared" ref="X184:AE184" si="46">X166/X167</f>
        <v>0.23529411764705882</v>
      </c>
      <c r="Y184" s="13">
        <f t="shared" si="46"/>
        <v>0.2142857142857143</v>
      </c>
      <c r="Z184" s="13">
        <f t="shared" si="46"/>
        <v>0.18947368421052632</v>
      </c>
      <c r="AA184" s="13">
        <f t="shared" si="46"/>
        <v>0.2</v>
      </c>
      <c r="AB184" s="13">
        <f t="shared" si="46"/>
        <v>0.19780219780219779</v>
      </c>
      <c r="AC184" s="13">
        <f t="shared" si="46"/>
        <v>8.6956521739130432E-2</v>
      </c>
      <c r="AD184" s="13">
        <f t="shared" si="46"/>
        <v>0.1487603305785124</v>
      </c>
      <c r="AE184" s="13">
        <f t="shared" si="46"/>
        <v>0.23346303501945526</v>
      </c>
      <c r="AF184" s="17">
        <f>AVERAGE(V184:AE184)</f>
        <v>0.17903639594915505</v>
      </c>
    </row>
    <row r="185" spans="21:34" ht="25.8" x14ac:dyDescent="0.3">
      <c r="U185" s="16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9" spans="21:34" ht="54" x14ac:dyDescent="0.3">
      <c r="U189" s="12" t="s">
        <v>2</v>
      </c>
      <c r="V189" s="10" t="s">
        <v>13</v>
      </c>
      <c r="W189" s="10" t="s">
        <v>14</v>
      </c>
      <c r="X189" s="10" t="s">
        <v>15</v>
      </c>
      <c r="Y189" s="10" t="s">
        <v>16</v>
      </c>
      <c r="Z189" s="10" t="s">
        <v>17</v>
      </c>
      <c r="AA189" s="10" t="s">
        <v>18</v>
      </c>
      <c r="AB189" s="10" t="s">
        <v>19</v>
      </c>
      <c r="AC189" s="10" t="s">
        <v>20</v>
      </c>
      <c r="AD189" s="10" t="s">
        <v>21</v>
      </c>
      <c r="AE189" s="10" t="s">
        <v>22</v>
      </c>
      <c r="AF189" s="17" t="s">
        <v>4</v>
      </c>
      <c r="AG189" s="17" t="s">
        <v>5</v>
      </c>
      <c r="AH189" s="17" t="s">
        <v>8</v>
      </c>
    </row>
    <row r="190" spans="21:34" ht="21" x14ac:dyDescent="0.3">
      <c r="U190" s="11" t="s">
        <v>13</v>
      </c>
      <c r="V190" s="13">
        <f>V157*AF175</f>
        <v>7.259778372000851E-2</v>
      </c>
      <c r="W190" s="13">
        <f>W157*AF176</f>
        <v>2.4236419066102459E-2</v>
      </c>
      <c r="X190" s="13">
        <f>X157*AF177</f>
        <v>4.1719428782705806E-2</v>
      </c>
      <c r="Y190" s="13">
        <f>Y157*AF178</f>
        <v>3.8626524954507857E-2</v>
      </c>
      <c r="Z190" s="13">
        <f>Z157*AF179</f>
        <v>2.4143669371558658E-2</v>
      </c>
      <c r="AA190" s="13">
        <f>AA157*AF180</f>
        <v>3.7436048764031664E-2</v>
      </c>
      <c r="AB190" s="13">
        <f>AB157*AF181</f>
        <v>3.5098126321047848E-2</v>
      </c>
      <c r="AC190" s="13">
        <f>AC157*AF182</f>
        <v>0.45276313052420436</v>
      </c>
      <c r="AD190" s="13">
        <f>AD157*AF183</f>
        <v>2.6499335215027835E-2</v>
      </c>
      <c r="AE190" s="13">
        <f>AE157*AF184</f>
        <v>5.9678798649718347E-2</v>
      </c>
      <c r="AF190" s="17">
        <f>SUM(V190:AE190)</f>
        <v>0.81279926536891334</v>
      </c>
      <c r="AG190" s="17">
        <f t="shared" ref="AG190:AG199" si="47">AF175</f>
        <v>7.259778372000851E-2</v>
      </c>
      <c r="AH190" s="17">
        <f>AF190/AG190</f>
        <v>11.195923948638388</v>
      </c>
    </row>
    <row r="191" spans="21:34" ht="21" x14ac:dyDescent="0.3">
      <c r="U191" s="11" t="s">
        <v>14</v>
      </c>
      <c r="V191" s="13">
        <f>V158*AF175</f>
        <v>0.14519556744001702</v>
      </c>
      <c r="W191" s="13">
        <f>W158*AF176</f>
        <v>4.8472838132204918E-2</v>
      </c>
      <c r="X191" s="13">
        <f>X158*AF177</f>
        <v>6.2579143174058716E-2</v>
      </c>
      <c r="Y191" s="13">
        <f>Y158*AF178</f>
        <v>5.7939787431761793E-2</v>
      </c>
      <c r="Z191" s="13">
        <f>Z158*AF179</f>
        <v>3.6215504057337991E-2</v>
      </c>
      <c r="AA191" s="13">
        <f>AA158*AF180</f>
        <v>3.7436048764031664E-2</v>
      </c>
      <c r="AB191" s="13">
        <f>AB158*AF181</f>
        <v>3.5098126321047848E-2</v>
      </c>
      <c r="AC191" s="13">
        <f>AC158*AF182</f>
        <v>5.0307014502689373E-2</v>
      </c>
      <c r="AD191" s="13">
        <f>AD158*AF183</f>
        <v>3.5332446953370442E-2</v>
      </c>
      <c r="AE191" s="13">
        <f>AE158*AF184</f>
        <v>4.4759098987288762E-2</v>
      </c>
      <c r="AF191" s="17">
        <f t="shared" ref="AF191:AF199" si="48">SUM(V191:AE191)</f>
        <v>0.55333557576380854</v>
      </c>
      <c r="AG191" s="17">
        <f t="shared" si="47"/>
        <v>4.8472838132204918E-2</v>
      </c>
      <c r="AH191" s="17">
        <f t="shared" ref="AH191:AH199" si="49">AF191/AG191</f>
        <v>11.415373992639754</v>
      </c>
    </row>
    <row r="192" spans="21:34" ht="21" x14ac:dyDescent="0.3">
      <c r="U192" s="11" t="s">
        <v>15</v>
      </c>
      <c r="V192" s="13">
        <f>V159*AF175</f>
        <v>0.21779335116002552</v>
      </c>
      <c r="W192" s="13">
        <f>W159*AF176</f>
        <v>9.6945676264409836E-2</v>
      </c>
      <c r="X192" s="13">
        <f>X159*AF177</f>
        <v>0.12515828634811743</v>
      </c>
      <c r="Y192" s="13">
        <f>Y159*AF178</f>
        <v>0.17381936229528538</v>
      </c>
      <c r="Z192" s="13">
        <f>Z159*AF179</f>
        <v>0.14486201622935196</v>
      </c>
      <c r="AA192" s="13">
        <f>AA159*AF180</f>
        <v>0.16846221943814249</v>
      </c>
      <c r="AB192" s="13">
        <f>AB159*AF181</f>
        <v>0.14039250528419139</v>
      </c>
      <c r="AC192" s="13">
        <f>AC159*AF182</f>
        <v>7.546052175403406E-2</v>
      </c>
      <c r="AD192" s="13">
        <f>AD159*AF183</f>
        <v>0.15899601129016699</v>
      </c>
      <c r="AE192" s="13">
        <f>AE159*AF184</f>
        <v>8.9518197974577524E-2</v>
      </c>
      <c r="AF192" s="17">
        <f t="shared" si="48"/>
        <v>1.3914081480383027</v>
      </c>
      <c r="AG192" s="17">
        <f t="shared" si="47"/>
        <v>0.12515828634811743</v>
      </c>
      <c r="AH192" s="17">
        <f t="shared" si="49"/>
        <v>11.117187592104097</v>
      </c>
    </row>
    <row r="193" spans="21:34" ht="21" x14ac:dyDescent="0.3">
      <c r="U193" s="11" t="s">
        <v>16</v>
      </c>
      <c r="V193" s="13">
        <f>V160*AF175</f>
        <v>0.21779335116002552</v>
      </c>
      <c r="W193" s="13">
        <f>W160*AF176</f>
        <v>9.6945676264409836E-2</v>
      </c>
      <c r="X193" s="13">
        <f>X160*AF177</f>
        <v>8.3438857565411612E-2</v>
      </c>
      <c r="Y193" s="13">
        <f>Y160*AF178</f>
        <v>0.11587957486352359</v>
      </c>
      <c r="Z193" s="13">
        <f>Z160*AF179</f>
        <v>0.14486201622935196</v>
      </c>
      <c r="AA193" s="13">
        <f>AA160*AF180</f>
        <v>0.16846221943814249</v>
      </c>
      <c r="AB193" s="13">
        <f>AB160*AF181</f>
        <v>0.14039250528419139</v>
      </c>
      <c r="AC193" s="13">
        <f>AC160*AF182</f>
        <v>7.546052175403406E-2</v>
      </c>
      <c r="AD193" s="13">
        <f>AD160*AF183</f>
        <v>0.15899601129016699</v>
      </c>
      <c r="AE193" s="13">
        <f>AE160*AF184</f>
        <v>8.9518197974577524E-2</v>
      </c>
      <c r="AF193" s="17">
        <f t="shared" si="48"/>
        <v>1.2917489318238351</v>
      </c>
      <c r="AG193" s="17">
        <f t="shared" si="47"/>
        <v>0.11587957486352359</v>
      </c>
      <c r="AH193" s="17">
        <f t="shared" si="49"/>
        <v>11.147339238560239</v>
      </c>
    </row>
    <row r="194" spans="21:34" ht="21" x14ac:dyDescent="0.3">
      <c r="U194" s="11" t="s">
        <v>17</v>
      </c>
      <c r="V194" s="13">
        <f>V161*AF175</f>
        <v>0.21779335116002552</v>
      </c>
      <c r="W194" s="13">
        <f>W161*AF176</f>
        <v>9.6945676264409836E-2</v>
      </c>
      <c r="X194" s="13">
        <f>X161*AF177</f>
        <v>6.2579143174058716E-2</v>
      </c>
      <c r="Y194" s="13">
        <f>Y161*AF178</f>
        <v>5.7939787431761793E-2</v>
      </c>
      <c r="Z194" s="13">
        <f>Z161*AF179</f>
        <v>7.2431008114675982E-2</v>
      </c>
      <c r="AA194" s="13">
        <f>AA161*AF180</f>
        <v>5.6154073146047499E-2</v>
      </c>
      <c r="AB194" s="13">
        <f>AB161*AF181</f>
        <v>4.6797501761397131E-2</v>
      </c>
      <c r="AC194" s="13">
        <f>AC161*AF182</f>
        <v>5.0307014502689373E-2</v>
      </c>
      <c r="AD194" s="13">
        <f>AD161*AF183</f>
        <v>0.10599734086011134</v>
      </c>
      <c r="AE194" s="13">
        <f>AE161*AF184</f>
        <v>5.9678798649718347E-2</v>
      </c>
      <c r="AF194" s="17">
        <f t="shared" si="48"/>
        <v>0.82662369506489564</v>
      </c>
      <c r="AG194" s="17">
        <f t="shared" si="47"/>
        <v>7.2431008114675982E-2</v>
      </c>
      <c r="AH194" s="17">
        <f t="shared" si="49"/>
        <v>11.412566476448159</v>
      </c>
    </row>
    <row r="195" spans="21:34" ht="21" x14ac:dyDescent="0.3">
      <c r="U195" s="11" t="s">
        <v>18</v>
      </c>
      <c r="V195" s="13">
        <f>V162*AF175</f>
        <v>0.21779335116002552</v>
      </c>
      <c r="W195" s="13">
        <f>W162*AF176</f>
        <v>0.14541851439661474</v>
      </c>
      <c r="X195" s="13">
        <f>X162*AF177</f>
        <v>8.3438857565411612E-2</v>
      </c>
      <c r="Y195" s="13">
        <f>Y162*AF178</f>
        <v>7.7253049909015714E-2</v>
      </c>
      <c r="Z195" s="13">
        <f>Z162*AF179</f>
        <v>0.14486201622935196</v>
      </c>
      <c r="AA195" s="13">
        <f>AA162*AF180</f>
        <v>0.112308146292095</v>
      </c>
      <c r="AB195" s="13">
        <f>AB162*AF181</f>
        <v>0.14039250528419139</v>
      </c>
      <c r="AC195" s="13">
        <f>AC162*AF182</f>
        <v>7.546052175403406E-2</v>
      </c>
      <c r="AD195" s="13">
        <f>AD162*AF183</f>
        <v>0.15899601129016699</v>
      </c>
      <c r="AE195" s="13">
        <f>AE162*AF184</f>
        <v>8.9518197974577524E-2</v>
      </c>
      <c r="AF195" s="17">
        <f t="shared" si="48"/>
        <v>1.2454411718554845</v>
      </c>
      <c r="AG195" s="17">
        <f t="shared" si="47"/>
        <v>0.112308146292095</v>
      </c>
      <c r="AH195" s="17">
        <f t="shared" si="49"/>
        <v>11.08949985352173</v>
      </c>
    </row>
    <row r="196" spans="21:34" ht="21" x14ac:dyDescent="0.3">
      <c r="U196" s="11" t="s">
        <v>19</v>
      </c>
      <c r="V196" s="13">
        <f>V163*AF175</f>
        <v>0.14519556744001702</v>
      </c>
      <c r="W196" s="13">
        <f>W163*AF176</f>
        <v>9.6945676264409836E-2</v>
      </c>
      <c r="X196" s="13">
        <f>X163*AF177</f>
        <v>6.2579143174058716E-2</v>
      </c>
      <c r="Y196" s="13">
        <f>Y163*AF178</f>
        <v>5.7939787431761793E-2</v>
      </c>
      <c r="Z196" s="13">
        <f>Z163*AF179</f>
        <v>0.10864651217201397</v>
      </c>
      <c r="AA196" s="13">
        <f>AA163*AF180</f>
        <v>5.6154073146047499E-2</v>
      </c>
      <c r="AB196" s="13">
        <f>AB163*AF181</f>
        <v>7.0196252642095697E-2</v>
      </c>
      <c r="AC196" s="13">
        <f>AC163*AF182</f>
        <v>5.0307014502689373E-2</v>
      </c>
      <c r="AD196" s="13">
        <f>AD163*AF183</f>
        <v>0.10599734086011134</v>
      </c>
      <c r="AE196" s="13">
        <f>AE163*AF184</f>
        <v>3.5807279189831009E-2</v>
      </c>
      <c r="AF196" s="17">
        <f t="shared" si="48"/>
        <v>0.78976864682303627</v>
      </c>
      <c r="AG196" s="17">
        <f t="shared" si="47"/>
        <v>7.0196252642095697E-2</v>
      </c>
      <c r="AH196" s="17">
        <f t="shared" si="49"/>
        <v>11.250866208624693</v>
      </c>
    </row>
    <row r="197" spans="21:34" ht="36" x14ac:dyDescent="0.3">
      <c r="U197" s="11" t="s">
        <v>20</v>
      </c>
      <c r="V197" s="13">
        <f>V164*AF175</f>
        <v>2.4199261240002837E-2</v>
      </c>
      <c r="W197" s="13">
        <f>W164*AF176</f>
        <v>0.14541851439661474</v>
      </c>
      <c r="X197" s="13">
        <f>X164*AF177</f>
        <v>0.25031657269623486</v>
      </c>
      <c r="Y197" s="13">
        <f>Y164*AF178</f>
        <v>0.23175914972704717</v>
      </c>
      <c r="Z197" s="13">
        <f>Z164*AF179</f>
        <v>0.21729302434402795</v>
      </c>
      <c r="AA197" s="13">
        <f>AA164*AF180</f>
        <v>0.22461629258419</v>
      </c>
      <c r="AB197" s="13">
        <f>AB164*AF181</f>
        <v>0.21058875792628709</v>
      </c>
      <c r="AC197" s="13">
        <f>AC164*AF182</f>
        <v>0.15092104350806812</v>
      </c>
      <c r="AD197" s="13">
        <f>AD164*AF183</f>
        <v>0.10599734086011134</v>
      </c>
      <c r="AE197" s="13">
        <f>AE164*AF184</f>
        <v>5.9678798649718347E-2</v>
      </c>
      <c r="AF197" s="17">
        <f t="shared" si="48"/>
        <v>1.6207887559323024</v>
      </c>
      <c r="AG197" s="17">
        <f t="shared" si="47"/>
        <v>0.15092104350806812</v>
      </c>
      <c r="AH197" s="17">
        <f t="shared" si="49"/>
        <v>10.739315858531393</v>
      </c>
    </row>
    <row r="198" spans="21:34" ht="21" x14ac:dyDescent="0.3">
      <c r="U198" s="11" t="s">
        <v>21</v>
      </c>
      <c r="V198" s="13">
        <f>V165*AF175</f>
        <v>0.14519556744001702</v>
      </c>
      <c r="W198" s="13">
        <f>W165*AF176</f>
        <v>7.270925719830737E-2</v>
      </c>
      <c r="X198" s="13">
        <f>X165*AF177</f>
        <v>4.1719428782705806E-2</v>
      </c>
      <c r="Y198" s="13">
        <f>Y165*AF178</f>
        <v>3.8626524954507857E-2</v>
      </c>
      <c r="Z198" s="13">
        <f>Z165*AF179</f>
        <v>3.6215504057337991E-2</v>
      </c>
      <c r="AA198" s="13">
        <f>AA165*AF180</f>
        <v>3.7436048764031664E-2</v>
      </c>
      <c r="AB198" s="13">
        <f>AB165*AF181</f>
        <v>3.5098126321047848E-2</v>
      </c>
      <c r="AC198" s="13">
        <f>AC165*AF182</f>
        <v>7.546052175403406E-2</v>
      </c>
      <c r="AD198" s="13">
        <f>AD165*AF183</f>
        <v>5.2998670430055669E-2</v>
      </c>
      <c r="AE198" s="13">
        <f>AE165*AF184</f>
        <v>5.9678798649718347E-2</v>
      </c>
      <c r="AF198" s="17">
        <f t="shared" si="48"/>
        <v>0.59513844835176366</v>
      </c>
      <c r="AG198" s="17">
        <f t="shared" si="47"/>
        <v>5.2998670430055669E-2</v>
      </c>
      <c r="AH198" s="17">
        <f t="shared" si="49"/>
        <v>11.229309028368743</v>
      </c>
    </row>
    <row r="199" spans="21:34" ht="36" x14ac:dyDescent="0.3">
      <c r="U199" s="11" t="s">
        <v>22</v>
      </c>
      <c r="V199" s="13">
        <f>V166*AF175</f>
        <v>0.21779335116002552</v>
      </c>
      <c r="W199" s="13">
        <f>W166*AF176</f>
        <v>0.14541851439661474</v>
      </c>
      <c r="X199" s="13">
        <f>X166*AF177</f>
        <v>0.25031657269623486</v>
      </c>
      <c r="Y199" s="13">
        <f>Y166*AF178</f>
        <v>0.23175914972704717</v>
      </c>
      <c r="Z199" s="13">
        <f>Z166*AF179</f>
        <v>0.21729302434402795</v>
      </c>
      <c r="AA199" s="13">
        <f>AA166*AF180</f>
        <v>0.22461629258419</v>
      </c>
      <c r="AB199" s="13">
        <f>AB166*AF181</f>
        <v>0.21058875792628709</v>
      </c>
      <c r="AC199" s="13">
        <f>AC166*AF182</f>
        <v>0.10061402900537875</v>
      </c>
      <c r="AD199" s="13">
        <f>AD166*AF183</f>
        <v>0.15899601129016699</v>
      </c>
      <c r="AE199" s="13">
        <f>AE166*AF184</f>
        <v>0.17903639594915505</v>
      </c>
      <c r="AF199" s="17">
        <f t="shared" si="48"/>
        <v>1.9364320990791279</v>
      </c>
      <c r="AG199" s="17">
        <f t="shared" si="47"/>
        <v>0.17903639594915505</v>
      </c>
      <c r="AH199" s="17">
        <f t="shared" si="49"/>
        <v>10.815857238486076</v>
      </c>
    </row>
    <row r="200" spans="21:34" ht="18" x14ac:dyDescent="0.3">
      <c r="AF200" s="23" t="s">
        <v>9</v>
      </c>
      <c r="AG200" s="23"/>
      <c r="AH200" s="20">
        <f>AVERAGE(AH190:AH199)</f>
        <v>11.141323943592328</v>
      </c>
    </row>
    <row r="201" spans="21:34" ht="18" x14ac:dyDescent="0.3">
      <c r="AF201" s="23" t="s">
        <v>23</v>
      </c>
      <c r="AG201" s="23"/>
      <c r="AH201" s="20">
        <v>1.49</v>
      </c>
    </row>
    <row r="202" spans="21:34" ht="18" x14ac:dyDescent="0.3">
      <c r="AF202" s="23" t="s">
        <v>12</v>
      </c>
      <c r="AG202" s="23"/>
      <c r="AH202" s="19">
        <f>(AH200-10)/9</f>
        <v>0.12681377151025863</v>
      </c>
    </row>
    <row r="203" spans="21:34" ht="18" x14ac:dyDescent="0.3">
      <c r="AF203" s="23" t="s">
        <v>11</v>
      </c>
      <c r="AG203" s="23"/>
      <c r="AH203" s="22">
        <f>AH202/AH201</f>
        <v>8.5109913765274256E-2</v>
      </c>
    </row>
    <row r="208" spans="21:34" x14ac:dyDescent="0.3"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12" spans="21:31" ht="54" x14ac:dyDescent="0.3">
      <c r="U212" s="12" t="s">
        <v>0</v>
      </c>
      <c r="V212" s="10" t="s">
        <v>13</v>
      </c>
      <c r="W212" s="10" t="s">
        <v>14</v>
      </c>
      <c r="X212" s="10" t="s">
        <v>15</v>
      </c>
      <c r="Y212" s="10" t="s">
        <v>16</v>
      </c>
      <c r="Z212" s="10" t="s">
        <v>17</v>
      </c>
      <c r="AA212" s="10" t="s">
        <v>18</v>
      </c>
      <c r="AB212" s="10" t="s">
        <v>19</v>
      </c>
      <c r="AC212" s="10" t="s">
        <v>20</v>
      </c>
      <c r="AD212" s="10" t="s">
        <v>21</v>
      </c>
      <c r="AE212" s="10" t="s">
        <v>22</v>
      </c>
    </row>
    <row r="213" spans="21:31" ht="18" x14ac:dyDescent="0.3">
      <c r="U213" s="11" t="s">
        <v>13</v>
      </c>
      <c r="V213" s="13">
        <v>1</v>
      </c>
      <c r="W213" s="13">
        <v>2</v>
      </c>
      <c r="X213" s="13">
        <v>0.33333333333333331</v>
      </c>
      <c r="Y213" s="13">
        <v>5</v>
      </c>
      <c r="Z213" s="13">
        <v>3</v>
      </c>
      <c r="AA213" s="13">
        <v>0.66666666666666663</v>
      </c>
      <c r="AB213" s="13">
        <v>4</v>
      </c>
      <c r="AC213" s="13">
        <v>3</v>
      </c>
      <c r="AD213" s="13">
        <v>0.16666666666666666</v>
      </c>
      <c r="AE213" s="13">
        <v>7</v>
      </c>
    </row>
    <row r="214" spans="21:31" ht="18" x14ac:dyDescent="0.3">
      <c r="U214" s="11" t="s">
        <v>14</v>
      </c>
      <c r="V214" s="13">
        <v>0.5</v>
      </c>
      <c r="W214" s="13">
        <v>1</v>
      </c>
      <c r="X214" s="13">
        <v>0.25</v>
      </c>
      <c r="Y214" s="13">
        <v>0.33333333333333331</v>
      </c>
      <c r="Z214" s="13">
        <v>2</v>
      </c>
      <c r="AA214" s="13">
        <v>0.33333333333333331</v>
      </c>
      <c r="AB214" s="13">
        <v>4</v>
      </c>
      <c r="AC214" s="13">
        <v>3</v>
      </c>
      <c r="AD214" s="13">
        <v>0.16666666666666666</v>
      </c>
      <c r="AE214" s="13">
        <v>7</v>
      </c>
    </row>
    <row r="215" spans="21:31" ht="18" x14ac:dyDescent="0.3">
      <c r="U215" s="11" t="s">
        <v>15</v>
      </c>
      <c r="V215" s="13">
        <v>3</v>
      </c>
      <c r="W215" s="13">
        <v>4</v>
      </c>
      <c r="X215" s="13">
        <v>1</v>
      </c>
      <c r="Y215" s="13">
        <v>5</v>
      </c>
      <c r="Z215" s="13">
        <v>4</v>
      </c>
      <c r="AA215" s="13">
        <v>3</v>
      </c>
      <c r="AB215" s="13">
        <v>4</v>
      </c>
      <c r="AC215" s="13">
        <v>3</v>
      </c>
      <c r="AD215" s="13">
        <v>0.2</v>
      </c>
      <c r="AE215" s="13">
        <v>8</v>
      </c>
    </row>
    <row r="216" spans="21:31" ht="18" x14ac:dyDescent="0.3">
      <c r="U216" s="11" t="s">
        <v>16</v>
      </c>
      <c r="V216" s="13">
        <v>0.2</v>
      </c>
      <c r="W216" s="13">
        <v>3</v>
      </c>
      <c r="X216" s="13">
        <v>0.2</v>
      </c>
      <c r="Y216" s="13">
        <v>1</v>
      </c>
      <c r="Z216" s="13">
        <v>0.5</v>
      </c>
      <c r="AA216" s="13">
        <v>0.33333333333333331</v>
      </c>
      <c r="AB216" s="13">
        <v>1.3333333333333333</v>
      </c>
      <c r="AC216" s="13">
        <v>1.5</v>
      </c>
      <c r="AD216" s="13">
        <v>0.16666666666666666</v>
      </c>
      <c r="AE216" s="13">
        <v>3</v>
      </c>
    </row>
    <row r="217" spans="21:31" ht="18" x14ac:dyDescent="0.3">
      <c r="U217" s="11" t="s">
        <v>17</v>
      </c>
      <c r="V217" s="13">
        <v>0.33333333333333331</v>
      </c>
      <c r="W217" s="13">
        <v>0.5</v>
      </c>
      <c r="X217" s="13">
        <v>0.25</v>
      </c>
      <c r="Y217" s="13">
        <v>2</v>
      </c>
      <c r="Z217" s="13">
        <v>1</v>
      </c>
      <c r="AA217" s="13">
        <v>0.33333333333333331</v>
      </c>
      <c r="AB217" s="13">
        <v>1.5</v>
      </c>
      <c r="AC217" s="13">
        <v>0.66666666666666663</v>
      </c>
      <c r="AD217" s="13">
        <v>0.16666666666666666</v>
      </c>
      <c r="AE217" s="13">
        <v>4</v>
      </c>
    </row>
    <row r="218" spans="21:31" ht="18" x14ac:dyDescent="0.3">
      <c r="U218" s="11" t="s">
        <v>18</v>
      </c>
      <c r="V218" s="13">
        <v>1.5</v>
      </c>
      <c r="W218" s="13">
        <v>3</v>
      </c>
      <c r="X218" s="13">
        <v>0.33333333333333331</v>
      </c>
      <c r="Y218" s="13">
        <v>3</v>
      </c>
      <c r="Z218" s="13">
        <v>3</v>
      </c>
      <c r="AA218" s="13">
        <v>1</v>
      </c>
      <c r="AB218" s="13">
        <v>3</v>
      </c>
      <c r="AC218" s="13">
        <v>3</v>
      </c>
      <c r="AD218" s="13">
        <v>0.2</v>
      </c>
      <c r="AE218" s="13">
        <v>4</v>
      </c>
    </row>
    <row r="219" spans="21:31" ht="18" x14ac:dyDescent="0.3">
      <c r="U219" s="11" t="s">
        <v>19</v>
      </c>
      <c r="V219" s="13">
        <v>0.25</v>
      </c>
      <c r="W219" s="13">
        <v>0.25</v>
      </c>
      <c r="X219" s="13">
        <v>0.25</v>
      </c>
      <c r="Y219" s="13">
        <v>0.75</v>
      </c>
      <c r="Z219" s="13">
        <v>0.66666666666666663</v>
      </c>
      <c r="AA219" s="13">
        <v>0.33333333333333331</v>
      </c>
      <c r="AB219" s="13">
        <v>1</v>
      </c>
      <c r="AC219" s="13">
        <v>0.5</v>
      </c>
      <c r="AD219" s="13">
        <v>0.14285714285714285</v>
      </c>
      <c r="AE219" s="13">
        <v>3</v>
      </c>
    </row>
    <row r="220" spans="21:31" ht="36" x14ac:dyDescent="0.3">
      <c r="U220" s="11" t="s">
        <v>20</v>
      </c>
      <c r="V220" s="13">
        <v>0.33333333333333331</v>
      </c>
      <c r="W220" s="13">
        <v>0.33333333333333331</v>
      </c>
      <c r="X220" s="13">
        <v>0.33333333333333331</v>
      </c>
      <c r="Y220" s="13">
        <v>0.66666666666666663</v>
      </c>
      <c r="Z220" s="13">
        <v>1.5</v>
      </c>
      <c r="AA220" s="13">
        <v>0.33333333333333331</v>
      </c>
      <c r="AB220" s="13">
        <v>2</v>
      </c>
      <c r="AC220" s="13">
        <v>1</v>
      </c>
      <c r="AD220" s="13">
        <v>0.2</v>
      </c>
      <c r="AE220" s="13">
        <v>3</v>
      </c>
    </row>
    <row r="221" spans="21:31" ht="18" x14ac:dyDescent="0.3">
      <c r="U221" s="11" t="s">
        <v>21</v>
      </c>
      <c r="V221" s="13">
        <v>6</v>
      </c>
      <c r="W221" s="13">
        <v>6</v>
      </c>
      <c r="X221" s="13">
        <v>5</v>
      </c>
      <c r="Y221" s="13">
        <v>6</v>
      </c>
      <c r="Z221" s="13">
        <v>6</v>
      </c>
      <c r="AA221" s="13">
        <v>5</v>
      </c>
      <c r="AB221" s="13">
        <v>7</v>
      </c>
      <c r="AC221" s="13">
        <v>5</v>
      </c>
      <c r="AD221" s="13">
        <v>1</v>
      </c>
      <c r="AE221" s="13">
        <v>8</v>
      </c>
    </row>
    <row r="222" spans="21:31" ht="36" x14ac:dyDescent="0.3">
      <c r="U222" s="11" t="s">
        <v>22</v>
      </c>
      <c r="V222" s="13">
        <v>0.14285714285714285</v>
      </c>
      <c r="W222" s="13">
        <v>0.14285714285714285</v>
      </c>
      <c r="X222" s="13">
        <v>0.125</v>
      </c>
      <c r="Y222" s="13">
        <v>0.33333333333333331</v>
      </c>
      <c r="Z222" s="13">
        <v>0.25</v>
      </c>
      <c r="AA222" s="13">
        <v>0.25</v>
      </c>
      <c r="AB222" s="13">
        <v>0.33333333333333331</v>
      </c>
      <c r="AC222" s="13">
        <v>0.33333333333333331</v>
      </c>
      <c r="AD222" s="13">
        <v>0.125</v>
      </c>
      <c r="AE222" s="13">
        <v>1</v>
      </c>
    </row>
    <row r="223" spans="21:31" ht="25.8" x14ac:dyDescent="0.3">
      <c r="U223" s="18" t="s">
        <v>4</v>
      </c>
      <c r="V223" s="17">
        <f>SUM(V213:V222)</f>
        <v>13.259523809523809</v>
      </c>
      <c r="W223" s="17">
        <f t="shared" ref="W223:AE223" si="50">SUM(W213:W222)</f>
        <v>20.226190476190478</v>
      </c>
      <c r="X223" s="17">
        <f t="shared" si="50"/>
        <v>8.0749999999999993</v>
      </c>
      <c r="Y223" s="17">
        <f t="shared" si="50"/>
        <v>24.083333333333332</v>
      </c>
      <c r="Z223" s="17">
        <f t="shared" si="50"/>
        <v>21.916666666666664</v>
      </c>
      <c r="AA223" s="17">
        <f t="shared" si="50"/>
        <v>11.583333333333332</v>
      </c>
      <c r="AB223" s="17">
        <f t="shared" si="50"/>
        <v>28.166666666666668</v>
      </c>
      <c r="AC223" s="17">
        <f t="shared" si="50"/>
        <v>20.999999999999996</v>
      </c>
      <c r="AD223" s="17">
        <f t="shared" si="50"/>
        <v>2.5345238095238094</v>
      </c>
      <c r="AE223" s="17">
        <f t="shared" si="50"/>
        <v>48</v>
      </c>
    </row>
    <row r="230" spans="21:32" ht="54" x14ac:dyDescent="0.3">
      <c r="U230" s="12" t="s">
        <v>0</v>
      </c>
      <c r="V230" s="10" t="s">
        <v>13</v>
      </c>
      <c r="W230" s="10" t="s">
        <v>14</v>
      </c>
      <c r="X230" s="10" t="s">
        <v>15</v>
      </c>
      <c r="Y230" s="10" t="s">
        <v>16</v>
      </c>
      <c r="Z230" s="10" t="s">
        <v>17</v>
      </c>
      <c r="AA230" s="10" t="s">
        <v>18</v>
      </c>
      <c r="AB230" s="10" t="s">
        <v>19</v>
      </c>
      <c r="AC230" s="10" t="s">
        <v>20</v>
      </c>
      <c r="AD230" s="10" t="s">
        <v>21</v>
      </c>
      <c r="AE230" s="10" t="s">
        <v>22</v>
      </c>
      <c r="AF230" s="17" t="s">
        <v>5</v>
      </c>
    </row>
    <row r="231" spans="21:32" ht="21" x14ac:dyDescent="0.3">
      <c r="U231" s="11" t="s">
        <v>13</v>
      </c>
      <c r="V231" s="13">
        <f>V213/V223</f>
        <v>7.5417489674986529E-2</v>
      </c>
      <c r="W231" s="13">
        <f>W213/W223</f>
        <v>9.8881695114773391E-2</v>
      </c>
      <c r="X231" s="13">
        <f t="shared" ref="X231:AE231" si="51">X213/X223</f>
        <v>4.1279669762641899E-2</v>
      </c>
      <c r="Y231" s="13">
        <f t="shared" si="51"/>
        <v>0.20761245674740486</v>
      </c>
      <c r="Z231" s="13">
        <f t="shared" si="51"/>
        <v>0.13688212927756654</v>
      </c>
      <c r="AA231" s="13">
        <f t="shared" si="51"/>
        <v>5.7553956834532377E-2</v>
      </c>
      <c r="AB231" s="13">
        <f t="shared" si="51"/>
        <v>0.14201183431952663</v>
      </c>
      <c r="AC231" s="13">
        <f t="shared" si="51"/>
        <v>0.14285714285714288</v>
      </c>
      <c r="AD231" s="13">
        <f t="shared" si="51"/>
        <v>6.5758572099577264E-2</v>
      </c>
      <c r="AE231" s="13">
        <f t="shared" si="51"/>
        <v>0.14583333333333334</v>
      </c>
      <c r="AF231" s="17">
        <f>AVERAGE(V231:AE231)</f>
        <v>0.11140882800214857</v>
      </c>
    </row>
    <row r="232" spans="21:32" ht="21" x14ac:dyDescent="0.3">
      <c r="U232" s="11" t="s">
        <v>14</v>
      </c>
      <c r="V232" s="13">
        <f>V214/V223</f>
        <v>3.7708744837493265E-2</v>
      </c>
      <c r="W232" s="13">
        <f>W214/W223</f>
        <v>4.9440847557386695E-2</v>
      </c>
      <c r="X232" s="13">
        <f t="shared" ref="X232:AE232" si="52">X214/X223</f>
        <v>3.0959752321981428E-2</v>
      </c>
      <c r="Y232" s="13">
        <f t="shared" si="52"/>
        <v>1.384083044982699E-2</v>
      </c>
      <c r="Z232" s="13">
        <f t="shared" si="52"/>
        <v>9.125475285171103E-2</v>
      </c>
      <c r="AA232" s="13">
        <f t="shared" si="52"/>
        <v>2.8776978417266189E-2</v>
      </c>
      <c r="AB232" s="13">
        <f t="shared" si="52"/>
        <v>0.14201183431952663</v>
      </c>
      <c r="AC232" s="13">
        <f t="shared" si="52"/>
        <v>0.14285714285714288</v>
      </c>
      <c r="AD232" s="13">
        <f t="shared" si="52"/>
        <v>6.5758572099577264E-2</v>
      </c>
      <c r="AE232" s="13">
        <f t="shared" si="52"/>
        <v>0.14583333333333334</v>
      </c>
      <c r="AF232" s="17">
        <f t="shared" ref="AF232:AF239" si="53">AVERAGE(V232:AE232)</f>
        <v>7.484427890452458E-2</v>
      </c>
    </row>
    <row r="233" spans="21:32" ht="21" x14ac:dyDescent="0.3">
      <c r="U233" s="11" t="s">
        <v>15</v>
      </c>
      <c r="V233" s="13">
        <f>V215/V223</f>
        <v>0.2262524690249596</v>
      </c>
      <c r="W233" s="13">
        <f>W215/W223</f>
        <v>0.19776339022954678</v>
      </c>
      <c r="X233" s="13">
        <f t="shared" ref="X233:AE233" si="54">X215/X223</f>
        <v>0.12383900928792571</v>
      </c>
      <c r="Y233" s="13">
        <f t="shared" si="54"/>
        <v>0.20761245674740486</v>
      </c>
      <c r="Z233" s="13">
        <f t="shared" si="54"/>
        <v>0.18250950570342206</v>
      </c>
      <c r="AA233" s="13">
        <f t="shared" si="54"/>
        <v>0.25899280575539568</v>
      </c>
      <c r="AB233" s="13">
        <f t="shared" si="54"/>
        <v>0.14201183431952663</v>
      </c>
      <c r="AC233" s="13">
        <f t="shared" si="54"/>
        <v>0.14285714285714288</v>
      </c>
      <c r="AD233" s="13">
        <f t="shared" si="54"/>
        <v>7.8910286519492723E-2</v>
      </c>
      <c r="AE233" s="13">
        <f t="shared" si="54"/>
        <v>0.16666666666666666</v>
      </c>
      <c r="AF233" s="17">
        <f t="shared" si="53"/>
        <v>0.17274155671114835</v>
      </c>
    </row>
    <row r="234" spans="21:32" ht="21" x14ac:dyDescent="0.3">
      <c r="U234" s="11" t="s">
        <v>16</v>
      </c>
      <c r="V234" s="13">
        <f>V216/V223</f>
        <v>1.5083497934997307E-2</v>
      </c>
      <c r="W234" s="13">
        <f>W216/W223</f>
        <v>0.14832254267216008</v>
      </c>
      <c r="X234" s="13">
        <f t="shared" ref="X234:AE234" si="55">X216/X223</f>
        <v>2.4767801857585144E-2</v>
      </c>
      <c r="Y234" s="13">
        <f t="shared" si="55"/>
        <v>4.1522491349480974E-2</v>
      </c>
      <c r="Z234" s="13">
        <f t="shared" si="55"/>
        <v>2.2813688212927757E-2</v>
      </c>
      <c r="AA234" s="13">
        <f t="shared" si="55"/>
        <v>2.8776978417266189E-2</v>
      </c>
      <c r="AB234" s="13">
        <f t="shared" si="55"/>
        <v>4.7337278106508868E-2</v>
      </c>
      <c r="AC234" s="13">
        <f t="shared" si="55"/>
        <v>7.1428571428571438E-2</v>
      </c>
      <c r="AD234" s="13">
        <f t="shared" si="55"/>
        <v>6.5758572099577264E-2</v>
      </c>
      <c r="AE234" s="13">
        <f t="shared" si="55"/>
        <v>6.25E-2</v>
      </c>
      <c r="AF234" s="17">
        <f t="shared" si="53"/>
        <v>5.2831142207907501E-2</v>
      </c>
    </row>
    <row r="235" spans="21:32" ht="21" x14ac:dyDescent="0.3">
      <c r="U235" s="11" t="s">
        <v>17</v>
      </c>
      <c r="V235" s="13">
        <f>V217/V223</f>
        <v>2.5139163224995511E-2</v>
      </c>
      <c r="W235" s="13">
        <f>W217/W223</f>
        <v>2.4720423778693348E-2</v>
      </c>
      <c r="X235" s="13">
        <f t="shared" ref="X235:AE235" si="56">X217/X223</f>
        <v>3.0959752321981428E-2</v>
      </c>
      <c r="Y235" s="13">
        <f t="shared" si="56"/>
        <v>8.3044982698961947E-2</v>
      </c>
      <c r="Z235" s="13">
        <f t="shared" si="56"/>
        <v>4.5627376425855515E-2</v>
      </c>
      <c r="AA235" s="13">
        <f t="shared" si="56"/>
        <v>2.8776978417266189E-2</v>
      </c>
      <c r="AB235" s="13">
        <f t="shared" si="56"/>
        <v>5.325443786982248E-2</v>
      </c>
      <c r="AC235" s="13">
        <f t="shared" si="56"/>
        <v>3.1746031746031751E-2</v>
      </c>
      <c r="AD235" s="13">
        <f t="shared" si="56"/>
        <v>6.5758572099577264E-2</v>
      </c>
      <c r="AE235" s="13">
        <f t="shared" si="56"/>
        <v>8.3333333333333329E-2</v>
      </c>
      <c r="AF235" s="17">
        <f t="shared" si="53"/>
        <v>4.7236105191651875E-2</v>
      </c>
    </row>
    <row r="236" spans="21:32" ht="21" x14ac:dyDescent="0.3">
      <c r="U236" s="11" t="s">
        <v>18</v>
      </c>
      <c r="V236" s="13">
        <f>V218/V223</f>
        <v>0.1131262345124798</v>
      </c>
      <c r="W236" s="13">
        <f>W218/W223</f>
        <v>0.14832254267216008</v>
      </c>
      <c r="X236" s="13">
        <f t="shared" ref="X236:AE236" si="57">X218/X223</f>
        <v>4.1279669762641899E-2</v>
      </c>
      <c r="Y236" s="13">
        <f t="shared" si="57"/>
        <v>0.12456747404844291</v>
      </c>
      <c r="Z236" s="13">
        <f t="shared" si="57"/>
        <v>0.13688212927756654</v>
      </c>
      <c r="AA236" s="13">
        <f t="shared" si="57"/>
        <v>8.6330935251798566E-2</v>
      </c>
      <c r="AB236" s="13">
        <f t="shared" si="57"/>
        <v>0.10650887573964496</v>
      </c>
      <c r="AC236" s="13">
        <f t="shared" si="57"/>
        <v>0.14285714285714288</v>
      </c>
      <c r="AD236" s="13">
        <f t="shared" si="57"/>
        <v>7.8910286519492723E-2</v>
      </c>
      <c r="AE236" s="13">
        <f t="shared" si="57"/>
        <v>8.3333333333333329E-2</v>
      </c>
      <c r="AF236" s="17">
        <f t="shared" si="53"/>
        <v>0.10621186239747038</v>
      </c>
    </row>
    <row r="237" spans="21:32" ht="21" x14ac:dyDescent="0.3">
      <c r="U237" s="11" t="s">
        <v>19</v>
      </c>
      <c r="V237" s="13">
        <f>V219/V223</f>
        <v>1.8854372418746632E-2</v>
      </c>
      <c r="W237" s="13">
        <f>W219/W223</f>
        <v>1.2360211889346674E-2</v>
      </c>
      <c r="X237" s="13">
        <f t="shared" ref="X237:AE237" si="58">X219/X223</f>
        <v>3.0959752321981428E-2</v>
      </c>
      <c r="Y237" s="13">
        <f t="shared" si="58"/>
        <v>3.1141868512110728E-2</v>
      </c>
      <c r="Z237" s="13">
        <f t="shared" si="58"/>
        <v>3.0418250950570346E-2</v>
      </c>
      <c r="AA237" s="13">
        <f t="shared" si="58"/>
        <v>2.8776978417266189E-2</v>
      </c>
      <c r="AB237" s="13">
        <f t="shared" si="58"/>
        <v>3.5502958579881658E-2</v>
      </c>
      <c r="AC237" s="13">
        <f t="shared" si="58"/>
        <v>2.3809523809523815E-2</v>
      </c>
      <c r="AD237" s="13">
        <f t="shared" si="58"/>
        <v>5.636449037106623E-2</v>
      </c>
      <c r="AE237" s="13">
        <f t="shared" si="58"/>
        <v>6.25E-2</v>
      </c>
      <c r="AF237" s="17">
        <f t="shared" si="53"/>
        <v>3.3068840727049367E-2</v>
      </c>
    </row>
    <row r="238" spans="21:32" ht="36" x14ac:dyDescent="0.3">
      <c r="U238" s="11" t="s">
        <v>20</v>
      </c>
      <c r="V238" s="13">
        <f>V220/V223</f>
        <v>2.5139163224995511E-2</v>
      </c>
      <c r="W238" s="13">
        <f>W220/W223</f>
        <v>1.6480282519128898E-2</v>
      </c>
      <c r="X238" s="13">
        <f t="shared" ref="X238:AE238" si="59">X220/X223</f>
        <v>4.1279669762641899E-2</v>
      </c>
      <c r="Y238" s="13">
        <f t="shared" si="59"/>
        <v>2.768166089965398E-2</v>
      </c>
      <c r="Z238" s="13">
        <f t="shared" si="59"/>
        <v>6.8441064638783272E-2</v>
      </c>
      <c r="AA238" s="13">
        <f t="shared" si="59"/>
        <v>2.8776978417266189E-2</v>
      </c>
      <c r="AB238" s="13">
        <f t="shared" si="59"/>
        <v>7.1005917159763315E-2</v>
      </c>
      <c r="AC238" s="13">
        <f t="shared" si="59"/>
        <v>4.761904761904763E-2</v>
      </c>
      <c r="AD238" s="13">
        <f t="shared" si="59"/>
        <v>7.8910286519492723E-2</v>
      </c>
      <c r="AE238" s="13">
        <f t="shared" si="59"/>
        <v>6.25E-2</v>
      </c>
      <c r="AF238" s="17">
        <f t="shared" si="53"/>
        <v>4.6783407076077338E-2</v>
      </c>
    </row>
    <row r="239" spans="21:32" ht="21" x14ac:dyDescent="0.3">
      <c r="U239" s="11" t="s">
        <v>21</v>
      </c>
      <c r="V239" s="13">
        <f>V221/V223</f>
        <v>0.4525049380499192</v>
      </c>
      <c r="W239" s="13">
        <f>W221/W223</f>
        <v>0.29664508534432016</v>
      </c>
      <c r="X239" s="13">
        <f t="shared" ref="X239:AE239" si="60">X221/X223</f>
        <v>0.61919504643962853</v>
      </c>
      <c r="Y239" s="13">
        <f t="shared" si="60"/>
        <v>0.24913494809688583</v>
      </c>
      <c r="Z239" s="13">
        <f t="shared" si="60"/>
        <v>0.27376425855513309</v>
      </c>
      <c r="AA239" s="13">
        <f t="shared" si="60"/>
        <v>0.43165467625899284</v>
      </c>
      <c r="AB239" s="13">
        <f t="shared" si="60"/>
        <v>0.24852071005917159</v>
      </c>
      <c r="AC239" s="13">
        <f t="shared" si="60"/>
        <v>0.23809523809523814</v>
      </c>
      <c r="AD239" s="13">
        <f t="shared" si="60"/>
        <v>0.39455143259746361</v>
      </c>
      <c r="AE239" s="13">
        <f t="shared" si="60"/>
        <v>0.16666666666666666</v>
      </c>
      <c r="AF239" s="17">
        <f t="shared" si="53"/>
        <v>0.33707330001634195</v>
      </c>
    </row>
    <row r="240" spans="21:32" ht="36" x14ac:dyDescent="0.3">
      <c r="U240" s="11" t="s">
        <v>22</v>
      </c>
      <c r="V240" s="13">
        <f>V222/V223</f>
        <v>1.0773927096426647E-2</v>
      </c>
      <c r="W240" s="13">
        <f>W222/W223</f>
        <v>7.0629782224838128E-3</v>
      </c>
      <c r="X240" s="13">
        <f t="shared" ref="X240:AE240" si="61">X222/X223</f>
        <v>1.5479876160990714E-2</v>
      </c>
      <c r="Y240" s="13">
        <f t="shared" si="61"/>
        <v>1.384083044982699E-2</v>
      </c>
      <c r="Z240" s="13">
        <f t="shared" si="61"/>
        <v>1.1406844106463879E-2</v>
      </c>
      <c r="AA240" s="13">
        <f t="shared" si="61"/>
        <v>2.1582733812949641E-2</v>
      </c>
      <c r="AB240" s="13">
        <f t="shared" si="61"/>
        <v>1.1834319526627217E-2</v>
      </c>
      <c r="AC240" s="13">
        <f t="shared" si="61"/>
        <v>1.5873015873015876E-2</v>
      </c>
      <c r="AD240" s="13">
        <f t="shared" si="61"/>
        <v>4.9318929074682952E-2</v>
      </c>
      <c r="AE240" s="13">
        <f t="shared" si="61"/>
        <v>2.0833333333333332E-2</v>
      </c>
      <c r="AF240" s="17">
        <f>AVERAGE(V240:AE240)</f>
        <v>1.780067876568011E-2</v>
      </c>
    </row>
    <row r="241" spans="21:34" ht="25.8" x14ac:dyDescent="0.3">
      <c r="U241" s="16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5" spans="21:34" ht="54" x14ac:dyDescent="0.3">
      <c r="U245" s="12" t="s">
        <v>0</v>
      </c>
      <c r="V245" s="10" t="s">
        <v>13</v>
      </c>
      <c r="W245" s="10" t="s">
        <v>14</v>
      </c>
      <c r="X245" s="10" t="s">
        <v>15</v>
      </c>
      <c r="Y245" s="10" t="s">
        <v>16</v>
      </c>
      <c r="Z245" s="10" t="s">
        <v>17</v>
      </c>
      <c r="AA245" s="10" t="s">
        <v>18</v>
      </c>
      <c r="AB245" s="10" t="s">
        <v>19</v>
      </c>
      <c r="AC245" s="10" t="s">
        <v>20</v>
      </c>
      <c r="AD245" s="10" t="s">
        <v>21</v>
      </c>
      <c r="AE245" s="10" t="s">
        <v>22</v>
      </c>
      <c r="AF245" s="17" t="s">
        <v>4</v>
      </c>
      <c r="AG245" s="17" t="s">
        <v>5</v>
      </c>
      <c r="AH245" s="17" t="s">
        <v>8</v>
      </c>
    </row>
    <row r="246" spans="21:34" ht="21" x14ac:dyDescent="0.3">
      <c r="U246" s="11" t="s">
        <v>13</v>
      </c>
      <c r="V246" s="13">
        <f>V213*AF231</f>
        <v>0.11140882800214857</v>
      </c>
      <c r="W246" s="13">
        <f>W213*AF232</f>
        <v>0.14968855780904916</v>
      </c>
      <c r="X246" s="13">
        <f>X213*AF233</f>
        <v>5.7580518903716113E-2</v>
      </c>
      <c r="Y246" s="13">
        <f>Y213*AF234</f>
        <v>0.2641557110395375</v>
      </c>
      <c r="Z246" s="13">
        <f>Z213*AF235</f>
        <v>0.14170831557495561</v>
      </c>
      <c r="AA246" s="13">
        <f>AA213*AF236</f>
        <v>7.0807908264980249E-2</v>
      </c>
      <c r="AB246" s="13">
        <f>AB213*AF237</f>
        <v>0.13227536290819747</v>
      </c>
      <c r="AC246" s="13">
        <f>AC213*AF238</f>
        <v>0.14035022122823201</v>
      </c>
      <c r="AD246" s="13">
        <f>AD213*AF239</f>
        <v>5.6178883336056987E-2</v>
      </c>
      <c r="AE246" s="13">
        <f>AE213*AF240</f>
        <v>0.12460475135976076</v>
      </c>
      <c r="AF246" s="17">
        <f>SUM(V246:AE246)</f>
        <v>1.2487590584266346</v>
      </c>
      <c r="AG246" s="17">
        <f t="shared" ref="AG246:AG255" si="62">AF231</f>
        <v>0.11140882800214857</v>
      </c>
      <c r="AH246" s="17">
        <f>AF246/AG246</f>
        <v>11.208798089165354</v>
      </c>
    </row>
    <row r="247" spans="21:34" ht="21" x14ac:dyDescent="0.3">
      <c r="U247" s="11" t="s">
        <v>14</v>
      </c>
      <c r="V247" s="13">
        <f>V214*AF231</f>
        <v>5.5704414001074287E-2</v>
      </c>
      <c r="W247" s="13">
        <f>W214*AF232</f>
        <v>7.484427890452458E-2</v>
      </c>
      <c r="X247" s="13">
        <f>X214*AF233</f>
        <v>4.3185389177787088E-2</v>
      </c>
      <c r="Y247" s="13">
        <f>Y214*AF234</f>
        <v>1.7610380735969166E-2</v>
      </c>
      <c r="Z247" s="13">
        <f>Z214*AF235</f>
        <v>9.4472210383303751E-2</v>
      </c>
      <c r="AA247" s="13">
        <f>AA214*AF236</f>
        <v>3.5403954132490124E-2</v>
      </c>
      <c r="AB247" s="13">
        <f>AB214*AF237</f>
        <v>0.13227536290819747</v>
      </c>
      <c r="AC247" s="13">
        <f>AC214*AF238</f>
        <v>0.14035022122823201</v>
      </c>
      <c r="AD247" s="13">
        <f>AD214*AF239</f>
        <v>5.6178883336056987E-2</v>
      </c>
      <c r="AE247" s="13">
        <f>AE214*AF240</f>
        <v>0.12460475135976076</v>
      </c>
      <c r="AF247" s="17">
        <f t="shared" ref="AF247:AF255" si="63">SUM(V247:AE247)</f>
        <v>0.77462984616739627</v>
      </c>
      <c r="AG247" s="17">
        <f t="shared" si="62"/>
        <v>7.484427890452458E-2</v>
      </c>
      <c r="AH247" s="17">
        <f t="shared" ref="AH247:AH255" si="64">AF247/AG247</f>
        <v>10.349887225923522</v>
      </c>
    </row>
    <row r="248" spans="21:34" ht="21" x14ac:dyDescent="0.3">
      <c r="U248" s="11" t="s">
        <v>15</v>
      </c>
      <c r="V248" s="13">
        <f>V215*AF231</f>
        <v>0.33422648400644572</v>
      </c>
      <c r="W248" s="13">
        <f>W215*AF232</f>
        <v>0.29937711561809832</v>
      </c>
      <c r="X248" s="13">
        <f>X215*AF233</f>
        <v>0.17274155671114835</v>
      </c>
      <c r="Y248" s="13">
        <f>Y215*AF234</f>
        <v>0.2641557110395375</v>
      </c>
      <c r="Z248" s="13">
        <f>Z215*AF235</f>
        <v>0.1889444207666075</v>
      </c>
      <c r="AA248" s="13">
        <f>AA215*AF236</f>
        <v>0.31863558719241114</v>
      </c>
      <c r="AB248" s="13">
        <f>AB215*AF237</f>
        <v>0.13227536290819747</v>
      </c>
      <c r="AC248" s="13">
        <f>AC215*AF238</f>
        <v>0.14035022122823201</v>
      </c>
      <c r="AD248" s="13">
        <f>AD215*AF239</f>
        <v>6.7414660003268387E-2</v>
      </c>
      <c r="AE248" s="13">
        <f>AE215*AF240</f>
        <v>0.14240543012544088</v>
      </c>
      <c r="AF248" s="17">
        <f t="shared" si="63"/>
        <v>2.0605265495993872</v>
      </c>
      <c r="AG248" s="17">
        <f t="shared" si="62"/>
        <v>0.17274155671114835</v>
      </c>
      <c r="AH248" s="17">
        <f t="shared" si="64"/>
        <v>11.928377796461096</v>
      </c>
    </row>
    <row r="249" spans="21:34" ht="21" x14ac:dyDescent="0.3">
      <c r="U249" s="11" t="s">
        <v>16</v>
      </c>
      <c r="V249" s="13">
        <f>V216*AF231</f>
        <v>2.2281765600429715E-2</v>
      </c>
      <c r="W249" s="13">
        <f>W216*AF232</f>
        <v>0.22453283671357374</v>
      </c>
      <c r="X249" s="13">
        <f>X216*AF233</f>
        <v>3.4548311342229673E-2</v>
      </c>
      <c r="Y249" s="13">
        <f>Y216*AF234</f>
        <v>5.2831142207907501E-2</v>
      </c>
      <c r="Z249" s="13">
        <f>Z216*AF235</f>
        <v>2.3618052595825938E-2</v>
      </c>
      <c r="AA249" s="13">
        <f>AA216*AF236</f>
        <v>3.5403954132490124E-2</v>
      </c>
      <c r="AB249" s="13">
        <f>AB216*AF237</f>
        <v>4.4091787636065818E-2</v>
      </c>
      <c r="AC249" s="13">
        <f>AC216*AF238</f>
        <v>7.0175110614116007E-2</v>
      </c>
      <c r="AD249" s="13">
        <f>AD216*AF239</f>
        <v>5.6178883336056987E-2</v>
      </c>
      <c r="AE249" s="13">
        <f>AE216*AF240</f>
        <v>5.340203629704033E-2</v>
      </c>
      <c r="AF249" s="17">
        <f t="shared" si="63"/>
        <v>0.6170638804757359</v>
      </c>
      <c r="AG249" s="17">
        <f t="shared" si="62"/>
        <v>5.2831142207907501E-2</v>
      </c>
      <c r="AH249" s="17">
        <f t="shared" si="64"/>
        <v>11.679926927329936</v>
      </c>
    </row>
    <row r="250" spans="21:34" ht="21" x14ac:dyDescent="0.3">
      <c r="U250" s="11" t="s">
        <v>17</v>
      </c>
      <c r="V250" s="13">
        <f>V217*AF231</f>
        <v>3.7136276000716187E-2</v>
      </c>
      <c r="W250" s="13">
        <f>W217*AF232</f>
        <v>3.742213945226229E-2</v>
      </c>
      <c r="X250" s="13">
        <f>X217*AF233</f>
        <v>4.3185389177787088E-2</v>
      </c>
      <c r="Y250" s="13">
        <f>Y217*AF234</f>
        <v>0.105662284415815</v>
      </c>
      <c r="Z250" s="13">
        <f>Z217*AF235</f>
        <v>4.7236105191651875E-2</v>
      </c>
      <c r="AA250" s="13">
        <f>AA217*AF236</f>
        <v>3.5403954132490124E-2</v>
      </c>
      <c r="AB250" s="13">
        <f>AB217*AF237</f>
        <v>4.9603261090574051E-2</v>
      </c>
      <c r="AC250" s="13">
        <f>AC217*AF238</f>
        <v>3.1188938050718224E-2</v>
      </c>
      <c r="AD250" s="13">
        <f>AD217*AF239</f>
        <v>5.6178883336056987E-2</v>
      </c>
      <c r="AE250" s="13">
        <f>AE217*AF240</f>
        <v>7.120271506272044E-2</v>
      </c>
      <c r="AF250" s="17">
        <f t="shared" si="63"/>
        <v>0.51421994591079223</v>
      </c>
      <c r="AG250" s="17">
        <f t="shared" si="62"/>
        <v>4.7236105191651875E-2</v>
      </c>
      <c r="AH250" s="17">
        <f t="shared" si="64"/>
        <v>10.886163112399693</v>
      </c>
    </row>
    <row r="251" spans="21:34" ht="21" x14ac:dyDescent="0.3">
      <c r="U251" s="11" t="s">
        <v>18</v>
      </c>
      <c r="V251" s="13">
        <f>V218*AF231</f>
        <v>0.16711324200322286</v>
      </c>
      <c r="W251" s="13">
        <f>W218*AF232</f>
        <v>0.22453283671357374</v>
      </c>
      <c r="X251" s="13">
        <f>X218*AF233</f>
        <v>5.7580518903716113E-2</v>
      </c>
      <c r="Y251" s="13">
        <f>Y218*AF234</f>
        <v>0.15849342662372251</v>
      </c>
      <c r="Z251" s="13">
        <f>Z218*AF235</f>
        <v>0.14170831557495561</v>
      </c>
      <c r="AA251" s="13">
        <f>AA218*AF236</f>
        <v>0.10621186239747038</v>
      </c>
      <c r="AB251" s="13">
        <f>AB218*AF237</f>
        <v>9.9206522181148102E-2</v>
      </c>
      <c r="AC251" s="13">
        <f>AC218*AF238</f>
        <v>0.14035022122823201</v>
      </c>
      <c r="AD251" s="13">
        <f>AD218*AF239</f>
        <v>6.7414660003268387E-2</v>
      </c>
      <c r="AE251" s="13">
        <f>AE218*AF240</f>
        <v>7.120271506272044E-2</v>
      </c>
      <c r="AF251" s="17">
        <f t="shared" si="63"/>
        <v>1.23381432069203</v>
      </c>
      <c r="AG251" s="17">
        <f t="shared" si="62"/>
        <v>0.10621186239747038</v>
      </c>
      <c r="AH251" s="17">
        <f t="shared" si="64"/>
        <v>11.616539742753023</v>
      </c>
    </row>
    <row r="252" spans="21:34" ht="21" x14ac:dyDescent="0.3">
      <c r="U252" s="11" t="s">
        <v>19</v>
      </c>
      <c r="V252" s="13">
        <f>V219*AF231</f>
        <v>2.7852207000537144E-2</v>
      </c>
      <c r="W252" s="13">
        <f>W219*AF232</f>
        <v>1.8711069726131145E-2</v>
      </c>
      <c r="X252" s="13">
        <f>X219*AF233</f>
        <v>4.3185389177787088E-2</v>
      </c>
      <c r="Y252" s="13">
        <f>Y219*AF234</f>
        <v>3.9623356655930628E-2</v>
      </c>
      <c r="Z252" s="13">
        <f>Z219*AF235</f>
        <v>3.1490736794434579E-2</v>
      </c>
      <c r="AA252" s="13">
        <f>AA219*AF236</f>
        <v>3.5403954132490124E-2</v>
      </c>
      <c r="AB252" s="13">
        <f>AB219*AF237</f>
        <v>3.3068840727049367E-2</v>
      </c>
      <c r="AC252" s="13">
        <f>AC219*AF238</f>
        <v>2.3391703538038669E-2</v>
      </c>
      <c r="AD252" s="13">
        <f>AD219*AF239</f>
        <v>4.8153328573763129E-2</v>
      </c>
      <c r="AE252" s="13">
        <f>AE219*AF240</f>
        <v>5.340203629704033E-2</v>
      </c>
      <c r="AF252" s="17">
        <f t="shared" si="63"/>
        <v>0.3542826226232022</v>
      </c>
      <c r="AG252" s="17">
        <f t="shared" si="62"/>
        <v>3.3068840727049367E-2</v>
      </c>
      <c r="AH252" s="17">
        <f t="shared" si="64"/>
        <v>10.713487828238536</v>
      </c>
    </row>
    <row r="253" spans="21:34" ht="36" x14ac:dyDescent="0.3">
      <c r="U253" s="11" t="s">
        <v>20</v>
      </c>
      <c r="V253" s="13">
        <f>V220*AF231</f>
        <v>3.7136276000716187E-2</v>
      </c>
      <c r="W253" s="13">
        <f>W220*AF232</f>
        <v>2.4948092968174858E-2</v>
      </c>
      <c r="X253" s="13">
        <f>X220*AF233</f>
        <v>5.7580518903716113E-2</v>
      </c>
      <c r="Y253" s="13">
        <f>Y220*AF234</f>
        <v>3.5220761471938332E-2</v>
      </c>
      <c r="Z253" s="13">
        <f>Z220*AF235</f>
        <v>7.0854157787477806E-2</v>
      </c>
      <c r="AA253" s="13">
        <f>AA220*AF236</f>
        <v>3.5403954132490124E-2</v>
      </c>
      <c r="AB253" s="13">
        <f>AB220*AF237</f>
        <v>6.6137681454098735E-2</v>
      </c>
      <c r="AC253" s="13">
        <f>AC220*AF238</f>
        <v>4.6783407076077338E-2</v>
      </c>
      <c r="AD253" s="13">
        <f>AD220*AF239</f>
        <v>6.7414660003268387E-2</v>
      </c>
      <c r="AE253" s="13">
        <f>AE220*AF240</f>
        <v>5.340203629704033E-2</v>
      </c>
      <c r="AF253" s="17">
        <f t="shared" si="63"/>
        <v>0.49488154609499818</v>
      </c>
      <c r="AG253" s="17">
        <f t="shared" si="62"/>
        <v>4.6783407076077338E-2</v>
      </c>
      <c r="AH253" s="17">
        <f t="shared" si="64"/>
        <v>10.578142487361839</v>
      </c>
    </row>
    <row r="254" spans="21:34" ht="21" x14ac:dyDescent="0.3">
      <c r="U254" s="11" t="s">
        <v>21</v>
      </c>
      <c r="V254" s="13">
        <f>V221*AF231</f>
        <v>0.66845296801289145</v>
      </c>
      <c r="W254" s="13">
        <f>W221*AF232</f>
        <v>0.44906567342714748</v>
      </c>
      <c r="X254" s="13">
        <f>X221*AF233</f>
        <v>0.86370778355574174</v>
      </c>
      <c r="Y254" s="13">
        <f>Y221*AF234</f>
        <v>0.31698685324744502</v>
      </c>
      <c r="Z254" s="13">
        <f>Z221*AF235</f>
        <v>0.28341663114991122</v>
      </c>
      <c r="AA254" s="13">
        <f>AA221*AF236</f>
        <v>0.5310593119873519</v>
      </c>
      <c r="AB254" s="13">
        <f>AB221*AF237</f>
        <v>0.23148188508934558</v>
      </c>
      <c r="AC254" s="13">
        <f>AC221*AF238</f>
        <v>0.23391703538038669</v>
      </c>
      <c r="AD254" s="13">
        <f>AD221*AF239</f>
        <v>0.33707330001634195</v>
      </c>
      <c r="AE254" s="13">
        <f>AE221*AF240</f>
        <v>0.14240543012544088</v>
      </c>
      <c r="AF254" s="17">
        <f t="shared" si="63"/>
        <v>4.0575668719920044</v>
      </c>
      <c r="AG254" s="17">
        <f t="shared" si="62"/>
        <v>0.33707330001634195</v>
      </c>
      <c r="AH254" s="17">
        <f t="shared" si="64"/>
        <v>12.037639503915871</v>
      </c>
    </row>
    <row r="255" spans="21:34" ht="36" x14ac:dyDescent="0.3">
      <c r="U255" s="11" t="s">
        <v>22</v>
      </c>
      <c r="V255" s="13">
        <f>V222*AF231</f>
        <v>1.5915546857449794E-2</v>
      </c>
      <c r="W255" s="13">
        <f>W222*AF232</f>
        <v>1.069203984350351E-2</v>
      </c>
      <c r="X255" s="13">
        <f>X222*AF233</f>
        <v>2.1592694588893544E-2</v>
      </c>
      <c r="Y255" s="13">
        <f>Y222*AF234</f>
        <v>1.7610380735969166E-2</v>
      </c>
      <c r="Z255" s="13">
        <f>Z222*AF235</f>
        <v>1.1809026297912969E-2</v>
      </c>
      <c r="AA255" s="13">
        <f>AA222*AF236</f>
        <v>2.6552965599367595E-2</v>
      </c>
      <c r="AB255" s="13">
        <f>AB222*AF237</f>
        <v>1.1022946909016455E-2</v>
      </c>
      <c r="AC255" s="13">
        <f>AC222*AF238</f>
        <v>1.5594469025359112E-2</v>
      </c>
      <c r="AD255" s="13">
        <f>AD222*AF239</f>
        <v>4.2134162502042743E-2</v>
      </c>
      <c r="AE255" s="13">
        <f>AE222*AF240</f>
        <v>1.780067876568011E-2</v>
      </c>
      <c r="AF255" s="17">
        <f t="shared" si="63"/>
        <v>0.19072491112519502</v>
      </c>
      <c r="AG255" s="17">
        <f t="shared" si="62"/>
        <v>1.780067876568011E-2</v>
      </c>
      <c r="AH255" s="17">
        <f t="shared" si="64"/>
        <v>10.714474073478288</v>
      </c>
    </row>
    <row r="256" spans="21:34" ht="18" x14ac:dyDescent="0.3">
      <c r="AF256" s="23" t="s">
        <v>9</v>
      </c>
      <c r="AG256" s="23"/>
      <c r="AH256" s="20">
        <f>AVERAGE(AH246:AH255)</f>
        <v>11.171343678702716</v>
      </c>
    </row>
    <row r="257" spans="21:34" ht="18" x14ac:dyDescent="0.3">
      <c r="AF257" s="23" t="s">
        <v>23</v>
      </c>
      <c r="AG257" s="23"/>
      <c r="AH257" s="20">
        <v>1.49</v>
      </c>
    </row>
    <row r="258" spans="21:34" ht="18" x14ac:dyDescent="0.3">
      <c r="AF258" s="23" t="s">
        <v>12</v>
      </c>
      <c r="AG258" s="23"/>
      <c r="AH258" s="19">
        <f>(AH256-10)/9</f>
        <v>0.13014929763363506</v>
      </c>
    </row>
    <row r="259" spans="21:34" ht="18" x14ac:dyDescent="0.3">
      <c r="AF259" s="23" t="s">
        <v>11</v>
      </c>
      <c r="AG259" s="23"/>
      <c r="AH259" s="22">
        <f>AH258/AH257</f>
        <v>8.7348521901768492E-2</v>
      </c>
    </row>
    <row r="262" spans="21:34" ht="34.200000000000003" customHeight="1" x14ac:dyDescent="0.3">
      <c r="U262" s="25" t="s">
        <v>26</v>
      </c>
      <c r="V262" s="10" t="s">
        <v>3</v>
      </c>
      <c r="W262" s="10" t="s">
        <v>1</v>
      </c>
      <c r="X262" s="10" t="s">
        <v>2</v>
      </c>
      <c r="Y262" s="10" t="s">
        <v>0</v>
      </c>
      <c r="AA262" s="25" t="s">
        <v>25</v>
      </c>
      <c r="AB262" s="9" t="s">
        <v>5</v>
      </c>
    </row>
    <row r="263" spans="21:34" ht="30" customHeight="1" x14ac:dyDescent="0.3">
      <c r="U263" s="11" t="s">
        <v>13</v>
      </c>
      <c r="V263" s="26">
        <v>0.15806624754655402</v>
      </c>
      <c r="W263" s="26">
        <v>0.10975348089032728</v>
      </c>
      <c r="X263" s="26">
        <v>7.259778372000851E-2</v>
      </c>
      <c r="Y263" s="26">
        <v>0.11140882800214857</v>
      </c>
      <c r="AA263" s="6" t="s">
        <v>3</v>
      </c>
      <c r="AB263" s="1">
        <v>0.48445974378513695</v>
      </c>
    </row>
    <row r="264" spans="21:34" ht="34.200000000000003" customHeight="1" x14ac:dyDescent="0.3">
      <c r="U264" s="11" t="s">
        <v>14</v>
      </c>
      <c r="V264" s="26">
        <v>0.10342504483191488</v>
      </c>
      <c r="W264" s="26">
        <v>0.13209648584520658</v>
      </c>
      <c r="X264" s="26">
        <v>4.8472838132204918E-2</v>
      </c>
      <c r="Y264" s="26">
        <v>7.484427890452458E-2</v>
      </c>
      <c r="AA264" s="6" t="s">
        <v>0</v>
      </c>
      <c r="AB264" s="1">
        <v>4.7622047882677349E-2</v>
      </c>
    </row>
    <row r="265" spans="21:34" ht="27.6" customHeight="1" x14ac:dyDescent="0.3">
      <c r="U265" s="11" t="s">
        <v>15</v>
      </c>
      <c r="V265" s="26">
        <v>0.2223678914282235</v>
      </c>
      <c r="W265" s="26">
        <v>5.965717839155317E-2</v>
      </c>
      <c r="X265" s="26">
        <v>0.12515828634811743</v>
      </c>
      <c r="Y265" s="26">
        <v>0.17274155671114835</v>
      </c>
      <c r="AA265" s="6" t="s">
        <v>1</v>
      </c>
      <c r="AB265" s="1">
        <v>0.36612693071609786</v>
      </c>
    </row>
    <row r="266" spans="21:34" ht="35.4" customHeight="1" x14ac:dyDescent="0.3">
      <c r="U266" s="11" t="s">
        <v>16</v>
      </c>
      <c r="V266" s="26">
        <v>8.9727846003954864E-2</v>
      </c>
      <c r="W266" s="26">
        <v>4.2543227109439585E-2</v>
      </c>
      <c r="X266" s="26">
        <v>0.11587957486352359</v>
      </c>
      <c r="Y266" s="26">
        <v>5.2831142207907501E-2</v>
      </c>
      <c r="AA266" s="6" t="s">
        <v>2</v>
      </c>
      <c r="AB266" s="1">
        <v>0.10179127761608781</v>
      </c>
    </row>
    <row r="267" spans="21:34" ht="31.2" customHeight="1" x14ac:dyDescent="0.3">
      <c r="U267" s="11" t="s">
        <v>17</v>
      </c>
      <c r="V267" s="26">
        <v>2.8474363345295229E-2</v>
      </c>
      <c r="W267" s="26">
        <v>0.17602400316856376</v>
      </c>
      <c r="X267" s="26">
        <v>7.2431008114675982E-2</v>
      </c>
      <c r="Y267" s="26">
        <v>4.7236105191651875E-2</v>
      </c>
    </row>
    <row r="268" spans="21:34" ht="30" customHeight="1" x14ac:dyDescent="0.3">
      <c r="U268" s="11" t="s">
        <v>18</v>
      </c>
      <c r="V268" s="26">
        <v>7.3510404673133606E-2</v>
      </c>
      <c r="W268" s="26">
        <v>1.6864055148426826E-2</v>
      </c>
      <c r="X268" s="26">
        <v>0.112308146292095</v>
      </c>
      <c r="Y268" s="26">
        <v>0.10621186239747038</v>
      </c>
    </row>
    <row r="269" spans="21:34" ht="28.8" customHeight="1" x14ac:dyDescent="0.3">
      <c r="U269" s="11" t="s">
        <v>19</v>
      </c>
      <c r="V269" s="26">
        <v>6.1174717736239614E-2</v>
      </c>
      <c r="W269" s="26">
        <v>0.26570866052593678</v>
      </c>
      <c r="X269" s="26">
        <v>7.0196252642095697E-2</v>
      </c>
      <c r="Y269" s="26">
        <v>3.3068840727049367E-2</v>
      </c>
    </row>
    <row r="270" spans="21:34" ht="36" x14ac:dyDescent="0.3">
      <c r="U270" s="11" t="s">
        <v>20</v>
      </c>
      <c r="V270" s="26">
        <v>8.7267849825074267E-2</v>
      </c>
      <c r="W270" s="26">
        <v>4.9386846027758488E-2</v>
      </c>
      <c r="X270" s="26">
        <v>0.15092104350806812</v>
      </c>
      <c r="Y270" s="26">
        <v>4.6783407076077338E-2</v>
      </c>
    </row>
    <row r="271" spans="21:34" ht="28.8" customHeight="1" x14ac:dyDescent="0.3">
      <c r="U271" s="11" t="s">
        <v>21</v>
      </c>
      <c r="V271" s="26">
        <v>0.14918277074255085</v>
      </c>
      <c r="W271" s="26">
        <v>2.8911216443522892E-2</v>
      </c>
      <c r="X271" s="26">
        <v>5.2998670430055669E-2</v>
      </c>
      <c r="Y271" s="26">
        <v>0.33707330001634195</v>
      </c>
    </row>
    <row r="272" spans="21:34" ht="36" x14ac:dyDescent="0.3">
      <c r="U272" s="11" t="s">
        <v>22</v>
      </c>
      <c r="V272" s="26">
        <v>2.6802863867059136E-2</v>
      </c>
      <c r="W272" s="26">
        <v>0.11905484644926463</v>
      </c>
      <c r="X272" s="26">
        <v>0.17903639594915505</v>
      </c>
      <c r="Y272" s="26">
        <v>1.780067876568011E-2</v>
      </c>
    </row>
    <row r="277" spans="21:23" ht="37.200000000000003" customHeight="1" x14ac:dyDescent="0.3">
      <c r="U277" s="27" t="s">
        <v>27</v>
      </c>
      <c r="V277" s="28" t="s">
        <v>28</v>
      </c>
      <c r="W277" s="28" t="s">
        <v>29</v>
      </c>
    </row>
    <row r="278" spans="21:23" ht="33" customHeight="1" x14ac:dyDescent="0.3">
      <c r="U278" s="11" t="s">
        <v>13</v>
      </c>
      <c r="V278" s="26">
        <f>MMULT(V263:Y263,AB263:AB266)</f>
        <v>0.11972386997997876</v>
      </c>
      <c r="W278" s="29">
        <f>RANK(V278,V278:V287,0)</f>
        <v>3</v>
      </c>
    </row>
    <row r="279" spans="21:23" ht="37.799999999999997" customHeight="1" x14ac:dyDescent="0.3">
      <c r="U279" s="11" t="s">
        <v>14</v>
      </c>
      <c r="V279" s="26">
        <f>MMULT(V264:Y264,AB263:AB266)</f>
        <v>8.1761682114678422E-2</v>
      </c>
      <c r="W279" s="29">
        <f>RANK(V279,V278:V287,0)</f>
        <v>8</v>
      </c>
    </row>
    <row r="280" spans="21:23" ht="35.4" customHeight="1" x14ac:dyDescent="0.3">
      <c r="U280" s="11" t="s">
        <v>15</v>
      </c>
      <c r="V280" s="26">
        <f>MMULT(V265:Y265,AB263:AB266)</f>
        <v>0.17397669170260865</v>
      </c>
      <c r="W280" s="29">
        <f>RANK(V280,V278:V287,0)</f>
        <v>1</v>
      </c>
    </row>
    <row r="281" spans="21:23" ht="33" customHeight="1" x14ac:dyDescent="0.3">
      <c r="U281" s="11" t="s">
        <v>16</v>
      </c>
      <c r="V281" s="26">
        <f>MMULT(V266:Y266,AB263:AB266)</f>
        <v>9.3299907424685843E-2</v>
      </c>
      <c r="W281" s="29">
        <f>RANK(V281,V278:V287,0)</f>
        <v>5</v>
      </c>
    </row>
    <row r="282" spans="21:23" ht="31.8" customHeight="1" x14ac:dyDescent="0.3">
      <c r="U282" s="11" t="s">
        <v>17</v>
      </c>
      <c r="V282" s="26">
        <f>MMULT(V267:Y267,AB263:AB266)</f>
        <v>5.3504472464865782E-2</v>
      </c>
      <c r="W282" s="29">
        <f>RANK(V282,V278:V287,0)</f>
        <v>10</v>
      </c>
    </row>
    <row r="283" spans="21:23" ht="30" customHeight="1" x14ac:dyDescent="0.3">
      <c r="U283" s="11" t="s">
        <v>18</v>
      </c>
      <c r="V283" s="26">
        <f>MMULT(V268:Y268,AB263:AB266)</f>
        <v>8.8346410723024404E-2</v>
      </c>
      <c r="W283" s="29">
        <f>RANK(V283,V278:V287,0)</f>
        <v>6</v>
      </c>
    </row>
    <row r="284" spans="21:23" ht="31.2" customHeight="1" x14ac:dyDescent="0.3">
      <c r="U284" s="11" t="s">
        <v>19</v>
      </c>
      <c r="V284" s="26">
        <f>MMULT(V269:Y269,AB263:AB266)</f>
        <v>7.1357136709546479E-2</v>
      </c>
      <c r="W284" s="29">
        <f>RANK(V284,V278:V287,0)</f>
        <v>9</v>
      </c>
    </row>
    <row r="285" spans="21:23" ht="36" x14ac:dyDescent="0.3">
      <c r="U285" s="11" t="s">
        <v>20</v>
      </c>
      <c r="V285" s="26">
        <f>MMULT(V270:Y270,AB263:AB266)</f>
        <v>0.10464806413083071</v>
      </c>
      <c r="W285" s="29">
        <f>RANK(V285,V278:V287,0)</f>
        <v>4</v>
      </c>
    </row>
    <row r="286" spans="21:23" ht="34.200000000000003" customHeight="1" x14ac:dyDescent="0.3">
      <c r="U286" s="11" t="s">
        <v>21</v>
      </c>
      <c r="V286" s="26">
        <f>MMULT(V271:Y271,AB263:AB266)</f>
        <v>0.12736522062043751</v>
      </c>
      <c r="W286" s="29">
        <f>RANK(V286,V278:V287,0)</f>
        <v>2</v>
      </c>
    </row>
    <row r="287" spans="21:23" ht="36" x14ac:dyDescent="0.3">
      <c r="U287" s="11" t="s">
        <v>22</v>
      </c>
      <c r="V287" s="26">
        <f>MMULT(V272:Y272,AB263:AB266)</f>
        <v>8.6016544129343356E-2</v>
      </c>
      <c r="W287" s="29">
        <f>RANK(V287,V278:V287,0)</f>
        <v>7</v>
      </c>
    </row>
  </sheetData>
  <mergeCells count="20">
    <mergeCell ref="AF90:AG90"/>
    <mergeCell ref="AF91:AG91"/>
    <mergeCell ref="AF92:AG92"/>
    <mergeCell ref="AF93:AG93"/>
    <mergeCell ref="M39:N39"/>
    <mergeCell ref="M40:N40"/>
    <mergeCell ref="M41:N41"/>
    <mergeCell ref="M42:N42"/>
    <mergeCell ref="AF145:AG145"/>
    <mergeCell ref="AF146:AG146"/>
    <mergeCell ref="AF147:AG147"/>
    <mergeCell ref="AF148:AG148"/>
    <mergeCell ref="AF200:AG200"/>
    <mergeCell ref="AF258:AG258"/>
    <mergeCell ref="AF259:AG259"/>
    <mergeCell ref="AF201:AG201"/>
    <mergeCell ref="AF202:AG202"/>
    <mergeCell ref="AF203:AG203"/>
    <mergeCell ref="AF256:AG256"/>
    <mergeCell ref="AF257:AG257"/>
  </mergeCells>
  <pageMargins left="0.7" right="0.7" top="0.75" bottom="0.75" header="0.3" footer="0.3"/>
  <pageSetup paperSize="9" orientation="portrait" r:id="rId1"/>
  <ignoredErrors>
    <ignoredError sqref="W143 AD141:AD144 AF141:AH144 AH145 AH14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Trần Bá Thiện</cp:lastModifiedBy>
  <dcterms:created xsi:type="dcterms:W3CDTF">2023-04-13T14:06:09Z</dcterms:created>
  <dcterms:modified xsi:type="dcterms:W3CDTF">2023-04-21T03:22:18Z</dcterms:modified>
</cp:coreProperties>
</file>