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munreeduvn-my.sharepoint.com/personal/0850080047_sv_hcmunre_edu_vn/Documents/"/>
    </mc:Choice>
  </mc:AlternateContent>
  <xr:revisionPtr revIDLastSave="2" documentId="8_{E6A4919B-E326-4ECF-993B-004D2CFC5F74}" xr6:coauthVersionLast="47" xr6:coauthVersionMax="47" xr10:uidLastSave="{702926DE-9E67-4E6F-8F75-88168016AC27}"/>
  <bookViews>
    <workbookView xWindow="-108" yWindow="-108" windowWidth="23256" windowHeight="12456" xr2:uid="{738D0DCC-DACC-4475-BFCE-0371B9E87382}"/>
  </bookViews>
  <sheets>
    <sheet name="Trang_tính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3" i="1" l="1"/>
  <c r="AE238" i="1" s="1"/>
  <c r="AD223" i="1"/>
  <c r="AD237" i="1" s="1"/>
  <c r="AC223" i="1"/>
  <c r="AC236" i="1" s="1"/>
  <c r="AB223" i="1"/>
  <c r="AB235" i="1" s="1"/>
  <c r="AA223" i="1"/>
  <c r="AA234" i="1" s="1"/>
  <c r="Z223" i="1"/>
  <c r="Z233" i="1" s="1"/>
  <c r="Y223" i="1"/>
  <c r="Y232" i="1" s="1"/>
  <c r="X223" i="1"/>
  <c r="X231" i="1" s="1"/>
  <c r="W223" i="1"/>
  <c r="W236" i="1" s="1"/>
  <c r="V223" i="1"/>
  <c r="V232" i="1" s="1"/>
  <c r="AE167" i="1"/>
  <c r="AE182" i="1" s="1"/>
  <c r="AD167" i="1"/>
  <c r="AD181" i="1" s="1"/>
  <c r="AC167" i="1"/>
  <c r="AC180" i="1" s="1"/>
  <c r="AB167" i="1"/>
  <c r="AB179" i="1" s="1"/>
  <c r="AA167" i="1"/>
  <c r="AA178" i="1" s="1"/>
  <c r="Z167" i="1"/>
  <c r="Z177" i="1" s="1"/>
  <c r="Y167" i="1"/>
  <c r="Y176" i="1" s="1"/>
  <c r="X167" i="1"/>
  <c r="X175" i="1" s="1"/>
  <c r="W167" i="1"/>
  <c r="W175" i="1" s="1"/>
  <c r="V167" i="1"/>
  <c r="V175" i="1" s="1"/>
  <c r="AE112" i="1"/>
  <c r="AE128" i="1" s="1"/>
  <c r="AD112" i="1"/>
  <c r="AD127" i="1" s="1"/>
  <c r="AC112" i="1"/>
  <c r="AC127" i="1" s="1"/>
  <c r="AB112" i="1"/>
  <c r="AB124" i="1" s="1"/>
  <c r="AA112" i="1"/>
  <c r="AA123" i="1" s="1"/>
  <c r="Z112" i="1"/>
  <c r="Z124" i="1" s="1"/>
  <c r="Y112" i="1"/>
  <c r="Y121" i="1" s="1"/>
  <c r="X112" i="1"/>
  <c r="X121" i="1" s="1"/>
  <c r="W112" i="1"/>
  <c r="W124" i="1" s="1"/>
  <c r="V112" i="1"/>
  <c r="V121" i="1" s="1"/>
  <c r="W57" i="1"/>
  <c r="W71" i="1" s="1"/>
  <c r="X57" i="1"/>
  <c r="X69" i="1" s="1"/>
  <c r="Y57" i="1"/>
  <c r="Y73" i="1" s="1"/>
  <c r="Z57" i="1"/>
  <c r="Z66" i="1" s="1"/>
  <c r="AA57" i="1"/>
  <c r="AA66" i="1" s="1"/>
  <c r="AB57" i="1"/>
  <c r="AB73" i="1" s="1"/>
  <c r="AC57" i="1"/>
  <c r="AC66" i="1" s="1"/>
  <c r="AD57" i="1"/>
  <c r="AD66" i="1" s="1"/>
  <c r="AE57" i="1"/>
  <c r="AE73" i="1" s="1"/>
  <c r="V57" i="1"/>
  <c r="V74" i="1" s="1"/>
  <c r="J22" i="1"/>
  <c r="E27" i="1" s="1"/>
  <c r="K22" i="1"/>
  <c r="F30" i="1" s="1"/>
  <c r="L22" i="1"/>
  <c r="G28" i="1" s="1"/>
  <c r="I22" i="1"/>
  <c r="D28" i="1" s="1"/>
  <c r="AC125" i="1" l="1"/>
  <c r="AC231" i="1"/>
  <c r="AE231" i="1"/>
  <c r="AE233" i="1"/>
  <c r="AE234" i="1"/>
  <c r="AE235" i="1"/>
  <c r="AE236" i="1"/>
  <c r="AE237" i="1"/>
  <c r="AD233" i="1"/>
  <c r="AD231" i="1"/>
  <c r="AD236" i="1"/>
  <c r="AC233" i="1"/>
  <c r="AC234" i="1"/>
  <c r="AB233" i="1"/>
  <c r="AB234" i="1"/>
  <c r="AB231" i="1"/>
  <c r="AA231" i="1"/>
  <c r="V234" i="1"/>
  <c r="V237" i="1"/>
  <c r="V236" i="1"/>
  <c r="AB232" i="1"/>
  <c r="AD234" i="1"/>
  <c r="V239" i="1"/>
  <c r="V238" i="1"/>
  <c r="AD232" i="1"/>
  <c r="V235" i="1"/>
  <c r="V240" i="1"/>
  <c r="Z232" i="1"/>
  <c r="AA232" i="1"/>
  <c r="AC232" i="1"/>
  <c r="AD239" i="1"/>
  <c r="V231" i="1"/>
  <c r="AE232" i="1"/>
  <c r="AC235" i="1"/>
  <c r="W240" i="1"/>
  <c r="Z231" i="1"/>
  <c r="AA233" i="1"/>
  <c r="AD235" i="1"/>
  <c r="AE240" i="1"/>
  <c r="AA176" i="1"/>
  <c r="AE178" i="1"/>
  <c r="AB176" i="1"/>
  <c r="AC179" i="1"/>
  <c r="AB178" i="1"/>
  <c r="AD179" i="1"/>
  <c r="AD176" i="1"/>
  <c r="AE179" i="1"/>
  <c r="AA177" i="1"/>
  <c r="V180" i="1"/>
  <c r="Y175" i="1"/>
  <c r="AB177" i="1"/>
  <c r="AD180" i="1"/>
  <c r="Z176" i="1"/>
  <c r="AD178" i="1"/>
  <c r="AC176" i="1"/>
  <c r="Z175" i="1"/>
  <c r="AC177" i="1"/>
  <c r="AE180" i="1"/>
  <c r="AA175" i="1"/>
  <c r="AD177" i="1"/>
  <c r="V181" i="1"/>
  <c r="AB175" i="1"/>
  <c r="AE177" i="1"/>
  <c r="AE181" i="1"/>
  <c r="AC175" i="1"/>
  <c r="V182" i="1"/>
  <c r="AE175" i="1"/>
  <c r="AC178" i="1"/>
  <c r="V183" i="1"/>
  <c r="V184" i="1"/>
  <c r="X123" i="1"/>
  <c r="W129" i="1"/>
  <c r="W122" i="1"/>
  <c r="AE122" i="1"/>
  <c r="AC122" i="1"/>
  <c r="Z129" i="1"/>
  <c r="Y125" i="1"/>
  <c r="X124" i="1"/>
  <c r="W120" i="1"/>
  <c r="W123" i="1"/>
  <c r="W126" i="1"/>
  <c r="W128" i="1"/>
  <c r="AC129" i="1"/>
  <c r="Z126" i="1"/>
  <c r="Z123" i="1"/>
  <c r="X127" i="1"/>
  <c r="AC126" i="1"/>
  <c r="Z120" i="1"/>
  <c r="AC123" i="1"/>
  <c r="AB127" i="1"/>
  <c r="AC120" i="1"/>
  <c r="W121" i="1"/>
  <c r="Y124" i="1"/>
  <c r="Y128" i="1"/>
  <c r="AD121" i="1"/>
  <c r="V125" i="1"/>
  <c r="Z128" i="1"/>
  <c r="V122" i="1"/>
  <c r="W125" i="1"/>
  <c r="AB128" i="1"/>
  <c r="AC128" i="1"/>
  <c r="Z122" i="1"/>
  <c r="Z125" i="1"/>
  <c r="Y231" i="1"/>
  <c r="W238" i="1"/>
  <c r="X239" i="1"/>
  <c r="Y240" i="1"/>
  <c r="X240" i="1"/>
  <c r="Y239" i="1"/>
  <c r="X236" i="1"/>
  <c r="W239" i="1"/>
  <c r="X238" i="1"/>
  <c r="X237" i="1"/>
  <c r="AA240" i="1"/>
  <c r="W235" i="1"/>
  <c r="Z238" i="1"/>
  <c r="AB240" i="1"/>
  <c r="V233" i="1"/>
  <c r="W234" i="1"/>
  <c r="X235" i="1"/>
  <c r="Y236" i="1"/>
  <c r="Z237" i="1"/>
  <c r="AA238" i="1"/>
  <c r="AB239" i="1"/>
  <c r="AC240" i="1"/>
  <c r="Y237" i="1"/>
  <c r="AA239" i="1"/>
  <c r="W233" i="1"/>
  <c r="X234" i="1"/>
  <c r="Y235" i="1"/>
  <c r="Z236" i="1"/>
  <c r="AA237" i="1"/>
  <c r="AB238" i="1"/>
  <c r="AC239" i="1"/>
  <c r="AD240" i="1"/>
  <c r="Z240" i="1"/>
  <c r="Y238" i="1"/>
  <c r="W232" i="1"/>
  <c r="X233" i="1"/>
  <c r="Y234" i="1"/>
  <c r="Z235" i="1"/>
  <c r="AA236" i="1"/>
  <c r="AB237" i="1"/>
  <c r="AC238" i="1"/>
  <c r="W231" i="1"/>
  <c r="X232" i="1"/>
  <c r="Y233" i="1"/>
  <c r="Z234" i="1"/>
  <c r="AA235" i="1"/>
  <c r="AB236" i="1"/>
  <c r="AC237" i="1"/>
  <c r="AD238" i="1"/>
  <c r="AE239" i="1"/>
  <c r="W237" i="1"/>
  <c r="Z239" i="1"/>
  <c r="X182" i="1"/>
  <c r="AD175" i="1"/>
  <c r="AE176" i="1"/>
  <c r="V179" i="1"/>
  <c r="W180" i="1"/>
  <c r="X181" i="1"/>
  <c r="Y182" i="1"/>
  <c r="Z183" i="1"/>
  <c r="AA184" i="1"/>
  <c r="V178" i="1"/>
  <c r="W179" i="1"/>
  <c r="X180" i="1"/>
  <c r="Y181" i="1"/>
  <c r="Z182" i="1"/>
  <c r="AA183" i="1"/>
  <c r="AB184" i="1"/>
  <c r="Y184" i="1"/>
  <c r="Z184" i="1"/>
  <c r="V177" i="1"/>
  <c r="W178" i="1"/>
  <c r="X179" i="1"/>
  <c r="Y180" i="1"/>
  <c r="Z181" i="1"/>
  <c r="AA182" i="1"/>
  <c r="AB183" i="1"/>
  <c r="AC184" i="1"/>
  <c r="V176" i="1"/>
  <c r="W177" i="1"/>
  <c r="X178" i="1"/>
  <c r="Y179" i="1"/>
  <c r="Z180" i="1"/>
  <c r="AA181" i="1"/>
  <c r="AB182" i="1"/>
  <c r="AC183" i="1"/>
  <c r="AD184" i="1"/>
  <c r="X184" i="1"/>
  <c r="W182" i="1"/>
  <c r="Y183" i="1"/>
  <c r="W176" i="1"/>
  <c r="X177" i="1"/>
  <c r="Y178" i="1"/>
  <c r="Z179" i="1"/>
  <c r="AA180" i="1"/>
  <c r="AB181" i="1"/>
  <c r="AC182" i="1"/>
  <c r="AD183" i="1"/>
  <c r="AE184" i="1"/>
  <c r="W184" i="1"/>
  <c r="W183" i="1"/>
  <c r="X183" i="1"/>
  <c r="W181" i="1"/>
  <c r="X176" i="1"/>
  <c r="Y177" i="1"/>
  <c r="Z178" i="1"/>
  <c r="AA179" i="1"/>
  <c r="AB180" i="1"/>
  <c r="AC181" i="1"/>
  <c r="AD182" i="1"/>
  <c r="AE183" i="1"/>
  <c r="X120" i="1"/>
  <c r="AD126" i="1"/>
  <c r="AE127" i="1"/>
  <c r="Y120" i="1"/>
  <c r="Z121" i="1"/>
  <c r="AA122" i="1"/>
  <c r="AB123" i="1"/>
  <c r="AC124" i="1"/>
  <c r="AD125" i="1"/>
  <c r="AE126" i="1"/>
  <c r="V129" i="1"/>
  <c r="AA127" i="1"/>
  <c r="AA121" i="1"/>
  <c r="AB122" i="1"/>
  <c r="AD124" i="1"/>
  <c r="AE125" i="1"/>
  <c r="V128" i="1"/>
  <c r="AA120" i="1"/>
  <c r="AB121" i="1"/>
  <c r="AD123" i="1"/>
  <c r="AE124" i="1"/>
  <c r="V127" i="1"/>
  <c r="X129" i="1"/>
  <c r="AB120" i="1"/>
  <c r="AC121" i="1"/>
  <c r="AD122" i="1"/>
  <c r="AE123" i="1"/>
  <c r="V126" i="1"/>
  <c r="W127" i="1"/>
  <c r="X128" i="1"/>
  <c r="Y129" i="1"/>
  <c r="AD120" i="1"/>
  <c r="AE121" i="1"/>
  <c r="V124" i="1"/>
  <c r="X126" i="1"/>
  <c r="Y127" i="1"/>
  <c r="AA129" i="1"/>
  <c r="AE120" i="1"/>
  <c r="V123" i="1"/>
  <c r="X125" i="1"/>
  <c r="Y126" i="1"/>
  <c r="Z127" i="1"/>
  <c r="AA128" i="1"/>
  <c r="AB129" i="1"/>
  <c r="AA126" i="1"/>
  <c r="AD129" i="1"/>
  <c r="V120" i="1"/>
  <c r="X122" i="1"/>
  <c r="Y123" i="1"/>
  <c r="AA125" i="1"/>
  <c r="AB126" i="1"/>
  <c r="AD128" i="1"/>
  <c r="AE129" i="1"/>
  <c r="AB125" i="1"/>
  <c r="Y122" i="1"/>
  <c r="AA124" i="1"/>
  <c r="AC73" i="1"/>
  <c r="AE72" i="1"/>
  <c r="AC69" i="1"/>
  <c r="AC67" i="1"/>
  <c r="AC68" i="1"/>
  <c r="AB68" i="1"/>
  <c r="AB66" i="1"/>
  <c r="AB65" i="1"/>
  <c r="AB74" i="1"/>
  <c r="AB67" i="1"/>
  <c r="AB72" i="1"/>
  <c r="AC65" i="1"/>
  <c r="AC72" i="1"/>
  <c r="AC70" i="1"/>
  <c r="AB70" i="1"/>
  <c r="AB69" i="1"/>
  <c r="Z69" i="1"/>
  <c r="Z72" i="1"/>
  <c r="Z67" i="1"/>
  <c r="Z71" i="1"/>
  <c r="Z65" i="1"/>
  <c r="Z74" i="1"/>
  <c r="Z73" i="1"/>
  <c r="Z68" i="1"/>
  <c r="Y71" i="1"/>
  <c r="Y66" i="1"/>
  <c r="Y69" i="1"/>
  <c r="X67" i="1"/>
  <c r="AE68" i="1"/>
  <c r="AE71" i="1"/>
  <c r="AE70" i="1"/>
  <c r="AE69" i="1"/>
  <c r="AE66" i="1"/>
  <c r="AE65" i="1"/>
  <c r="AE74" i="1"/>
  <c r="AE67" i="1"/>
  <c r="AD70" i="1"/>
  <c r="AD72" i="1"/>
  <c r="AD74" i="1"/>
  <c r="AD68" i="1"/>
  <c r="AD65" i="1"/>
  <c r="AD69" i="1"/>
  <c r="AD71" i="1"/>
  <c r="AD73" i="1"/>
  <c r="AD67" i="1"/>
  <c r="AC71" i="1"/>
  <c r="AC74" i="1"/>
  <c r="AB71" i="1"/>
  <c r="AA67" i="1"/>
  <c r="AA71" i="1"/>
  <c r="AA72" i="1"/>
  <c r="AA69" i="1"/>
  <c r="AA65" i="1"/>
  <c r="AA74" i="1"/>
  <c r="AA70" i="1"/>
  <c r="AA68" i="1"/>
  <c r="AA73" i="1"/>
  <c r="Z70" i="1"/>
  <c r="Y67" i="1"/>
  <c r="Y65" i="1"/>
  <c r="Y74" i="1"/>
  <c r="Y72" i="1"/>
  <c r="Y68" i="1"/>
  <c r="Y70" i="1"/>
  <c r="V65" i="1"/>
  <c r="AF65" i="1" s="1"/>
  <c r="V263" i="1" s="1"/>
  <c r="V66" i="1"/>
  <c r="X74" i="1"/>
  <c r="X73" i="1"/>
  <c r="X70" i="1"/>
  <c r="X71" i="1"/>
  <c r="X68" i="1"/>
  <c r="X65" i="1"/>
  <c r="X72" i="1"/>
  <c r="X66" i="1"/>
  <c r="V67" i="1"/>
  <c r="V68" i="1"/>
  <c r="V69" i="1"/>
  <c r="V70" i="1"/>
  <c r="V71" i="1"/>
  <c r="V72" i="1"/>
  <c r="V73" i="1"/>
  <c r="W69" i="1"/>
  <c r="W68" i="1"/>
  <c r="W67" i="1"/>
  <c r="W66" i="1"/>
  <c r="W65" i="1"/>
  <c r="W70" i="1"/>
  <c r="W74" i="1"/>
  <c r="W73" i="1"/>
  <c r="W72" i="1"/>
  <c r="E29" i="1"/>
  <c r="D29" i="1"/>
  <c r="E28" i="1"/>
  <c r="E30" i="1"/>
  <c r="F27" i="1"/>
  <c r="D30" i="1"/>
  <c r="F28" i="1"/>
  <c r="H28" i="1"/>
  <c r="N36" i="1" s="1"/>
  <c r="F29" i="1"/>
  <c r="G29" i="1"/>
  <c r="G30" i="1"/>
  <c r="H30" i="1" s="1"/>
  <c r="L36" i="1" s="1"/>
  <c r="D27" i="1"/>
  <c r="G27" i="1"/>
  <c r="AF175" i="1" l="1"/>
  <c r="V194" i="1" s="1"/>
  <c r="AF231" i="1"/>
  <c r="AG246" i="1" s="1"/>
  <c r="AF236" i="1"/>
  <c r="AF234" i="1"/>
  <c r="AF232" i="1"/>
  <c r="AF233" i="1"/>
  <c r="AF238" i="1"/>
  <c r="AF240" i="1"/>
  <c r="AF239" i="1"/>
  <c r="AF183" i="1"/>
  <c r="AF184" i="1"/>
  <c r="AF177" i="1"/>
  <c r="AF125" i="1"/>
  <c r="AF122" i="1"/>
  <c r="AF121" i="1"/>
  <c r="AF128" i="1"/>
  <c r="AF237" i="1"/>
  <c r="Y269" i="1" s="1"/>
  <c r="AF235" i="1"/>
  <c r="Y267" i="1" s="1"/>
  <c r="AF182" i="1"/>
  <c r="X270" i="1" s="1"/>
  <c r="AF181" i="1"/>
  <c r="X269" i="1" s="1"/>
  <c r="AF176" i="1"/>
  <c r="X264" i="1" s="1"/>
  <c r="AF180" i="1"/>
  <c r="X268" i="1" s="1"/>
  <c r="AF179" i="1"/>
  <c r="X267" i="1" s="1"/>
  <c r="AF178" i="1"/>
  <c r="X266" i="1" s="1"/>
  <c r="AF123" i="1"/>
  <c r="W266" i="1" s="1"/>
  <c r="AF120" i="1"/>
  <c r="W263" i="1" s="1"/>
  <c r="AF129" i="1"/>
  <c r="W272" i="1" s="1"/>
  <c r="AF126" i="1"/>
  <c r="W269" i="1" s="1"/>
  <c r="AF124" i="1"/>
  <c r="W267" i="1" s="1"/>
  <c r="AF127" i="1"/>
  <c r="W270" i="1" s="1"/>
  <c r="AF71" i="1"/>
  <c r="V269" i="1" s="1"/>
  <c r="AF74" i="1"/>
  <c r="V272" i="1" s="1"/>
  <c r="AF69" i="1"/>
  <c r="V267" i="1" s="1"/>
  <c r="V87" i="1"/>
  <c r="AF68" i="1"/>
  <c r="V266" i="1" s="1"/>
  <c r="AF67" i="1"/>
  <c r="AF72" i="1"/>
  <c r="V270" i="1" s="1"/>
  <c r="AF66" i="1"/>
  <c r="V264" i="1" s="1"/>
  <c r="AF73" i="1"/>
  <c r="V271" i="1" s="1"/>
  <c r="AF70" i="1"/>
  <c r="V268" i="1" s="1"/>
  <c r="H29" i="1"/>
  <c r="N37" i="1" s="1"/>
  <c r="H27" i="1"/>
  <c r="I36" i="1" s="1"/>
  <c r="J37" i="1"/>
  <c r="J35" i="1"/>
  <c r="K37" i="1"/>
  <c r="K38" i="1"/>
  <c r="J36" i="1"/>
  <c r="J38" i="1"/>
  <c r="L38" i="1"/>
  <c r="L35" i="1"/>
  <c r="N38" i="1"/>
  <c r="L37" i="1"/>
  <c r="K35" i="1"/>
  <c r="K36" i="1"/>
  <c r="I38" i="1"/>
  <c r="I35" i="1"/>
  <c r="N35" i="1"/>
  <c r="V247" i="1" l="1"/>
  <c r="V248" i="1"/>
  <c r="V253" i="1"/>
  <c r="V254" i="1"/>
  <c r="AD138" i="1"/>
  <c r="W271" i="1"/>
  <c r="W144" i="1"/>
  <c r="W264" i="1"/>
  <c r="X144" i="1"/>
  <c r="W265" i="1"/>
  <c r="AA138" i="1"/>
  <c r="W268" i="1"/>
  <c r="X83" i="1"/>
  <c r="V265" i="1"/>
  <c r="V282" i="1"/>
  <c r="V251" i="1"/>
  <c r="V255" i="1"/>
  <c r="V249" i="1"/>
  <c r="V284" i="1"/>
  <c r="X250" i="1"/>
  <c r="Y265" i="1"/>
  <c r="AC246" i="1"/>
  <c r="Y270" i="1"/>
  <c r="V285" i="1" s="1"/>
  <c r="W255" i="1"/>
  <c r="Y264" i="1"/>
  <c r="AD247" i="1"/>
  <c r="Y271" i="1"/>
  <c r="AE251" i="1"/>
  <c r="Y272" i="1"/>
  <c r="V252" i="1"/>
  <c r="Y263" i="1"/>
  <c r="Y255" i="1"/>
  <c r="Y266" i="1"/>
  <c r="V281" i="1" s="1"/>
  <c r="AA248" i="1"/>
  <c r="Y268" i="1"/>
  <c r="AD194" i="1"/>
  <c r="X271" i="1"/>
  <c r="V191" i="1"/>
  <c r="AE195" i="1"/>
  <c r="X272" i="1"/>
  <c r="V196" i="1"/>
  <c r="V197" i="1"/>
  <c r="V192" i="1"/>
  <c r="V190" i="1"/>
  <c r="X263" i="1"/>
  <c r="X199" i="1"/>
  <c r="X265" i="1"/>
  <c r="V195" i="1"/>
  <c r="V198" i="1"/>
  <c r="V199" i="1"/>
  <c r="V193" i="1"/>
  <c r="AG190" i="1"/>
  <c r="AD197" i="1"/>
  <c r="AD199" i="1"/>
  <c r="AD192" i="1"/>
  <c r="AD195" i="1"/>
  <c r="AD193" i="1"/>
  <c r="AG198" i="1"/>
  <c r="AD190" i="1"/>
  <c r="AD196" i="1"/>
  <c r="AD191" i="1"/>
  <c r="AD198" i="1"/>
  <c r="X139" i="1"/>
  <c r="X143" i="1"/>
  <c r="X135" i="1"/>
  <c r="X137" i="1"/>
  <c r="X140" i="1"/>
  <c r="X142" i="1"/>
  <c r="X136" i="1"/>
  <c r="X138" i="1"/>
  <c r="AG137" i="1"/>
  <c r="AD143" i="1"/>
  <c r="X141" i="1"/>
  <c r="AG136" i="1"/>
  <c r="AA135" i="1"/>
  <c r="AA136" i="1"/>
  <c r="AG140" i="1"/>
  <c r="AA142" i="1"/>
  <c r="AA141" i="1"/>
  <c r="AA143" i="1"/>
  <c r="AA144" i="1"/>
  <c r="AA137" i="1"/>
  <c r="AA139" i="1"/>
  <c r="AA140" i="1"/>
  <c r="AG89" i="1"/>
  <c r="AE80" i="1"/>
  <c r="AE89" i="1"/>
  <c r="AE88" i="1"/>
  <c r="AE87" i="1"/>
  <c r="AE86" i="1"/>
  <c r="AE85" i="1"/>
  <c r="AE84" i="1"/>
  <c r="AE83" i="1"/>
  <c r="AE82" i="1"/>
  <c r="AE81" i="1"/>
  <c r="AB86" i="1"/>
  <c r="AB82" i="1"/>
  <c r="AB83" i="1"/>
  <c r="AB81" i="1"/>
  <c r="AB80" i="1"/>
  <c r="AB85" i="1"/>
  <c r="AB89" i="1"/>
  <c r="AB88" i="1"/>
  <c r="AB87" i="1"/>
  <c r="AB84" i="1"/>
  <c r="AA84" i="1"/>
  <c r="AA80" i="1"/>
  <c r="AA81" i="1"/>
  <c r="AA89" i="1"/>
  <c r="AA88" i="1"/>
  <c r="AA85" i="1"/>
  <c r="AA83" i="1"/>
  <c r="AA87" i="1"/>
  <c r="AA86" i="1"/>
  <c r="AA82" i="1"/>
  <c r="AD89" i="1"/>
  <c r="AD86" i="1"/>
  <c r="AD88" i="1"/>
  <c r="AD87" i="1"/>
  <c r="AD85" i="1"/>
  <c r="AD84" i="1"/>
  <c r="AD83" i="1"/>
  <c r="AD82" i="1"/>
  <c r="AD81" i="1"/>
  <c r="AD80" i="1"/>
  <c r="AG86" i="1"/>
  <c r="W80" i="1"/>
  <c r="W87" i="1"/>
  <c r="W86" i="1"/>
  <c r="W85" i="1"/>
  <c r="W84" i="1"/>
  <c r="W83" i="1"/>
  <c r="W82" i="1"/>
  <c r="W89" i="1"/>
  <c r="W81" i="1"/>
  <c r="W88" i="1"/>
  <c r="AG87" i="1"/>
  <c r="AC88" i="1"/>
  <c r="AC84" i="1"/>
  <c r="AC85" i="1"/>
  <c r="AC83" i="1"/>
  <c r="AC82" i="1"/>
  <c r="AC81" i="1"/>
  <c r="AC80" i="1"/>
  <c r="AC89" i="1"/>
  <c r="AC87" i="1"/>
  <c r="AC86" i="1"/>
  <c r="AG83" i="1"/>
  <c r="Y80" i="1"/>
  <c r="Y88" i="1"/>
  <c r="Y89" i="1"/>
  <c r="Y87" i="1"/>
  <c r="Y86" i="1"/>
  <c r="Y85" i="1"/>
  <c r="Y84" i="1"/>
  <c r="Y81" i="1"/>
  <c r="Y83" i="1"/>
  <c r="Y82" i="1"/>
  <c r="Z82" i="1"/>
  <c r="Z89" i="1"/>
  <c r="Z88" i="1"/>
  <c r="Z87" i="1"/>
  <c r="Z86" i="1"/>
  <c r="Z81" i="1"/>
  <c r="Z85" i="1"/>
  <c r="Z84" i="1"/>
  <c r="Z83" i="1"/>
  <c r="Z80" i="1"/>
  <c r="Y252" i="1"/>
  <c r="Y251" i="1"/>
  <c r="V246" i="1"/>
  <c r="Y253" i="1"/>
  <c r="AA254" i="1"/>
  <c r="AA255" i="1"/>
  <c r="AA247" i="1"/>
  <c r="V250" i="1"/>
  <c r="AA249" i="1"/>
  <c r="AA251" i="1"/>
  <c r="AA250" i="1"/>
  <c r="AG249" i="1"/>
  <c r="AA252" i="1"/>
  <c r="AA253" i="1"/>
  <c r="Y249" i="1"/>
  <c r="W246" i="1"/>
  <c r="W249" i="1"/>
  <c r="AG251" i="1"/>
  <c r="AA246" i="1"/>
  <c r="W252" i="1"/>
  <c r="W247" i="1"/>
  <c r="W253" i="1"/>
  <c r="W250" i="1"/>
  <c r="W251" i="1"/>
  <c r="Y247" i="1"/>
  <c r="Y250" i="1"/>
  <c r="AE255" i="1"/>
  <c r="AE249" i="1"/>
  <c r="W254" i="1"/>
  <c r="AG247" i="1"/>
  <c r="Y254" i="1"/>
  <c r="W248" i="1"/>
  <c r="X247" i="1"/>
  <c r="X251" i="1"/>
  <c r="X253" i="1"/>
  <c r="X254" i="1"/>
  <c r="X255" i="1"/>
  <c r="AC253" i="1"/>
  <c r="AC248" i="1"/>
  <c r="AG248" i="1"/>
  <c r="X248" i="1"/>
  <c r="AC249" i="1"/>
  <c r="AC254" i="1"/>
  <c r="AG253" i="1"/>
  <c r="X246" i="1"/>
  <c r="AC250" i="1"/>
  <c r="X252" i="1"/>
  <c r="AD246" i="1"/>
  <c r="AD252" i="1"/>
  <c r="Y246" i="1"/>
  <c r="AD249" i="1"/>
  <c r="Y248" i="1"/>
  <c r="AC252" i="1"/>
  <c r="AD253" i="1"/>
  <c r="AC255" i="1"/>
  <c r="AD250" i="1"/>
  <c r="AC247" i="1"/>
  <c r="AE252" i="1"/>
  <c r="AD248" i="1"/>
  <c r="X249" i="1"/>
  <c r="AE250" i="1"/>
  <c r="AE253" i="1"/>
  <c r="AC251" i="1"/>
  <c r="AE246" i="1"/>
  <c r="AD251" i="1"/>
  <c r="AE248" i="1"/>
  <c r="AD255" i="1"/>
  <c r="AE254" i="1"/>
  <c r="AD254" i="1"/>
  <c r="AG255" i="1"/>
  <c r="AE247" i="1"/>
  <c r="AG254" i="1"/>
  <c r="X195" i="1"/>
  <c r="AE194" i="1"/>
  <c r="X194" i="1"/>
  <c r="X198" i="1"/>
  <c r="X190" i="1"/>
  <c r="AE196" i="1"/>
  <c r="AE199" i="1"/>
  <c r="AG199" i="1"/>
  <c r="AE190" i="1"/>
  <c r="AE198" i="1"/>
  <c r="AE193" i="1"/>
  <c r="X191" i="1"/>
  <c r="AG192" i="1"/>
  <c r="AE191" i="1"/>
  <c r="AE192" i="1"/>
  <c r="AE197" i="1"/>
  <c r="X192" i="1"/>
  <c r="X196" i="1"/>
  <c r="X197" i="1"/>
  <c r="X193" i="1"/>
  <c r="AD140" i="1"/>
  <c r="AD135" i="1"/>
  <c r="AD141" i="1"/>
  <c r="AD142" i="1"/>
  <c r="AG143" i="1"/>
  <c r="AD144" i="1"/>
  <c r="AD136" i="1"/>
  <c r="AD137" i="1"/>
  <c r="AD139" i="1"/>
  <c r="W141" i="1"/>
  <c r="W135" i="1"/>
  <c r="W136" i="1"/>
  <c r="W142" i="1"/>
  <c r="W137" i="1"/>
  <c r="W138" i="1"/>
  <c r="W139" i="1"/>
  <c r="W140" i="1"/>
  <c r="W143" i="1"/>
  <c r="Z254" i="1"/>
  <c r="Z248" i="1"/>
  <c r="Z253" i="1"/>
  <c r="Z252" i="1"/>
  <c r="Z251" i="1"/>
  <c r="Z249" i="1"/>
  <c r="Z250" i="1"/>
  <c r="Z247" i="1"/>
  <c r="AG250" i="1"/>
  <c r="Z246" i="1"/>
  <c r="Z255" i="1"/>
  <c r="AB252" i="1"/>
  <c r="AB251" i="1"/>
  <c r="AB250" i="1"/>
  <c r="AB249" i="1"/>
  <c r="AB248" i="1"/>
  <c r="AB247" i="1"/>
  <c r="AG252" i="1"/>
  <c r="AB255" i="1"/>
  <c r="AB254" i="1"/>
  <c r="AB246" i="1"/>
  <c r="AB253" i="1"/>
  <c r="AB196" i="1"/>
  <c r="AB195" i="1"/>
  <c r="AB194" i="1"/>
  <c r="AB198" i="1"/>
  <c r="AB193" i="1"/>
  <c r="AG196" i="1"/>
  <c r="AB192" i="1"/>
  <c r="AB197" i="1"/>
  <c r="AB191" i="1"/>
  <c r="AB190" i="1"/>
  <c r="AB199" i="1"/>
  <c r="AC195" i="1"/>
  <c r="AC194" i="1"/>
  <c r="AC193" i="1"/>
  <c r="AC196" i="1"/>
  <c r="AC192" i="1"/>
  <c r="AC191" i="1"/>
  <c r="AC199" i="1"/>
  <c r="AC190" i="1"/>
  <c r="AG197" i="1"/>
  <c r="AC197" i="1"/>
  <c r="AC198" i="1"/>
  <c r="AA197" i="1"/>
  <c r="AA196" i="1"/>
  <c r="AA195" i="1"/>
  <c r="AA194" i="1"/>
  <c r="AA190" i="1"/>
  <c r="AA193" i="1"/>
  <c r="AA199" i="1"/>
  <c r="AA192" i="1"/>
  <c r="AA191" i="1"/>
  <c r="AG195" i="1"/>
  <c r="AA198" i="1"/>
  <c r="AG191" i="1"/>
  <c r="W199" i="1"/>
  <c r="W190" i="1"/>
  <c r="W198" i="1"/>
  <c r="W193" i="1"/>
  <c r="W197" i="1"/>
  <c r="W196" i="1"/>
  <c r="W192" i="1"/>
  <c r="W195" i="1"/>
  <c r="W194" i="1"/>
  <c r="W191" i="1"/>
  <c r="Y199" i="1"/>
  <c r="AG193" i="1"/>
  <c r="Y198" i="1"/>
  <c r="Y197" i="1"/>
  <c r="Y192" i="1"/>
  <c r="Y196" i="1"/>
  <c r="Y190" i="1"/>
  <c r="Y195" i="1"/>
  <c r="Y194" i="1"/>
  <c r="Y193" i="1"/>
  <c r="Y191" i="1"/>
  <c r="Z198" i="1"/>
  <c r="Z191" i="1"/>
  <c r="Z190" i="1"/>
  <c r="Z197" i="1"/>
  <c r="Z196" i="1"/>
  <c r="Z195" i="1"/>
  <c r="Z194" i="1"/>
  <c r="AG194" i="1"/>
  <c r="Z193" i="1"/>
  <c r="Z192" i="1"/>
  <c r="Z199" i="1"/>
  <c r="AE138" i="1"/>
  <c r="AE137" i="1"/>
  <c r="AE136" i="1"/>
  <c r="AE135" i="1"/>
  <c r="AE144" i="1"/>
  <c r="AE143" i="1"/>
  <c r="AE142" i="1"/>
  <c r="AE141" i="1"/>
  <c r="AE140" i="1"/>
  <c r="AG144" i="1"/>
  <c r="AE139" i="1"/>
  <c r="AB141" i="1"/>
  <c r="AB140" i="1"/>
  <c r="AB137" i="1"/>
  <c r="AB139" i="1"/>
  <c r="AB138" i="1"/>
  <c r="AB136" i="1"/>
  <c r="AB135" i="1"/>
  <c r="AG141" i="1"/>
  <c r="AB144" i="1"/>
  <c r="AB143" i="1"/>
  <c r="AB142" i="1"/>
  <c r="Y144" i="1"/>
  <c r="Y140" i="1"/>
  <c r="Y143" i="1"/>
  <c r="Y142" i="1"/>
  <c r="Y141" i="1"/>
  <c r="Y139" i="1"/>
  <c r="Y138" i="1"/>
  <c r="Y137" i="1"/>
  <c r="Y136" i="1"/>
  <c r="Y135" i="1"/>
  <c r="AG138" i="1"/>
  <c r="V135" i="1"/>
  <c r="AG135" i="1"/>
  <c r="V144" i="1"/>
  <c r="V143" i="1"/>
  <c r="V142" i="1"/>
  <c r="V141" i="1"/>
  <c r="V140" i="1"/>
  <c r="V139" i="1"/>
  <c r="V138" i="1"/>
  <c r="V137" i="1"/>
  <c r="V136" i="1"/>
  <c r="AC140" i="1"/>
  <c r="AC136" i="1"/>
  <c r="AC139" i="1"/>
  <c r="AC138" i="1"/>
  <c r="AC137" i="1"/>
  <c r="AC135" i="1"/>
  <c r="AG142" i="1"/>
  <c r="AC144" i="1"/>
  <c r="AC143" i="1"/>
  <c r="AC142" i="1"/>
  <c r="AC141" i="1"/>
  <c r="Z143" i="1"/>
  <c r="Z142" i="1"/>
  <c r="Z141" i="1"/>
  <c r="Z140" i="1"/>
  <c r="Z138" i="1"/>
  <c r="Z137" i="1"/>
  <c r="Z136" i="1"/>
  <c r="Z135" i="1"/>
  <c r="AG139" i="1"/>
  <c r="Z139" i="1"/>
  <c r="Z144" i="1"/>
  <c r="V81" i="1"/>
  <c r="V80" i="1"/>
  <c r="V88" i="1"/>
  <c r="V86" i="1"/>
  <c r="V89" i="1"/>
  <c r="AG84" i="1"/>
  <c r="AG82" i="1"/>
  <c r="X89" i="1"/>
  <c r="V83" i="1"/>
  <c r="V82" i="1"/>
  <c r="AG80" i="1"/>
  <c r="V84" i="1"/>
  <c r="V85" i="1"/>
  <c r="AG81" i="1"/>
  <c r="X86" i="1"/>
  <c r="X84" i="1"/>
  <c r="X87" i="1"/>
  <c r="X85" i="1"/>
  <c r="X88" i="1"/>
  <c r="X80" i="1"/>
  <c r="AG85" i="1"/>
  <c r="X81" i="1"/>
  <c r="X82" i="1"/>
  <c r="AG88" i="1"/>
  <c r="I37" i="1"/>
  <c r="M37" i="1" s="1"/>
  <c r="O37" i="1" s="1"/>
  <c r="M36" i="1"/>
  <c r="O36" i="1" s="1"/>
  <c r="M35" i="1"/>
  <c r="O35" i="1" s="1"/>
  <c r="M38" i="1"/>
  <c r="O38" i="1" s="1"/>
  <c r="V279" i="1" l="1"/>
  <c r="V283" i="1"/>
  <c r="AF80" i="1"/>
  <c r="AH80" i="1" s="1"/>
  <c r="V280" i="1"/>
  <c r="V286" i="1"/>
  <c r="V278" i="1"/>
  <c r="V287" i="1"/>
  <c r="AF251" i="1"/>
  <c r="AH251" i="1" s="1"/>
  <c r="AF254" i="1"/>
  <c r="AH254" i="1" s="1"/>
  <c r="AF255" i="1"/>
  <c r="AH255" i="1" s="1"/>
  <c r="AF246" i="1"/>
  <c r="AH246" i="1" s="1"/>
  <c r="AF253" i="1"/>
  <c r="AH253" i="1" s="1"/>
  <c r="AF250" i="1"/>
  <c r="AH250" i="1" s="1"/>
  <c r="AF252" i="1"/>
  <c r="AH252" i="1" s="1"/>
  <c r="AF249" i="1"/>
  <c r="AH249" i="1" s="1"/>
  <c r="AF247" i="1"/>
  <c r="AH247" i="1" s="1"/>
  <c r="AF248" i="1"/>
  <c r="AH248" i="1" s="1"/>
  <c r="AF194" i="1"/>
  <c r="AH194" i="1" s="1"/>
  <c r="AF199" i="1"/>
  <c r="AH199" i="1" s="1"/>
  <c r="AF197" i="1"/>
  <c r="AH197" i="1" s="1"/>
  <c r="AF196" i="1"/>
  <c r="AH196" i="1" s="1"/>
  <c r="AF195" i="1"/>
  <c r="AH195" i="1" s="1"/>
  <c r="AF191" i="1"/>
  <c r="AH191" i="1" s="1"/>
  <c r="AF192" i="1"/>
  <c r="AH192" i="1" s="1"/>
  <c r="AF193" i="1"/>
  <c r="AH193" i="1" s="1"/>
  <c r="AF198" i="1"/>
  <c r="AH198" i="1" s="1"/>
  <c r="AF190" i="1"/>
  <c r="AH190" i="1" s="1"/>
  <c r="AF144" i="1"/>
  <c r="AH144" i="1" s="1"/>
  <c r="AF137" i="1"/>
  <c r="AH137" i="1" s="1"/>
  <c r="AF135" i="1"/>
  <c r="AH135" i="1" s="1"/>
  <c r="AF139" i="1"/>
  <c r="AH139" i="1" s="1"/>
  <c r="AF136" i="1"/>
  <c r="AH136" i="1" s="1"/>
  <c r="AF138" i="1"/>
  <c r="AH138" i="1" s="1"/>
  <c r="AF140" i="1"/>
  <c r="AH140" i="1" s="1"/>
  <c r="AF141" i="1"/>
  <c r="AH141" i="1" s="1"/>
  <c r="AF142" i="1"/>
  <c r="AH142" i="1" s="1"/>
  <c r="AF143" i="1"/>
  <c r="AH143" i="1" s="1"/>
  <c r="AF89" i="1"/>
  <c r="AH89" i="1" s="1"/>
  <c r="AF85" i="1"/>
  <c r="AH85" i="1" s="1"/>
  <c r="AF88" i="1"/>
  <c r="AH88" i="1" s="1"/>
  <c r="AF83" i="1"/>
  <c r="AH83" i="1" s="1"/>
  <c r="AF81" i="1"/>
  <c r="AH81" i="1" s="1"/>
  <c r="AF84" i="1"/>
  <c r="AH84" i="1" s="1"/>
  <c r="AF82" i="1"/>
  <c r="AH82" i="1" s="1"/>
  <c r="AF87" i="1"/>
  <c r="AH87" i="1" s="1"/>
  <c r="AF86" i="1"/>
  <c r="AH86" i="1" s="1"/>
  <c r="O39" i="1"/>
  <c r="O41" i="1" s="1"/>
  <c r="O42" i="1" s="1"/>
  <c r="W284" i="1" l="1"/>
  <c r="W281" i="1"/>
  <c r="W280" i="1"/>
  <c r="W278" i="1"/>
  <c r="W286" i="1"/>
  <c r="W285" i="1"/>
  <c r="W283" i="1"/>
  <c r="W279" i="1"/>
  <c r="W282" i="1"/>
  <c r="W287" i="1"/>
  <c r="AH256" i="1"/>
  <c r="AH258" i="1" s="1"/>
  <c r="AH259" i="1" s="1"/>
  <c r="AH200" i="1"/>
  <c r="AH202" i="1" s="1"/>
  <c r="AH203" i="1" s="1"/>
  <c r="AH145" i="1"/>
  <c r="AH147" i="1" s="1"/>
  <c r="AH148" i="1" s="1"/>
  <c r="AH90" i="1"/>
  <c r="AH92" i="1" s="1"/>
  <c r="AH93" i="1" s="1"/>
</calcChain>
</file>

<file path=xl/sharedStrings.xml><?xml version="1.0" encoding="utf-8"?>
<sst xmlns="http://schemas.openxmlformats.org/spreadsheetml/2006/main" count="363" uniqueCount="30">
  <si>
    <t>Calo</t>
  </si>
  <si>
    <t>Rating</t>
  </si>
  <si>
    <t>Speed</t>
  </si>
  <si>
    <t>Price</t>
  </si>
  <si>
    <t>Sum</t>
  </si>
  <si>
    <t>Weights</t>
  </si>
  <si>
    <t>sum</t>
  </si>
  <si>
    <t>weights</t>
  </si>
  <si>
    <t>Vector</t>
  </si>
  <si>
    <t>lamda max:</t>
  </si>
  <si>
    <t>RI (4 tiêu chí):</t>
  </si>
  <si>
    <t>CR:</t>
  </si>
  <si>
    <t>CI:</t>
  </si>
  <si>
    <t>RI (10):</t>
  </si>
  <si>
    <t>RI:</t>
  </si>
  <si>
    <t>Tiêu chí</t>
  </si>
  <si>
    <t>Phương án</t>
  </si>
  <si>
    <t>Kết quả</t>
  </si>
  <si>
    <t>Weight</t>
  </si>
  <si>
    <t>Rank</t>
  </si>
  <si>
    <t>Lẩu nấm – bánh đa</t>
  </si>
  <si>
    <t xml:space="preserve">Lẩu chay thập cẩm </t>
  </si>
  <si>
    <t xml:space="preserve">Lẩu thái hải sản </t>
  </si>
  <si>
    <t>Lẩu hải sản tươi sống</t>
  </si>
  <si>
    <t>Lấu đầu cá hồi măng chua</t>
  </si>
  <si>
    <t>Lẩu ếch lá lốt</t>
  </si>
  <si>
    <t xml:space="preserve">Lẩu gà lá é </t>
  </si>
  <si>
    <t>Lẩu thập cẩm</t>
  </si>
  <si>
    <t>Lẩu cá</t>
  </si>
  <si>
    <t xml:space="preserve">Lẩu cua đồng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</si>
</sst>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charset val="163"/>
      <scheme val="minor"/>
    </font>
    <font>
      <sz val="20"/>
      <color theme="0"/>
      <name val="Calibri"/>
      <family val="2"/>
      <charset val="163"/>
      <scheme val="minor"/>
    </font>
    <font>
      <sz val="16"/>
      <color theme="0"/>
      <name val="Calibri"/>
      <family val="2"/>
      <charset val="163"/>
      <scheme val="minor"/>
    </font>
    <font>
      <sz val="16"/>
      <color theme="1"/>
      <name val="Calibri"/>
      <family val="2"/>
      <charset val="163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31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164" fontId="2" fillId="0" borderId="1" xfId="0" quotePrefix="1" applyNumberFormat="1" applyFon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 wrapText="1"/>
    </xf>
    <xf numFmtId="164" fontId="7" fillId="5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0" fillId="7" borderId="0" xfId="0" applyNumberFormat="1" applyFill="1"/>
    <xf numFmtId="164" fontId="8" fillId="7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2">
    <cellStyle name="Bình thường" xfId="0" builtinId="0"/>
    <cellStyle name="Bình thường 2" xfId="1" xr:uid="{6427199B-9DB9-407B-BD68-8167036689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20C6-B896-437C-BDF8-F9FED97D9E93}">
  <dimension ref="C8:AH287"/>
  <sheetViews>
    <sheetView tabSelected="1" topLeftCell="T274" zoomScale="70" zoomScaleNormal="70" workbookViewId="0">
      <selection activeCell="AA282" sqref="AA282"/>
    </sheetView>
  </sheetViews>
  <sheetFormatPr defaultRowHeight="14.4" x14ac:dyDescent="0.3"/>
  <cols>
    <col min="1" max="3" width="8.88671875" style="4"/>
    <col min="4" max="5" width="10.5546875" style="4" customWidth="1"/>
    <col min="6" max="6" width="10.6640625" style="4" customWidth="1"/>
    <col min="7" max="7" width="11" style="4" customWidth="1"/>
    <col min="8" max="8" width="9.77734375" style="4" customWidth="1"/>
    <col min="9" max="10" width="9.88671875" style="4" customWidth="1"/>
    <col min="11" max="12" width="9.5546875" style="4" customWidth="1"/>
    <col min="13" max="15" width="8.88671875" style="4"/>
    <col min="16" max="16" width="14.33203125" style="4" customWidth="1"/>
    <col min="17" max="20" width="8.88671875" style="4"/>
    <col min="21" max="21" width="30.44140625" style="4" customWidth="1"/>
    <col min="22" max="22" width="26.109375" style="4" customWidth="1"/>
    <col min="23" max="23" width="24.5546875" style="4" customWidth="1"/>
    <col min="24" max="24" width="23.6640625" style="4" customWidth="1"/>
    <col min="25" max="25" width="22.109375" style="4" customWidth="1"/>
    <col min="26" max="26" width="21.77734375" style="4" customWidth="1"/>
    <col min="27" max="27" width="20" style="4" customWidth="1"/>
    <col min="28" max="28" width="20.77734375" style="4" customWidth="1"/>
    <col min="29" max="29" width="22.21875" style="4" customWidth="1"/>
    <col min="30" max="30" width="19.33203125" style="4" customWidth="1"/>
    <col min="31" max="31" width="22.21875" style="4" customWidth="1"/>
    <col min="32" max="33" width="20.33203125" style="4" customWidth="1"/>
    <col min="34" max="34" width="18.109375" style="4" customWidth="1"/>
    <col min="35" max="16384" width="8.88671875" style="4"/>
  </cols>
  <sheetData>
    <row r="8" spans="3:7" ht="36.6" customHeight="1" x14ac:dyDescent="0.3">
      <c r="D8" s="5" t="s">
        <v>3</v>
      </c>
      <c r="E8" s="5" t="s">
        <v>0</v>
      </c>
      <c r="F8" s="5" t="s">
        <v>1</v>
      </c>
      <c r="G8" s="5" t="s">
        <v>2</v>
      </c>
    </row>
    <row r="9" spans="3:7" ht="37.799999999999997" customHeight="1" x14ac:dyDescent="0.3">
      <c r="C9" s="6" t="s">
        <v>3</v>
      </c>
      <c r="D9" s="1">
        <v>1</v>
      </c>
      <c r="E9" s="1">
        <v>7</v>
      </c>
      <c r="F9" s="1">
        <v>2</v>
      </c>
      <c r="G9" s="1">
        <v>5</v>
      </c>
    </row>
    <row r="10" spans="3:7" ht="38.4" customHeight="1" x14ac:dyDescent="0.3">
      <c r="C10" s="6" t="s">
        <v>0</v>
      </c>
      <c r="D10" s="2">
        <v>0.14285714285714285</v>
      </c>
      <c r="E10" s="1">
        <v>1</v>
      </c>
      <c r="F10" s="1">
        <v>0.1111111111111111</v>
      </c>
      <c r="G10" s="1">
        <v>0.33333333333333331</v>
      </c>
    </row>
    <row r="11" spans="3:7" ht="39.6" customHeight="1" x14ac:dyDescent="0.3">
      <c r="C11" s="6" t="s">
        <v>1</v>
      </c>
      <c r="D11" s="1">
        <v>0.5</v>
      </c>
      <c r="E11" s="1">
        <v>9</v>
      </c>
      <c r="F11" s="1">
        <v>1</v>
      </c>
      <c r="G11" s="1">
        <v>5</v>
      </c>
    </row>
    <row r="12" spans="3:7" ht="36.6" customHeight="1" x14ac:dyDescent="0.3">
      <c r="C12" s="6" t="s">
        <v>2</v>
      </c>
      <c r="D12" s="1">
        <v>0.2</v>
      </c>
      <c r="E12" s="1">
        <v>3</v>
      </c>
      <c r="F12" s="1">
        <v>0.2</v>
      </c>
      <c r="G12" s="1">
        <v>1</v>
      </c>
    </row>
    <row r="17" spans="3:12" ht="28.8" customHeight="1" x14ac:dyDescent="0.3">
      <c r="I17" s="5" t="s">
        <v>3</v>
      </c>
      <c r="J17" s="5" t="s">
        <v>0</v>
      </c>
      <c r="K17" s="5" t="s">
        <v>1</v>
      </c>
      <c r="L17" s="5" t="s">
        <v>2</v>
      </c>
    </row>
    <row r="18" spans="3:12" ht="29.4" customHeight="1" x14ac:dyDescent="0.3">
      <c r="H18" s="6" t="s">
        <v>3</v>
      </c>
      <c r="I18" s="1">
        <v>1</v>
      </c>
      <c r="J18" s="1">
        <v>7</v>
      </c>
      <c r="K18" s="1">
        <v>2</v>
      </c>
      <c r="L18" s="1">
        <v>5</v>
      </c>
    </row>
    <row r="19" spans="3:12" ht="30.6" customHeight="1" x14ac:dyDescent="0.3">
      <c r="H19" s="6" t="s">
        <v>0</v>
      </c>
      <c r="I19" s="2">
        <v>0.14285714285714285</v>
      </c>
      <c r="J19" s="1">
        <v>1</v>
      </c>
      <c r="K19" s="1">
        <v>0.1111111111111111</v>
      </c>
      <c r="L19" s="1">
        <v>0.33333333333333331</v>
      </c>
    </row>
    <row r="20" spans="3:12" ht="33" customHeight="1" x14ac:dyDescent="0.3">
      <c r="H20" s="6" t="s">
        <v>1</v>
      </c>
      <c r="I20" s="1">
        <v>0.5</v>
      </c>
      <c r="J20" s="1">
        <v>9</v>
      </c>
      <c r="K20" s="1">
        <v>1</v>
      </c>
      <c r="L20" s="1">
        <v>5</v>
      </c>
    </row>
    <row r="21" spans="3:12" ht="27" customHeight="1" x14ac:dyDescent="0.3">
      <c r="H21" s="6" t="s">
        <v>2</v>
      </c>
      <c r="I21" s="1">
        <v>0.2</v>
      </c>
      <c r="J21" s="1">
        <v>3</v>
      </c>
      <c r="K21" s="1">
        <v>0.2</v>
      </c>
      <c r="L21" s="1">
        <v>1</v>
      </c>
    </row>
    <row r="22" spans="3:12" ht="24" customHeight="1" x14ac:dyDescent="0.3">
      <c r="H22" s="6" t="s">
        <v>4</v>
      </c>
      <c r="I22" s="3">
        <f>SUM(I18:I21)</f>
        <v>1.8428571428571427</v>
      </c>
      <c r="J22" s="3">
        <f>SUM(J18:J21)</f>
        <v>20</v>
      </c>
      <c r="K22" s="3">
        <f t="shared" ref="K22:L22" si="0">SUM(K18:K21)</f>
        <v>3.3111111111111113</v>
      </c>
      <c r="L22" s="3">
        <f t="shared" si="0"/>
        <v>11.333333333333332</v>
      </c>
    </row>
    <row r="26" spans="3:12" ht="25.8" customHeight="1" x14ac:dyDescent="0.3">
      <c r="D26" s="5" t="s">
        <v>3</v>
      </c>
      <c r="E26" s="5" t="s">
        <v>0</v>
      </c>
      <c r="F26" s="5" t="s">
        <v>1</v>
      </c>
      <c r="G26" s="5" t="s">
        <v>2</v>
      </c>
      <c r="H26" s="5" t="s">
        <v>5</v>
      </c>
    </row>
    <row r="27" spans="3:12" ht="33" customHeight="1" x14ac:dyDescent="0.3">
      <c r="C27" s="6" t="s">
        <v>3</v>
      </c>
      <c r="D27" s="1">
        <f>I18/I22</f>
        <v>0.54263565891472876</v>
      </c>
      <c r="E27" s="1">
        <f>J18/J22</f>
        <v>0.35</v>
      </c>
      <c r="F27" s="1">
        <f>K18/K22</f>
        <v>0.6040268456375838</v>
      </c>
      <c r="G27" s="1">
        <f>L18/L22</f>
        <v>0.44117647058823534</v>
      </c>
      <c r="H27" s="7">
        <f>AVERAGE(D27:G27)</f>
        <v>0.48445974378513695</v>
      </c>
    </row>
    <row r="28" spans="3:12" ht="32.4" customHeight="1" x14ac:dyDescent="0.3">
      <c r="C28" s="6" t="s">
        <v>0</v>
      </c>
      <c r="D28" s="2">
        <f>I19/I22</f>
        <v>7.7519379844961239E-2</v>
      </c>
      <c r="E28" s="1">
        <f>J19/J22</f>
        <v>0.05</v>
      </c>
      <c r="F28" s="1">
        <f>K19/K22</f>
        <v>3.3557046979865765E-2</v>
      </c>
      <c r="G28" s="1">
        <f>L19/L22</f>
        <v>2.9411764705882356E-2</v>
      </c>
      <c r="H28" s="7">
        <f t="shared" ref="H28:H30" si="1">AVERAGE(D28:G28)</f>
        <v>4.7622047882677349E-2</v>
      </c>
    </row>
    <row r="29" spans="3:12" ht="27" customHeight="1" x14ac:dyDescent="0.3">
      <c r="C29" s="6" t="s">
        <v>1</v>
      </c>
      <c r="D29" s="1">
        <f>I20/I22</f>
        <v>0.27131782945736438</v>
      </c>
      <c r="E29" s="1">
        <f>J20/J22</f>
        <v>0.45</v>
      </c>
      <c r="F29" s="1">
        <f>K20/K22</f>
        <v>0.3020134228187919</v>
      </c>
      <c r="G29" s="1">
        <f>L20/L22</f>
        <v>0.44117647058823534</v>
      </c>
      <c r="H29" s="7">
        <f t="shared" si="1"/>
        <v>0.36612693071609786</v>
      </c>
    </row>
    <row r="30" spans="3:12" ht="30" customHeight="1" x14ac:dyDescent="0.3">
      <c r="C30" s="6" t="s">
        <v>2</v>
      </c>
      <c r="D30" s="1">
        <f>I21/I22</f>
        <v>0.10852713178294575</v>
      </c>
      <c r="E30" s="1">
        <f>J21/J22</f>
        <v>0.15</v>
      </c>
      <c r="F30" s="1">
        <f>K21/K22</f>
        <v>6.0402684563758385E-2</v>
      </c>
      <c r="G30" s="1">
        <f>L21/L22</f>
        <v>8.8235294117647065E-2</v>
      </c>
      <c r="H30" s="7">
        <f t="shared" si="1"/>
        <v>0.10179127761608781</v>
      </c>
    </row>
    <row r="34" spans="8:31" ht="28.2" customHeight="1" x14ac:dyDescent="0.3">
      <c r="I34" s="5" t="s">
        <v>3</v>
      </c>
      <c r="J34" s="5" t="s">
        <v>0</v>
      </c>
      <c r="K34" s="5" t="s">
        <v>1</v>
      </c>
      <c r="L34" s="5" t="s">
        <v>2</v>
      </c>
      <c r="M34" s="5" t="s">
        <v>6</v>
      </c>
      <c r="N34" s="5" t="s">
        <v>7</v>
      </c>
      <c r="O34" s="5" t="s">
        <v>8</v>
      </c>
    </row>
    <row r="35" spans="8:31" ht="35.4" customHeight="1" x14ac:dyDescent="0.3">
      <c r="H35" s="6" t="s">
        <v>3</v>
      </c>
      <c r="I35" s="1">
        <f>D9*H27</f>
        <v>0.48445974378513695</v>
      </c>
      <c r="J35" s="1">
        <f>E9*H28</f>
        <v>0.33335433517874147</v>
      </c>
      <c r="K35" s="1">
        <f>F9*H29</f>
        <v>0.73225386143219573</v>
      </c>
      <c r="L35" s="1">
        <f>G9*H30</f>
        <v>0.50895638808043908</v>
      </c>
      <c r="M35" s="8">
        <f>SUM(I35:L35)</f>
        <v>2.0590243284765135</v>
      </c>
      <c r="N35" s="8">
        <f t="shared" ref="N35:N38" si="2">H27</f>
        <v>0.48445974378513695</v>
      </c>
      <c r="O35" s="8">
        <f>M35/N35</f>
        <v>4.2501453524066442</v>
      </c>
    </row>
    <row r="36" spans="8:31" ht="34.799999999999997" customHeight="1" x14ac:dyDescent="0.3">
      <c r="H36" s="6" t="s">
        <v>0</v>
      </c>
      <c r="I36" s="2">
        <f>D10*H27</f>
        <v>6.9208534826448134E-2</v>
      </c>
      <c r="J36" s="1">
        <f>E10*H28</f>
        <v>4.7622047882677349E-2</v>
      </c>
      <c r="K36" s="1">
        <f>F10*H29</f>
        <v>4.0680770079566428E-2</v>
      </c>
      <c r="L36" s="1">
        <f>G10*H30</f>
        <v>3.3930425872029268E-2</v>
      </c>
      <c r="M36" s="8">
        <f t="shared" ref="M36:M38" si="3">SUM(I36:L36)</f>
        <v>0.19144177866072118</v>
      </c>
      <c r="N36" s="8">
        <f t="shared" si="2"/>
        <v>4.7622047882677349E-2</v>
      </c>
      <c r="O36" s="8">
        <f t="shared" ref="O36:O38" si="4">M36/N36</f>
        <v>4.0200240681030994</v>
      </c>
    </row>
    <row r="37" spans="8:31" ht="33.6" customHeight="1" x14ac:dyDescent="0.3">
      <c r="H37" s="6" t="s">
        <v>1</v>
      </c>
      <c r="I37" s="1">
        <f>D11*H27</f>
        <v>0.24222987189256848</v>
      </c>
      <c r="J37" s="1">
        <f>E11*H28</f>
        <v>0.42859843094409611</v>
      </c>
      <c r="K37" s="1">
        <f>F11*H29</f>
        <v>0.36612693071609786</v>
      </c>
      <c r="L37" s="1">
        <f>G11*H30</f>
        <v>0.50895638808043908</v>
      </c>
      <c r="M37" s="8">
        <f t="shared" si="3"/>
        <v>1.5459116216332016</v>
      </c>
      <c r="N37" s="8">
        <f t="shared" si="2"/>
        <v>0.36612693071609786</v>
      </c>
      <c r="O37" s="8">
        <f t="shared" si="4"/>
        <v>4.2223379160052348</v>
      </c>
    </row>
    <row r="38" spans="8:31" ht="37.799999999999997" customHeight="1" x14ac:dyDescent="0.3">
      <c r="H38" s="6" t="s">
        <v>2</v>
      </c>
      <c r="I38" s="1">
        <f>D12*H27</f>
        <v>9.6891948757027391E-2</v>
      </c>
      <c r="J38" s="1">
        <f>E12*H28</f>
        <v>0.14286614364803205</v>
      </c>
      <c r="K38" s="1">
        <f>F12*H29</f>
        <v>7.3225386143219579E-2</v>
      </c>
      <c r="L38" s="1">
        <f>G12*H30</f>
        <v>0.10179127761608781</v>
      </c>
      <c r="M38" s="8">
        <f t="shared" si="3"/>
        <v>0.41477475616436682</v>
      </c>
      <c r="N38" s="8">
        <f t="shared" si="2"/>
        <v>0.10179127761608781</v>
      </c>
      <c r="O38" s="8">
        <f t="shared" si="4"/>
        <v>4.0747573454055255</v>
      </c>
    </row>
    <row r="39" spans="8:31" ht="16.2" customHeight="1" x14ac:dyDescent="0.3">
      <c r="M39" s="30" t="s">
        <v>9</v>
      </c>
      <c r="N39" s="30"/>
      <c r="O39" s="9">
        <f>AVERAGE(O35:O38)</f>
        <v>4.1418161704801264</v>
      </c>
    </row>
    <row r="40" spans="8:31" x14ac:dyDescent="0.3">
      <c r="M40" s="30" t="s">
        <v>10</v>
      </c>
      <c r="N40" s="30"/>
      <c r="O40" s="9">
        <v>0.9</v>
      </c>
    </row>
    <row r="41" spans="8:31" x14ac:dyDescent="0.3">
      <c r="M41" s="30" t="s">
        <v>12</v>
      </c>
      <c r="N41" s="30"/>
      <c r="O41" s="13">
        <f>(O39-4)/3</f>
        <v>4.7272056826708798E-2</v>
      </c>
    </row>
    <row r="42" spans="8:31" x14ac:dyDescent="0.3">
      <c r="M42" s="30" t="s">
        <v>11</v>
      </c>
      <c r="N42" s="30"/>
      <c r="O42" s="13">
        <f>O41/O40</f>
        <v>5.2524507585232E-2</v>
      </c>
    </row>
    <row r="44" spans="8:31" ht="29.4" customHeight="1" x14ac:dyDescent="0.3"/>
    <row r="46" spans="8:31" ht="73.2" customHeight="1" x14ac:dyDescent="0.3">
      <c r="U46" s="11" t="s">
        <v>3</v>
      </c>
      <c r="V46" s="28" t="s">
        <v>20</v>
      </c>
      <c r="W46" s="28" t="s">
        <v>21</v>
      </c>
      <c r="X46" s="28" t="s">
        <v>22</v>
      </c>
      <c r="Y46" s="28" t="s">
        <v>23</v>
      </c>
      <c r="Z46" s="28" t="s">
        <v>24</v>
      </c>
      <c r="AA46" s="28" t="s">
        <v>25</v>
      </c>
      <c r="AB46" s="28" t="s">
        <v>26</v>
      </c>
      <c r="AC46" s="28" t="s">
        <v>27</v>
      </c>
      <c r="AD46" s="28" t="s">
        <v>28</v>
      </c>
      <c r="AE46" s="28" t="s">
        <v>29</v>
      </c>
    </row>
    <row r="47" spans="8:31" ht="51" customHeight="1" x14ac:dyDescent="0.3">
      <c r="U47" s="27" t="s">
        <v>20</v>
      </c>
      <c r="V47" s="12">
        <v>1</v>
      </c>
      <c r="W47" s="12">
        <v>0.66666666666666663</v>
      </c>
      <c r="X47" s="12">
        <v>5</v>
      </c>
      <c r="Y47" s="12">
        <v>8</v>
      </c>
      <c r="Z47" s="12">
        <v>5</v>
      </c>
      <c r="AA47" s="12">
        <v>4</v>
      </c>
      <c r="AB47" s="12">
        <v>2</v>
      </c>
      <c r="AC47" s="12">
        <v>5</v>
      </c>
      <c r="AD47" s="12">
        <v>4</v>
      </c>
      <c r="AE47" s="12">
        <v>5</v>
      </c>
    </row>
    <row r="48" spans="8:31" ht="61.8" customHeight="1" x14ac:dyDescent="0.3">
      <c r="U48" s="27" t="s">
        <v>21</v>
      </c>
      <c r="V48" s="12">
        <v>1.5</v>
      </c>
      <c r="W48" s="12">
        <v>1</v>
      </c>
      <c r="X48" s="12">
        <v>5</v>
      </c>
      <c r="Y48" s="12">
        <v>8</v>
      </c>
      <c r="Z48" s="12">
        <v>5</v>
      </c>
      <c r="AA48" s="12">
        <v>4</v>
      </c>
      <c r="AB48" s="12">
        <v>2</v>
      </c>
      <c r="AC48" s="12">
        <v>5</v>
      </c>
      <c r="AD48" s="12">
        <v>4</v>
      </c>
      <c r="AE48" s="12">
        <v>5</v>
      </c>
    </row>
    <row r="49" spans="21:32" ht="57.6" customHeight="1" x14ac:dyDescent="0.3">
      <c r="U49" s="27" t="s">
        <v>22</v>
      </c>
      <c r="V49" s="12">
        <v>0.2</v>
      </c>
      <c r="W49" s="12">
        <v>0.2</v>
      </c>
      <c r="X49" s="12">
        <v>1</v>
      </c>
      <c r="Y49" s="12">
        <v>2</v>
      </c>
      <c r="Z49" s="12">
        <v>0.66666666666666663</v>
      </c>
      <c r="AA49" s="12">
        <v>0.5</v>
      </c>
      <c r="AB49" s="12">
        <v>0.25</v>
      </c>
      <c r="AC49" s="12">
        <v>0.66666666666666663</v>
      </c>
      <c r="AD49" s="12">
        <v>0.5</v>
      </c>
      <c r="AE49" s="12">
        <v>1.5</v>
      </c>
    </row>
    <row r="50" spans="21:32" ht="40.799999999999997" customHeight="1" x14ac:dyDescent="0.3">
      <c r="U50" s="27" t="s">
        <v>23</v>
      </c>
      <c r="V50" s="12">
        <v>0.125</v>
      </c>
      <c r="W50" s="12">
        <v>0.125</v>
      </c>
      <c r="X50" s="12">
        <v>0.5</v>
      </c>
      <c r="Y50" s="12">
        <v>1</v>
      </c>
      <c r="Z50" s="12">
        <v>0.5</v>
      </c>
      <c r="AA50" s="12">
        <v>0.25</v>
      </c>
      <c r="AB50" s="12">
        <v>0.2</v>
      </c>
      <c r="AC50" s="12">
        <v>0.5</v>
      </c>
      <c r="AD50" s="12">
        <v>0.25</v>
      </c>
      <c r="AE50" s="12">
        <v>0.5</v>
      </c>
    </row>
    <row r="51" spans="21:32" ht="40.799999999999997" customHeight="1" x14ac:dyDescent="0.3">
      <c r="U51" s="27" t="s">
        <v>24</v>
      </c>
      <c r="V51" s="12">
        <v>0.2</v>
      </c>
      <c r="W51" s="12">
        <v>0.2</v>
      </c>
      <c r="X51" s="12">
        <v>1.5</v>
      </c>
      <c r="Y51" s="12">
        <v>2</v>
      </c>
      <c r="Z51" s="12">
        <v>1</v>
      </c>
      <c r="AA51" s="12">
        <v>0.5</v>
      </c>
      <c r="AB51" s="12">
        <v>0.25</v>
      </c>
      <c r="AC51" s="12">
        <v>0.66666666666666663</v>
      </c>
      <c r="AD51" s="12">
        <v>0.5</v>
      </c>
      <c r="AE51" s="12">
        <v>1.5</v>
      </c>
    </row>
    <row r="52" spans="21:32" ht="44.4" customHeight="1" x14ac:dyDescent="0.3">
      <c r="U52" s="27" t="s">
        <v>25</v>
      </c>
      <c r="V52" s="12">
        <v>0.25</v>
      </c>
      <c r="W52" s="12">
        <v>0.25</v>
      </c>
      <c r="X52" s="12">
        <v>2</v>
      </c>
      <c r="Y52" s="12">
        <v>4</v>
      </c>
      <c r="Z52" s="12">
        <v>2</v>
      </c>
      <c r="AA52" s="12">
        <v>1</v>
      </c>
      <c r="AB52" s="12">
        <v>0.5</v>
      </c>
      <c r="AC52" s="12">
        <v>2</v>
      </c>
      <c r="AD52" s="12">
        <v>1.5</v>
      </c>
      <c r="AE52" s="12">
        <v>2</v>
      </c>
    </row>
    <row r="53" spans="21:32" ht="43.2" customHeight="1" x14ac:dyDescent="0.3">
      <c r="U53" s="27" t="s">
        <v>26</v>
      </c>
      <c r="V53" s="12">
        <v>0.5</v>
      </c>
      <c r="W53" s="12">
        <v>0.5</v>
      </c>
      <c r="X53" s="12">
        <v>4</v>
      </c>
      <c r="Y53" s="12">
        <v>5</v>
      </c>
      <c r="Z53" s="12">
        <v>4</v>
      </c>
      <c r="AA53" s="12">
        <v>2</v>
      </c>
      <c r="AB53" s="12">
        <v>1</v>
      </c>
      <c r="AC53" s="12">
        <v>4</v>
      </c>
      <c r="AD53" s="12">
        <v>2</v>
      </c>
      <c r="AE53" s="12">
        <v>4</v>
      </c>
    </row>
    <row r="54" spans="21:32" ht="62.4" customHeight="1" x14ac:dyDescent="0.3">
      <c r="U54" s="27" t="s">
        <v>27</v>
      </c>
      <c r="V54" s="12">
        <v>0.2</v>
      </c>
      <c r="W54" s="12">
        <v>0.2</v>
      </c>
      <c r="X54" s="12">
        <v>1.5</v>
      </c>
      <c r="Y54" s="12">
        <v>2</v>
      </c>
      <c r="Z54" s="12">
        <v>1.5</v>
      </c>
      <c r="AA54" s="12">
        <v>0.5</v>
      </c>
      <c r="AB54" s="12">
        <v>0.25</v>
      </c>
      <c r="AC54" s="12">
        <v>1</v>
      </c>
      <c r="AD54" s="12">
        <v>0.5</v>
      </c>
      <c r="AE54" s="12">
        <v>1.5</v>
      </c>
    </row>
    <row r="55" spans="21:32" ht="48.6" customHeight="1" x14ac:dyDescent="0.3">
      <c r="U55" s="27" t="s">
        <v>28</v>
      </c>
      <c r="V55" s="12">
        <v>0.25</v>
      </c>
      <c r="W55" s="12">
        <v>0.25</v>
      </c>
      <c r="X55" s="12">
        <v>2</v>
      </c>
      <c r="Y55" s="12">
        <v>4</v>
      </c>
      <c r="Z55" s="12">
        <v>2</v>
      </c>
      <c r="AA55" s="12">
        <v>0.66666666666666663</v>
      </c>
      <c r="AB55" s="12">
        <v>0.5</v>
      </c>
      <c r="AC55" s="12">
        <v>2</v>
      </c>
      <c r="AD55" s="12">
        <v>1</v>
      </c>
      <c r="AE55" s="12">
        <v>2</v>
      </c>
    </row>
    <row r="56" spans="21:32" ht="55.8" customHeight="1" x14ac:dyDescent="0.3">
      <c r="U56" s="27" t="s">
        <v>29</v>
      </c>
      <c r="V56" s="12">
        <v>0.2</v>
      </c>
      <c r="W56" s="12">
        <v>0.2</v>
      </c>
      <c r="X56" s="12">
        <v>0.66666666666666663</v>
      </c>
      <c r="Y56" s="12">
        <v>2</v>
      </c>
      <c r="Z56" s="12">
        <v>0.66666666666666663</v>
      </c>
      <c r="AA56" s="12">
        <v>0.5</v>
      </c>
      <c r="AB56" s="12">
        <v>0.25</v>
      </c>
      <c r="AC56" s="12">
        <v>0.66666666666666663</v>
      </c>
      <c r="AD56" s="12">
        <v>0.5</v>
      </c>
      <c r="AE56" s="12">
        <v>1</v>
      </c>
    </row>
    <row r="57" spans="21:32" ht="50.4" customHeight="1" x14ac:dyDescent="0.3">
      <c r="U57" s="17" t="s">
        <v>4</v>
      </c>
      <c r="V57" s="16">
        <f>SUM(V47:V56)</f>
        <v>4.4250000000000007</v>
      </c>
      <c r="W57" s="16">
        <f t="shared" ref="W57:AE57" si="5">SUM(W47:W56)</f>
        <v>3.5916666666666668</v>
      </c>
      <c r="X57" s="16">
        <f t="shared" si="5"/>
        <v>23.166666666666668</v>
      </c>
      <c r="Y57" s="16">
        <f t="shared" si="5"/>
        <v>38</v>
      </c>
      <c r="Z57" s="16">
        <f t="shared" si="5"/>
        <v>22.333333333333332</v>
      </c>
      <c r="AA57" s="16">
        <f t="shared" si="5"/>
        <v>13.916666666666666</v>
      </c>
      <c r="AB57" s="16">
        <f t="shared" si="5"/>
        <v>7.2</v>
      </c>
      <c r="AC57" s="16">
        <f t="shared" si="5"/>
        <v>21.5</v>
      </c>
      <c r="AD57" s="16">
        <f t="shared" si="5"/>
        <v>14.75</v>
      </c>
      <c r="AE57" s="16">
        <f t="shared" si="5"/>
        <v>24</v>
      </c>
    </row>
    <row r="64" spans="21:32" ht="36" x14ac:dyDescent="0.3">
      <c r="U64" s="11" t="s">
        <v>3</v>
      </c>
      <c r="V64" s="28" t="s">
        <v>20</v>
      </c>
      <c r="W64" s="28" t="s">
        <v>21</v>
      </c>
      <c r="X64" s="28" t="s">
        <v>22</v>
      </c>
      <c r="Y64" s="28" t="s">
        <v>23</v>
      </c>
      <c r="Z64" s="28" t="s">
        <v>24</v>
      </c>
      <c r="AA64" s="28" t="s">
        <v>25</v>
      </c>
      <c r="AB64" s="28" t="s">
        <v>26</v>
      </c>
      <c r="AC64" s="28" t="s">
        <v>27</v>
      </c>
      <c r="AD64" s="28" t="s">
        <v>28</v>
      </c>
      <c r="AE64" s="28" t="s">
        <v>29</v>
      </c>
      <c r="AF64" s="16" t="s">
        <v>5</v>
      </c>
    </row>
    <row r="65" spans="21:34" ht="49.8" customHeight="1" x14ac:dyDescent="0.3">
      <c r="U65" s="27" t="s">
        <v>20</v>
      </c>
      <c r="V65" s="12">
        <f>V47/V57</f>
        <v>0.22598870056497172</v>
      </c>
      <c r="W65" s="12">
        <f>W47/W57</f>
        <v>0.18561484918793503</v>
      </c>
      <c r="X65" s="12">
        <f t="shared" ref="X65:AE65" si="6">X47/X57</f>
        <v>0.21582733812949639</v>
      </c>
      <c r="Y65" s="12">
        <f t="shared" si="6"/>
        <v>0.21052631578947367</v>
      </c>
      <c r="Z65" s="12">
        <f t="shared" si="6"/>
        <v>0.22388059701492538</v>
      </c>
      <c r="AA65" s="12">
        <f t="shared" si="6"/>
        <v>0.28742514970059879</v>
      </c>
      <c r="AB65" s="12">
        <f t="shared" si="6"/>
        <v>0.27777777777777779</v>
      </c>
      <c r="AC65" s="12">
        <f t="shared" si="6"/>
        <v>0.23255813953488372</v>
      </c>
      <c r="AD65" s="12">
        <f t="shared" si="6"/>
        <v>0.2711864406779661</v>
      </c>
      <c r="AE65" s="12">
        <f t="shared" si="6"/>
        <v>0.20833333333333334</v>
      </c>
      <c r="AF65" s="16">
        <f>AVERAGE(V65:AE65)</f>
        <v>0.23391186417113624</v>
      </c>
    </row>
    <row r="66" spans="21:34" ht="55.2" customHeight="1" x14ac:dyDescent="0.3">
      <c r="U66" s="27" t="s">
        <v>21</v>
      </c>
      <c r="V66" s="12">
        <f>V48/V57</f>
        <v>0.33898305084745756</v>
      </c>
      <c r="W66" s="12">
        <f>W48/W57</f>
        <v>0.27842227378190254</v>
      </c>
      <c r="X66" s="12">
        <f t="shared" ref="X66:AE66" si="7">X48/X57</f>
        <v>0.21582733812949639</v>
      </c>
      <c r="Y66" s="12">
        <f t="shared" si="7"/>
        <v>0.21052631578947367</v>
      </c>
      <c r="Z66" s="12">
        <f t="shared" si="7"/>
        <v>0.22388059701492538</v>
      </c>
      <c r="AA66" s="12">
        <f t="shared" si="7"/>
        <v>0.28742514970059879</v>
      </c>
      <c r="AB66" s="12">
        <f t="shared" si="7"/>
        <v>0.27777777777777779</v>
      </c>
      <c r="AC66" s="12">
        <f t="shared" si="7"/>
        <v>0.23255813953488372</v>
      </c>
      <c r="AD66" s="12">
        <f t="shared" si="7"/>
        <v>0.2711864406779661</v>
      </c>
      <c r="AE66" s="12">
        <f t="shared" si="7"/>
        <v>0.20833333333333334</v>
      </c>
      <c r="AF66" s="16">
        <f t="shared" ref="AF66:AF73" si="8">AVERAGE(V66:AE66)</f>
        <v>0.25449204165878159</v>
      </c>
    </row>
    <row r="67" spans="21:34" ht="43.8" customHeight="1" x14ac:dyDescent="0.3">
      <c r="U67" s="27" t="s">
        <v>22</v>
      </c>
      <c r="V67" s="12">
        <f>V49/V57</f>
        <v>4.5197740112994343E-2</v>
      </c>
      <c r="W67" s="12">
        <f>W49/W57</f>
        <v>5.5684454756380515E-2</v>
      </c>
      <c r="X67" s="12">
        <f t="shared" ref="X67:AE67" si="9">X49/X57</f>
        <v>4.3165467625899276E-2</v>
      </c>
      <c r="Y67" s="12">
        <f t="shared" si="9"/>
        <v>5.2631578947368418E-2</v>
      </c>
      <c r="Z67" s="12">
        <f t="shared" si="9"/>
        <v>2.9850746268656716E-2</v>
      </c>
      <c r="AA67" s="12">
        <f t="shared" si="9"/>
        <v>3.5928143712574849E-2</v>
      </c>
      <c r="AB67" s="12">
        <f t="shared" si="9"/>
        <v>3.4722222222222224E-2</v>
      </c>
      <c r="AC67" s="12">
        <f t="shared" si="9"/>
        <v>3.1007751937984496E-2</v>
      </c>
      <c r="AD67" s="12">
        <f t="shared" si="9"/>
        <v>3.3898305084745763E-2</v>
      </c>
      <c r="AE67" s="12">
        <f t="shared" si="9"/>
        <v>6.25E-2</v>
      </c>
      <c r="AF67" s="16">
        <f t="shared" si="8"/>
        <v>4.2458641066882657E-2</v>
      </c>
    </row>
    <row r="68" spans="21:34" ht="46.2" customHeight="1" x14ac:dyDescent="0.3">
      <c r="U68" s="27" t="s">
        <v>23</v>
      </c>
      <c r="V68" s="12">
        <f>V50/V57</f>
        <v>2.8248587570621465E-2</v>
      </c>
      <c r="W68" s="12">
        <f>W50/W57</f>
        <v>3.4802784222737818E-2</v>
      </c>
      <c r="X68" s="12">
        <f t="shared" ref="X68:AE68" si="10">X50/X57</f>
        <v>2.1582733812949638E-2</v>
      </c>
      <c r="Y68" s="12">
        <f t="shared" si="10"/>
        <v>2.6315789473684209E-2</v>
      </c>
      <c r="Z68" s="12">
        <f t="shared" si="10"/>
        <v>2.2388059701492539E-2</v>
      </c>
      <c r="AA68" s="12">
        <f t="shared" si="10"/>
        <v>1.7964071856287425E-2</v>
      </c>
      <c r="AB68" s="12">
        <f t="shared" si="10"/>
        <v>2.777777777777778E-2</v>
      </c>
      <c r="AC68" s="12">
        <f t="shared" si="10"/>
        <v>2.3255813953488372E-2</v>
      </c>
      <c r="AD68" s="12">
        <f t="shared" si="10"/>
        <v>1.6949152542372881E-2</v>
      </c>
      <c r="AE68" s="12">
        <f t="shared" si="10"/>
        <v>2.0833333333333332E-2</v>
      </c>
      <c r="AF68" s="16">
        <f t="shared" si="8"/>
        <v>2.4011810424474554E-2</v>
      </c>
    </row>
    <row r="69" spans="21:34" ht="40.200000000000003" customHeight="1" x14ac:dyDescent="0.3">
      <c r="U69" s="27" t="s">
        <v>24</v>
      </c>
      <c r="V69" s="12">
        <f>V51/V57</f>
        <v>4.5197740112994343E-2</v>
      </c>
      <c r="W69" s="12">
        <f>W51/W57</f>
        <v>5.5684454756380515E-2</v>
      </c>
      <c r="X69" s="12">
        <f t="shared" ref="X69:AE69" si="11">X51/X57</f>
        <v>6.4748201438848921E-2</v>
      </c>
      <c r="Y69" s="12">
        <f t="shared" si="11"/>
        <v>5.2631578947368418E-2</v>
      </c>
      <c r="Z69" s="12">
        <f t="shared" si="11"/>
        <v>4.4776119402985079E-2</v>
      </c>
      <c r="AA69" s="12">
        <f t="shared" si="11"/>
        <v>3.5928143712574849E-2</v>
      </c>
      <c r="AB69" s="12">
        <f t="shared" si="11"/>
        <v>3.4722222222222224E-2</v>
      </c>
      <c r="AC69" s="12">
        <f t="shared" si="11"/>
        <v>3.1007751937984496E-2</v>
      </c>
      <c r="AD69" s="12">
        <f t="shared" si="11"/>
        <v>3.3898305084745763E-2</v>
      </c>
      <c r="AE69" s="12">
        <f t="shared" si="11"/>
        <v>6.25E-2</v>
      </c>
      <c r="AF69" s="16">
        <f t="shared" si="8"/>
        <v>4.6109451761610465E-2</v>
      </c>
    </row>
    <row r="70" spans="21:34" ht="45.6" customHeight="1" x14ac:dyDescent="0.3">
      <c r="U70" s="27" t="s">
        <v>25</v>
      </c>
      <c r="V70" s="12">
        <f>V52/V57</f>
        <v>5.6497175141242931E-2</v>
      </c>
      <c r="W70" s="12">
        <f>W52/W57</f>
        <v>6.9605568445475635E-2</v>
      </c>
      <c r="X70" s="12">
        <f t="shared" ref="X70:AE70" si="12">X52/X57</f>
        <v>8.6330935251798552E-2</v>
      </c>
      <c r="Y70" s="12">
        <f t="shared" si="12"/>
        <v>0.10526315789473684</v>
      </c>
      <c r="Z70" s="12">
        <f t="shared" si="12"/>
        <v>8.9552238805970158E-2</v>
      </c>
      <c r="AA70" s="12">
        <f t="shared" si="12"/>
        <v>7.1856287425149698E-2</v>
      </c>
      <c r="AB70" s="12">
        <f t="shared" si="12"/>
        <v>6.9444444444444448E-2</v>
      </c>
      <c r="AC70" s="12">
        <f t="shared" si="12"/>
        <v>9.3023255813953487E-2</v>
      </c>
      <c r="AD70" s="12">
        <f t="shared" si="12"/>
        <v>0.10169491525423729</v>
      </c>
      <c r="AE70" s="12">
        <f t="shared" si="12"/>
        <v>8.3333333333333329E-2</v>
      </c>
      <c r="AF70" s="16">
        <f t="shared" si="8"/>
        <v>8.2660131181034241E-2</v>
      </c>
    </row>
    <row r="71" spans="21:34" ht="34.200000000000003" customHeight="1" x14ac:dyDescent="0.3">
      <c r="U71" s="27" t="s">
        <v>26</v>
      </c>
      <c r="V71" s="12">
        <f>V53/V57</f>
        <v>0.11299435028248586</v>
      </c>
      <c r="W71" s="12">
        <f>W53/W57</f>
        <v>0.13921113689095127</v>
      </c>
      <c r="X71" s="12">
        <f t="shared" ref="X71:AE71" si="13">X53/X57</f>
        <v>0.1726618705035971</v>
      </c>
      <c r="Y71" s="12">
        <f t="shared" si="13"/>
        <v>0.13157894736842105</v>
      </c>
      <c r="Z71" s="12">
        <f t="shared" si="13"/>
        <v>0.17910447761194032</v>
      </c>
      <c r="AA71" s="12">
        <f t="shared" si="13"/>
        <v>0.1437125748502994</v>
      </c>
      <c r="AB71" s="12">
        <f t="shared" si="13"/>
        <v>0.1388888888888889</v>
      </c>
      <c r="AC71" s="12">
        <f t="shared" si="13"/>
        <v>0.18604651162790697</v>
      </c>
      <c r="AD71" s="12">
        <f t="shared" si="13"/>
        <v>0.13559322033898305</v>
      </c>
      <c r="AE71" s="12">
        <f t="shared" si="13"/>
        <v>0.16666666666666666</v>
      </c>
      <c r="AF71" s="16">
        <f t="shared" si="8"/>
        <v>0.15064586450301409</v>
      </c>
    </row>
    <row r="72" spans="21:34" ht="42" customHeight="1" x14ac:dyDescent="0.3">
      <c r="U72" s="27" t="s">
        <v>27</v>
      </c>
      <c r="V72" s="12">
        <f>V54/V57</f>
        <v>4.5197740112994343E-2</v>
      </c>
      <c r="W72" s="12">
        <f>W54/W57</f>
        <v>5.5684454756380515E-2</v>
      </c>
      <c r="X72" s="12">
        <f t="shared" ref="X72:AE72" si="14">X54/X57</f>
        <v>6.4748201438848921E-2</v>
      </c>
      <c r="Y72" s="12">
        <f t="shared" si="14"/>
        <v>5.2631578947368418E-2</v>
      </c>
      <c r="Z72" s="12">
        <f t="shared" si="14"/>
        <v>6.7164179104477612E-2</v>
      </c>
      <c r="AA72" s="12">
        <f t="shared" si="14"/>
        <v>3.5928143712574849E-2</v>
      </c>
      <c r="AB72" s="12">
        <f t="shared" si="14"/>
        <v>3.4722222222222224E-2</v>
      </c>
      <c r="AC72" s="12">
        <f t="shared" si="14"/>
        <v>4.6511627906976744E-2</v>
      </c>
      <c r="AD72" s="12">
        <f t="shared" si="14"/>
        <v>3.3898305084745763E-2</v>
      </c>
      <c r="AE72" s="12">
        <f t="shared" si="14"/>
        <v>6.25E-2</v>
      </c>
      <c r="AF72" s="16">
        <f t="shared" si="8"/>
        <v>4.9898645328658939E-2</v>
      </c>
    </row>
    <row r="73" spans="21:34" ht="42.6" customHeight="1" x14ac:dyDescent="0.3">
      <c r="U73" s="27" t="s">
        <v>28</v>
      </c>
      <c r="V73" s="12">
        <f>V55/V57</f>
        <v>5.6497175141242931E-2</v>
      </c>
      <c r="W73" s="12">
        <f>W55/W57</f>
        <v>6.9605568445475635E-2</v>
      </c>
      <c r="X73" s="12">
        <f t="shared" ref="X73:AE73" si="15">X55/X57</f>
        <v>8.6330935251798552E-2</v>
      </c>
      <c r="Y73" s="12">
        <f t="shared" si="15"/>
        <v>0.10526315789473684</v>
      </c>
      <c r="Z73" s="12">
        <f t="shared" si="15"/>
        <v>8.9552238805970158E-2</v>
      </c>
      <c r="AA73" s="12">
        <f t="shared" si="15"/>
        <v>4.7904191616766463E-2</v>
      </c>
      <c r="AB73" s="12">
        <f t="shared" si="15"/>
        <v>6.9444444444444448E-2</v>
      </c>
      <c r="AC73" s="12">
        <f t="shared" si="15"/>
        <v>9.3023255813953487E-2</v>
      </c>
      <c r="AD73" s="12">
        <f t="shared" si="15"/>
        <v>6.7796610169491525E-2</v>
      </c>
      <c r="AE73" s="12">
        <f t="shared" si="15"/>
        <v>8.3333333333333329E-2</v>
      </c>
      <c r="AF73" s="16">
        <f t="shared" si="8"/>
        <v>7.6875091091721359E-2</v>
      </c>
    </row>
    <row r="74" spans="21:34" ht="48" customHeight="1" x14ac:dyDescent="0.3">
      <c r="U74" s="27" t="s">
        <v>29</v>
      </c>
      <c r="V74" s="12">
        <f>V56/V57</f>
        <v>4.5197740112994343E-2</v>
      </c>
      <c r="W74" s="12">
        <f>W56/W57</f>
        <v>5.5684454756380515E-2</v>
      </c>
      <c r="X74" s="12">
        <f t="shared" ref="X74:AE74" si="16">X56/X57</f>
        <v>2.8776978417266185E-2</v>
      </c>
      <c r="Y74" s="12">
        <f t="shared" si="16"/>
        <v>5.2631578947368418E-2</v>
      </c>
      <c r="Z74" s="12">
        <f t="shared" si="16"/>
        <v>2.9850746268656716E-2</v>
      </c>
      <c r="AA74" s="12">
        <f t="shared" si="16"/>
        <v>3.5928143712574849E-2</v>
      </c>
      <c r="AB74" s="12">
        <f t="shared" si="16"/>
        <v>3.4722222222222224E-2</v>
      </c>
      <c r="AC74" s="12">
        <f t="shared" si="16"/>
        <v>3.1007751937984496E-2</v>
      </c>
      <c r="AD74" s="12">
        <f t="shared" si="16"/>
        <v>3.3898305084745763E-2</v>
      </c>
      <c r="AE74" s="12">
        <f t="shared" si="16"/>
        <v>4.1666666666666664E-2</v>
      </c>
      <c r="AF74" s="16">
        <f>AVERAGE(V74:AE74)</f>
        <v>3.8936458812686023E-2</v>
      </c>
    </row>
    <row r="75" spans="21:34" ht="25.8" x14ac:dyDescent="0.3">
      <c r="U75" s="15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9" spans="21:34" ht="36" x14ac:dyDescent="0.3">
      <c r="U79" s="11" t="s">
        <v>3</v>
      </c>
      <c r="V79" s="28" t="s">
        <v>20</v>
      </c>
      <c r="W79" s="28" t="s">
        <v>21</v>
      </c>
      <c r="X79" s="28" t="s">
        <v>22</v>
      </c>
      <c r="Y79" s="28" t="s">
        <v>23</v>
      </c>
      <c r="Z79" s="28" t="s">
        <v>24</v>
      </c>
      <c r="AA79" s="28" t="s">
        <v>25</v>
      </c>
      <c r="AB79" s="28" t="s">
        <v>26</v>
      </c>
      <c r="AC79" s="28" t="s">
        <v>27</v>
      </c>
      <c r="AD79" s="28" t="s">
        <v>28</v>
      </c>
      <c r="AE79" s="28" t="s">
        <v>29</v>
      </c>
      <c r="AF79" s="16" t="s">
        <v>4</v>
      </c>
      <c r="AG79" s="16" t="s">
        <v>5</v>
      </c>
      <c r="AH79" s="16" t="s">
        <v>8</v>
      </c>
    </row>
    <row r="80" spans="21:34" ht="37.200000000000003" customHeight="1" x14ac:dyDescent="0.3">
      <c r="U80" s="27" t="s">
        <v>20</v>
      </c>
      <c r="V80" s="12">
        <f>V47*AF65</f>
        <v>0.23391186417113624</v>
      </c>
      <c r="W80" s="12">
        <f>W47*AF66</f>
        <v>0.16966136110585439</v>
      </c>
      <c r="X80" s="12">
        <f>X47*AF67</f>
        <v>0.21229320533441329</v>
      </c>
      <c r="Y80" s="12">
        <f>Y47*AF68</f>
        <v>0.19209448339579643</v>
      </c>
      <c r="Z80" s="12">
        <f>Z47*AF69</f>
        <v>0.23054725880805232</v>
      </c>
      <c r="AA80" s="12">
        <f>AA47*AF70</f>
        <v>0.33064052472413696</v>
      </c>
      <c r="AB80" s="12">
        <f>AB47*AF71</f>
        <v>0.30129172900602819</v>
      </c>
      <c r="AC80" s="12">
        <f>AC47*AF72</f>
        <v>0.24949322664329471</v>
      </c>
      <c r="AD80" s="12">
        <f>AD47*AF73</f>
        <v>0.30750036436688544</v>
      </c>
      <c r="AE80" s="12">
        <f>AE47*AF74</f>
        <v>0.19468229406343013</v>
      </c>
      <c r="AF80" s="16">
        <f>SUM(V80:AE80)</f>
        <v>2.4221163116190287</v>
      </c>
      <c r="AG80" s="16">
        <f t="shared" ref="AG80:AG89" si="17">AF65</f>
        <v>0.23391186417113624</v>
      </c>
      <c r="AH80" s="16">
        <f>AF80/AG80</f>
        <v>10.354824541293651</v>
      </c>
    </row>
    <row r="81" spans="21:34" ht="40.799999999999997" customHeight="1" x14ac:dyDescent="0.3">
      <c r="U81" s="27" t="s">
        <v>21</v>
      </c>
      <c r="V81" s="12">
        <f>V48*AF65</f>
        <v>0.35086779625670439</v>
      </c>
      <c r="W81" s="12">
        <f>W48*AF66</f>
        <v>0.25449204165878159</v>
      </c>
      <c r="X81" s="12">
        <f>X48*AF67</f>
        <v>0.21229320533441329</v>
      </c>
      <c r="Y81" s="12">
        <f>Y48*AF68</f>
        <v>0.19209448339579643</v>
      </c>
      <c r="Z81" s="12">
        <f>Z48*AF69</f>
        <v>0.23054725880805232</v>
      </c>
      <c r="AA81" s="12">
        <f>AA48*AF70</f>
        <v>0.33064052472413696</v>
      </c>
      <c r="AB81" s="12">
        <f>AB48*AF71</f>
        <v>0.30129172900602819</v>
      </c>
      <c r="AC81" s="12">
        <f>AC48*AF72</f>
        <v>0.24949322664329471</v>
      </c>
      <c r="AD81" s="12">
        <f>AD48*AF73</f>
        <v>0.30750036436688544</v>
      </c>
      <c r="AE81" s="12">
        <f>AE48*AF74</f>
        <v>0.19468229406343013</v>
      </c>
      <c r="AF81" s="16">
        <f t="shared" ref="AF81:AF89" si="18">SUM(V81:AE81)</f>
        <v>2.6239029242575236</v>
      </c>
      <c r="AG81" s="16">
        <f t="shared" si="17"/>
        <v>0.25449204165878159</v>
      </c>
      <c r="AH81" s="16">
        <f t="shared" ref="AH81:AH89" si="19">AF81/AG81</f>
        <v>10.310353546440584</v>
      </c>
    </row>
    <row r="82" spans="21:34" ht="36" customHeight="1" x14ac:dyDescent="0.3">
      <c r="U82" s="27" t="s">
        <v>22</v>
      </c>
      <c r="V82" s="12">
        <f>V49*AF65</f>
        <v>4.6782372834227252E-2</v>
      </c>
      <c r="W82" s="12">
        <f>W49*AF66</f>
        <v>5.0898408331756323E-2</v>
      </c>
      <c r="X82" s="12">
        <f>X49*AF67</f>
        <v>4.2458641066882657E-2</v>
      </c>
      <c r="Y82" s="12">
        <f>Y49*AF68</f>
        <v>4.8023620848949108E-2</v>
      </c>
      <c r="Z82" s="12">
        <f>Z49*AF69</f>
        <v>3.073963450774031E-2</v>
      </c>
      <c r="AA82" s="12">
        <f>AA49*AF70</f>
        <v>4.133006559051712E-2</v>
      </c>
      <c r="AB82" s="12">
        <f>AB49*AF71</f>
        <v>3.7661466125753523E-2</v>
      </c>
      <c r="AC82" s="12">
        <f>AC49*AF72</f>
        <v>3.3265763552439293E-2</v>
      </c>
      <c r="AD82" s="12">
        <f>AD49*AF73</f>
        <v>3.843754554586068E-2</v>
      </c>
      <c r="AE82" s="12">
        <f>AE49*AF74</f>
        <v>5.8404688219029034E-2</v>
      </c>
      <c r="AF82" s="16">
        <f t="shared" si="18"/>
        <v>0.4280022066231553</v>
      </c>
      <c r="AG82" s="16">
        <f t="shared" si="17"/>
        <v>4.2458641066882657E-2</v>
      </c>
      <c r="AH82" s="16">
        <f t="shared" si="19"/>
        <v>10.080449959501719</v>
      </c>
    </row>
    <row r="83" spans="21:34" ht="30.6" customHeight="1" x14ac:dyDescent="0.3">
      <c r="U83" s="27" t="s">
        <v>23</v>
      </c>
      <c r="V83" s="12">
        <f>V50*AF65</f>
        <v>2.923898302139203E-2</v>
      </c>
      <c r="W83" s="12">
        <f>W50*AF66</f>
        <v>3.1811505207347698E-2</v>
      </c>
      <c r="X83" s="12">
        <f>X50*AF67</f>
        <v>2.1229320533441329E-2</v>
      </c>
      <c r="Y83" s="12">
        <f>Y50*AF68</f>
        <v>2.4011810424474554E-2</v>
      </c>
      <c r="Z83" s="12">
        <f>Z50*AF69</f>
        <v>2.3054725880805232E-2</v>
      </c>
      <c r="AA83" s="12">
        <f>AA50*AF70</f>
        <v>2.066503279525856E-2</v>
      </c>
      <c r="AB83" s="12">
        <f>AB50*AF71</f>
        <v>3.0129172900602821E-2</v>
      </c>
      <c r="AC83" s="12">
        <f>AC50*AF72</f>
        <v>2.4949322664329469E-2</v>
      </c>
      <c r="AD83" s="12">
        <f>AD50*AF73</f>
        <v>1.921877277293034E-2</v>
      </c>
      <c r="AE83" s="12">
        <f>AE50*AF74</f>
        <v>1.9468229406343011E-2</v>
      </c>
      <c r="AF83" s="16">
        <f t="shared" si="18"/>
        <v>0.24377687560692507</v>
      </c>
      <c r="AG83" s="16">
        <f t="shared" si="17"/>
        <v>2.4011810424474554E-2</v>
      </c>
      <c r="AH83" s="16">
        <f t="shared" si="19"/>
        <v>10.152373823443577</v>
      </c>
    </row>
    <row r="84" spans="21:34" ht="34.200000000000003" customHeight="1" x14ac:dyDescent="0.3">
      <c r="U84" s="27" t="s">
        <v>24</v>
      </c>
      <c r="V84" s="12">
        <f>V51*AF65</f>
        <v>4.6782372834227252E-2</v>
      </c>
      <c r="W84" s="12">
        <f>W51*AF66</f>
        <v>5.0898408331756323E-2</v>
      </c>
      <c r="X84" s="12">
        <f>X51*AF67</f>
        <v>6.3687961600323986E-2</v>
      </c>
      <c r="Y84" s="12">
        <f>Y51*AF68</f>
        <v>4.8023620848949108E-2</v>
      </c>
      <c r="Z84" s="12">
        <f>Z51*AF69</f>
        <v>4.6109451761610465E-2</v>
      </c>
      <c r="AA84" s="12">
        <f>AA51*AF70</f>
        <v>4.133006559051712E-2</v>
      </c>
      <c r="AB84" s="12">
        <f>AB51*AF71</f>
        <v>3.7661466125753523E-2</v>
      </c>
      <c r="AC84" s="12">
        <f>AC51*AF72</f>
        <v>3.3265763552439293E-2</v>
      </c>
      <c r="AD84" s="12">
        <f>AD51*AF73</f>
        <v>3.843754554586068E-2</v>
      </c>
      <c r="AE84" s="12">
        <f>AE51*AF74</f>
        <v>5.8404688219029034E-2</v>
      </c>
      <c r="AF84" s="16">
        <f t="shared" si="18"/>
        <v>0.4646013444104668</v>
      </c>
      <c r="AG84" s="16">
        <f t="shared" si="17"/>
        <v>4.6109451761610465E-2</v>
      </c>
      <c r="AH84" s="16">
        <f t="shared" si="19"/>
        <v>10.07605440230547</v>
      </c>
    </row>
    <row r="85" spans="21:34" ht="33" customHeight="1" x14ac:dyDescent="0.3">
      <c r="U85" s="27" t="s">
        <v>25</v>
      </c>
      <c r="V85" s="12">
        <f>V52*AF65</f>
        <v>5.847796604278406E-2</v>
      </c>
      <c r="W85" s="12">
        <f>W52*AF66</f>
        <v>6.3623010414695397E-2</v>
      </c>
      <c r="X85" s="12">
        <f>X52*AF67</f>
        <v>8.4917282133765315E-2</v>
      </c>
      <c r="Y85" s="12">
        <f>Y52*AF68</f>
        <v>9.6047241697898217E-2</v>
      </c>
      <c r="Z85" s="12">
        <f>Z52*AF69</f>
        <v>9.221890352322093E-2</v>
      </c>
      <c r="AA85" s="12">
        <f>AA52*AF70</f>
        <v>8.2660131181034241E-2</v>
      </c>
      <c r="AB85" s="12">
        <f>AB52*AF71</f>
        <v>7.5322932251507047E-2</v>
      </c>
      <c r="AC85" s="12">
        <f>AC52*AF72</f>
        <v>9.9797290657317878E-2</v>
      </c>
      <c r="AD85" s="12">
        <f>AD52*AF73</f>
        <v>0.11531263663758204</v>
      </c>
      <c r="AE85" s="12">
        <f>AE52*AF74</f>
        <v>7.7872917625372046E-2</v>
      </c>
      <c r="AF85" s="16">
        <f t="shared" si="18"/>
        <v>0.84625031216517721</v>
      </c>
      <c r="AG85" s="16">
        <f t="shared" si="17"/>
        <v>8.2660131181034241E-2</v>
      </c>
      <c r="AH85" s="16">
        <f t="shared" si="19"/>
        <v>10.237708313235089</v>
      </c>
    </row>
    <row r="86" spans="21:34" ht="38.4" customHeight="1" x14ac:dyDescent="0.3">
      <c r="U86" s="27" t="s">
        <v>26</v>
      </c>
      <c r="V86" s="12">
        <f>V53*AF65</f>
        <v>0.11695593208556812</v>
      </c>
      <c r="W86" s="12">
        <f>W53*AF66</f>
        <v>0.12724602082939079</v>
      </c>
      <c r="X86" s="12">
        <f>X53*AF67</f>
        <v>0.16983456426753063</v>
      </c>
      <c r="Y86" s="12">
        <f>Y53*AF68</f>
        <v>0.12005905212237278</v>
      </c>
      <c r="Z86" s="12">
        <f>Z53*AF69</f>
        <v>0.18443780704644186</v>
      </c>
      <c r="AA86" s="12">
        <f>AA53*AF70</f>
        <v>0.16532026236206848</v>
      </c>
      <c r="AB86" s="12">
        <f>AB53*AF71</f>
        <v>0.15064586450301409</v>
      </c>
      <c r="AC86" s="12">
        <f>AC53*AF72</f>
        <v>0.19959458131463576</v>
      </c>
      <c r="AD86" s="12">
        <f>AD53*AF73</f>
        <v>0.15375018218344272</v>
      </c>
      <c r="AE86" s="12">
        <f>AE53*AF74</f>
        <v>0.15574583525074409</v>
      </c>
      <c r="AF86" s="16">
        <f t="shared" si="18"/>
        <v>1.5435901019652092</v>
      </c>
      <c r="AG86" s="16">
        <f t="shared" si="17"/>
        <v>0.15064586450301409</v>
      </c>
      <c r="AH86" s="16">
        <f t="shared" si="19"/>
        <v>10.246481754129569</v>
      </c>
    </row>
    <row r="87" spans="21:34" ht="21" x14ac:dyDescent="0.3">
      <c r="U87" s="27" t="s">
        <v>27</v>
      </c>
      <c r="V87" s="12">
        <f>V54*AF65</f>
        <v>4.6782372834227252E-2</v>
      </c>
      <c r="W87" s="12">
        <f>W54*AF66</f>
        <v>5.0898408331756323E-2</v>
      </c>
      <c r="X87" s="12">
        <f>X54*AF67</f>
        <v>6.3687961600323986E-2</v>
      </c>
      <c r="Y87" s="12">
        <f>Y54*AF68</f>
        <v>4.8023620848949108E-2</v>
      </c>
      <c r="Z87" s="12">
        <f>Z54*AF69</f>
        <v>6.9164177642415697E-2</v>
      </c>
      <c r="AA87" s="12">
        <f>AA54*AF70</f>
        <v>4.133006559051712E-2</v>
      </c>
      <c r="AB87" s="12">
        <f>AB54*AF71</f>
        <v>3.7661466125753523E-2</v>
      </c>
      <c r="AC87" s="12">
        <f>AC54*AF72</f>
        <v>4.9898645328658939E-2</v>
      </c>
      <c r="AD87" s="12">
        <f>AD54*AF73</f>
        <v>3.843754554586068E-2</v>
      </c>
      <c r="AE87" s="12">
        <f>AE54*AF74</f>
        <v>5.8404688219029034E-2</v>
      </c>
      <c r="AF87" s="16">
        <f t="shared" si="18"/>
        <v>0.50428895206749158</v>
      </c>
      <c r="AG87" s="16">
        <f t="shared" si="17"/>
        <v>4.9898645328658939E-2</v>
      </c>
      <c r="AH87" s="16">
        <f t="shared" si="19"/>
        <v>10.106265385482454</v>
      </c>
    </row>
    <row r="88" spans="21:34" ht="36" customHeight="1" x14ac:dyDescent="0.3">
      <c r="U88" s="27" t="s">
        <v>28</v>
      </c>
      <c r="V88" s="12">
        <f>V55*AF65</f>
        <v>5.847796604278406E-2</v>
      </c>
      <c r="W88" s="12">
        <f>W55*AF66</f>
        <v>6.3623010414695397E-2</v>
      </c>
      <c r="X88" s="12">
        <f>X55*AF67</f>
        <v>8.4917282133765315E-2</v>
      </c>
      <c r="Y88" s="12">
        <f>Y55*AF68</f>
        <v>9.6047241697898217E-2</v>
      </c>
      <c r="Z88" s="12">
        <f>Z55*AF69</f>
        <v>9.221890352322093E-2</v>
      </c>
      <c r="AA88" s="12">
        <f>AA55*AF70</f>
        <v>5.5106754120689494E-2</v>
      </c>
      <c r="AB88" s="12">
        <f>AB55*AF71</f>
        <v>7.5322932251507047E-2</v>
      </c>
      <c r="AC88" s="12">
        <f>AC55*AF72</f>
        <v>9.9797290657317878E-2</v>
      </c>
      <c r="AD88" s="12">
        <f>AD55*AF73</f>
        <v>7.6875091091721359E-2</v>
      </c>
      <c r="AE88" s="12">
        <f>AE55*AF74</f>
        <v>7.7872917625372046E-2</v>
      </c>
      <c r="AF88" s="16">
        <f t="shared" si="18"/>
        <v>0.78025938955897178</v>
      </c>
      <c r="AG88" s="16">
        <f t="shared" si="17"/>
        <v>7.6875091091721359E-2</v>
      </c>
      <c r="AH88" s="16">
        <f t="shared" si="19"/>
        <v>10.14970360982112</v>
      </c>
    </row>
    <row r="89" spans="21:34" ht="21" x14ac:dyDescent="0.3">
      <c r="U89" s="27" t="s">
        <v>29</v>
      </c>
      <c r="V89" s="12">
        <f>V56*AF65</f>
        <v>4.6782372834227252E-2</v>
      </c>
      <c r="W89" s="12">
        <f>W56*AF66</f>
        <v>5.0898408331756323E-2</v>
      </c>
      <c r="X89" s="12">
        <f>X56*AF67</f>
        <v>2.8305760711255103E-2</v>
      </c>
      <c r="Y89" s="12">
        <f>Y56*AF68</f>
        <v>4.8023620848949108E-2</v>
      </c>
      <c r="Z89" s="12">
        <f>Z56*AF69</f>
        <v>3.073963450774031E-2</v>
      </c>
      <c r="AA89" s="12">
        <f>AA56*AF70</f>
        <v>4.133006559051712E-2</v>
      </c>
      <c r="AB89" s="12">
        <f>AB56*AF71</f>
        <v>3.7661466125753523E-2</v>
      </c>
      <c r="AC89" s="12">
        <f>AC56*AF72</f>
        <v>3.3265763552439293E-2</v>
      </c>
      <c r="AD89" s="12">
        <f>AD56*AF73</f>
        <v>3.843754554586068E-2</v>
      </c>
      <c r="AE89" s="12">
        <f>AE56*AF74</f>
        <v>3.8936458812686023E-2</v>
      </c>
      <c r="AF89" s="16">
        <f t="shared" si="18"/>
        <v>0.39438109686118472</v>
      </c>
      <c r="AG89" s="16">
        <f t="shared" si="17"/>
        <v>3.8936458812686023E-2</v>
      </c>
      <c r="AH89" s="16">
        <f t="shared" si="19"/>
        <v>10.128838340396021</v>
      </c>
    </row>
    <row r="90" spans="21:34" ht="33.6" customHeight="1" x14ac:dyDescent="0.3">
      <c r="AF90" s="29" t="s">
        <v>9</v>
      </c>
      <c r="AG90" s="29"/>
      <c r="AH90" s="19">
        <f>AVERAGE(AH80:AH89)</f>
        <v>10.184305367604924</v>
      </c>
    </row>
    <row r="91" spans="21:34" ht="29.4" customHeight="1" x14ac:dyDescent="0.3">
      <c r="AF91" s="29" t="s">
        <v>13</v>
      </c>
      <c r="AG91" s="29"/>
      <c r="AH91" s="19">
        <v>1.49</v>
      </c>
    </row>
    <row r="92" spans="21:34" ht="29.4" customHeight="1" x14ac:dyDescent="0.3">
      <c r="AF92" s="29" t="s">
        <v>12</v>
      </c>
      <c r="AG92" s="29"/>
      <c r="AH92" s="18">
        <f>(AH90-10)/9</f>
        <v>2.0478374178324939E-2</v>
      </c>
    </row>
    <row r="93" spans="21:34" ht="25.2" customHeight="1" x14ac:dyDescent="0.3">
      <c r="AF93" s="29" t="s">
        <v>11</v>
      </c>
      <c r="AG93" s="29"/>
      <c r="AH93" s="21">
        <f>AH92/AH91</f>
        <v>1.3743875287466402E-2</v>
      </c>
    </row>
    <row r="97" spans="21:34" x14ac:dyDescent="0.3"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</row>
    <row r="101" spans="21:34" ht="36" x14ac:dyDescent="0.3">
      <c r="U101" s="11" t="s">
        <v>1</v>
      </c>
      <c r="V101" s="28" t="s">
        <v>20</v>
      </c>
      <c r="W101" s="28" t="s">
        <v>21</v>
      </c>
      <c r="X101" s="28" t="s">
        <v>22</v>
      </c>
      <c r="Y101" s="28" t="s">
        <v>23</v>
      </c>
      <c r="Z101" s="28" t="s">
        <v>24</v>
      </c>
      <c r="AA101" s="28" t="s">
        <v>25</v>
      </c>
      <c r="AB101" s="28" t="s">
        <v>26</v>
      </c>
      <c r="AC101" s="28" t="s">
        <v>27</v>
      </c>
      <c r="AD101" s="28" t="s">
        <v>28</v>
      </c>
      <c r="AE101" s="28" t="s">
        <v>29</v>
      </c>
    </row>
    <row r="102" spans="21:34" ht="18" x14ac:dyDescent="0.3">
      <c r="U102" s="27" t="s">
        <v>20</v>
      </c>
      <c r="V102" s="12">
        <v>1</v>
      </c>
      <c r="W102" s="12">
        <v>0.33333333333333331</v>
      </c>
      <c r="X102" s="12">
        <v>3</v>
      </c>
      <c r="Y102" s="12">
        <v>0.33333333333333331</v>
      </c>
      <c r="Z102" s="12">
        <v>0.5</v>
      </c>
      <c r="AA102" s="12">
        <v>2</v>
      </c>
      <c r="AB102" s="12">
        <v>1.5</v>
      </c>
      <c r="AC102" s="12">
        <v>0.33333333333333331</v>
      </c>
      <c r="AD102" s="12">
        <v>3</v>
      </c>
      <c r="AE102" s="12">
        <v>5</v>
      </c>
    </row>
    <row r="103" spans="21:34" ht="18" x14ac:dyDescent="0.3">
      <c r="U103" s="27" t="s">
        <v>21</v>
      </c>
      <c r="V103" s="12">
        <v>3</v>
      </c>
      <c r="W103" s="12">
        <v>1</v>
      </c>
      <c r="X103" s="12">
        <v>5</v>
      </c>
      <c r="Y103" s="12">
        <v>1.5</v>
      </c>
      <c r="Z103" s="12">
        <v>2</v>
      </c>
      <c r="AA103" s="12">
        <v>4</v>
      </c>
      <c r="AB103" s="12">
        <v>3</v>
      </c>
      <c r="AC103" s="12">
        <v>1.5</v>
      </c>
      <c r="AD103" s="12">
        <v>5</v>
      </c>
      <c r="AE103" s="12">
        <v>7</v>
      </c>
    </row>
    <row r="104" spans="21:34" ht="18" x14ac:dyDescent="0.3">
      <c r="U104" s="27" t="s">
        <v>22</v>
      </c>
      <c r="V104" s="12">
        <v>0.33333333333333331</v>
      </c>
      <c r="W104" s="12">
        <v>0.2</v>
      </c>
      <c r="X104" s="12">
        <v>1</v>
      </c>
      <c r="Y104" s="12">
        <v>0.2</v>
      </c>
      <c r="Z104" s="12">
        <v>0.25</v>
      </c>
      <c r="AA104" s="12">
        <v>0.5</v>
      </c>
      <c r="AB104" s="12">
        <v>0.33333333333333331</v>
      </c>
      <c r="AC104" s="12">
        <v>0.2</v>
      </c>
      <c r="AD104" s="12">
        <v>0.66666666666666663</v>
      </c>
      <c r="AE104" s="12">
        <v>3</v>
      </c>
    </row>
    <row r="105" spans="21:34" ht="18" x14ac:dyDescent="0.3">
      <c r="U105" s="27" t="s">
        <v>23</v>
      </c>
      <c r="V105" s="12">
        <v>3</v>
      </c>
      <c r="W105" s="12">
        <v>0.66666666666666663</v>
      </c>
      <c r="X105" s="12">
        <v>5</v>
      </c>
      <c r="Y105" s="12">
        <v>1</v>
      </c>
      <c r="Z105" s="12">
        <v>2</v>
      </c>
      <c r="AA105" s="12">
        <v>4</v>
      </c>
      <c r="AB105" s="12">
        <v>3</v>
      </c>
      <c r="AC105" s="12">
        <v>1.5</v>
      </c>
      <c r="AD105" s="12">
        <v>5</v>
      </c>
      <c r="AE105" s="12">
        <v>7</v>
      </c>
    </row>
    <row r="106" spans="21:34" ht="18" x14ac:dyDescent="0.3">
      <c r="U106" s="27" t="s">
        <v>24</v>
      </c>
      <c r="V106" s="12">
        <v>2</v>
      </c>
      <c r="W106" s="12">
        <v>0.5</v>
      </c>
      <c r="X106" s="12">
        <v>4</v>
      </c>
      <c r="Y106" s="12">
        <v>0.5</v>
      </c>
      <c r="Z106" s="12">
        <v>1</v>
      </c>
      <c r="AA106" s="12">
        <v>3</v>
      </c>
      <c r="AB106" s="12">
        <v>2</v>
      </c>
      <c r="AC106" s="12">
        <v>0.5</v>
      </c>
      <c r="AD106" s="12">
        <v>4</v>
      </c>
      <c r="AE106" s="12">
        <v>6</v>
      </c>
    </row>
    <row r="107" spans="21:34" ht="18" x14ac:dyDescent="0.3">
      <c r="U107" s="27" t="s">
        <v>25</v>
      </c>
      <c r="V107" s="12">
        <v>0.5</v>
      </c>
      <c r="W107" s="12">
        <v>0.25</v>
      </c>
      <c r="X107" s="12">
        <v>2</v>
      </c>
      <c r="Y107" s="12">
        <v>0.25</v>
      </c>
      <c r="Z107" s="12">
        <v>0.33333333333333331</v>
      </c>
      <c r="AA107" s="12">
        <v>1</v>
      </c>
      <c r="AB107" s="12">
        <v>0.5</v>
      </c>
      <c r="AC107" s="12">
        <v>0.25</v>
      </c>
      <c r="AD107" s="12">
        <v>2</v>
      </c>
      <c r="AE107" s="12">
        <v>4</v>
      </c>
    </row>
    <row r="108" spans="21:34" ht="18" x14ac:dyDescent="0.3">
      <c r="U108" s="27" t="s">
        <v>26</v>
      </c>
      <c r="V108" s="12">
        <v>0.66666666666666663</v>
      </c>
      <c r="W108" s="12">
        <v>0.33333333333333331</v>
      </c>
      <c r="X108" s="12">
        <v>3</v>
      </c>
      <c r="Y108" s="12">
        <v>0.33333333333333331</v>
      </c>
      <c r="Z108" s="12">
        <v>0.5</v>
      </c>
      <c r="AA108" s="12">
        <v>2</v>
      </c>
      <c r="AB108" s="12">
        <v>1</v>
      </c>
      <c r="AC108" s="12">
        <v>0.33333333333333331</v>
      </c>
      <c r="AD108" s="12">
        <v>3</v>
      </c>
      <c r="AE108" s="12">
        <v>5</v>
      </c>
    </row>
    <row r="109" spans="21:34" ht="18" x14ac:dyDescent="0.3">
      <c r="U109" s="27" t="s">
        <v>27</v>
      </c>
      <c r="V109" s="12">
        <v>3</v>
      </c>
      <c r="W109" s="12">
        <v>0.66666666666666663</v>
      </c>
      <c r="X109" s="12">
        <v>5</v>
      </c>
      <c r="Y109" s="12">
        <v>0.66666666666666663</v>
      </c>
      <c r="Z109" s="12">
        <v>2</v>
      </c>
      <c r="AA109" s="12">
        <v>4</v>
      </c>
      <c r="AB109" s="12">
        <v>3</v>
      </c>
      <c r="AC109" s="12">
        <v>1</v>
      </c>
      <c r="AD109" s="12">
        <v>5</v>
      </c>
      <c r="AE109" s="12">
        <v>7</v>
      </c>
    </row>
    <row r="110" spans="21:34" ht="18" x14ac:dyDescent="0.3">
      <c r="U110" s="27" t="s">
        <v>28</v>
      </c>
      <c r="V110" s="12">
        <v>0.33333333333333331</v>
      </c>
      <c r="W110" s="12">
        <v>0.2</v>
      </c>
      <c r="X110" s="12">
        <v>1.5</v>
      </c>
      <c r="Y110" s="12">
        <v>0.2</v>
      </c>
      <c r="Z110" s="12">
        <v>0.25</v>
      </c>
      <c r="AA110" s="12">
        <v>0.5</v>
      </c>
      <c r="AB110" s="12">
        <v>0.33333333333333331</v>
      </c>
      <c r="AC110" s="12">
        <v>0.2</v>
      </c>
      <c r="AD110" s="12">
        <v>1</v>
      </c>
      <c r="AE110" s="12">
        <v>3</v>
      </c>
    </row>
    <row r="111" spans="21:34" ht="18" x14ac:dyDescent="0.3">
      <c r="U111" s="27" t="s">
        <v>29</v>
      </c>
      <c r="V111" s="12">
        <v>0.2</v>
      </c>
      <c r="W111" s="12">
        <v>0.14285714285714285</v>
      </c>
      <c r="X111" s="12">
        <v>0.33333333333333331</v>
      </c>
      <c r="Y111" s="12">
        <v>0.14285714285714285</v>
      </c>
      <c r="Z111" s="12">
        <v>0.16666666666666666</v>
      </c>
      <c r="AA111" s="12">
        <v>0.25</v>
      </c>
      <c r="AB111" s="12">
        <v>0.2</v>
      </c>
      <c r="AC111" s="12">
        <v>0.14285714285714285</v>
      </c>
      <c r="AD111" s="12">
        <v>0.33333333333333331</v>
      </c>
      <c r="AE111" s="12">
        <v>1</v>
      </c>
    </row>
    <row r="112" spans="21:34" ht="25.8" x14ac:dyDescent="0.3">
      <c r="U112" s="17" t="s">
        <v>4</v>
      </c>
      <c r="V112" s="16">
        <f>SUM(V102:V111)</f>
        <v>14.033333333333331</v>
      </c>
      <c r="W112" s="16">
        <f t="shared" ref="W112:AE112" si="20">SUM(W102:W111)</f>
        <v>4.2928571428571427</v>
      </c>
      <c r="X112" s="16">
        <f t="shared" si="20"/>
        <v>29.833333333333332</v>
      </c>
      <c r="Y112" s="16">
        <f t="shared" si="20"/>
        <v>5.1261904761904766</v>
      </c>
      <c r="Z112" s="16">
        <f t="shared" si="20"/>
        <v>8.9999999999999982</v>
      </c>
      <c r="AA112" s="16">
        <f t="shared" si="20"/>
        <v>21.25</v>
      </c>
      <c r="AB112" s="16">
        <f t="shared" si="20"/>
        <v>14.866666666666665</v>
      </c>
      <c r="AC112" s="16">
        <f t="shared" si="20"/>
        <v>5.9595238095238097</v>
      </c>
      <c r="AD112" s="16">
        <f t="shared" si="20"/>
        <v>28.999999999999996</v>
      </c>
      <c r="AE112" s="16">
        <f t="shared" si="20"/>
        <v>48</v>
      </c>
    </row>
    <row r="119" spans="21:32" ht="36" x14ac:dyDescent="0.3">
      <c r="U119" s="11" t="s">
        <v>1</v>
      </c>
      <c r="V119" s="28" t="s">
        <v>20</v>
      </c>
      <c r="W119" s="28" t="s">
        <v>21</v>
      </c>
      <c r="X119" s="28" t="s">
        <v>22</v>
      </c>
      <c r="Y119" s="28" t="s">
        <v>23</v>
      </c>
      <c r="Z119" s="28" t="s">
        <v>24</v>
      </c>
      <c r="AA119" s="28" t="s">
        <v>25</v>
      </c>
      <c r="AB119" s="28" t="s">
        <v>26</v>
      </c>
      <c r="AC119" s="28" t="s">
        <v>27</v>
      </c>
      <c r="AD119" s="28" t="s">
        <v>28</v>
      </c>
      <c r="AE119" s="28" t="s">
        <v>29</v>
      </c>
      <c r="AF119" s="16" t="s">
        <v>5</v>
      </c>
    </row>
    <row r="120" spans="21:32" ht="21" x14ac:dyDescent="0.3">
      <c r="U120" s="27" t="s">
        <v>20</v>
      </c>
      <c r="V120" s="12">
        <f>V102/V112</f>
        <v>7.1258907363420443E-2</v>
      </c>
      <c r="W120" s="12">
        <f>W102/W112</f>
        <v>7.7648363838047699E-2</v>
      </c>
      <c r="X120" s="12">
        <f t="shared" ref="X120:AE120" si="21">X102/X112</f>
        <v>0.1005586592178771</v>
      </c>
      <c r="Y120" s="12">
        <f t="shared" si="21"/>
        <v>6.5025545750116112E-2</v>
      </c>
      <c r="Z120" s="12">
        <f t="shared" si="21"/>
        <v>5.5555555555555566E-2</v>
      </c>
      <c r="AA120" s="12">
        <f t="shared" si="21"/>
        <v>9.4117647058823528E-2</v>
      </c>
      <c r="AB120" s="12">
        <f t="shared" si="21"/>
        <v>0.1008968609865471</v>
      </c>
      <c r="AC120" s="12">
        <f t="shared" si="21"/>
        <v>5.5932880543347975E-2</v>
      </c>
      <c r="AD120" s="12">
        <f t="shared" si="21"/>
        <v>0.10344827586206898</v>
      </c>
      <c r="AE120" s="12">
        <f t="shared" si="21"/>
        <v>0.10416666666666667</v>
      </c>
      <c r="AF120" s="16">
        <f>AVERAGE(V120:AE120)</f>
        <v>8.2860936284247108E-2</v>
      </c>
    </row>
    <row r="121" spans="21:32" ht="21" x14ac:dyDescent="0.3">
      <c r="U121" s="27" t="s">
        <v>21</v>
      </c>
      <c r="V121" s="12">
        <f>V103/V112</f>
        <v>0.2137767220902613</v>
      </c>
      <c r="W121" s="12">
        <f>W103/W112</f>
        <v>0.23294509151414311</v>
      </c>
      <c r="X121" s="12">
        <f t="shared" ref="X121:AE121" si="22">X103/X112</f>
        <v>0.16759776536312851</v>
      </c>
      <c r="Y121" s="12">
        <f t="shared" si="22"/>
        <v>0.2926149558755225</v>
      </c>
      <c r="Z121" s="12">
        <f t="shared" si="22"/>
        <v>0.22222222222222227</v>
      </c>
      <c r="AA121" s="12">
        <f t="shared" si="22"/>
        <v>0.18823529411764706</v>
      </c>
      <c r="AB121" s="12">
        <f t="shared" si="22"/>
        <v>0.2017937219730942</v>
      </c>
      <c r="AC121" s="12">
        <f t="shared" si="22"/>
        <v>0.25169796244506593</v>
      </c>
      <c r="AD121" s="12">
        <f t="shared" si="22"/>
        <v>0.17241379310344829</v>
      </c>
      <c r="AE121" s="12">
        <f t="shared" si="22"/>
        <v>0.14583333333333334</v>
      </c>
      <c r="AF121" s="16">
        <f t="shared" ref="AF121:AF128" si="23">AVERAGE(V121:AE121)</f>
        <v>0.20891308620378668</v>
      </c>
    </row>
    <row r="122" spans="21:32" ht="21" x14ac:dyDescent="0.3">
      <c r="U122" s="27" t="s">
        <v>22</v>
      </c>
      <c r="V122" s="12">
        <f>V104/V112</f>
        <v>2.3752969121140145E-2</v>
      </c>
      <c r="W122" s="12">
        <f>W104/W112</f>
        <v>4.6589018302828626E-2</v>
      </c>
      <c r="X122" s="12">
        <f t="shared" ref="X122:AE122" si="24">X104/X112</f>
        <v>3.3519553072625698E-2</v>
      </c>
      <c r="Y122" s="12">
        <f t="shared" si="24"/>
        <v>3.9015327450069671E-2</v>
      </c>
      <c r="Z122" s="12">
        <f t="shared" si="24"/>
        <v>2.7777777777777783E-2</v>
      </c>
      <c r="AA122" s="12">
        <f t="shared" si="24"/>
        <v>2.3529411764705882E-2</v>
      </c>
      <c r="AB122" s="12">
        <f t="shared" si="24"/>
        <v>2.2421524663677132E-2</v>
      </c>
      <c r="AC122" s="12">
        <f t="shared" si="24"/>
        <v>3.3559728326008793E-2</v>
      </c>
      <c r="AD122" s="12">
        <f t="shared" si="24"/>
        <v>2.298850574712644E-2</v>
      </c>
      <c r="AE122" s="12">
        <f t="shared" si="24"/>
        <v>6.25E-2</v>
      </c>
      <c r="AF122" s="16">
        <f t="shared" si="23"/>
        <v>3.3565381622596022E-2</v>
      </c>
    </row>
    <row r="123" spans="21:32" ht="21" x14ac:dyDescent="0.3">
      <c r="U123" s="27" t="s">
        <v>23</v>
      </c>
      <c r="V123" s="12">
        <f>V105/V112</f>
        <v>0.2137767220902613</v>
      </c>
      <c r="W123" s="12">
        <f>W105/W112</f>
        <v>0.1552967276760954</v>
      </c>
      <c r="X123" s="12">
        <f t="shared" ref="X123:AE123" si="25">X105/X112</f>
        <v>0.16759776536312851</v>
      </c>
      <c r="Y123" s="12">
        <f t="shared" si="25"/>
        <v>0.19507663725034832</v>
      </c>
      <c r="Z123" s="12">
        <f t="shared" si="25"/>
        <v>0.22222222222222227</v>
      </c>
      <c r="AA123" s="12">
        <f t="shared" si="25"/>
        <v>0.18823529411764706</v>
      </c>
      <c r="AB123" s="12">
        <f t="shared" si="25"/>
        <v>0.2017937219730942</v>
      </c>
      <c r="AC123" s="12">
        <f t="shared" si="25"/>
        <v>0.25169796244506593</v>
      </c>
      <c r="AD123" s="12">
        <f t="shared" si="25"/>
        <v>0.17241379310344829</v>
      </c>
      <c r="AE123" s="12">
        <f t="shared" si="25"/>
        <v>0.14583333333333334</v>
      </c>
      <c r="AF123" s="16">
        <f t="shared" si="23"/>
        <v>0.19139441795746445</v>
      </c>
    </row>
    <row r="124" spans="21:32" ht="21" x14ac:dyDescent="0.3">
      <c r="U124" s="27" t="s">
        <v>24</v>
      </c>
      <c r="V124" s="12">
        <f>V106/V112</f>
        <v>0.14251781472684089</v>
      </c>
      <c r="W124" s="12">
        <f>W106/W112</f>
        <v>0.11647254575707155</v>
      </c>
      <c r="X124" s="12">
        <f t="shared" ref="X124:AE124" si="26">X106/X112</f>
        <v>0.13407821229050279</v>
      </c>
      <c r="Y124" s="12">
        <f t="shared" si="26"/>
        <v>9.7538318625174161E-2</v>
      </c>
      <c r="Z124" s="12">
        <f t="shared" si="26"/>
        <v>0.11111111111111113</v>
      </c>
      <c r="AA124" s="12">
        <f t="shared" si="26"/>
        <v>0.14117647058823529</v>
      </c>
      <c r="AB124" s="12">
        <f t="shared" si="26"/>
        <v>0.13452914798206278</v>
      </c>
      <c r="AC124" s="12">
        <f t="shared" si="26"/>
        <v>8.3899320815021966E-2</v>
      </c>
      <c r="AD124" s="12">
        <f t="shared" si="26"/>
        <v>0.13793103448275865</v>
      </c>
      <c r="AE124" s="12">
        <f t="shared" si="26"/>
        <v>0.125</v>
      </c>
      <c r="AF124" s="16">
        <f t="shared" si="23"/>
        <v>0.12242539763787789</v>
      </c>
    </row>
    <row r="125" spans="21:32" ht="21" x14ac:dyDescent="0.3">
      <c r="U125" s="27" t="s">
        <v>25</v>
      </c>
      <c r="V125" s="12">
        <f>V107/V112</f>
        <v>3.5629453681710221E-2</v>
      </c>
      <c r="W125" s="12">
        <f>W107/W112</f>
        <v>5.8236272878535777E-2</v>
      </c>
      <c r="X125" s="12">
        <f t="shared" ref="X125:AE125" si="27">X107/X112</f>
        <v>6.7039106145251395E-2</v>
      </c>
      <c r="Y125" s="12">
        <f t="shared" si="27"/>
        <v>4.8769159312587081E-2</v>
      </c>
      <c r="Z125" s="12">
        <f t="shared" si="27"/>
        <v>3.7037037037037042E-2</v>
      </c>
      <c r="AA125" s="12">
        <f t="shared" si="27"/>
        <v>4.7058823529411764E-2</v>
      </c>
      <c r="AB125" s="12">
        <f t="shared" si="27"/>
        <v>3.3632286995515695E-2</v>
      </c>
      <c r="AC125" s="12">
        <f t="shared" si="27"/>
        <v>4.1949660407510983E-2</v>
      </c>
      <c r="AD125" s="12">
        <f t="shared" si="27"/>
        <v>6.8965517241379323E-2</v>
      </c>
      <c r="AE125" s="12">
        <f t="shared" si="27"/>
        <v>8.3333333333333329E-2</v>
      </c>
      <c r="AF125" s="16">
        <f t="shared" si="23"/>
        <v>5.2165065056227256E-2</v>
      </c>
    </row>
    <row r="126" spans="21:32" ht="21" x14ac:dyDescent="0.3">
      <c r="U126" s="27" t="s">
        <v>26</v>
      </c>
      <c r="V126" s="12">
        <f>V108/V112</f>
        <v>4.7505938242280291E-2</v>
      </c>
      <c r="W126" s="12">
        <f>W108/W112</f>
        <v>7.7648363838047699E-2</v>
      </c>
      <c r="X126" s="12">
        <f t="shared" ref="X126:AE126" si="28">X108/X112</f>
        <v>0.1005586592178771</v>
      </c>
      <c r="Y126" s="12">
        <f t="shared" si="28"/>
        <v>6.5025545750116112E-2</v>
      </c>
      <c r="Z126" s="12">
        <f t="shared" si="28"/>
        <v>5.5555555555555566E-2</v>
      </c>
      <c r="AA126" s="12">
        <f t="shared" si="28"/>
        <v>9.4117647058823528E-2</v>
      </c>
      <c r="AB126" s="12">
        <f t="shared" si="28"/>
        <v>6.726457399103139E-2</v>
      </c>
      <c r="AC126" s="12">
        <f t="shared" si="28"/>
        <v>5.5932880543347975E-2</v>
      </c>
      <c r="AD126" s="12">
        <f t="shared" si="28"/>
        <v>0.10344827586206898</v>
      </c>
      <c r="AE126" s="12">
        <f t="shared" si="28"/>
        <v>0.10416666666666667</v>
      </c>
      <c r="AF126" s="16">
        <f t="shared" si="23"/>
        <v>7.7122410672581534E-2</v>
      </c>
    </row>
    <row r="127" spans="21:32" ht="21" x14ac:dyDescent="0.3">
      <c r="U127" s="27" t="s">
        <v>27</v>
      </c>
      <c r="V127" s="12">
        <f>V109/V112</f>
        <v>0.2137767220902613</v>
      </c>
      <c r="W127" s="12">
        <f>W109/W112</f>
        <v>0.1552967276760954</v>
      </c>
      <c r="X127" s="12">
        <f t="shared" ref="X127:AE127" si="29">X109/X112</f>
        <v>0.16759776536312851</v>
      </c>
      <c r="Y127" s="12">
        <f t="shared" si="29"/>
        <v>0.13005109150023222</v>
      </c>
      <c r="Z127" s="12">
        <f t="shared" si="29"/>
        <v>0.22222222222222227</v>
      </c>
      <c r="AA127" s="12">
        <f t="shared" si="29"/>
        <v>0.18823529411764706</v>
      </c>
      <c r="AB127" s="12">
        <f t="shared" si="29"/>
        <v>0.2017937219730942</v>
      </c>
      <c r="AC127" s="12">
        <f t="shared" si="29"/>
        <v>0.16779864163004393</v>
      </c>
      <c r="AD127" s="12">
        <f t="shared" si="29"/>
        <v>0.17241379310344829</v>
      </c>
      <c r="AE127" s="12">
        <f t="shared" si="29"/>
        <v>0.14583333333333334</v>
      </c>
      <c r="AF127" s="16">
        <f t="shared" si="23"/>
        <v>0.17650193130095063</v>
      </c>
    </row>
    <row r="128" spans="21:32" ht="21" x14ac:dyDescent="0.3">
      <c r="U128" s="27" t="s">
        <v>28</v>
      </c>
      <c r="V128" s="12">
        <f>V110/V112</f>
        <v>2.3752969121140145E-2</v>
      </c>
      <c r="W128" s="12">
        <f>W110/W112</f>
        <v>4.6589018302828626E-2</v>
      </c>
      <c r="X128" s="12">
        <f t="shared" ref="X128:AE128" si="30">X110/X112</f>
        <v>5.027932960893855E-2</v>
      </c>
      <c r="Y128" s="12">
        <f t="shared" si="30"/>
        <v>3.9015327450069671E-2</v>
      </c>
      <c r="Z128" s="12">
        <f t="shared" si="30"/>
        <v>2.7777777777777783E-2</v>
      </c>
      <c r="AA128" s="12">
        <f t="shared" si="30"/>
        <v>2.3529411764705882E-2</v>
      </c>
      <c r="AB128" s="12">
        <f t="shared" si="30"/>
        <v>2.2421524663677132E-2</v>
      </c>
      <c r="AC128" s="12">
        <f t="shared" si="30"/>
        <v>3.3559728326008793E-2</v>
      </c>
      <c r="AD128" s="12">
        <f t="shared" si="30"/>
        <v>3.4482758620689662E-2</v>
      </c>
      <c r="AE128" s="12">
        <f t="shared" si="30"/>
        <v>6.25E-2</v>
      </c>
      <c r="AF128" s="16">
        <f t="shared" si="23"/>
        <v>3.6390784563583627E-2</v>
      </c>
    </row>
    <row r="129" spans="21:34" ht="21" x14ac:dyDescent="0.3">
      <c r="U129" s="27" t="s">
        <v>29</v>
      </c>
      <c r="V129" s="12">
        <f>V111/V112</f>
        <v>1.4251781472684088E-2</v>
      </c>
      <c r="W129" s="12">
        <f>W111/W112</f>
        <v>3.3277870216306155E-2</v>
      </c>
      <c r="X129" s="12">
        <f t="shared" ref="X129:AE129" si="31">X111/X112</f>
        <v>1.11731843575419E-2</v>
      </c>
      <c r="Y129" s="12">
        <f t="shared" si="31"/>
        <v>2.7868091035764046E-2</v>
      </c>
      <c r="Z129" s="12">
        <f t="shared" si="31"/>
        <v>1.8518518518518521E-2</v>
      </c>
      <c r="AA129" s="12">
        <f t="shared" si="31"/>
        <v>1.1764705882352941E-2</v>
      </c>
      <c r="AB129" s="12">
        <f t="shared" si="31"/>
        <v>1.345291479820628E-2</v>
      </c>
      <c r="AC129" s="12">
        <f t="shared" si="31"/>
        <v>2.3971234518577706E-2</v>
      </c>
      <c r="AD129" s="12">
        <f t="shared" si="31"/>
        <v>1.149425287356322E-2</v>
      </c>
      <c r="AE129" s="12">
        <f t="shared" si="31"/>
        <v>2.0833333333333332E-2</v>
      </c>
      <c r="AF129" s="16">
        <f>AVERAGE(V129:AE129)</f>
        <v>1.8660588700684821E-2</v>
      </c>
    </row>
    <row r="130" spans="21:34" ht="25.8" x14ac:dyDescent="0.3">
      <c r="U130" s="15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4" spans="21:34" ht="36" x14ac:dyDescent="0.3">
      <c r="U134" s="11" t="s">
        <v>1</v>
      </c>
      <c r="V134" s="28" t="s">
        <v>20</v>
      </c>
      <c r="W134" s="28" t="s">
        <v>21</v>
      </c>
      <c r="X134" s="28" t="s">
        <v>22</v>
      </c>
      <c r="Y134" s="28" t="s">
        <v>23</v>
      </c>
      <c r="Z134" s="28" t="s">
        <v>24</v>
      </c>
      <c r="AA134" s="28" t="s">
        <v>25</v>
      </c>
      <c r="AB134" s="28" t="s">
        <v>26</v>
      </c>
      <c r="AC134" s="28" t="s">
        <v>27</v>
      </c>
      <c r="AD134" s="28" t="s">
        <v>28</v>
      </c>
      <c r="AE134" s="28" t="s">
        <v>29</v>
      </c>
      <c r="AF134" s="16" t="s">
        <v>4</v>
      </c>
      <c r="AG134" s="16" t="s">
        <v>5</v>
      </c>
      <c r="AH134" s="16" t="s">
        <v>8</v>
      </c>
    </row>
    <row r="135" spans="21:34" ht="21" x14ac:dyDescent="0.3">
      <c r="U135" s="27" t="s">
        <v>20</v>
      </c>
      <c r="V135" s="12">
        <f>V102*AF120</f>
        <v>8.2860936284247108E-2</v>
      </c>
      <c r="W135" s="12">
        <f>W102*AF121</f>
        <v>6.9637695401262217E-2</v>
      </c>
      <c r="X135" s="12">
        <f>X102*AF122</f>
        <v>0.10069614486778806</v>
      </c>
      <c r="Y135" s="12">
        <f>Y102*AF123</f>
        <v>6.3798139319154817E-2</v>
      </c>
      <c r="Z135" s="12">
        <f>Z102*AF124</f>
        <v>6.1212698818938947E-2</v>
      </c>
      <c r="AA135" s="12">
        <f>AA102*AF125</f>
        <v>0.10433013011245451</v>
      </c>
      <c r="AB135" s="12">
        <f>AB102*AF126</f>
        <v>0.11568361600887231</v>
      </c>
      <c r="AC135" s="12">
        <f>AC102*AF127</f>
        <v>5.8833977100316875E-2</v>
      </c>
      <c r="AD135" s="12">
        <f>AD102*AF128</f>
        <v>0.10917235369075087</v>
      </c>
      <c r="AE135" s="12">
        <f>AE102*AF129</f>
        <v>9.3302943503424107E-2</v>
      </c>
      <c r="AF135" s="16">
        <f>SUM(V135:AE135)</f>
        <v>0.85952863510720978</v>
      </c>
      <c r="AG135" s="16">
        <f t="shared" ref="AG135:AG144" si="32">AF120</f>
        <v>8.2860936284247108E-2</v>
      </c>
      <c r="AH135" s="16">
        <f>AF135/AG135</f>
        <v>10.37314654710964</v>
      </c>
    </row>
    <row r="136" spans="21:34" ht="21" x14ac:dyDescent="0.3">
      <c r="U136" s="27" t="s">
        <v>21</v>
      </c>
      <c r="V136" s="12">
        <f>V103*AF120</f>
        <v>0.24858280885274131</v>
      </c>
      <c r="W136" s="12">
        <f>W103*AF121</f>
        <v>0.20891308620378668</v>
      </c>
      <c r="X136" s="12">
        <f>X103*AF122</f>
        <v>0.16782690811298012</v>
      </c>
      <c r="Y136" s="12">
        <f>Y103*AF123</f>
        <v>0.28709162693619666</v>
      </c>
      <c r="Z136" s="12">
        <f>Z103*AF124</f>
        <v>0.24485079527575579</v>
      </c>
      <c r="AA136" s="12">
        <f>AA103*AF125</f>
        <v>0.20866026022490902</v>
      </c>
      <c r="AB136" s="12">
        <f>AB103*AF126</f>
        <v>0.23136723201774462</v>
      </c>
      <c r="AC136" s="12">
        <f>AC103*AF127</f>
        <v>0.26475289695142595</v>
      </c>
      <c r="AD136" s="12">
        <f>AD103*AF128</f>
        <v>0.18195392281791814</v>
      </c>
      <c r="AE136" s="12">
        <f>AE103*AF129</f>
        <v>0.13062412090479375</v>
      </c>
      <c r="AF136" s="16">
        <f t="shared" ref="AF136:AF144" si="33">SUM(V136:AE136)</f>
        <v>2.1746236582982523</v>
      </c>
      <c r="AG136" s="16">
        <f t="shared" si="32"/>
        <v>0.20891308620378668</v>
      </c>
      <c r="AH136" s="16">
        <f t="shared" ref="AH136:AH144" si="34">AF136/AG136</f>
        <v>10.409226620571728</v>
      </c>
    </row>
    <row r="137" spans="21:34" ht="21" x14ac:dyDescent="0.3">
      <c r="U137" s="27" t="s">
        <v>22</v>
      </c>
      <c r="V137" s="12">
        <f>V104*AF120</f>
        <v>2.7620312094749036E-2</v>
      </c>
      <c r="W137" s="12">
        <f>W104*AF121</f>
        <v>4.1782617240757339E-2</v>
      </c>
      <c r="X137" s="12">
        <f>X104*AF122</f>
        <v>3.3565381622596022E-2</v>
      </c>
      <c r="Y137" s="12">
        <f>Y104*AF123</f>
        <v>3.8278883591492896E-2</v>
      </c>
      <c r="Z137" s="12">
        <f>Z104*AF124</f>
        <v>3.0606349409469474E-2</v>
      </c>
      <c r="AA137" s="12">
        <f>AA104*AF125</f>
        <v>2.6082532528113628E-2</v>
      </c>
      <c r="AB137" s="12">
        <f>AB104*AF126</f>
        <v>2.5707470224193844E-2</v>
      </c>
      <c r="AC137" s="12">
        <f>AC104*AF127</f>
        <v>3.5300386260190129E-2</v>
      </c>
      <c r="AD137" s="12">
        <f>AD104*AF128</f>
        <v>2.4260523042389084E-2</v>
      </c>
      <c r="AE137" s="12">
        <f>AE104*AF129</f>
        <v>5.5981766102054464E-2</v>
      </c>
      <c r="AF137" s="16">
        <f t="shared" si="33"/>
        <v>0.33918622211600585</v>
      </c>
      <c r="AG137" s="16">
        <f t="shared" si="32"/>
        <v>3.3565381622596022E-2</v>
      </c>
      <c r="AH137" s="16">
        <f t="shared" si="34"/>
        <v>10.105239556926939</v>
      </c>
    </row>
    <row r="138" spans="21:34" ht="21" x14ac:dyDescent="0.3">
      <c r="U138" s="27" t="s">
        <v>23</v>
      </c>
      <c r="V138" s="12">
        <f>V105*AF120</f>
        <v>0.24858280885274131</v>
      </c>
      <c r="W138" s="12">
        <f>W105*AF121</f>
        <v>0.13927539080252443</v>
      </c>
      <c r="X138" s="12">
        <f>X105*AF122</f>
        <v>0.16782690811298012</v>
      </c>
      <c r="Y138" s="12">
        <f>Y105*AF123</f>
        <v>0.19139441795746445</v>
      </c>
      <c r="Z138" s="12">
        <f>Z105*AF124</f>
        <v>0.24485079527575579</v>
      </c>
      <c r="AA138" s="12">
        <f>AA105*AF125</f>
        <v>0.20866026022490902</v>
      </c>
      <c r="AB138" s="12">
        <f>AB105*AF126</f>
        <v>0.23136723201774462</v>
      </c>
      <c r="AC138" s="12">
        <f>AC105*AF127</f>
        <v>0.26475289695142595</v>
      </c>
      <c r="AD138" s="12">
        <f>AD105*AF128</f>
        <v>0.18195392281791814</v>
      </c>
      <c r="AE138" s="12">
        <f>AE105*AF129</f>
        <v>0.13062412090479375</v>
      </c>
      <c r="AF138" s="16">
        <f t="shared" si="33"/>
        <v>2.0092887539182573</v>
      </c>
      <c r="AG138" s="16">
        <f t="shared" si="32"/>
        <v>0.19139441795746445</v>
      </c>
      <c r="AH138" s="16">
        <f t="shared" si="34"/>
        <v>10.498157550053536</v>
      </c>
    </row>
    <row r="139" spans="21:34" ht="21" x14ac:dyDescent="0.3">
      <c r="U139" s="27" t="s">
        <v>24</v>
      </c>
      <c r="V139" s="12">
        <f>V106*AF120</f>
        <v>0.16572187256849422</v>
      </c>
      <c r="W139" s="12">
        <f>W106*AF121</f>
        <v>0.10445654310189334</v>
      </c>
      <c r="X139" s="12">
        <f>X106*AF122</f>
        <v>0.13426152649038409</v>
      </c>
      <c r="Y139" s="12">
        <f>Y106*AF123</f>
        <v>9.5697208978732226E-2</v>
      </c>
      <c r="Z139" s="12">
        <f>Z106*AF124</f>
        <v>0.12242539763787789</v>
      </c>
      <c r="AA139" s="12">
        <f>AA106*AF125</f>
        <v>0.15649519516868177</v>
      </c>
      <c r="AB139" s="12">
        <f>AB106*AF126</f>
        <v>0.15424482134516307</v>
      </c>
      <c r="AC139" s="12">
        <f>AC106*AF127</f>
        <v>8.8250965650475313E-2</v>
      </c>
      <c r="AD139" s="12">
        <f>AD106*AF128</f>
        <v>0.14556313825433451</v>
      </c>
      <c r="AE139" s="12">
        <f>AE106*AF129</f>
        <v>0.11196353220410893</v>
      </c>
      <c r="AF139" s="16">
        <f t="shared" si="33"/>
        <v>1.2790802014001454</v>
      </c>
      <c r="AG139" s="16">
        <f t="shared" si="32"/>
        <v>0.12242539763787789</v>
      </c>
      <c r="AH139" s="16">
        <f t="shared" si="34"/>
        <v>10.447833750832789</v>
      </c>
    </row>
    <row r="140" spans="21:34" ht="21" x14ac:dyDescent="0.3">
      <c r="U140" s="27" t="s">
        <v>25</v>
      </c>
      <c r="V140" s="12">
        <f>V107*AF120</f>
        <v>4.1430468142123554E-2</v>
      </c>
      <c r="W140" s="12">
        <f>W107*AF121</f>
        <v>5.222827155094667E-2</v>
      </c>
      <c r="X140" s="12">
        <f>X107*AF122</f>
        <v>6.7130763245192043E-2</v>
      </c>
      <c r="Y140" s="12">
        <f>Y107*AF123</f>
        <v>4.7848604489366113E-2</v>
      </c>
      <c r="Z140" s="12">
        <f>Z107*AF124</f>
        <v>4.0808465879292627E-2</v>
      </c>
      <c r="AA140" s="12">
        <f>AA107*AF125</f>
        <v>5.2165065056227256E-2</v>
      </c>
      <c r="AB140" s="12">
        <f>AB107*AF126</f>
        <v>3.8561205336290767E-2</v>
      </c>
      <c r="AC140" s="12">
        <f>AC107*AF127</f>
        <v>4.4125482825237657E-2</v>
      </c>
      <c r="AD140" s="12">
        <f>AD107*AF128</f>
        <v>7.2781569127167253E-2</v>
      </c>
      <c r="AE140" s="12">
        <f>AE107*AF129</f>
        <v>7.4642354802739286E-2</v>
      </c>
      <c r="AF140" s="16">
        <f t="shared" si="33"/>
        <v>0.53172225045458332</v>
      </c>
      <c r="AG140" s="16">
        <f t="shared" si="32"/>
        <v>5.2165065056227256E-2</v>
      </c>
      <c r="AH140" s="16">
        <f t="shared" si="34"/>
        <v>10.19307174028164</v>
      </c>
    </row>
    <row r="141" spans="21:34" ht="21" x14ac:dyDescent="0.3">
      <c r="U141" s="27" t="s">
        <v>26</v>
      </c>
      <c r="V141" s="12">
        <f>V108*AF120</f>
        <v>5.5240624189498072E-2</v>
      </c>
      <c r="W141" s="12">
        <f>W108*AF121</f>
        <v>6.9637695401262217E-2</v>
      </c>
      <c r="X141" s="12">
        <f>X108*AF122</f>
        <v>0.10069614486778806</v>
      </c>
      <c r="Y141" s="12">
        <f>Y108*AF123</f>
        <v>6.3798139319154817E-2</v>
      </c>
      <c r="Z141" s="12">
        <f>Z108*AF124</f>
        <v>6.1212698818938947E-2</v>
      </c>
      <c r="AA141" s="12">
        <f>AA108*AF125</f>
        <v>0.10433013011245451</v>
      </c>
      <c r="AB141" s="12">
        <f>AB108*AF126</f>
        <v>7.7122410672581534E-2</v>
      </c>
      <c r="AC141" s="12">
        <f>AC108*AF127</f>
        <v>5.8833977100316875E-2</v>
      </c>
      <c r="AD141" s="12">
        <f>AD108*AF128</f>
        <v>0.10917235369075087</v>
      </c>
      <c r="AE141" s="12">
        <f>AE108*AF129</f>
        <v>9.3302943503424107E-2</v>
      </c>
      <c r="AF141" s="16">
        <f t="shared" si="33"/>
        <v>0.79334711767616994</v>
      </c>
      <c r="AG141" s="16">
        <f t="shared" si="32"/>
        <v>7.7122410672581534E-2</v>
      </c>
      <c r="AH141" s="16">
        <f t="shared" si="34"/>
        <v>10.286855801801586</v>
      </c>
    </row>
    <row r="142" spans="21:34" ht="21" x14ac:dyDescent="0.3">
      <c r="U142" s="27" t="s">
        <v>27</v>
      </c>
      <c r="V142" s="12">
        <f>V109*AF120</f>
        <v>0.24858280885274131</v>
      </c>
      <c r="W142" s="12">
        <f>W109*AF121</f>
        <v>0.13927539080252443</v>
      </c>
      <c r="X142" s="12">
        <f>X109*AF122</f>
        <v>0.16782690811298012</v>
      </c>
      <c r="Y142" s="12">
        <f>Y109*AF123</f>
        <v>0.12759627863830963</v>
      </c>
      <c r="Z142" s="12">
        <f>Z109*AF124</f>
        <v>0.24485079527575579</v>
      </c>
      <c r="AA142" s="12">
        <f>AA109*AF125</f>
        <v>0.20866026022490902</v>
      </c>
      <c r="AB142" s="12">
        <f>AB109*AF126</f>
        <v>0.23136723201774462</v>
      </c>
      <c r="AC142" s="12">
        <f>AC109*AF127</f>
        <v>0.17650193130095063</v>
      </c>
      <c r="AD142" s="12">
        <f>AD109*AF128</f>
        <v>0.18195392281791814</v>
      </c>
      <c r="AE142" s="12">
        <f>AE109*AF129</f>
        <v>0.13062412090479375</v>
      </c>
      <c r="AF142" s="16">
        <f t="shared" si="33"/>
        <v>1.8572396489486276</v>
      </c>
      <c r="AG142" s="16">
        <f t="shared" si="32"/>
        <v>0.17650193130095063</v>
      </c>
      <c r="AH142" s="16">
        <f t="shared" si="34"/>
        <v>10.522489103996703</v>
      </c>
    </row>
    <row r="143" spans="21:34" ht="21" x14ac:dyDescent="0.3">
      <c r="U143" s="27" t="s">
        <v>28</v>
      </c>
      <c r="V143" s="12">
        <f>V110*AF120</f>
        <v>2.7620312094749036E-2</v>
      </c>
      <c r="W143" s="12">
        <f>W110*AF121</f>
        <v>4.1782617240757339E-2</v>
      </c>
      <c r="X143" s="12">
        <f>X110*AF122</f>
        <v>5.0348072433894032E-2</v>
      </c>
      <c r="Y143" s="12">
        <f>Y110*AF123</f>
        <v>3.8278883591492896E-2</v>
      </c>
      <c r="Z143" s="12">
        <f>Z110*AF124</f>
        <v>3.0606349409469474E-2</v>
      </c>
      <c r="AA143" s="12">
        <f>AA110*AF125</f>
        <v>2.6082532528113628E-2</v>
      </c>
      <c r="AB143" s="12">
        <f>AB110*AF126</f>
        <v>2.5707470224193844E-2</v>
      </c>
      <c r="AC143" s="12">
        <f>AC110*AF127</f>
        <v>3.5300386260190129E-2</v>
      </c>
      <c r="AD143" s="12">
        <f>AD110*AF128</f>
        <v>3.6390784563583627E-2</v>
      </c>
      <c r="AE143" s="12">
        <f>AE110*AF129</f>
        <v>5.5981766102054464E-2</v>
      </c>
      <c r="AF143" s="16">
        <f t="shared" si="33"/>
        <v>0.36809917444849843</v>
      </c>
      <c r="AG143" s="16">
        <f t="shared" si="32"/>
        <v>3.6390784563583627E-2</v>
      </c>
      <c r="AH143" s="16">
        <f t="shared" si="34"/>
        <v>10.115175555100739</v>
      </c>
    </row>
    <row r="144" spans="21:34" ht="21" x14ac:dyDescent="0.3">
      <c r="U144" s="27" t="s">
        <v>29</v>
      </c>
      <c r="V144" s="12">
        <f>V111*AF120</f>
        <v>1.6572187256849422E-2</v>
      </c>
      <c r="W144" s="12">
        <f>W111*AF121</f>
        <v>2.9844726600540952E-2</v>
      </c>
      <c r="X144" s="12">
        <f>X111*AF122</f>
        <v>1.1188460540865339E-2</v>
      </c>
      <c r="Y144" s="12">
        <f>Y111*AF123</f>
        <v>2.7342059708209205E-2</v>
      </c>
      <c r="Z144" s="12">
        <f>Z111*AF124</f>
        <v>2.0404232939646313E-2</v>
      </c>
      <c r="AA144" s="12">
        <f>AA111*AF125</f>
        <v>1.3041266264056814E-2</v>
      </c>
      <c r="AB144" s="12">
        <f>AB111*AF126</f>
        <v>1.5424482134516308E-2</v>
      </c>
      <c r="AC144" s="12">
        <f>AC111*AF127</f>
        <v>2.5214561614421517E-2</v>
      </c>
      <c r="AD144" s="12">
        <f>AD111*AF128</f>
        <v>1.2130261521194542E-2</v>
      </c>
      <c r="AE144" s="12">
        <f>AE111*AF129</f>
        <v>1.8660588700684821E-2</v>
      </c>
      <c r="AF144" s="16">
        <f t="shared" si="33"/>
        <v>0.18982282728098521</v>
      </c>
      <c r="AG144" s="16">
        <f t="shared" si="32"/>
        <v>1.8660588700684821E-2</v>
      </c>
      <c r="AH144" s="16">
        <f t="shared" si="34"/>
        <v>10.172392217937848</v>
      </c>
    </row>
    <row r="145" spans="21:34" ht="18" x14ac:dyDescent="0.3">
      <c r="AF145" s="29" t="s">
        <v>9</v>
      </c>
      <c r="AG145" s="29"/>
      <c r="AH145" s="19">
        <f>AVERAGE(AH135:AH144)</f>
        <v>10.312358844461315</v>
      </c>
    </row>
    <row r="146" spans="21:34" ht="18" x14ac:dyDescent="0.3">
      <c r="AF146" s="29" t="s">
        <v>14</v>
      </c>
      <c r="AG146" s="29"/>
      <c r="AH146" s="19">
        <v>1.49</v>
      </c>
    </row>
    <row r="147" spans="21:34" ht="18" x14ac:dyDescent="0.3">
      <c r="AF147" s="29" t="s">
        <v>12</v>
      </c>
      <c r="AG147" s="29"/>
      <c r="AH147" s="18">
        <f>(AH145-10)/9</f>
        <v>3.4706538273479422E-2</v>
      </c>
    </row>
    <row r="148" spans="21:34" ht="18" x14ac:dyDescent="0.3">
      <c r="AF148" s="29" t="s">
        <v>11</v>
      </c>
      <c r="AG148" s="29"/>
      <c r="AH148" s="21">
        <f>AH147/AH146</f>
        <v>2.329297870703317E-2</v>
      </c>
    </row>
    <row r="152" spans="21:34" x14ac:dyDescent="0.3"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</row>
    <row r="156" spans="21:34" ht="36" x14ac:dyDescent="0.3">
      <c r="U156" s="11" t="s">
        <v>2</v>
      </c>
      <c r="V156" s="28" t="s">
        <v>20</v>
      </c>
      <c r="W156" s="28" t="s">
        <v>21</v>
      </c>
      <c r="X156" s="28" t="s">
        <v>22</v>
      </c>
      <c r="Y156" s="28" t="s">
        <v>23</v>
      </c>
      <c r="Z156" s="28" t="s">
        <v>24</v>
      </c>
      <c r="AA156" s="28" t="s">
        <v>25</v>
      </c>
      <c r="AB156" s="28" t="s">
        <v>26</v>
      </c>
      <c r="AC156" s="28" t="s">
        <v>27</v>
      </c>
      <c r="AD156" s="28" t="s">
        <v>28</v>
      </c>
      <c r="AE156" s="28" t="s">
        <v>29</v>
      </c>
    </row>
    <row r="157" spans="21:34" ht="18" x14ac:dyDescent="0.3">
      <c r="U157" s="27" t="s">
        <v>20</v>
      </c>
      <c r="V157" s="12">
        <v>1</v>
      </c>
      <c r="W157" s="12">
        <v>0.66666666666666663</v>
      </c>
      <c r="X157" s="12">
        <v>3</v>
      </c>
      <c r="Y157" s="12">
        <v>1.5</v>
      </c>
      <c r="Z157" s="12">
        <v>0.33333333333333331</v>
      </c>
      <c r="AA157" s="12">
        <v>2</v>
      </c>
      <c r="AB157" s="12">
        <v>1.5</v>
      </c>
      <c r="AC157" s="12">
        <v>0.5</v>
      </c>
      <c r="AD157" s="12">
        <v>2</v>
      </c>
      <c r="AE157" s="12">
        <v>3</v>
      </c>
    </row>
    <row r="158" spans="21:34" ht="18" x14ac:dyDescent="0.3">
      <c r="U158" s="27" t="s">
        <v>21</v>
      </c>
      <c r="V158" s="12">
        <v>1.5</v>
      </c>
      <c r="W158" s="12">
        <v>1</v>
      </c>
      <c r="X158" s="12">
        <v>3</v>
      </c>
      <c r="Y158" s="12">
        <v>1.5</v>
      </c>
      <c r="Z158" s="12">
        <v>0.33333333333333331</v>
      </c>
      <c r="AA158" s="12">
        <v>2</v>
      </c>
      <c r="AB158" s="12">
        <v>1.5</v>
      </c>
      <c r="AC158" s="12">
        <v>0.5</v>
      </c>
      <c r="AD158" s="12">
        <v>2</v>
      </c>
      <c r="AE158" s="12">
        <v>3</v>
      </c>
    </row>
    <row r="159" spans="21:34" ht="18" x14ac:dyDescent="0.3">
      <c r="U159" s="27" t="s">
        <v>22</v>
      </c>
      <c r="V159" s="12">
        <v>0.33333333333333331</v>
      </c>
      <c r="W159" s="12">
        <v>0.33333333333333331</v>
      </c>
      <c r="X159" s="12">
        <v>1</v>
      </c>
      <c r="Y159" s="12">
        <v>0.33333333333333331</v>
      </c>
      <c r="Z159" s="12">
        <v>0.2</v>
      </c>
      <c r="AA159" s="12">
        <v>0.5</v>
      </c>
      <c r="AB159" s="12">
        <v>0.33333333333333331</v>
      </c>
      <c r="AC159" s="12">
        <v>0.25</v>
      </c>
      <c r="AD159" s="12">
        <v>0.5</v>
      </c>
      <c r="AE159" s="12">
        <v>1.5</v>
      </c>
    </row>
    <row r="160" spans="21:34" ht="18" x14ac:dyDescent="0.3">
      <c r="U160" s="27" t="s">
        <v>23</v>
      </c>
      <c r="V160" s="12">
        <v>0.66666666666666663</v>
      </c>
      <c r="W160" s="12">
        <v>0.66666666666666663</v>
      </c>
      <c r="X160" s="12">
        <v>3</v>
      </c>
      <c r="Y160" s="12">
        <v>1</v>
      </c>
      <c r="Z160" s="12">
        <v>0.33333333333333331</v>
      </c>
      <c r="AA160" s="12">
        <v>2</v>
      </c>
      <c r="AB160" s="12">
        <v>1.5</v>
      </c>
      <c r="AC160" s="12">
        <v>0.5</v>
      </c>
      <c r="AD160" s="12">
        <v>2</v>
      </c>
      <c r="AE160" s="12">
        <v>3</v>
      </c>
    </row>
    <row r="161" spans="21:32" ht="18" x14ac:dyDescent="0.3">
      <c r="U161" s="27" t="s">
        <v>24</v>
      </c>
      <c r="V161" s="12">
        <v>3</v>
      </c>
      <c r="W161" s="12">
        <v>3</v>
      </c>
      <c r="X161" s="12">
        <v>5</v>
      </c>
      <c r="Y161" s="12">
        <v>3</v>
      </c>
      <c r="Z161" s="12">
        <v>1</v>
      </c>
      <c r="AA161" s="12">
        <v>4</v>
      </c>
      <c r="AB161" s="12">
        <v>3</v>
      </c>
      <c r="AC161" s="12">
        <v>2</v>
      </c>
      <c r="AD161" s="12">
        <v>4</v>
      </c>
      <c r="AE161" s="12">
        <v>5</v>
      </c>
    </row>
    <row r="162" spans="21:32" ht="18" x14ac:dyDescent="0.3">
      <c r="U162" s="27" t="s">
        <v>25</v>
      </c>
      <c r="V162" s="12">
        <v>0.5</v>
      </c>
      <c r="W162" s="12">
        <v>0.5</v>
      </c>
      <c r="X162" s="12">
        <v>2</v>
      </c>
      <c r="Y162" s="12">
        <v>0.5</v>
      </c>
      <c r="Z162" s="12">
        <v>0.25</v>
      </c>
      <c r="AA162" s="12">
        <v>1</v>
      </c>
      <c r="AB162" s="12">
        <v>0.5</v>
      </c>
      <c r="AC162" s="12">
        <v>0.33333333333333331</v>
      </c>
      <c r="AD162" s="12">
        <v>1.5</v>
      </c>
      <c r="AE162" s="12">
        <v>2</v>
      </c>
    </row>
    <row r="163" spans="21:32" ht="18" x14ac:dyDescent="0.3">
      <c r="U163" s="27" t="s">
        <v>26</v>
      </c>
      <c r="V163" s="12">
        <v>0.66666666666666663</v>
      </c>
      <c r="W163" s="12">
        <v>0.66666666666666663</v>
      </c>
      <c r="X163" s="12">
        <v>3</v>
      </c>
      <c r="Y163" s="12">
        <v>0.66666666666666663</v>
      </c>
      <c r="Z163" s="12">
        <v>0.33333333333333331</v>
      </c>
      <c r="AA163" s="12">
        <v>2</v>
      </c>
      <c r="AB163" s="12">
        <v>1</v>
      </c>
      <c r="AC163" s="12">
        <v>0.5</v>
      </c>
      <c r="AD163" s="12">
        <v>2</v>
      </c>
      <c r="AE163" s="12">
        <v>3</v>
      </c>
    </row>
    <row r="164" spans="21:32" ht="18" x14ac:dyDescent="0.3">
      <c r="U164" s="27" t="s">
        <v>27</v>
      </c>
      <c r="V164" s="12">
        <v>2</v>
      </c>
      <c r="W164" s="12">
        <v>2</v>
      </c>
      <c r="X164" s="12">
        <v>4</v>
      </c>
      <c r="Y164" s="12">
        <v>2</v>
      </c>
      <c r="Z164" s="12">
        <v>0.5</v>
      </c>
      <c r="AA164" s="12">
        <v>3</v>
      </c>
      <c r="AB164" s="12">
        <v>2</v>
      </c>
      <c r="AC164" s="12">
        <v>1</v>
      </c>
      <c r="AD164" s="12">
        <v>3</v>
      </c>
      <c r="AE164" s="12">
        <v>4</v>
      </c>
    </row>
    <row r="165" spans="21:32" ht="18" x14ac:dyDescent="0.3">
      <c r="U165" s="27" t="s">
        <v>28</v>
      </c>
      <c r="V165" s="12">
        <v>0.5</v>
      </c>
      <c r="W165" s="12">
        <v>0.5</v>
      </c>
      <c r="X165" s="12">
        <v>2</v>
      </c>
      <c r="Y165" s="12">
        <v>0.5</v>
      </c>
      <c r="Z165" s="12">
        <v>0.25</v>
      </c>
      <c r="AA165" s="12">
        <v>0.66666666666666663</v>
      </c>
      <c r="AB165" s="12">
        <v>0.5</v>
      </c>
      <c r="AC165" s="12">
        <v>0.33333333333333331</v>
      </c>
      <c r="AD165" s="12">
        <v>1</v>
      </c>
      <c r="AE165" s="12">
        <v>2</v>
      </c>
    </row>
    <row r="166" spans="21:32" ht="18" x14ac:dyDescent="0.3">
      <c r="U166" s="27" t="s">
        <v>29</v>
      </c>
      <c r="V166" s="12">
        <v>0.33333333333333331</v>
      </c>
      <c r="W166" s="12">
        <v>0.33333333333333331</v>
      </c>
      <c r="X166" s="12">
        <v>0.66666666666666663</v>
      </c>
      <c r="Y166" s="12">
        <v>0.33333333333333331</v>
      </c>
      <c r="Z166" s="12">
        <v>0.2</v>
      </c>
      <c r="AA166" s="12">
        <v>0.5</v>
      </c>
      <c r="AB166" s="12">
        <v>0.33333333333333331</v>
      </c>
      <c r="AC166" s="12">
        <v>0.25</v>
      </c>
      <c r="AD166" s="12">
        <v>0.5</v>
      </c>
      <c r="AE166" s="12">
        <v>1</v>
      </c>
    </row>
    <row r="167" spans="21:32" ht="25.8" x14ac:dyDescent="0.3">
      <c r="U167" s="17" t="s">
        <v>4</v>
      </c>
      <c r="V167" s="16">
        <f>SUM(V157:V166)</f>
        <v>10.500000000000002</v>
      </c>
      <c r="W167" s="16">
        <f>SUM(W157:W166)</f>
        <v>9.6666666666666661</v>
      </c>
      <c r="X167" s="16">
        <f>SUM(X157:X166)</f>
        <v>26.666666666666668</v>
      </c>
      <c r="Y167" s="16">
        <f>SUM(Y157:Y166)</f>
        <v>11.333333333333334</v>
      </c>
      <c r="Z167" s="16">
        <f>SUM(Z157:Z166)</f>
        <v>3.7333333333333338</v>
      </c>
      <c r="AA167" s="16">
        <f>SUM(AA157:AA166)</f>
        <v>17.666666666666668</v>
      </c>
      <c r="AB167" s="16">
        <f>SUM(AB157:AB166)</f>
        <v>12.166666666666668</v>
      </c>
      <c r="AC167" s="16">
        <f>SUM(AC157:AC166)</f>
        <v>6.1666666666666661</v>
      </c>
      <c r="AD167" s="16">
        <f>SUM(AD157:AD166)</f>
        <v>18.5</v>
      </c>
      <c r="AE167" s="16">
        <f>SUM(AE157:AE166)</f>
        <v>27.5</v>
      </c>
    </row>
    <row r="174" spans="21:32" ht="36" x14ac:dyDescent="0.3">
      <c r="U174" s="11" t="s">
        <v>2</v>
      </c>
      <c r="V174" s="28" t="s">
        <v>20</v>
      </c>
      <c r="W174" s="28" t="s">
        <v>21</v>
      </c>
      <c r="X174" s="28" t="s">
        <v>22</v>
      </c>
      <c r="Y174" s="28" t="s">
        <v>23</v>
      </c>
      <c r="Z174" s="28" t="s">
        <v>24</v>
      </c>
      <c r="AA174" s="28" t="s">
        <v>25</v>
      </c>
      <c r="AB174" s="28" t="s">
        <v>26</v>
      </c>
      <c r="AC174" s="28" t="s">
        <v>27</v>
      </c>
      <c r="AD174" s="28" t="s">
        <v>28</v>
      </c>
      <c r="AE174" s="28" t="s">
        <v>29</v>
      </c>
      <c r="AF174" s="16" t="s">
        <v>5</v>
      </c>
    </row>
    <row r="175" spans="21:32" ht="21" x14ac:dyDescent="0.3">
      <c r="U175" s="27" t="s">
        <v>20</v>
      </c>
      <c r="V175" s="12">
        <f>V157/V167</f>
        <v>9.5238095238095219E-2</v>
      </c>
      <c r="W175" s="12">
        <f>W157/W167</f>
        <v>6.8965517241379309E-2</v>
      </c>
      <c r="X175" s="12">
        <f>X157/X167</f>
        <v>0.11249999999999999</v>
      </c>
      <c r="Y175" s="12">
        <f>Y157/Y167</f>
        <v>0.13235294117647059</v>
      </c>
      <c r="Z175" s="12">
        <f>Z157/Z167</f>
        <v>8.9285714285714274E-2</v>
      </c>
      <c r="AA175" s="12">
        <f>AA157/AA167</f>
        <v>0.11320754716981131</v>
      </c>
      <c r="AB175" s="12">
        <f>AB157/AB167</f>
        <v>0.12328767123287671</v>
      </c>
      <c r="AC175" s="12">
        <f>AC157/AC167</f>
        <v>8.1081081081081086E-2</v>
      </c>
      <c r="AD175" s="12">
        <f>AD157/AD167</f>
        <v>0.10810810810810811</v>
      </c>
      <c r="AE175" s="12">
        <f>AE157/AE167</f>
        <v>0.10909090909090909</v>
      </c>
      <c r="AF175" s="16">
        <f>AVERAGE(V175:AE175)</f>
        <v>0.10331175846244459</v>
      </c>
    </row>
    <row r="176" spans="21:32" ht="21" x14ac:dyDescent="0.3">
      <c r="U176" s="27" t="s">
        <v>21</v>
      </c>
      <c r="V176" s="12">
        <f>V158/V167</f>
        <v>0.14285714285714282</v>
      </c>
      <c r="W176" s="12">
        <f>W158/W167</f>
        <v>0.10344827586206898</v>
      </c>
      <c r="X176" s="12">
        <f>X158/X167</f>
        <v>0.11249999999999999</v>
      </c>
      <c r="Y176" s="12">
        <f>Y158/Y167</f>
        <v>0.13235294117647059</v>
      </c>
      <c r="Z176" s="12">
        <f>Z158/Z167</f>
        <v>8.9285714285714274E-2</v>
      </c>
      <c r="AA176" s="12">
        <f>AA158/AA167</f>
        <v>0.11320754716981131</v>
      </c>
      <c r="AB176" s="12">
        <f>AB158/AB167</f>
        <v>0.12328767123287671</v>
      </c>
      <c r="AC176" s="12">
        <f>AC158/AC167</f>
        <v>8.1081081081081086E-2</v>
      </c>
      <c r="AD176" s="12">
        <f>AD158/AD167</f>
        <v>0.10810810810810811</v>
      </c>
      <c r="AE176" s="12">
        <f>AE158/AE167</f>
        <v>0.10909090909090909</v>
      </c>
      <c r="AF176" s="16">
        <f t="shared" ref="AF176:AF183" si="35">AVERAGE(V176:AE176)</f>
        <v>0.1115219390864183</v>
      </c>
    </row>
    <row r="177" spans="21:34" ht="21" x14ac:dyDescent="0.3">
      <c r="U177" s="27" t="s">
        <v>22</v>
      </c>
      <c r="V177" s="12">
        <f>V159/V167</f>
        <v>3.1746031746031737E-2</v>
      </c>
      <c r="W177" s="12">
        <f>W159/W167</f>
        <v>3.4482758620689655E-2</v>
      </c>
      <c r="X177" s="12">
        <f>X159/X167</f>
        <v>3.7499999999999999E-2</v>
      </c>
      <c r="Y177" s="12">
        <f>Y159/Y167</f>
        <v>2.9411764705882349E-2</v>
      </c>
      <c r="Z177" s="12">
        <f>Z159/Z167</f>
        <v>5.3571428571428568E-2</v>
      </c>
      <c r="AA177" s="12">
        <f>AA159/AA167</f>
        <v>2.8301886792452827E-2</v>
      </c>
      <c r="AB177" s="12">
        <f>AB159/AB167</f>
        <v>2.7397260273972598E-2</v>
      </c>
      <c r="AC177" s="12">
        <f>AC159/AC167</f>
        <v>4.0540540540540543E-2</v>
      </c>
      <c r="AD177" s="12">
        <f>AD159/AD167</f>
        <v>2.7027027027027029E-2</v>
      </c>
      <c r="AE177" s="12">
        <f>AE159/AE167</f>
        <v>5.4545454545454543E-2</v>
      </c>
      <c r="AF177" s="16">
        <f t="shared" si="35"/>
        <v>3.6452415282347987E-2</v>
      </c>
    </row>
    <row r="178" spans="21:34" ht="21" x14ac:dyDescent="0.3">
      <c r="U178" s="27" t="s">
        <v>23</v>
      </c>
      <c r="V178" s="12">
        <f>V160/V167</f>
        <v>6.3492063492063475E-2</v>
      </c>
      <c r="W178" s="12">
        <f>W160/W167</f>
        <v>6.8965517241379309E-2</v>
      </c>
      <c r="X178" s="12">
        <f>X160/X167</f>
        <v>0.11249999999999999</v>
      </c>
      <c r="Y178" s="12">
        <f>Y160/Y167</f>
        <v>8.8235294117647051E-2</v>
      </c>
      <c r="Z178" s="12">
        <f>Z160/Z167</f>
        <v>8.9285714285714274E-2</v>
      </c>
      <c r="AA178" s="12">
        <f>AA160/AA167</f>
        <v>0.11320754716981131</v>
      </c>
      <c r="AB178" s="12">
        <f>AB160/AB167</f>
        <v>0.12328767123287671</v>
      </c>
      <c r="AC178" s="12">
        <f>AC160/AC167</f>
        <v>8.1081081081081086E-2</v>
      </c>
      <c r="AD178" s="12">
        <f>AD160/AD167</f>
        <v>0.10810810810810811</v>
      </c>
      <c r="AE178" s="12">
        <f>AE160/AE167</f>
        <v>0.10909090909090909</v>
      </c>
      <c r="AF178" s="16">
        <f t="shared" si="35"/>
        <v>9.5725390581959058E-2</v>
      </c>
    </row>
    <row r="179" spans="21:34" ht="21" x14ac:dyDescent="0.3">
      <c r="U179" s="27" t="s">
        <v>24</v>
      </c>
      <c r="V179" s="12">
        <f>V161/V167</f>
        <v>0.28571428571428564</v>
      </c>
      <c r="W179" s="12">
        <f>W161/W167</f>
        <v>0.31034482758620691</v>
      </c>
      <c r="X179" s="12">
        <f>X161/X167</f>
        <v>0.1875</v>
      </c>
      <c r="Y179" s="12">
        <f>Y161/Y167</f>
        <v>0.26470588235294118</v>
      </c>
      <c r="Z179" s="12">
        <f>Z161/Z167</f>
        <v>0.26785714285714279</v>
      </c>
      <c r="AA179" s="12">
        <f>AA161/AA167</f>
        <v>0.22641509433962262</v>
      </c>
      <c r="AB179" s="12">
        <f>AB161/AB167</f>
        <v>0.24657534246575341</v>
      </c>
      <c r="AC179" s="12">
        <f>AC161/AC167</f>
        <v>0.32432432432432434</v>
      </c>
      <c r="AD179" s="12">
        <f>AD161/AD167</f>
        <v>0.21621621621621623</v>
      </c>
      <c r="AE179" s="12">
        <f>AE161/AE167</f>
        <v>0.18181818181818182</v>
      </c>
      <c r="AF179" s="16">
        <f t="shared" si="35"/>
        <v>0.2511471297674675</v>
      </c>
    </row>
    <row r="180" spans="21:34" ht="21" x14ac:dyDescent="0.3">
      <c r="U180" s="27" t="s">
        <v>25</v>
      </c>
      <c r="V180" s="12">
        <f>V162/V167</f>
        <v>4.7619047619047609E-2</v>
      </c>
      <c r="W180" s="12">
        <f>W162/W167</f>
        <v>5.1724137931034489E-2</v>
      </c>
      <c r="X180" s="12">
        <f>X162/X167</f>
        <v>7.4999999999999997E-2</v>
      </c>
      <c r="Y180" s="12">
        <f>Y162/Y167</f>
        <v>4.4117647058823525E-2</v>
      </c>
      <c r="Z180" s="12">
        <f>Z162/Z167</f>
        <v>6.6964285714285698E-2</v>
      </c>
      <c r="AA180" s="12">
        <f>AA162/AA167</f>
        <v>5.6603773584905655E-2</v>
      </c>
      <c r="AB180" s="12">
        <f>AB162/AB167</f>
        <v>4.1095890410958902E-2</v>
      </c>
      <c r="AC180" s="12">
        <f>AC162/AC167</f>
        <v>5.4054054054054057E-2</v>
      </c>
      <c r="AD180" s="12">
        <f>AD162/AD167</f>
        <v>8.1081081081081086E-2</v>
      </c>
      <c r="AE180" s="12">
        <f>AE162/AE167</f>
        <v>7.2727272727272724E-2</v>
      </c>
      <c r="AF180" s="16">
        <f t="shared" si="35"/>
        <v>5.9098719018146381E-2</v>
      </c>
    </row>
    <row r="181" spans="21:34" ht="21" x14ac:dyDescent="0.3">
      <c r="U181" s="27" t="s">
        <v>26</v>
      </c>
      <c r="V181" s="12">
        <f>V163/V167</f>
        <v>6.3492063492063475E-2</v>
      </c>
      <c r="W181" s="12">
        <f>W163/W167</f>
        <v>6.8965517241379309E-2</v>
      </c>
      <c r="X181" s="12">
        <f>X163/X167</f>
        <v>0.11249999999999999</v>
      </c>
      <c r="Y181" s="12">
        <f>Y163/Y167</f>
        <v>5.8823529411764698E-2</v>
      </c>
      <c r="Z181" s="12">
        <f>Z163/Z167</f>
        <v>8.9285714285714274E-2</v>
      </c>
      <c r="AA181" s="12">
        <f>AA163/AA167</f>
        <v>0.11320754716981131</v>
      </c>
      <c r="AB181" s="12">
        <f>AB163/AB167</f>
        <v>8.2191780821917804E-2</v>
      </c>
      <c r="AC181" s="12">
        <f>AC163/AC167</f>
        <v>8.1081081081081086E-2</v>
      </c>
      <c r="AD181" s="12">
        <f>AD163/AD167</f>
        <v>0.10810810810810811</v>
      </c>
      <c r="AE181" s="12">
        <f>AE163/AE167</f>
        <v>0.10909090909090909</v>
      </c>
      <c r="AF181" s="16">
        <f t="shared" si="35"/>
        <v>8.8674625070274932E-2</v>
      </c>
    </row>
    <row r="182" spans="21:34" ht="21" x14ac:dyDescent="0.3">
      <c r="U182" s="27" t="s">
        <v>27</v>
      </c>
      <c r="V182" s="12">
        <f>V164/V167</f>
        <v>0.19047619047619044</v>
      </c>
      <c r="W182" s="12">
        <f>W164/W167</f>
        <v>0.20689655172413796</v>
      </c>
      <c r="X182" s="12">
        <f>X164/X167</f>
        <v>0.15</v>
      </c>
      <c r="Y182" s="12">
        <f>Y164/Y167</f>
        <v>0.1764705882352941</v>
      </c>
      <c r="Z182" s="12">
        <f>Z164/Z167</f>
        <v>0.1339285714285714</v>
      </c>
      <c r="AA182" s="12">
        <f>AA164/AA167</f>
        <v>0.16981132075471697</v>
      </c>
      <c r="AB182" s="12">
        <f>AB164/AB167</f>
        <v>0.16438356164383561</v>
      </c>
      <c r="AC182" s="12">
        <f>AC164/AC167</f>
        <v>0.16216216216216217</v>
      </c>
      <c r="AD182" s="12">
        <f>AD164/AD167</f>
        <v>0.16216216216216217</v>
      </c>
      <c r="AE182" s="12">
        <f>AE164/AE167</f>
        <v>0.14545454545454545</v>
      </c>
      <c r="AF182" s="16">
        <f t="shared" si="35"/>
        <v>0.16617456540416162</v>
      </c>
    </row>
    <row r="183" spans="21:34" ht="21" x14ac:dyDescent="0.3">
      <c r="U183" s="27" t="s">
        <v>28</v>
      </c>
      <c r="V183" s="12">
        <f>V165/V167</f>
        <v>4.7619047619047609E-2</v>
      </c>
      <c r="W183" s="12">
        <f>W165/W167</f>
        <v>5.1724137931034489E-2</v>
      </c>
      <c r="X183" s="12">
        <f>X165/X167</f>
        <v>7.4999999999999997E-2</v>
      </c>
      <c r="Y183" s="12">
        <f>Y165/Y167</f>
        <v>4.4117647058823525E-2</v>
      </c>
      <c r="Z183" s="12">
        <f>Z165/Z167</f>
        <v>6.6964285714285698E-2</v>
      </c>
      <c r="AA183" s="12">
        <f>AA165/AA167</f>
        <v>3.7735849056603772E-2</v>
      </c>
      <c r="AB183" s="12">
        <f>AB165/AB167</f>
        <v>4.1095890410958902E-2</v>
      </c>
      <c r="AC183" s="12">
        <f>AC165/AC167</f>
        <v>5.4054054054054057E-2</v>
      </c>
      <c r="AD183" s="12">
        <f>AD165/AD167</f>
        <v>5.4054054054054057E-2</v>
      </c>
      <c r="AE183" s="12">
        <f>AE165/AE167</f>
        <v>7.2727272727272724E-2</v>
      </c>
      <c r="AF183" s="16">
        <f t="shared" si="35"/>
        <v>5.450922386261349E-2</v>
      </c>
    </row>
    <row r="184" spans="21:34" ht="21" x14ac:dyDescent="0.3">
      <c r="U184" s="27" t="s">
        <v>29</v>
      </c>
      <c r="V184" s="12">
        <f>V166/V167</f>
        <v>3.1746031746031737E-2</v>
      </c>
      <c r="W184" s="12">
        <f>W166/W167</f>
        <v>3.4482758620689655E-2</v>
      </c>
      <c r="X184" s="12">
        <f>X166/X167</f>
        <v>2.4999999999999998E-2</v>
      </c>
      <c r="Y184" s="12">
        <f>Y166/Y167</f>
        <v>2.9411764705882349E-2</v>
      </c>
      <c r="Z184" s="12">
        <f>Z166/Z167</f>
        <v>5.3571428571428568E-2</v>
      </c>
      <c r="AA184" s="12">
        <f>AA166/AA167</f>
        <v>2.8301886792452827E-2</v>
      </c>
      <c r="AB184" s="12">
        <f>AB166/AB167</f>
        <v>2.7397260273972598E-2</v>
      </c>
      <c r="AC184" s="12">
        <f>AC166/AC167</f>
        <v>4.0540540540540543E-2</v>
      </c>
      <c r="AD184" s="12">
        <f>AD166/AD167</f>
        <v>2.7027027027027029E-2</v>
      </c>
      <c r="AE184" s="12">
        <f>AE166/AE167</f>
        <v>3.6363636363636362E-2</v>
      </c>
      <c r="AF184" s="16">
        <f>AVERAGE(V184:AE184)</f>
        <v>3.3384233464166163E-2</v>
      </c>
    </row>
    <row r="185" spans="21:34" ht="25.8" x14ac:dyDescent="0.3">
      <c r="U185" s="15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9" spans="21:34" ht="36" x14ac:dyDescent="0.3">
      <c r="U189" s="11" t="s">
        <v>2</v>
      </c>
      <c r="V189" s="28" t="s">
        <v>20</v>
      </c>
      <c r="W189" s="28" t="s">
        <v>21</v>
      </c>
      <c r="X189" s="28" t="s">
        <v>22</v>
      </c>
      <c r="Y189" s="28" t="s">
        <v>23</v>
      </c>
      <c r="Z189" s="28" t="s">
        <v>24</v>
      </c>
      <c r="AA189" s="28" t="s">
        <v>25</v>
      </c>
      <c r="AB189" s="28" t="s">
        <v>26</v>
      </c>
      <c r="AC189" s="28" t="s">
        <v>27</v>
      </c>
      <c r="AD189" s="28" t="s">
        <v>28</v>
      </c>
      <c r="AE189" s="28" t="s">
        <v>29</v>
      </c>
      <c r="AF189" s="16" t="s">
        <v>4</v>
      </c>
      <c r="AG189" s="16" t="s">
        <v>5</v>
      </c>
      <c r="AH189" s="16" t="s">
        <v>8</v>
      </c>
    </row>
    <row r="190" spans="21:34" ht="21" x14ac:dyDescent="0.3">
      <c r="U190" s="27" t="s">
        <v>20</v>
      </c>
      <c r="V190" s="12">
        <f>V157*AF175</f>
        <v>0.10331175846244459</v>
      </c>
      <c r="W190" s="12">
        <f>W157*AF176</f>
        <v>7.4347959390945531E-2</v>
      </c>
      <c r="X190" s="12">
        <f>X157*AF177</f>
        <v>0.10935724584704395</v>
      </c>
      <c r="Y190" s="12">
        <f>Y157*AF178</f>
        <v>0.14358808587293859</v>
      </c>
      <c r="Z190" s="12">
        <f>Z157*AF179</f>
        <v>8.3715709922489168E-2</v>
      </c>
      <c r="AA190" s="12">
        <f>AA157*AF180</f>
        <v>0.11819743803629276</v>
      </c>
      <c r="AB190" s="12">
        <f>AB157*AF181</f>
        <v>0.13301193760541241</v>
      </c>
      <c r="AC190" s="12">
        <f>AC157*AF182</f>
        <v>8.3087282702080809E-2</v>
      </c>
      <c r="AD190" s="12">
        <f>AD157*AF183</f>
        <v>0.10901844772522698</v>
      </c>
      <c r="AE190" s="12">
        <f>AE157*AF184</f>
        <v>0.10015270039249849</v>
      </c>
      <c r="AF190" s="16">
        <f>SUM(V190:AE190)</f>
        <v>1.0577885659573734</v>
      </c>
      <c r="AG190" s="16">
        <f t="shared" ref="AG190:AG199" si="36">AF175</f>
        <v>0.10331175846244459</v>
      </c>
      <c r="AH190" s="16">
        <f>AF190/AG190</f>
        <v>10.238801291354418</v>
      </c>
    </row>
    <row r="191" spans="21:34" ht="21" x14ac:dyDescent="0.3">
      <c r="U191" s="27" t="s">
        <v>21</v>
      </c>
      <c r="V191" s="12">
        <f>V158*AF175</f>
        <v>0.15496763769366689</v>
      </c>
      <c r="W191" s="12">
        <f>W158*AF176</f>
        <v>0.1115219390864183</v>
      </c>
      <c r="X191" s="12">
        <f>X158*AF177</f>
        <v>0.10935724584704395</v>
      </c>
      <c r="Y191" s="12">
        <f>Y158*AF178</f>
        <v>0.14358808587293859</v>
      </c>
      <c r="Z191" s="12">
        <f>Z158*AF179</f>
        <v>8.3715709922489168E-2</v>
      </c>
      <c r="AA191" s="12">
        <f>AA158*AF180</f>
        <v>0.11819743803629276</v>
      </c>
      <c r="AB191" s="12">
        <f>AB158*AF181</f>
        <v>0.13301193760541241</v>
      </c>
      <c r="AC191" s="12">
        <f>AC158*AF182</f>
        <v>8.3087282702080809E-2</v>
      </c>
      <c r="AD191" s="12">
        <f>AD158*AF183</f>
        <v>0.10901844772522698</v>
      </c>
      <c r="AE191" s="12">
        <f>AE158*AF184</f>
        <v>0.10015270039249849</v>
      </c>
      <c r="AF191" s="16">
        <f t="shared" ref="AF191:AF199" si="37">SUM(V191:AE191)</f>
        <v>1.1466184248840685</v>
      </c>
      <c r="AG191" s="16">
        <f t="shared" si="36"/>
        <v>0.1115219390864183</v>
      </c>
      <c r="AH191" s="16">
        <f t="shared" ref="AH191:AH199" si="38">AF191/AG191</f>
        <v>10.281550287567672</v>
      </c>
    </row>
    <row r="192" spans="21:34" ht="21" x14ac:dyDescent="0.3">
      <c r="U192" s="27" t="s">
        <v>22</v>
      </c>
      <c r="V192" s="12">
        <f>V159*AF175</f>
        <v>3.4437252820814862E-2</v>
      </c>
      <c r="W192" s="12">
        <f>W159*AF176</f>
        <v>3.7173979695472766E-2</v>
      </c>
      <c r="X192" s="12">
        <f>X159*AF177</f>
        <v>3.6452415282347987E-2</v>
      </c>
      <c r="Y192" s="12">
        <f>Y159*AF178</f>
        <v>3.1908463527319686E-2</v>
      </c>
      <c r="Z192" s="12">
        <f>Z159*AF179</f>
        <v>5.0229425953493501E-2</v>
      </c>
      <c r="AA192" s="12">
        <f>AA159*AF180</f>
        <v>2.9549359509073191E-2</v>
      </c>
      <c r="AB192" s="12">
        <f>AB159*AF181</f>
        <v>2.9558208356758309E-2</v>
      </c>
      <c r="AC192" s="12">
        <f>AC159*AF182</f>
        <v>4.1543641351040404E-2</v>
      </c>
      <c r="AD192" s="12">
        <f>AD159*AF183</f>
        <v>2.7254611931306745E-2</v>
      </c>
      <c r="AE192" s="12">
        <f>AE159*AF184</f>
        <v>5.0076350196249245E-2</v>
      </c>
      <c r="AF192" s="16">
        <f t="shared" si="37"/>
        <v>0.36818370862387667</v>
      </c>
      <c r="AG192" s="16">
        <f t="shared" si="36"/>
        <v>3.6452415282347987E-2</v>
      </c>
      <c r="AH192" s="16">
        <f t="shared" si="38"/>
        <v>10.10039268377832</v>
      </c>
    </row>
    <row r="193" spans="21:34" ht="21" x14ac:dyDescent="0.3">
      <c r="U193" s="27" t="s">
        <v>23</v>
      </c>
      <c r="V193" s="12">
        <f>V160*AF175</f>
        <v>6.8874505641629724E-2</v>
      </c>
      <c r="W193" s="12">
        <f>W160*AF176</f>
        <v>7.4347959390945531E-2</v>
      </c>
      <c r="X193" s="12">
        <f>X160*AF177</f>
        <v>0.10935724584704395</v>
      </c>
      <c r="Y193" s="12">
        <f>Y160*AF178</f>
        <v>9.5725390581959058E-2</v>
      </c>
      <c r="Z193" s="12">
        <f>Z160*AF179</f>
        <v>8.3715709922489168E-2</v>
      </c>
      <c r="AA193" s="12">
        <f>AA160*AF180</f>
        <v>0.11819743803629276</v>
      </c>
      <c r="AB193" s="12">
        <f>AB160*AF181</f>
        <v>0.13301193760541241</v>
      </c>
      <c r="AC193" s="12">
        <f>AC160*AF182</f>
        <v>8.3087282702080809E-2</v>
      </c>
      <c r="AD193" s="12">
        <f>AD160*AF183</f>
        <v>0.10901844772522698</v>
      </c>
      <c r="AE193" s="12">
        <f>AE160*AF184</f>
        <v>0.10015270039249849</v>
      </c>
      <c r="AF193" s="16">
        <f t="shared" si="37"/>
        <v>0.97548861784557872</v>
      </c>
      <c r="AG193" s="16">
        <f t="shared" si="36"/>
        <v>9.5725390581959058E-2</v>
      </c>
      <c r="AH193" s="16">
        <f t="shared" si="38"/>
        <v>10.190489815869446</v>
      </c>
    </row>
    <row r="194" spans="21:34" ht="21" x14ac:dyDescent="0.3">
      <c r="U194" s="27" t="s">
        <v>24</v>
      </c>
      <c r="V194" s="12">
        <f>V161*AF175</f>
        <v>0.30993527538733379</v>
      </c>
      <c r="W194" s="12">
        <f>W161*AF176</f>
        <v>0.33456581725925494</v>
      </c>
      <c r="X194" s="12">
        <f>X161*AF177</f>
        <v>0.18226207641173994</v>
      </c>
      <c r="Y194" s="12">
        <f>Y161*AF178</f>
        <v>0.28717617174587717</v>
      </c>
      <c r="Z194" s="12">
        <f>Z161*AF179</f>
        <v>0.2511471297674675</v>
      </c>
      <c r="AA194" s="12">
        <f>AA161*AF180</f>
        <v>0.23639487607258552</v>
      </c>
      <c r="AB194" s="12">
        <f>AB161*AF181</f>
        <v>0.26602387521082482</v>
      </c>
      <c r="AC194" s="12">
        <f>AC161*AF182</f>
        <v>0.33234913080832323</v>
      </c>
      <c r="AD194" s="12">
        <f>AD161*AF183</f>
        <v>0.21803689545045396</v>
      </c>
      <c r="AE194" s="12">
        <f>AE161*AF184</f>
        <v>0.16692116732083082</v>
      </c>
      <c r="AF194" s="16">
        <f t="shared" si="37"/>
        <v>2.5848124154346919</v>
      </c>
      <c r="AG194" s="16">
        <f t="shared" si="36"/>
        <v>0.2511471297674675</v>
      </c>
      <c r="AH194" s="16">
        <f t="shared" si="38"/>
        <v>10.292024511002463</v>
      </c>
    </row>
    <row r="195" spans="21:34" ht="21" x14ac:dyDescent="0.3">
      <c r="U195" s="27" t="s">
        <v>25</v>
      </c>
      <c r="V195" s="12">
        <f>V162*AF175</f>
        <v>5.1655879231222293E-2</v>
      </c>
      <c r="W195" s="12">
        <f>W162*AF176</f>
        <v>5.5760969543209152E-2</v>
      </c>
      <c r="X195" s="12">
        <f>X162*AF177</f>
        <v>7.2904830564695974E-2</v>
      </c>
      <c r="Y195" s="12">
        <f>Y162*AF178</f>
        <v>4.7862695290979529E-2</v>
      </c>
      <c r="Z195" s="12">
        <f>Z162*AF179</f>
        <v>6.2786782441866876E-2</v>
      </c>
      <c r="AA195" s="12">
        <f>AA162*AF180</f>
        <v>5.9098719018146381E-2</v>
      </c>
      <c r="AB195" s="12">
        <f>AB162*AF181</f>
        <v>4.4337312535137466E-2</v>
      </c>
      <c r="AC195" s="12">
        <f>AC162*AF182</f>
        <v>5.5391521801387206E-2</v>
      </c>
      <c r="AD195" s="12">
        <f>AD162*AF183</f>
        <v>8.1763835793920242E-2</v>
      </c>
      <c r="AE195" s="12">
        <f>AE162*AF184</f>
        <v>6.6768466928332326E-2</v>
      </c>
      <c r="AF195" s="16">
        <f t="shared" si="37"/>
        <v>0.59833101314889747</v>
      </c>
      <c r="AG195" s="16">
        <f t="shared" si="36"/>
        <v>5.9098719018146381E-2</v>
      </c>
      <c r="AH195" s="16">
        <f t="shared" si="38"/>
        <v>10.124263657308354</v>
      </c>
    </row>
    <row r="196" spans="21:34" ht="21" x14ac:dyDescent="0.3">
      <c r="U196" s="27" t="s">
        <v>26</v>
      </c>
      <c r="V196" s="12">
        <f>V163*AF175</f>
        <v>6.8874505641629724E-2</v>
      </c>
      <c r="W196" s="12">
        <f>W163*AF176</f>
        <v>7.4347959390945531E-2</v>
      </c>
      <c r="X196" s="12">
        <f>X163*AF177</f>
        <v>0.10935724584704395</v>
      </c>
      <c r="Y196" s="12">
        <f>Y163*AF178</f>
        <v>6.3816927054639372E-2</v>
      </c>
      <c r="Z196" s="12">
        <f>Z163*AF179</f>
        <v>8.3715709922489168E-2</v>
      </c>
      <c r="AA196" s="12">
        <f>AA163*AF180</f>
        <v>0.11819743803629276</v>
      </c>
      <c r="AB196" s="12">
        <f>AB163*AF181</f>
        <v>8.8674625070274932E-2</v>
      </c>
      <c r="AC196" s="12">
        <f>AC163*AF182</f>
        <v>8.3087282702080809E-2</v>
      </c>
      <c r="AD196" s="12">
        <f>AD163*AF183</f>
        <v>0.10901844772522698</v>
      </c>
      <c r="AE196" s="12">
        <f>AE163*AF184</f>
        <v>0.10015270039249849</v>
      </c>
      <c r="AF196" s="16">
        <f t="shared" si="37"/>
        <v>0.89924284178312153</v>
      </c>
      <c r="AG196" s="16">
        <f t="shared" si="36"/>
        <v>8.8674625070274932E-2</v>
      </c>
      <c r="AH196" s="16">
        <f t="shared" si="38"/>
        <v>10.140926348100921</v>
      </c>
    </row>
    <row r="197" spans="21:34" ht="21" x14ac:dyDescent="0.3">
      <c r="U197" s="27" t="s">
        <v>27</v>
      </c>
      <c r="V197" s="12">
        <f>V164*AF175</f>
        <v>0.20662351692488917</v>
      </c>
      <c r="W197" s="12">
        <f>W164*AF176</f>
        <v>0.22304387817283661</v>
      </c>
      <c r="X197" s="12">
        <f>X164*AF177</f>
        <v>0.14580966112939195</v>
      </c>
      <c r="Y197" s="12">
        <f>Y164*AF178</f>
        <v>0.19145078116391812</v>
      </c>
      <c r="Z197" s="12">
        <f>Z164*AF179</f>
        <v>0.12557356488373375</v>
      </c>
      <c r="AA197" s="12">
        <f>AA164*AF180</f>
        <v>0.17729615705443913</v>
      </c>
      <c r="AB197" s="12">
        <f>AB164*AF181</f>
        <v>0.17734925014054986</v>
      </c>
      <c r="AC197" s="12">
        <f>AC164*AF182</f>
        <v>0.16617456540416162</v>
      </c>
      <c r="AD197" s="12">
        <f>AD164*AF183</f>
        <v>0.16352767158784048</v>
      </c>
      <c r="AE197" s="12">
        <f>AE164*AF184</f>
        <v>0.13353693385666465</v>
      </c>
      <c r="AF197" s="16">
        <f t="shared" si="37"/>
        <v>1.7103859803184251</v>
      </c>
      <c r="AG197" s="16">
        <f t="shared" si="36"/>
        <v>0.16617456540416162</v>
      </c>
      <c r="AH197" s="16">
        <f t="shared" si="38"/>
        <v>10.292706204216682</v>
      </c>
    </row>
    <row r="198" spans="21:34" ht="21" x14ac:dyDescent="0.3">
      <c r="U198" s="27" t="s">
        <v>28</v>
      </c>
      <c r="V198" s="12">
        <f>V165*AF175</f>
        <v>5.1655879231222293E-2</v>
      </c>
      <c r="W198" s="12">
        <f>W165*AF176</f>
        <v>5.5760969543209152E-2</v>
      </c>
      <c r="X198" s="12">
        <f>X165*AF177</f>
        <v>7.2904830564695974E-2</v>
      </c>
      <c r="Y198" s="12">
        <f>Y165*AF178</f>
        <v>4.7862695290979529E-2</v>
      </c>
      <c r="Z198" s="12">
        <f>Z165*AF179</f>
        <v>6.2786782441866876E-2</v>
      </c>
      <c r="AA198" s="12">
        <f>AA165*AF180</f>
        <v>3.9399146012097583E-2</v>
      </c>
      <c r="AB198" s="12">
        <f>AB165*AF181</f>
        <v>4.4337312535137466E-2</v>
      </c>
      <c r="AC198" s="12">
        <f>AC165*AF182</f>
        <v>5.5391521801387206E-2</v>
      </c>
      <c r="AD198" s="12">
        <f>AD165*AF183</f>
        <v>5.450922386261349E-2</v>
      </c>
      <c r="AE198" s="12">
        <f>AE165*AF184</f>
        <v>6.6768466928332326E-2</v>
      </c>
      <c r="AF198" s="16">
        <f t="shared" si="37"/>
        <v>0.55137682821154188</v>
      </c>
      <c r="AG198" s="16">
        <f t="shared" si="36"/>
        <v>5.450922386261349E-2</v>
      </c>
      <c r="AH198" s="16">
        <f t="shared" si="38"/>
        <v>10.115294057410299</v>
      </c>
    </row>
    <row r="199" spans="21:34" ht="21" x14ac:dyDescent="0.3">
      <c r="U199" s="27" t="s">
        <v>29</v>
      </c>
      <c r="V199" s="12">
        <f>V166*AF175</f>
        <v>3.4437252820814862E-2</v>
      </c>
      <c r="W199" s="12">
        <f>W166*AF176</f>
        <v>3.7173979695472766E-2</v>
      </c>
      <c r="X199" s="12">
        <f>X166*AF177</f>
        <v>2.430161018823199E-2</v>
      </c>
      <c r="Y199" s="12">
        <f>Y166*AF178</f>
        <v>3.1908463527319686E-2</v>
      </c>
      <c r="Z199" s="12">
        <f>Z166*AF179</f>
        <v>5.0229425953493501E-2</v>
      </c>
      <c r="AA199" s="12">
        <f>AA166*AF180</f>
        <v>2.9549359509073191E-2</v>
      </c>
      <c r="AB199" s="12">
        <f>AB166*AF181</f>
        <v>2.9558208356758309E-2</v>
      </c>
      <c r="AC199" s="12">
        <f>AC166*AF182</f>
        <v>4.1543641351040404E-2</v>
      </c>
      <c r="AD199" s="12">
        <f>AD166*AF183</f>
        <v>2.7254611931306745E-2</v>
      </c>
      <c r="AE199" s="12">
        <f>AE166*AF184</f>
        <v>3.3384233464166163E-2</v>
      </c>
      <c r="AF199" s="16">
        <f t="shared" si="37"/>
        <v>0.33934078679767765</v>
      </c>
      <c r="AG199" s="16">
        <f t="shared" si="36"/>
        <v>3.3384233464166163E-2</v>
      </c>
      <c r="AH199" s="16">
        <f t="shared" si="38"/>
        <v>10.164702063982327</v>
      </c>
    </row>
    <row r="200" spans="21:34" ht="18" x14ac:dyDescent="0.3">
      <c r="AF200" s="29" t="s">
        <v>9</v>
      </c>
      <c r="AG200" s="29"/>
      <c r="AH200" s="19">
        <f>AVERAGE(AH190:AH199)</f>
        <v>10.194115092059091</v>
      </c>
    </row>
    <row r="201" spans="21:34" ht="18" x14ac:dyDescent="0.3">
      <c r="AF201" s="29" t="s">
        <v>13</v>
      </c>
      <c r="AG201" s="29"/>
      <c r="AH201" s="19">
        <v>1.49</v>
      </c>
    </row>
    <row r="202" spans="21:34" ht="18" x14ac:dyDescent="0.3">
      <c r="AF202" s="29" t="s">
        <v>12</v>
      </c>
      <c r="AG202" s="29"/>
      <c r="AH202" s="18">
        <f>(AH200-10)/9</f>
        <v>2.1568343562121228E-2</v>
      </c>
    </row>
    <row r="203" spans="21:34" ht="18" x14ac:dyDescent="0.3">
      <c r="AF203" s="29" t="s">
        <v>11</v>
      </c>
      <c r="AG203" s="29"/>
      <c r="AH203" s="21">
        <f>AH202/AH201</f>
        <v>1.447539836383975E-2</v>
      </c>
    </row>
    <row r="208" spans="21:34" x14ac:dyDescent="0.3"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12" spans="21:31" ht="36" x14ac:dyDescent="0.3">
      <c r="U212" s="11" t="s">
        <v>0</v>
      </c>
      <c r="V212" s="28" t="s">
        <v>20</v>
      </c>
      <c r="W212" s="28" t="s">
        <v>21</v>
      </c>
      <c r="X212" s="28" t="s">
        <v>22</v>
      </c>
      <c r="Y212" s="28" t="s">
        <v>23</v>
      </c>
      <c r="Z212" s="28" t="s">
        <v>24</v>
      </c>
      <c r="AA212" s="28" t="s">
        <v>25</v>
      </c>
      <c r="AB212" s="28" t="s">
        <v>26</v>
      </c>
      <c r="AC212" s="28" t="s">
        <v>27</v>
      </c>
      <c r="AD212" s="28" t="s">
        <v>28</v>
      </c>
      <c r="AE212" s="28" t="s">
        <v>29</v>
      </c>
    </row>
    <row r="213" spans="21:31" ht="18" x14ac:dyDescent="0.3">
      <c r="U213" s="27" t="s">
        <v>20</v>
      </c>
      <c r="V213" s="12">
        <v>1</v>
      </c>
      <c r="W213" s="12">
        <v>0.66666666666666663</v>
      </c>
      <c r="X213" s="12">
        <v>6</v>
      </c>
      <c r="Y213" s="12">
        <v>8</v>
      </c>
      <c r="Z213" s="12">
        <v>3</v>
      </c>
      <c r="AA213" s="12">
        <v>4</v>
      </c>
      <c r="AB213" s="12">
        <v>5</v>
      </c>
      <c r="AC213" s="12">
        <v>5</v>
      </c>
      <c r="AD213" s="12">
        <v>3</v>
      </c>
      <c r="AE213" s="12">
        <v>3</v>
      </c>
    </row>
    <row r="214" spans="21:31" ht="18" x14ac:dyDescent="0.3">
      <c r="U214" s="27" t="s">
        <v>21</v>
      </c>
      <c r="V214" s="12">
        <v>1.5</v>
      </c>
      <c r="W214" s="12">
        <v>1</v>
      </c>
      <c r="X214" s="12">
        <v>7</v>
      </c>
      <c r="Y214" s="12">
        <v>9</v>
      </c>
      <c r="Z214" s="12">
        <v>4</v>
      </c>
      <c r="AA214" s="12">
        <v>4</v>
      </c>
      <c r="AB214" s="12">
        <v>6</v>
      </c>
      <c r="AC214" s="12">
        <v>6</v>
      </c>
      <c r="AD214" s="12">
        <v>4</v>
      </c>
      <c r="AE214" s="12">
        <v>4</v>
      </c>
    </row>
    <row r="215" spans="21:31" ht="18" x14ac:dyDescent="0.3">
      <c r="U215" s="27" t="s">
        <v>22</v>
      </c>
      <c r="V215" s="12">
        <v>0.16666666666666666</v>
      </c>
      <c r="W215" s="12">
        <v>0.14285714285714285</v>
      </c>
      <c r="X215" s="12">
        <v>1</v>
      </c>
      <c r="Y215" s="12">
        <v>3</v>
      </c>
      <c r="Z215" s="12">
        <v>0.33333333333333331</v>
      </c>
      <c r="AA215" s="12">
        <v>0.33333333333333331</v>
      </c>
      <c r="AB215" s="12">
        <v>0.66666666666666663</v>
      </c>
      <c r="AC215" s="12">
        <v>0.66666666666666663</v>
      </c>
      <c r="AD215" s="12">
        <v>0.33333333333333331</v>
      </c>
      <c r="AE215" s="12">
        <v>0.33333333333333331</v>
      </c>
    </row>
    <row r="216" spans="21:31" ht="18" x14ac:dyDescent="0.3">
      <c r="U216" s="27" t="s">
        <v>23</v>
      </c>
      <c r="V216" s="12">
        <v>0.125</v>
      </c>
      <c r="W216" s="12">
        <v>0.1111111111111111</v>
      </c>
      <c r="X216" s="12">
        <v>0.33333333333333331</v>
      </c>
      <c r="Y216" s="12">
        <v>1</v>
      </c>
      <c r="Z216" s="12">
        <v>0.2</v>
      </c>
      <c r="AA216" s="12">
        <v>0.2</v>
      </c>
      <c r="AB216" s="12">
        <v>0.33333333333333331</v>
      </c>
      <c r="AC216" s="12">
        <v>0.33333333333333331</v>
      </c>
      <c r="AD216" s="12">
        <v>0.2</v>
      </c>
      <c r="AE216" s="12">
        <v>0.2</v>
      </c>
    </row>
    <row r="217" spans="21:31" ht="18" x14ac:dyDescent="0.3">
      <c r="U217" s="27" t="s">
        <v>24</v>
      </c>
      <c r="V217" s="12">
        <v>0.33333333333333331</v>
      </c>
      <c r="W217" s="12">
        <v>0.25</v>
      </c>
      <c r="X217" s="12">
        <v>3</v>
      </c>
      <c r="Y217" s="12">
        <v>5</v>
      </c>
      <c r="Z217" s="12">
        <v>1</v>
      </c>
      <c r="AA217" s="12">
        <v>1.5</v>
      </c>
      <c r="AB217" s="12">
        <v>2</v>
      </c>
      <c r="AC217" s="12">
        <v>3</v>
      </c>
      <c r="AD217" s="12">
        <v>1.5</v>
      </c>
      <c r="AE217" s="12">
        <v>1.5</v>
      </c>
    </row>
    <row r="218" spans="21:31" ht="18" x14ac:dyDescent="0.3">
      <c r="U218" s="27" t="s">
        <v>25</v>
      </c>
      <c r="V218" s="12">
        <v>0.25</v>
      </c>
      <c r="W218" s="12">
        <v>0.25</v>
      </c>
      <c r="X218" s="12">
        <v>3</v>
      </c>
      <c r="Y218" s="12">
        <v>5</v>
      </c>
      <c r="Z218" s="12">
        <v>0.66666666666666663</v>
      </c>
      <c r="AA218" s="12">
        <v>1</v>
      </c>
      <c r="AB218" s="12">
        <v>2</v>
      </c>
      <c r="AC218" s="12">
        <v>3</v>
      </c>
      <c r="AD218" s="12">
        <v>0.66666666666666663</v>
      </c>
      <c r="AE218" s="12">
        <v>0.66666666666666663</v>
      </c>
    </row>
    <row r="219" spans="21:31" ht="18" x14ac:dyDescent="0.3">
      <c r="U219" s="27" t="s">
        <v>26</v>
      </c>
      <c r="V219" s="12">
        <v>0.2</v>
      </c>
      <c r="W219" s="12">
        <v>0.16666666666666666</v>
      </c>
      <c r="X219" s="12">
        <v>1.5</v>
      </c>
      <c r="Y219" s="12">
        <v>3</v>
      </c>
      <c r="Z219" s="12">
        <v>0.5</v>
      </c>
      <c r="AA219" s="12">
        <v>0.5</v>
      </c>
      <c r="AB219" s="12">
        <v>1</v>
      </c>
      <c r="AC219" s="12">
        <v>1.5</v>
      </c>
      <c r="AD219" s="12">
        <v>0.5</v>
      </c>
      <c r="AE219" s="12">
        <v>0.5</v>
      </c>
    </row>
    <row r="220" spans="21:31" ht="18" x14ac:dyDescent="0.3">
      <c r="U220" s="27" t="s">
        <v>27</v>
      </c>
      <c r="V220" s="12">
        <v>0.2</v>
      </c>
      <c r="W220" s="12">
        <v>0.16666666666666666</v>
      </c>
      <c r="X220" s="12">
        <v>1.5</v>
      </c>
      <c r="Y220" s="12">
        <v>3</v>
      </c>
      <c r="Z220" s="12">
        <v>0.33333333333333331</v>
      </c>
      <c r="AA220" s="12">
        <v>0.33333333333333331</v>
      </c>
      <c r="AB220" s="12">
        <v>0.66666666666666663</v>
      </c>
      <c r="AC220" s="12">
        <v>1</v>
      </c>
      <c r="AD220" s="12">
        <v>0.33333333333333331</v>
      </c>
      <c r="AE220" s="12">
        <v>0.33333333333333331</v>
      </c>
    </row>
    <row r="221" spans="21:31" ht="18" x14ac:dyDescent="0.3">
      <c r="U221" s="27" t="s">
        <v>28</v>
      </c>
      <c r="V221" s="12">
        <v>0.33333333333333331</v>
      </c>
      <c r="W221" s="12">
        <v>0.25</v>
      </c>
      <c r="X221" s="12">
        <v>3</v>
      </c>
      <c r="Y221" s="12">
        <v>5</v>
      </c>
      <c r="Z221" s="12">
        <v>0.66666666666666663</v>
      </c>
      <c r="AA221" s="12">
        <v>1.5</v>
      </c>
      <c r="AB221" s="12">
        <v>2</v>
      </c>
      <c r="AC221" s="12">
        <v>3</v>
      </c>
      <c r="AD221" s="12">
        <v>1</v>
      </c>
      <c r="AE221" s="12">
        <v>1.5</v>
      </c>
    </row>
    <row r="222" spans="21:31" ht="18" x14ac:dyDescent="0.3">
      <c r="U222" s="27" t="s">
        <v>29</v>
      </c>
      <c r="V222" s="12">
        <v>0.33333333333333331</v>
      </c>
      <c r="W222" s="12">
        <v>0.25</v>
      </c>
      <c r="X222" s="12">
        <v>3</v>
      </c>
      <c r="Y222" s="12">
        <v>5</v>
      </c>
      <c r="Z222" s="12">
        <v>0.66666666666666663</v>
      </c>
      <c r="AA222" s="12">
        <v>1.5</v>
      </c>
      <c r="AB222" s="12">
        <v>2</v>
      </c>
      <c r="AC222" s="12">
        <v>3</v>
      </c>
      <c r="AD222" s="12">
        <v>0.66666666666666663</v>
      </c>
      <c r="AE222" s="12">
        <v>1</v>
      </c>
    </row>
    <row r="223" spans="21:31" ht="25.8" x14ac:dyDescent="0.3">
      <c r="U223" s="17" t="s">
        <v>4</v>
      </c>
      <c r="V223" s="16">
        <f>SUM(V213:V222)</f>
        <v>4.4416666666666664</v>
      </c>
      <c r="W223" s="16">
        <f>SUM(W213:W222)</f>
        <v>3.2539682539682535</v>
      </c>
      <c r="X223" s="16">
        <f>SUM(X213:X222)</f>
        <v>29.333333333333336</v>
      </c>
      <c r="Y223" s="16">
        <f>SUM(Y213:Y222)</f>
        <v>47</v>
      </c>
      <c r="Z223" s="16">
        <f>SUM(Z213:Z222)</f>
        <v>11.366666666666665</v>
      </c>
      <c r="AA223" s="16">
        <f>SUM(AA213:AA222)</f>
        <v>14.866666666666667</v>
      </c>
      <c r="AB223" s="16">
        <f>SUM(AB213:AB222)</f>
        <v>21.666666666666668</v>
      </c>
      <c r="AC223" s="16">
        <f>SUM(AC213:AC222)</f>
        <v>26.5</v>
      </c>
      <c r="AD223" s="16">
        <f>SUM(AD213:AD222)</f>
        <v>12.2</v>
      </c>
      <c r="AE223" s="16">
        <f>SUM(AE213:AE222)</f>
        <v>13.033333333333333</v>
      </c>
    </row>
    <row r="230" spans="21:32" ht="36" x14ac:dyDescent="0.3">
      <c r="U230" s="11" t="s">
        <v>0</v>
      </c>
      <c r="V230" s="28" t="s">
        <v>20</v>
      </c>
      <c r="W230" s="28" t="s">
        <v>21</v>
      </c>
      <c r="X230" s="28" t="s">
        <v>22</v>
      </c>
      <c r="Y230" s="28" t="s">
        <v>23</v>
      </c>
      <c r="Z230" s="28" t="s">
        <v>24</v>
      </c>
      <c r="AA230" s="28" t="s">
        <v>25</v>
      </c>
      <c r="AB230" s="28" t="s">
        <v>26</v>
      </c>
      <c r="AC230" s="28" t="s">
        <v>27</v>
      </c>
      <c r="AD230" s="28" t="s">
        <v>28</v>
      </c>
      <c r="AE230" s="28" t="s">
        <v>29</v>
      </c>
      <c r="AF230" s="16" t="s">
        <v>5</v>
      </c>
    </row>
    <row r="231" spans="21:32" ht="21" x14ac:dyDescent="0.3">
      <c r="U231" s="27" t="s">
        <v>20</v>
      </c>
      <c r="V231" s="12">
        <f>V213/V223</f>
        <v>0.22514071294559101</v>
      </c>
      <c r="W231" s="12">
        <f>W213/W223</f>
        <v>0.20487804878048782</v>
      </c>
      <c r="X231" s="12">
        <f>X213/X223</f>
        <v>0.20454545454545453</v>
      </c>
      <c r="Y231" s="12">
        <f>Y213/Y223</f>
        <v>0.1702127659574468</v>
      </c>
      <c r="Z231" s="12">
        <f>Z213/Z223</f>
        <v>0.26392961876832849</v>
      </c>
      <c r="AA231" s="12">
        <f>AA213/AA223</f>
        <v>0.26905829596412556</v>
      </c>
      <c r="AB231" s="12">
        <f>AB213/AB223</f>
        <v>0.23076923076923075</v>
      </c>
      <c r="AC231" s="12">
        <f>AC213/AC223</f>
        <v>0.18867924528301888</v>
      </c>
      <c r="AD231" s="12">
        <f>AD213/AD223</f>
        <v>0.24590163934426232</v>
      </c>
      <c r="AE231" s="12">
        <f>AE213/AE223</f>
        <v>0.23017902813299232</v>
      </c>
      <c r="AF231" s="16">
        <f>AVERAGE(V231:AE231)</f>
        <v>0.2233294040490939</v>
      </c>
    </row>
    <row r="232" spans="21:32" ht="21" x14ac:dyDescent="0.3">
      <c r="U232" s="27" t="s">
        <v>21</v>
      </c>
      <c r="V232" s="12">
        <f>V214/V223</f>
        <v>0.33771106941838652</v>
      </c>
      <c r="W232" s="12">
        <f>W214/W223</f>
        <v>0.30731707317073176</v>
      </c>
      <c r="X232" s="12">
        <f>X214/X223</f>
        <v>0.23863636363636362</v>
      </c>
      <c r="Y232" s="12">
        <f>Y214/Y223</f>
        <v>0.19148936170212766</v>
      </c>
      <c r="Z232" s="12">
        <f>Z214/Z223</f>
        <v>0.35190615835777128</v>
      </c>
      <c r="AA232" s="12">
        <f>AA214/AA223</f>
        <v>0.26905829596412556</v>
      </c>
      <c r="AB232" s="12">
        <f>AB214/AB223</f>
        <v>0.27692307692307688</v>
      </c>
      <c r="AC232" s="12">
        <f>AC214/AC223</f>
        <v>0.22641509433962265</v>
      </c>
      <c r="AD232" s="12">
        <f>AD214/AD223</f>
        <v>0.32786885245901642</v>
      </c>
      <c r="AE232" s="12">
        <f>AE214/AE223</f>
        <v>0.30690537084398978</v>
      </c>
      <c r="AF232" s="16">
        <f t="shared" ref="AF232:AF239" si="39">AVERAGE(V232:AE232)</f>
        <v>0.2834230716815212</v>
      </c>
    </row>
    <row r="233" spans="21:32" ht="21" x14ac:dyDescent="0.3">
      <c r="U233" s="27" t="s">
        <v>22</v>
      </c>
      <c r="V233" s="12">
        <f>V215/V223</f>
        <v>3.7523452157598496E-2</v>
      </c>
      <c r="W233" s="12">
        <f>W215/W223</f>
        <v>4.3902439024390248E-2</v>
      </c>
      <c r="X233" s="12">
        <f>X215/X223</f>
        <v>3.4090909090909088E-2</v>
      </c>
      <c r="Y233" s="12">
        <f>Y215/Y223</f>
        <v>6.3829787234042548E-2</v>
      </c>
      <c r="Z233" s="12">
        <f>Z215/Z223</f>
        <v>2.932551319648094E-2</v>
      </c>
      <c r="AA233" s="12">
        <f>AA215/AA223</f>
        <v>2.2421524663677129E-2</v>
      </c>
      <c r="AB233" s="12">
        <f>AB215/AB223</f>
        <v>3.0769230769230767E-2</v>
      </c>
      <c r="AC233" s="12">
        <f>AC215/AC223</f>
        <v>2.5157232704402514E-2</v>
      </c>
      <c r="AD233" s="12">
        <f>AD215/AD223</f>
        <v>2.7322404371584699E-2</v>
      </c>
      <c r="AE233" s="12">
        <f>AE215/AE223</f>
        <v>2.557544757033248E-2</v>
      </c>
      <c r="AF233" s="16">
        <f t="shared" si="39"/>
        <v>3.3991794078264886E-2</v>
      </c>
    </row>
    <row r="234" spans="21:32" ht="21" x14ac:dyDescent="0.3">
      <c r="U234" s="27" t="s">
        <v>23</v>
      </c>
      <c r="V234" s="12">
        <f>V216/V223</f>
        <v>2.8142589118198877E-2</v>
      </c>
      <c r="W234" s="12">
        <f>W216/W223</f>
        <v>3.4146341463414637E-2</v>
      </c>
      <c r="X234" s="12">
        <f>X216/X223</f>
        <v>1.1363636363636362E-2</v>
      </c>
      <c r="Y234" s="12">
        <f>Y216/Y223</f>
        <v>2.1276595744680851E-2</v>
      </c>
      <c r="Z234" s="12">
        <f>Z216/Z223</f>
        <v>1.7595307917888565E-2</v>
      </c>
      <c r="AA234" s="12">
        <f>AA216/AA223</f>
        <v>1.3452914798206279E-2</v>
      </c>
      <c r="AB234" s="12">
        <f>AB216/AB223</f>
        <v>1.5384615384615384E-2</v>
      </c>
      <c r="AC234" s="12">
        <f>AC216/AC223</f>
        <v>1.2578616352201257E-2</v>
      </c>
      <c r="AD234" s="12">
        <f>AD216/AD223</f>
        <v>1.6393442622950821E-2</v>
      </c>
      <c r="AE234" s="12">
        <f>AE216/AE223</f>
        <v>1.5345268542199489E-2</v>
      </c>
      <c r="AF234" s="16">
        <f t="shared" si="39"/>
        <v>1.8567932830799251E-2</v>
      </c>
    </row>
    <row r="235" spans="21:32" ht="21" x14ac:dyDescent="0.3">
      <c r="U235" s="27" t="s">
        <v>24</v>
      </c>
      <c r="V235" s="12">
        <f>V217/V223</f>
        <v>7.5046904315196991E-2</v>
      </c>
      <c r="W235" s="12">
        <f>W217/W223</f>
        <v>7.682926829268294E-2</v>
      </c>
      <c r="X235" s="12">
        <f>X217/X223</f>
        <v>0.10227272727272727</v>
      </c>
      <c r="Y235" s="12">
        <f>Y217/Y223</f>
        <v>0.10638297872340426</v>
      </c>
      <c r="Z235" s="12">
        <f>Z217/Z223</f>
        <v>8.797653958944282E-2</v>
      </c>
      <c r="AA235" s="12">
        <f>AA217/AA223</f>
        <v>0.10089686098654709</v>
      </c>
      <c r="AB235" s="12">
        <f>AB217/AB223</f>
        <v>9.2307692307692299E-2</v>
      </c>
      <c r="AC235" s="12">
        <f>AC217/AC223</f>
        <v>0.11320754716981132</v>
      </c>
      <c r="AD235" s="12">
        <f>AD217/AD223</f>
        <v>0.12295081967213116</v>
      </c>
      <c r="AE235" s="12">
        <f>AE217/AE223</f>
        <v>0.11508951406649616</v>
      </c>
      <c r="AF235" s="16">
        <f t="shared" si="39"/>
        <v>9.9296085239613224E-2</v>
      </c>
    </row>
    <row r="236" spans="21:32" ht="21" x14ac:dyDescent="0.3">
      <c r="U236" s="27" t="s">
        <v>25</v>
      </c>
      <c r="V236" s="12">
        <f>V218/V223</f>
        <v>5.6285178236397754E-2</v>
      </c>
      <c r="W236" s="12">
        <f>W218/W223</f>
        <v>7.682926829268294E-2</v>
      </c>
      <c r="X236" s="12">
        <f>X218/X223</f>
        <v>0.10227272727272727</v>
      </c>
      <c r="Y236" s="12">
        <f>Y218/Y223</f>
        <v>0.10638297872340426</v>
      </c>
      <c r="Z236" s="12">
        <f>Z218/Z223</f>
        <v>5.865102639296188E-2</v>
      </c>
      <c r="AA236" s="12">
        <f>AA218/AA223</f>
        <v>6.726457399103139E-2</v>
      </c>
      <c r="AB236" s="12">
        <f>AB218/AB223</f>
        <v>9.2307692307692299E-2</v>
      </c>
      <c r="AC236" s="12">
        <f>AC218/AC223</f>
        <v>0.11320754716981132</v>
      </c>
      <c r="AD236" s="12">
        <f>AD218/AD223</f>
        <v>5.4644808743169397E-2</v>
      </c>
      <c r="AE236" s="12">
        <f>AE218/AE223</f>
        <v>5.1150895140664961E-2</v>
      </c>
      <c r="AF236" s="16">
        <f t="shared" si="39"/>
        <v>7.789966962705433E-2</v>
      </c>
    </row>
    <row r="237" spans="21:32" ht="21" x14ac:dyDescent="0.3">
      <c r="U237" s="27" t="s">
        <v>26</v>
      </c>
      <c r="V237" s="12">
        <f>V219/V223</f>
        <v>4.5028142589118206E-2</v>
      </c>
      <c r="W237" s="12">
        <f>W219/W223</f>
        <v>5.1219512195121955E-2</v>
      </c>
      <c r="X237" s="12">
        <f>X219/X223</f>
        <v>5.1136363636363633E-2</v>
      </c>
      <c r="Y237" s="12">
        <f>Y219/Y223</f>
        <v>6.3829787234042548E-2</v>
      </c>
      <c r="Z237" s="12">
        <f>Z219/Z223</f>
        <v>4.398826979472141E-2</v>
      </c>
      <c r="AA237" s="12">
        <f>AA219/AA223</f>
        <v>3.3632286995515695E-2</v>
      </c>
      <c r="AB237" s="12">
        <f>AB219/AB223</f>
        <v>4.6153846153846149E-2</v>
      </c>
      <c r="AC237" s="12">
        <f>AC219/AC223</f>
        <v>5.6603773584905662E-2</v>
      </c>
      <c r="AD237" s="12">
        <f>AD219/AD223</f>
        <v>4.0983606557377053E-2</v>
      </c>
      <c r="AE237" s="12">
        <f>AE219/AE223</f>
        <v>3.8363171355498722E-2</v>
      </c>
      <c r="AF237" s="16">
        <f t="shared" si="39"/>
        <v>4.7093876009651099E-2</v>
      </c>
    </row>
    <row r="238" spans="21:32" ht="21" x14ac:dyDescent="0.3">
      <c r="U238" s="27" t="s">
        <v>27</v>
      </c>
      <c r="V238" s="12">
        <f>V220/V223</f>
        <v>4.5028142589118206E-2</v>
      </c>
      <c r="W238" s="12">
        <f>W220/W223</f>
        <v>5.1219512195121955E-2</v>
      </c>
      <c r="X238" s="12">
        <f>X220/X223</f>
        <v>5.1136363636363633E-2</v>
      </c>
      <c r="Y238" s="12">
        <f>Y220/Y223</f>
        <v>6.3829787234042548E-2</v>
      </c>
      <c r="Z238" s="12">
        <f>Z220/Z223</f>
        <v>2.932551319648094E-2</v>
      </c>
      <c r="AA238" s="12">
        <f>AA220/AA223</f>
        <v>2.2421524663677129E-2</v>
      </c>
      <c r="AB238" s="12">
        <f>AB220/AB223</f>
        <v>3.0769230769230767E-2</v>
      </c>
      <c r="AC238" s="12">
        <f>AC220/AC223</f>
        <v>3.7735849056603772E-2</v>
      </c>
      <c r="AD238" s="12">
        <f>AD220/AD223</f>
        <v>2.7322404371584699E-2</v>
      </c>
      <c r="AE238" s="12">
        <f>AE220/AE223</f>
        <v>2.557544757033248E-2</v>
      </c>
      <c r="AF238" s="16">
        <f t="shared" si="39"/>
        <v>3.8436377528255607E-2</v>
      </c>
    </row>
    <row r="239" spans="21:32" ht="21" x14ac:dyDescent="0.3">
      <c r="U239" s="27" t="s">
        <v>28</v>
      </c>
      <c r="V239" s="12">
        <f>V221/V223</f>
        <v>7.5046904315196991E-2</v>
      </c>
      <c r="W239" s="12">
        <f>W221/W223</f>
        <v>7.682926829268294E-2</v>
      </c>
      <c r="X239" s="12">
        <f>X221/X223</f>
        <v>0.10227272727272727</v>
      </c>
      <c r="Y239" s="12">
        <f>Y221/Y223</f>
        <v>0.10638297872340426</v>
      </c>
      <c r="Z239" s="12">
        <f>Z221/Z223</f>
        <v>5.865102639296188E-2</v>
      </c>
      <c r="AA239" s="12">
        <f>AA221/AA223</f>
        <v>0.10089686098654709</v>
      </c>
      <c r="AB239" s="12">
        <f>AB221/AB223</f>
        <v>9.2307692307692299E-2</v>
      </c>
      <c r="AC239" s="12">
        <f>AC221/AC223</f>
        <v>0.11320754716981132</v>
      </c>
      <c r="AD239" s="12">
        <f>AD221/AD223</f>
        <v>8.1967213114754106E-2</v>
      </c>
      <c r="AE239" s="12">
        <f>AE221/AE223</f>
        <v>0.11508951406649616</v>
      </c>
      <c r="AF239" s="16">
        <f t="shared" si="39"/>
        <v>9.2265173264227424E-2</v>
      </c>
    </row>
    <row r="240" spans="21:32" ht="21" x14ac:dyDescent="0.3">
      <c r="U240" s="27" t="s">
        <v>29</v>
      </c>
      <c r="V240" s="12">
        <f>V222/V223</f>
        <v>7.5046904315196991E-2</v>
      </c>
      <c r="W240" s="12">
        <f>W222/W223</f>
        <v>7.682926829268294E-2</v>
      </c>
      <c r="X240" s="12">
        <f>X222/X223</f>
        <v>0.10227272727272727</v>
      </c>
      <c r="Y240" s="12">
        <f>Y222/Y223</f>
        <v>0.10638297872340426</v>
      </c>
      <c r="Z240" s="12">
        <f>Z222/Z223</f>
        <v>5.865102639296188E-2</v>
      </c>
      <c r="AA240" s="12">
        <f>AA222/AA223</f>
        <v>0.10089686098654709</v>
      </c>
      <c r="AB240" s="12">
        <f>AB222/AB223</f>
        <v>9.2307692307692299E-2</v>
      </c>
      <c r="AC240" s="12">
        <f>AC222/AC223</f>
        <v>0.11320754716981132</v>
      </c>
      <c r="AD240" s="12">
        <f>AD222/AD223</f>
        <v>5.4644808743169397E-2</v>
      </c>
      <c r="AE240" s="12">
        <f>AE222/AE223</f>
        <v>7.6726342710997444E-2</v>
      </c>
      <c r="AF240" s="16">
        <f>AVERAGE(V240:AE240)</f>
        <v>8.5696615691519068E-2</v>
      </c>
    </row>
    <row r="241" spans="21:34" ht="25.8" x14ac:dyDescent="0.3">
      <c r="U241" s="15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5" spans="21:34" ht="36" x14ac:dyDescent="0.3">
      <c r="U245" s="11" t="s">
        <v>0</v>
      </c>
      <c r="V245" s="28" t="s">
        <v>20</v>
      </c>
      <c r="W245" s="28" t="s">
        <v>21</v>
      </c>
      <c r="X245" s="28" t="s">
        <v>22</v>
      </c>
      <c r="Y245" s="28" t="s">
        <v>23</v>
      </c>
      <c r="Z245" s="28" t="s">
        <v>24</v>
      </c>
      <c r="AA245" s="28" t="s">
        <v>25</v>
      </c>
      <c r="AB245" s="28" t="s">
        <v>26</v>
      </c>
      <c r="AC245" s="28" t="s">
        <v>27</v>
      </c>
      <c r="AD245" s="28" t="s">
        <v>28</v>
      </c>
      <c r="AE245" s="28" t="s">
        <v>29</v>
      </c>
      <c r="AF245" s="16" t="s">
        <v>4</v>
      </c>
      <c r="AG245" s="16" t="s">
        <v>5</v>
      </c>
      <c r="AH245" s="16" t="s">
        <v>8</v>
      </c>
    </row>
    <row r="246" spans="21:34" ht="21" x14ac:dyDescent="0.3">
      <c r="U246" s="27" t="s">
        <v>20</v>
      </c>
      <c r="V246" s="12">
        <f>V213*AF231</f>
        <v>0.2233294040490939</v>
      </c>
      <c r="W246" s="12">
        <f>W213*AF232</f>
        <v>0.18894871445434747</v>
      </c>
      <c r="X246" s="12">
        <f>X213*AF233</f>
        <v>0.20395076446958932</v>
      </c>
      <c r="Y246" s="12">
        <f>Y213*AF234</f>
        <v>0.14854346264639401</v>
      </c>
      <c r="Z246" s="12">
        <f>Z213*AF235</f>
        <v>0.2978882557188397</v>
      </c>
      <c r="AA246" s="12">
        <f>AA213*AF236</f>
        <v>0.31159867850821732</v>
      </c>
      <c r="AB246" s="12">
        <f>AB213*AF237</f>
        <v>0.23546938004825549</v>
      </c>
      <c r="AC246" s="12">
        <f>AC213*AF238</f>
        <v>0.19218188764127803</v>
      </c>
      <c r="AD246" s="12">
        <f>AD213*AF239</f>
        <v>0.27679551979268224</v>
      </c>
      <c r="AE246" s="12">
        <f>AE213*AF240</f>
        <v>0.25708984707455718</v>
      </c>
      <c r="AF246" s="16">
        <f>SUM(V246:AE246)</f>
        <v>2.3357959144032545</v>
      </c>
      <c r="AG246" s="16">
        <f t="shared" ref="AG246:AG255" si="40">AF231</f>
        <v>0.2233294040490939</v>
      </c>
      <c r="AH246" s="16">
        <f>AF246/AG246</f>
        <v>10.45897168959347</v>
      </c>
    </row>
    <row r="247" spans="21:34" ht="21" x14ac:dyDescent="0.3">
      <c r="U247" s="27" t="s">
        <v>21</v>
      </c>
      <c r="V247" s="12">
        <f>V214*AF231</f>
        <v>0.33499410607364088</v>
      </c>
      <c r="W247" s="12">
        <f>W214*AF232</f>
        <v>0.2834230716815212</v>
      </c>
      <c r="X247" s="12">
        <f>X214*AF233</f>
        <v>0.2379425585478542</v>
      </c>
      <c r="Y247" s="12">
        <f>Y214*AF234</f>
        <v>0.16711139547719325</v>
      </c>
      <c r="Z247" s="12">
        <f>Z214*AF235</f>
        <v>0.3971843409584529</v>
      </c>
      <c r="AA247" s="12">
        <f>AA214*AF236</f>
        <v>0.31159867850821732</v>
      </c>
      <c r="AB247" s="12">
        <f>AB214*AF237</f>
        <v>0.28256325605790661</v>
      </c>
      <c r="AC247" s="12">
        <f>AC214*AF238</f>
        <v>0.23061826516953365</v>
      </c>
      <c r="AD247" s="12">
        <f>AD214*AF239</f>
        <v>0.36906069305690969</v>
      </c>
      <c r="AE247" s="12">
        <f>AE214*AF240</f>
        <v>0.34278646276607627</v>
      </c>
      <c r="AF247" s="16">
        <f t="shared" ref="AF247:AF255" si="41">SUM(V247:AE247)</f>
        <v>2.957282828297306</v>
      </c>
      <c r="AG247" s="16">
        <f t="shared" si="40"/>
        <v>0.2834230716815212</v>
      </c>
      <c r="AH247" s="16">
        <f t="shared" ref="AH247:AH255" si="42">AF247/AG247</f>
        <v>10.434164059940633</v>
      </c>
    </row>
    <row r="248" spans="21:34" ht="21" x14ac:dyDescent="0.3">
      <c r="U248" s="27" t="s">
        <v>22</v>
      </c>
      <c r="V248" s="12">
        <f>V215*AF231</f>
        <v>3.7221567341515646E-2</v>
      </c>
      <c r="W248" s="12">
        <f>W215*AF232</f>
        <v>4.048901024021731E-2</v>
      </c>
      <c r="X248" s="12">
        <f>X215*AF233</f>
        <v>3.3991794078264886E-2</v>
      </c>
      <c r="Y248" s="12">
        <f>Y215*AF234</f>
        <v>5.5703798492397753E-2</v>
      </c>
      <c r="Z248" s="12">
        <f>Z215*AF235</f>
        <v>3.3098695079871072E-2</v>
      </c>
      <c r="AA248" s="12">
        <f>AA215*AF236</f>
        <v>2.5966556542351443E-2</v>
      </c>
      <c r="AB248" s="12">
        <f>AB215*AF237</f>
        <v>3.1395917339767397E-2</v>
      </c>
      <c r="AC248" s="12">
        <f>AC215*AF238</f>
        <v>2.5624251685503738E-2</v>
      </c>
      <c r="AD248" s="12">
        <f>AD215*AF239</f>
        <v>3.0755057754742472E-2</v>
      </c>
      <c r="AE248" s="12">
        <f>AE215*AF240</f>
        <v>2.8565538563839688E-2</v>
      </c>
      <c r="AF248" s="16">
        <f t="shared" si="41"/>
        <v>0.34281218711847139</v>
      </c>
      <c r="AG248" s="16">
        <f t="shared" si="40"/>
        <v>3.3991794078264886E-2</v>
      </c>
      <c r="AH248" s="16">
        <f t="shared" si="42"/>
        <v>10.085145442136964</v>
      </c>
    </row>
    <row r="249" spans="21:34" ht="21" x14ac:dyDescent="0.3">
      <c r="U249" s="27" t="s">
        <v>23</v>
      </c>
      <c r="V249" s="12">
        <f>V216*AF231</f>
        <v>2.7916175506136738E-2</v>
      </c>
      <c r="W249" s="12">
        <f>W216*AF232</f>
        <v>3.1491452409057909E-2</v>
      </c>
      <c r="X249" s="12">
        <f>X216*AF233</f>
        <v>1.1330598026088295E-2</v>
      </c>
      <c r="Y249" s="12">
        <f>Y216*AF234</f>
        <v>1.8567932830799251E-2</v>
      </c>
      <c r="Z249" s="12">
        <f>Z216*AF235</f>
        <v>1.9859217047922647E-2</v>
      </c>
      <c r="AA249" s="12">
        <f>AA216*AF236</f>
        <v>1.5579933925410867E-2</v>
      </c>
      <c r="AB249" s="12">
        <f>AB216*AF237</f>
        <v>1.5697958669883699E-2</v>
      </c>
      <c r="AC249" s="12">
        <f>AC216*AF238</f>
        <v>1.2812125842751869E-2</v>
      </c>
      <c r="AD249" s="12">
        <f>AD216*AF239</f>
        <v>1.8453034652845486E-2</v>
      </c>
      <c r="AE249" s="12">
        <f>AE216*AF240</f>
        <v>1.7139323138303814E-2</v>
      </c>
      <c r="AF249" s="16">
        <f t="shared" si="41"/>
        <v>0.1888477520492006</v>
      </c>
      <c r="AG249" s="16">
        <f t="shared" si="40"/>
        <v>1.8567932830799251E-2</v>
      </c>
      <c r="AH249" s="16">
        <f t="shared" si="42"/>
        <v>10.170639552075098</v>
      </c>
    </row>
    <row r="250" spans="21:34" ht="21" x14ac:dyDescent="0.3">
      <c r="U250" s="27" t="s">
        <v>24</v>
      </c>
      <c r="V250" s="12">
        <f>V217*AF231</f>
        <v>7.4443134683031292E-2</v>
      </c>
      <c r="W250" s="12">
        <f>W217*AF232</f>
        <v>7.08557679203803E-2</v>
      </c>
      <c r="X250" s="12">
        <f>X217*AF233</f>
        <v>0.10197538223479466</v>
      </c>
      <c r="Y250" s="12">
        <f>Y217*AF234</f>
        <v>9.2839664153996249E-2</v>
      </c>
      <c r="Z250" s="12">
        <f>Z217*AF235</f>
        <v>9.9296085239613224E-2</v>
      </c>
      <c r="AA250" s="12">
        <f>AA217*AF236</f>
        <v>0.11684950444058149</v>
      </c>
      <c r="AB250" s="12">
        <f>AB217*AF237</f>
        <v>9.4187752019302198E-2</v>
      </c>
      <c r="AC250" s="12">
        <f>AC217*AF238</f>
        <v>0.11530913258476683</v>
      </c>
      <c r="AD250" s="12">
        <f>AD217*AF239</f>
        <v>0.13839775989634112</v>
      </c>
      <c r="AE250" s="12">
        <f>AE217*AF240</f>
        <v>0.12854492353727859</v>
      </c>
      <c r="AF250" s="16">
        <f t="shared" si="41"/>
        <v>1.0326991067100859</v>
      </c>
      <c r="AG250" s="16">
        <f t="shared" si="40"/>
        <v>9.9296085239613224E-2</v>
      </c>
      <c r="AH250" s="16">
        <f t="shared" si="42"/>
        <v>10.40019960724595</v>
      </c>
    </row>
    <row r="251" spans="21:34" ht="21" x14ac:dyDescent="0.3">
      <c r="U251" s="27" t="s">
        <v>25</v>
      </c>
      <c r="V251" s="12">
        <f>V218*AF231</f>
        <v>5.5832351012273476E-2</v>
      </c>
      <c r="W251" s="12">
        <f>W218*AF232</f>
        <v>7.08557679203803E-2</v>
      </c>
      <c r="X251" s="12">
        <f>X218*AF233</f>
        <v>0.10197538223479466</v>
      </c>
      <c r="Y251" s="12">
        <f>Y218*AF234</f>
        <v>9.2839664153996249E-2</v>
      </c>
      <c r="Z251" s="12">
        <f>Z218*AF235</f>
        <v>6.6197390159742145E-2</v>
      </c>
      <c r="AA251" s="12">
        <f>AA218*AF236</f>
        <v>7.789966962705433E-2</v>
      </c>
      <c r="AB251" s="12">
        <f>AB218*AF237</f>
        <v>9.4187752019302198E-2</v>
      </c>
      <c r="AC251" s="12">
        <f>AC218*AF238</f>
        <v>0.11530913258476683</v>
      </c>
      <c r="AD251" s="12">
        <f>AD218*AF239</f>
        <v>6.1510115509484944E-2</v>
      </c>
      <c r="AE251" s="12">
        <f>AE218*AF240</f>
        <v>5.7131077127679376E-2</v>
      </c>
      <c r="AF251" s="16">
        <f t="shared" si="41"/>
        <v>0.79373830234947451</v>
      </c>
      <c r="AG251" s="16">
        <f t="shared" si="40"/>
        <v>7.789966962705433E-2</v>
      </c>
      <c r="AH251" s="16">
        <f t="shared" si="42"/>
        <v>10.189238364546434</v>
      </c>
    </row>
    <row r="252" spans="21:34" ht="21" x14ac:dyDescent="0.3">
      <c r="U252" s="27" t="s">
        <v>26</v>
      </c>
      <c r="V252" s="12">
        <f>V219*AF231</f>
        <v>4.4665880809818787E-2</v>
      </c>
      <c r="W252" s="12">
        <f>W219*AF232</f>
        <v>4.7237178613586867E-2</v>
      </c>
      <c r="X252" s="12">
        <f>X219*AF233</f>
        <v>5.098769111739733E-2</v>
      </c>
      <c r="Y252" s="12">
        <f>Y219*AF234</f>
        <v>5.5703798492397753E-2</v>
      </c>
      <c r="Z252" s="12">
        <f>Z219*AF235</f>
        <v>4.9648042619806612E-2</v>
      </c>
      <c r="AA252" s="12">
        <f>AA219*AF236</f>
        <v>3.8949834813527165E-2</v>
      </c>
      <c r="AB252" s="12">
        <f>AB219*AF237</f>
        <v>4.7093876009651099E-2</v>
      </c>
      <c r="AC252" s="12">
        <f>AC219*AF238</f>
        <v>5.7654566292383413E-2</v>
      </c>
      <c r="AD252" s="12">
        <f>AD219*AF239</f>
        <v>4.6132586632113712E-2</v>
      </c>
      <c r="AE252" s="12">
        <f>AE219*AF240</f>
        <v>4.2848307845759534E-2</v>
      </c>
      <c r="AF252" s="16">
        <f t="shared" si="41"/>
        <v>0.48092176324644226</v>
      </c>
      <c r="AG252" s="16">
        <f t="shared" si="40"/>
        <v>4.7093876009651099E-2</v>
      </c>
      <c r="AH252" s="16">
        <f t="shared" si="42"/>
        <v>10.211980919724795</v>
      </c>
    </row>
    <row r="253" spans="21:34" ht="21" x14ac:dyDescent="0.3">
      <c r="U253" s="27" t="s">
        <v>27</v>
      </c>
      <c r="V253" s="12">
        <f>V220*AF231</f>
        <v>4.4665880809818787E-2</v>
      </c>
      <c r="W253" s="12">
        <f>W220*AF232</f>
        <v>4.7237178613586867E-2</v>
      </c>
      <c r="X253" s="12">
        <f>X220*AF233</f>
        <v>5.098769111739733E-2</v>
      </c>
      <c r="Y253" s="12">
        <f>Y220*AF234</f>
        <v>5.5703798492397753E-2</v>
      </c>
      <c r="Z253" s="12">
        <f>Z220*AF235</f>
        <v>3.3098695079871072E-2</v>
      </c>
      <c r="AA253" s="12">
        <f>AA220*AF236</f>
        <v>2.5966556542351443E-2</v>
      </c>
      <c r="AB253" s="12">
        <f>AB220*AF237</f>
        <v>3.1395917339767397E-2</v>
      </c>
      <c r="AC253" s="12">
        <f>AC220*AF238</f>
        <v>3.8436377528255607E-2</v>
      </c>
      <c r="AD253" s="12">
        <f>AD220*AF239</f>
        <v>3.0755057754742472E-2</v>
      </c>
      <c r="AE253" s="12">
        <f>AE220*AF240</f>
        <v>2.8565538563839688E-2</v>
      </c>
      <c r="AF253" s="16">
        <f t="shared" si="41"/>
        <v>0.38681269184202843</v>
      </c>
      <c r="AG253" s="16">
        <f t="shared" si="40"/>
        <v>3.8436377528255607E-2</v>
      </c>
      <c r="AH253" s="16">
        <f t="shared" si="42"/>
        <v>10.063713510922618</v>
      </c>
    </row>
    <row r="254" spans="21:34" ht="21" x14ac:dyDescent="0.3">
      <c r="U254" s="27" t="s">
        <v>28</v>
      </c>
      <c r="V254" s="12">
        <f>V221*AF231</f>
        <v>7.4443134683031292E-2</v>
      </c>
      <c r="W254" s="12">
        <f>W221*AF232</f>
        <v>7.08557679203803E-2</v>
      </c>
      <c r="X254" s="12">
        <f>X221*AF233</f>
        <v>0.10197538223479466</v>
      </c>
      <c r="Y254" s="12">
        <f>Y221*AF234</f>
        <v>9.2839664153996249E-2</v>
      </c>
      <c r="Z254" s="12">
        <f>Z221*AF235</f>
        <v>6.6197390159742145E-2</v>
      </c>
      <c r="AA254" s="12">
        <f>AA221*AF236</f>
        <v>0.11684950444058149</v>
      </c>
      <c r="AB254" s="12">
        <f>AB221*AF237</f>
        <v>9.4187752019302198E-2</v>
      </c>
      <c r="AC254" s="12">
        <f>AC221*AF238</f>
        <v>0.11530913258476683</v>
      </c>
      <c r="AD254" s="12">
        <f>AD221*AF239</f>
        <v>9.2265173264227424E-2</v>
      </c>
      <c r="AE254" s="12">
        <f>AE221*AF240</f>
        <v>0.12854492353727859</v>
      </c>
      <c r="AF254" s="16">
        <f t="shared" si="41"/>
        <v>0.95346782499810123</v>
      </c>
      <c r="AG254" s="16">
        <f t="shared" si="40"/>
        <v>9.2265173264227424E-2</v>
      </c>
      <c r="AH254" s="16">
        <f t="shared" si="42"/>
        <v>10.333994846219779</v>
      </c>
    </row>
    <row r="255" spans="21:34" ht="21" x14ac:dyDescent="0.3">
      <c r="U255" s="27" t="s">
        <v>29</v>
      </c>
      <c r="V255" s="12">
        <f>V222*AF231</f>
        <v>7.4443134683031292E-2</v>
      </c>
      <c r="W255" s="12">
        <f>W222*AF232</f>
        <v>7.08557679203803E-2</v>
      </c>
      <c r="X255" s="12">
        <f>X222*AF233</f>
        <v>0.10197538223479466</v>
      </c>
      <c r="Y255" s="12">
        <f>Y222*AF234</f>
        <v>9.2839664153996249E-2</v>
      </c>
      <c r="Z255" s="12">
        <f>Z222*AF235</f>
        <v>6.6197390159742145E-2</v>
      </c>
      <c r="AA255" s="12">
        <f>AA222*AF236</f>
        <v>0.11684950444058149</v>
      </c>
      <c r="AB255" s="12">
        <f>AB222*AF237</f>
        <v>9.4187752019302198E-2</v>
      </c>
      <c r="AC255" s="12">
        <f>AC222*AF238</f>
        <v>0.11530913258476683</v>
      </c>
      <c r="AD255" s="12">
        <f>AD222*AF239</f>
        <v>6.1510115509484944E-2</v>
      </c>
      <c r="AE255" s="12">
        <f>AE222*AF240</f>
        <v>8.5696615691519068E-2</v>
      </c>
      <c r="AF255" s="16">
        <f t="shared" si="41"/>
        <v>0.87986445939759916</v>
      </c>
      <c r="AG255" s="16">
        <f t="shared" si="40"/>
        <v>8.5696615691519068E-2</v>
      </c>
      <c r="AH255" s="16">
        <f t="shared" si="42"/>
        <v>10.267201946046915</v>
      </c>
    </row>
    <row r="256" spans="21:34" ht="18" x14ac:dyDescent="0.3">
      <c r="AF256" s="29" t="s">
        <v>9</v>
      </c>
      <c r="AG256" s="29"/>
      <c r="AH256" s="19">
        <f>AVERAGE(AH246:AH255)</f>
        <v>10.261524993845264</v>
      </c>
    </row>
    <row r="257" spans="21:34" ht="18" x14ac:dyDescent="0.3">
      <c r="AF257" s="29" t="s">
        <v>13</v>
      </c>
      <c r="AG257" s="29"/>
      <c r="AH257" s="19">
        <v>1.49</v>
      </c>
    </row>
    <row r="258" spans="21:34" ht="18" x14ac:dyDescent="0.3">
      <c r="AF258" s="29" t="s">
        <v>12</v>
      </c>
      <c r="AG258" s="29"/>
      <c r="AH258" s="18">
        <f>(AH256-10)/9</f>
        <v>2.9058332649473724E-2</v>
      </c>
    </row>
    <row r="259" spans="21:34" ht="18" x14ac:dyDescent="0.3">
      <c r="AF259" s="29" t="s">
        <v>11</v>
      </c>
      <c r="AG259" s="29"/>
      <c r="AH259" s="21">
        <f>AH258/AH257</f>
        <v>1.9502236677499143E-2</v>
      </c>
    </row>
    <row r="262" spans="21:34" ht="34.200000000000003" customHeight="1" x14ac:dyDescent="0.3">
      <c r="U262" s="22" t="s">
        <v>16</v>
      </c>
      <c r="V262" s="10" t="s">
        <v>3</v>
      </c>
      <c r="W262" s="10" t="s">
        <v>1</v>
      </c>
      <c r="X262" s="10" t="s">
        <v>2</v>
      </c>
      <c r="Y262" s="10" t="s">
        <v>0</v>
      </c>
      <c r="AA262" s="22" t="s">
        <v>15</v>
      </c>
      <c r="AB262" s="9" t="s">
        <v>5</v>
      </c>
    </row>
    <row r="263" spans="21:34" ht="30" customHeight="1" x14ac:dyDescent="0.3">
      <c r="U263" s="27" t="s">
        <v>20</v>
      </c>
      <c r="V263" s="23">
        <f>AF65</f>
        <v>0.23391186417113624</v>
      </c>
      <c r="W263" s="23">
        <f>AF120</f>
        <v>8.2860936284247108E-2</v>
      </c>
      <c r="X263" s="23">
        <f>AF175</f>
        <v>0.10331175846244459</v>
      </c>
      <c r="Y263" s="23">
        <f>AF231</f>
        <v>0.2233294040490939</v>
      </c>
      <c r="AA263" s="6" t="s">
        <v>3</v>
      </c>
      <c r="AB263" s="1">
        <v>0.48445974378513695</v>
      </c>
    </row>
    <row r="264" spans="21:34" ht="34.200000000000003" customHeight="1" x14ac:dyDescent="0.3">
      <c r="U264" s="27" t="s">
        <v>21</v>
      </c>
      <c r="V264" s="23">
        <f t="shared" ref="V264:V272" si="43">AF66</f>
        <v>0.25449204165878159</v>
      </c>
      <c r="W264" s="23">
        <f t="shared" ref="W264:W272" si="44">AF121</f>
        <v>0.20891308620378668</v>
      </c>
      <c r="X264" s="23">
        <f t="shared" ref="X264:X272" si="45">AF176</f>
        <v>0.1115219390864183</v>
      </c>
      <c r="Y264" s="23">
        <f t="shared" ref="Y264:Y272" si="46">AF232</f>
        <v>0.2834230716815212</v>
      </c>
      <c r="AA264" s="6" t="s">
        <v>0</v>
      </c>
      <c r="AB264" s="1">
        <v>4.7622047882677349E-2</v>
      </c>
    </row>
    <row r="265" spans="21:34" ht="27.6" customHeight="1" x14ac:dyDescent="0.3">
      <c r="U265" s="27" t="s">
        <v>22</v>
      </c>
      <c r="V265" s="23">
        <f t="shared" si="43"/>
        <v>4.2458641066882657E-2</v>
      </c>
      <c r="W265" s="23">
        <f t="shared" si="44"/>
        <v>3.3565381622596022E-2</v>
      </c>
      <c r="X265" s="23">
        <f t="shared" si="45"/>
        <v>3.6452415282347987E-2</v>
      </c>
      <c r="Y265" s="23">
        <f t="shared" si="46"/>
        <v>3.3991794078264886E-2</v>
      </c>
      <c r="AA265" s="6" t="s">
        <v>1</v>
      </c>
      <c r="AB265" s="1">
        <v>0.36612693071609786</v>
      </c>
    </row>
    <row r="266" spans="21:34" ht="35.4" customHeight="1" x14ac:dyDescent="0.3">
      <c r="U266" s="27" t="s">
        <v>23</v>
      </c>
      <c r="V266" s="23">
        <f t="shared" si="43"/>
        <v>2.4011810424474554E-2</v>
      </c>
      <c r="W266" s="23">
        <f t="shared" si="44"/>
        <v>0.19139441795746445</v>
      </c>
      <c r="X266" s="23">
        <f t="shared" si="45"/>
        <v>9.5725390581959058E-2</v>
      </c>
      <c r="Y266" s="23">
        <f t="shared" si="46"/>
        <v>1.8567932830799251E-2</v>
      </c>
      <c r="AA266" s="6" t="s">
        <v>2</v>
      </c>
      <c r="AB266" s="1">
        <v>0.10179127761608781</v>
      </c>
    </row>
    <row r="267" spans="21:34" ht="31.2" customHeight="1" x14ac:dyDescent="0.3">
      <c r="U267" s="27" t="s">
        <v>24</v>
      </c>
      <c r="V267" s="23">
        <f t="shared" si="43"/>
        <v>4.6109451761610465E-2</v>
      </c>
      <c r="W267" s="23">
        <f t="shared" si="44"/>
        <v>0.12242539763787789</v>
      </c>
      <c r="X267" s="23">
        <f t="shared" si="45"/>
        <v>0.2511471297674675</v>
      </c>
      <c r="Y267" s="23">
        <f t="shared" si="46"/>
        <v>9.9296085239613224E-2</v>
      </c>
    </row>
    <row r="268" spans="21:34" ht="30" customHeight="1" x14ac:dyDescent="0.3">
      <c r="U268" s="27" t="s">
        <v>25</v>
      </c>
      <c r="V268" s="23">
        <f t="shared" si="43"/>
        <v>8.2660131181034241E-2</v>
      </c>
      <c r="W268" s="23">
        <f t="shared" si="44"/>
        <v>5.2165065056227256E-2</v>
      </c>
      <c r="X268" s="23">
        <f t="shared" si="45"/>
        <v>5.9098719018146381E-2</v>
      </c>
      <c r="Y268" s="23">
        <f t="shared" si="46"/>
        <v>7.789966962705433E-2</v>
      </c>
    </row>
    <row r="269" spans="21:34" ht="28.8" customHeight="1" x14ac:dyDescent="0.3">
      <c r="U269" s="27" t="s">
        <v>26</v>
      </c>
      <c r="V269" s="23">
        <f t="shared" si="43"/>
        <v>0.15064586450301409</v>
      </c>
      <c r="W269" s="23">
        <f t="shared" si="44"/>
        <v>7.7122410672581534E-2</v>
      </c>
      <c r="X269" s="23">
        <f t="shared" si="45"/>
        <v>8.8674625070274932E-2</v>
      </c>
      <c r="Y269" s="23">
        <f t="shared" si="46"/>
        <v>4.7093876009651099E-2</v>
      </c>
    </row>
    <row r="270" spans="21:34" ht="21" x14ac:dyDescent="0.3">
      <c r="U270" s="27" t="s">
        <v>27</v>
      </c>
      <c r="V270" s="23">
        <f t="shared" si="43"/>
        <v>4.9898645328658939E-2</v>
      </c>
      <c r="W270" s="23">
        <f t="shared" si="44"/>
        <v>0.17650193130095063</v>
      </c>
      <c r="X270" s="23">
        <f t="shared" si="45"/>
        <v>0.16617456540416162</v>
      </c>
      <c r="Y270" s="23">
        <f t="shared" si="46"/>
        <v>3.8436377528255607E-2</v>
      </c>
    </row>
    <row r="271" spans="21:34" ht="28.8" customHeight="1" x14ac:dyDescent="0.3">
      <c r="U271" s="27" t="s">
        <v>28</v>
      </c>
      <c r="V271" s="23">
        <f t="shared" si="43"/>
        <v>7.6875091091721359E-2</v>
      </c>
      <c r="W271" s="23">
        <f t="shared" si="44"/>
        <v>3.6390784563583627E-2</v>
      </c>
      <c r="X271" s="23">
        <f t="shared" si="45"/>
        <v>5.450922386261349E-2</v>
      </c>
      <c r="Y271" s="23">
        <f t="shared" si="46"/>
        <v>9.2265173264227424E-2</v>
      </c>
    </row>
    <row r="272" spans="21:34" ht="21" x14ac:dyDescent="0.3">
      <c r="U272" s="27" t="s">
        <v>29</v>
      </c>
      <c r="V272" s="23">
        <f t="shared" si="43"/>
        <v>3.8936458812686023E-2</v>
      </c>
      <c r="W272" s="23">
        <f t="shared" si="44"/>
        <v>1.8660588700684821E-2</v>
      </c>
      <c r="X272" s="23">
        <f t="shared" si="45"/>
        <v>3.3384233464166163E-2</v>
      </c>
      <c r="Y272" s="23">
        <f t="shared" si="46"/>
        <v>8.5696615691519068E-2</v>
      </c>
    </row>
    <row r="277" spans="21:23" ht="37.200000000000003" customHeight="1" x14ac:dyDescent="0.3">
      <c r="U277" s="24" t="s">
        <v>17</v>
      </c>
      <c r="V277" s="25" t="s">
        <v>18</v>
      </c>
      <c r="W277" s="25" t="s">
        <v>19</v>
      </c>
    </row>
    <row r="278" spans="21:23" ht="33" customHeight="1" x14ac:dyDescent="0.3">
      <c r="U278" s="27" t="s">
        <v>20</v>
      </c>
      <c r="V278" s="23">
        <f>MMULT(V263:Y263,AB263:AB266)</f>
        <v>0.17782509166011876</v>
      </c>
      <c r="W278" s="26">
        <f>RANK(V278,V278:V287,0)</f>
        <v>2</v>
      </c>
    </row>
    <row r="279" spans="21:23" ht="37.799999999999997" customHeight="1" x14ac:dyDescent="0.3">
      <c r="U279" s="27" t="s">
        <v>21</v>
      </c>
      <c r="V279" s="23">
        <f>MMULT(V264:Y264,AB263:AB266)</f>
        <v>0.2029212001294404</v>
      </c>
      <c r="W279" s="26">
        <f>RANK(V279,V278:V287,0)</f>
        <v>1</v>
      </c>
    </row>
    <row r="280" spans="21:23" ht="35.4" customHeight="1" x14ac:dyDescent="0.3">
      <c r="U280" s="27" t="s">
        <v>22</v>
      </c>
      <c r="V280" s="23">
        <f>MMULT(V265:Y265,AB263:AB266)</f>
        <v>3.8974233655762872E-2</v>
      </c>
      <c r="W280" s="26">
        <f>RANK(V280,V278:V287,0)</f>
        <v>10</v>
      </c>
    </row>
    <row r="281" spans="21:23" ht="33" customHeight="1" x14ac:dyDescent="0.3">
      <c r="U281" s="27" t="s">
        <v>23</v>
      </c>
      <c r="V281" s="23">
        <f>MMULT(V266:Y266,AB263:AB266)</f>
        <v>5.7685046713414845E-2</v>
      </c>
      <c r="W281" s="26">
        <f>RANK(V281,V278:V287,0)</f>
        <v>8</v>
      </c>
    </row>
    <row r="282" spans="21:23" ht="31.8" customHeight="1" x14ac:dyDescent="0.3">
      <c r="U282" s="27" t="s">
        <v>24</v>
      </c>
      <c r="V282" s="23">
        <f>MMULT(V267:Y267,AB263:AB266)</f>
        <v>0.13022752449360636</v>
      </c>
      <c r="W282" s="26">
        <f>RANK(V282,V278:V287,0)</f>
        <v>3</v>
      </c>
    </row>
    <row r="283" spans="21:23" ht="30" customHeight="1" x14ac:dyDescent="0.3">
      <c r="U283" s="27" t="s">
        <v>25</v>
      </c>
      <c r="V283" s="23">
        <f>MMULT(V268:Y268,AB263:AB266)</f>
        <v>7.2096852699696318E-2</v>
      </c>
      <c r="W283" s="26">
        <f>RANK(V283,V278:V287,0)</f>
        <v>6</v>
      </c>
    </row>
    <row r="284" spans="21:23" ht="31.2" customHeight="1" x14ac:dyDescent="0.3">
      <c r="U284" s="27" t="s">
        <v>26</v>
      </c>
      <c r="V284" s="23">
        <f>MMULT(V269:Y269,AB263:AB266)</f>
        <v>0.11391449816959436</v>
      </c>
      <c r="W284" s="26">
        <f>RANK(V284,V278:V287,0)</f>
        <v>4</v>
      </c>
    </row>
    <row r="285" spans="21:23" ht="21" x14ac:dyDescent="0.3">
      <c r="U285" s="27" t="s">
        <v>27</v>
      </c>
      <c r="V285" s="23">
        <f>MMULT(V270:Y270,AB263:AB266)</f>
        <v>9.7332739924989004E-2</v>
      </c>
      <c r="W285" s="26">
        <f>RANK(V285,V278:V287,0)</f>
        <v>5</v>
      </c>
    </row>
    <row r="286" spans="21:23" ht="34.200000000000003" customHeight="1" x14ac:dyDescent="0.3">
      <c r="U286" s="27" t="s">
        <v>28</v>
      </c>
      <c r="V286" s="23">
        <f>MMULT(V271:Y271,AB263:AB266)</f>
        <v>6.8324975313300354E-2</v>
      </c>
      <c r="W286" s="26">
        <f>RANK(V286,V278:V287,0)</f>
        <v>7</v>
      </c>
    </row>
    <row r="287" spans="21:23" ht="21" x14ac:dyDescent="0.3">
      <c r="U287" s="27" t="s">
        <v>29</v>
      </c>
      <c r="V287" s="23">
        <f>MMULT(V272:Y272,AB263:AB266)</f>
        <v>4.0697837240076772E-2</v>
      </c>
      <c r="W287" s="26">
        <f>RANK(V287,V278:V287,0)</f>
        <v>9</v>
      </c>
    </row>
  </sheetData>
  <mergeCells count="20">
    <mergeCell ref="AF258:AG258"/>
    <mergeCell ref="AF259:AG259"/>
    <mergeCell ref="AF201:AG201"/>
    <mergeCell ref="AF202:AG202"/>
    <mergeCell ref="AF203:AG203"/>
    <mergeCell ref="AF256:AG256"/>
    <mergeCell ref="AF257:AG257"/>
    <mergeCell ref="AF145:AG145"/>
    <mergeCell ref="AF146:AG146"/>
    <mergeCell ref="AF147:AG147"/>
    <mergeCell ref="AF148:AG148"/>
    <mergeCell ref="AF200:AG200"/>
    <mergeCell ref="AF90:AG90"/>
    <mergeCell ref="AF91:AG91"/>
    <mergeCell ref="AF92:AG92"/>
    <mergeCell ref="AF93:AG93"/>
    <mergeCell ref="M39:N39"/>
    <mergeCell ref="M40:N40"/>
    <mergeCell ref="M41:N41"/>
    <mergeCell ref="M42:N42"/>
  </mergeCells>
  <pageMargins left="0.7" right="0.7" top="0.75" bottom="0.75" header="0.3" footer="0.3"/>
  <pageSetup paperSize="9" orientation="portrait" r:id="rId1"/>
  <ignoredErrors>
    <ignoredError sqref="W143 AD141:AD144 AF141:AH144 AH145 AH14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Trần Bá Thiện</cp:lastModifiedBy>
  <dcterms:created xsi:type="dcterms:W3CDTF">2023-04-13T14:06:09Z</dcterms:created>
  <dcterms:modified xsi:type="dcterms:W3CDTF">2023-04-21T14:43:17Z</dcterms:modified>
</cp:coreProperties>
</file>