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png" ContentType="image/png"/>
  <Override PartName="/xl/styles.xml" ContentType="application/vnd.openxmlformats-officedocument.spreadsheetml.styles+xml"/>
  <Override PartName="/xl/drawings/drawing1.xml" ContentType="application/vnd.openxmlformats-officedocument.drawing+xml"/>
  <Override PartName="/xl/worksheets/sheet1.xml" ContentType="application/vnd.openxmlformats-officedocument.spreadsheetml.worksheet+xml"/>
  <Override PartName="/xl/drawings/drawing2.xml" ContentType="application/vnd.openxmlformats-officedocument.drawing+xml"/>
  <Override PartName="/xl/worksheets/sheet2.xml" ContentType="application/vnd.openxmlformats-officedocument.spreadsheetml.worksheet+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Default Extension="jpeg" ContentType="image/jpeg"/>
  <Override PartName="/xl/media/image1.png" ContentType="image/png"/>
  <Override PartName="/xl/media/hdphoto1.wdp" ContentType="image/vnd.ms-photo"/>
  <Override PartName="/xl/calcChain.xml" ContentType="application/vnd.openxmlformats-officedocument.spreadsheetml.calcChain+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Calc"/>
  <workbookPr/>
  <bookViews>
    <workbookView xWindow="0" yWindow="0" windowWidth="16384" windowHeight="8192" tabRatio="500" activeTab="0"/>
  </bookViews>
  <sheets>
    <sheet name="ĐƠN HÀNG" sheetId="3" r:id="rId3"/>
    <sheet name="page 1 (2)" sheetId="4" state="hidden" r:id="rId4"/>
  </sheets>
  <externalReferences>
    <externalReference r:id="rId6"/>
    <externalReference r:id="rId7"/>
    <externalReference r:id="rId8"/>
  </externalReferences>
  <definedNames>
    <definedName name="CT_NX">[1]Nhập_xuất!$B$6:$B$101</definedName>
    <definedName name="DC">[1]Main!$A$2</definedName>
    <definedName name="HD">#REF!</definedName>
    <definedName name="HDM">#REF!</definedName>
    <definedName name="HTTT">'[2]NHAP LIEU'!$W$2:$W$4</definedName>
    <definedName name="KH">'[2]TÊN KH'!$B$3:$B$69</definedName>
    <definedName name="MAN_152">[1]Nhập_xuất!$S$6:$S$101</definedName>
    <definedName name="MAU_HD">#REF!</definedName>
    <definedName name="MAVT">[1]NVL!$B$10:$C$100</definedName>
    <definedName name="MAVT_152">#REF!</definedName>
    <definedName name="MAX_152">[1]Nhập_xuất!$T$6:$T$101</definedName>
    <definedName name="MA_CT152">#REF!</definedName>
    <definedName name="MA_HANG">'[2]Ma hang'!$B$3:$B$30</definedName>
    <definedName name="MA_HH152">'[2]NHAP LIEU'!$L$7:$L$250</definedName>
    <definedName name="MA_NX">[3]Nhập_xuất!$B$6:$B$101</definedName>
    <definedName name="MA_VT">#REF!</definedName>
    <definedName name="MH">'[2]Ma hang'!$B$3:$E$30</definedName>
    <definedName name="NHAP">'[2]NHAP LIEU'!$D$7:$V$250</definedName>
    <definedName name="NHAP_XT">#REF!</definedName>
    <definedName name="NX">[1]Nhập_xuất!$B$6:$AD$101</definedName>
    <definedName name="NXT">[1]NVL!$B$10:$P$100</definedName>
    <definedName name="NXT_152">#REF!</definedName>
    <definedName name="PHIEU_NX">'[2]NHAP LIEU'!$D$7:$D$250</definedName>
    <definedName name="SL_152">[1]Nhập_xuất!$P$6:$P$101</definedName>
    <definedName name="TEN">'[2]TÊN KH'!$B$3:$L$69</definedName>
    <definedName name="TEN_NPL">#REF!</definedName>
    <definedName name="TEN_TK152">#REF!</definedName>
    <definedName name="TEN_VT">#REF!</definedName>
    <definedName name="TH_152">[1]NVL!$B$10:$M$100</definedName>
    <definedName name="TK">#REF!</definedName>
    <definedName name="TKNVL">[1]Main!$P$3:$P$7</definedName>
    <definedName name="TT_152">[1]Nhập_xuất!$R$6:$R$101</definedName>
  </definedNames>
  <calcPr calcId="0"/>
  <extLst/>
</workbook>
</file>

<file path=xl/calcChain.xml><?xml version="1.0" encoding="utf-8"?>
<calcChain xmlns="http://schemas.openxmlformats.org/spreadsheetml/2006/main">
  <c r="F12" i="4" l="1"/>
</calcChain>
</file>

<file path=xl/sharedStrings.xml><?xml version="1.0" encoding="utf-8"?>
<sst xmlns="http://schemas.openxmlformats.org/spreadsheetml/2006/main" count="162" uniqueCount="101">
  <si>
    <t>ĐƠN HÀNG</t>
  </si>
  <si>
    <t>Lời đầu tiên, xin trân trọng cảm ơn quý khách hàng đã lựa chọn sản phẩm của công ty chúng tôi. Chúng tôi xin gửi đến quý khách hàng thông tin chi tiết của đơn hàng như sau:</t>
  </si>
  <si>
    <t xml:space="preserve">STT </t>
  </si>
  <si>
    <t>ẢNH SẢN PHẨM</t>
  </si>
  <si>
    <t>TÊN SẢN PHẨM</t>
  </si>
  <si>
    <t xml:space="preserve">ĐVT    </t>
  </si>
  <si>
    <t>SL</t>
  </si>
  <si>
    <t>ĐƠN GIÁ</t>
  </si>
  <si>
    <t xml:space="preserve">THÀNH TIỀN </t>
  </si>
  <si>
    <t>Tổng thành tiền:</t>
  </si>
  <si>
    <t>Tiền chiết khấu:</t>
  </si>
  <si>
    <t>Thuế GTGT:</t>
  </si>
  <si>
    <t>Tổng tiền thanh toán:</t>
  </si>
  <si>
    <t>Người bán</t>
  </si>
  <si>
    <t>Giám đốc</t>
  </si>
  <si>
    <t>(Ký, họ tên)</t>
  </si>
  <si>
    <t>(Ký, họ tên, đóng dấu)</t>
  </si>
  <si>
    <t xml:space="preserve">               CÔNG TY TNHH TM SẮT THÉP TRUNG TÍN KIM
         ĐC: 105,TA16,P.THỚI AN,QUẬN 12,TP.HCM
  ĐT:08.66841294      Fax :083.5978798
 MST: 0311620711</t>
  </si>
  <si>
    <t>BẢNG BÁO GIÁ-QUOTATION(DSVN-THN150702-002)</t>
  </si>
  <si>
    <t>To:</t>
  </si>
  <si>
    <t>DOOSAN VINA</t>
  </si>
  <si>
    <t>From:</t>
  </si>
  <si>
    <t>TRUNG TIN KIM STEEL ltd.CO</t>
  </si>
  <si>
    <t>Attn:</t>
  </si>
  <si>
    <t>Ms.Quynh</t>
  </si>
  <si>
    <t>Post:</t>
  </si>
  <si>
    <t>Vy Tiến Toàn/Sales Manager</t>
  </si>
  <si>
    <t>Cell phone:</t>
  </si>
  <si>
    <t>0917318354/0909318354</t>
  </si>
  <si>
    <t>Email:</t>
  </si>
  <si>
    <t>master.trungtinkimsteel@gmail.com</t>
  </si>
  <si>
    <t>Add:</t>
  </si>
  <si>
    <t>KCN DUNG QUẤT</t>
  </si>
  <si>
    <t>105TA 16,P.THỚI AN,QUẬN 12,TP.HCM</t>
  </si>
  <si>
    <t>Tel/Fax</t>
  </si>
  <si>
    <t>08.66841294</t>
  </si>
  <si>
    <t>Website:</t>
  </si>
  <si>
    <t>trungtinkimsteel.com.vn</t>
  </si>
  <si>
    <t>Công ty Thép Trung Tín Kim chuyên cung cấp, gia công các loại thép lá cán nguội, cán nóng dạng cuộn hoặc tấm (Cold rolled in sheet/coil, Hot rolled in sheet/coil), thép mạ điện (GA, GI), thép hình.Thép V(angel V),thép ống đen, kẽm, ống đúc Chúng tôi nhận gia công cắt tấm (cut-to-length), xả băng (slitt).</t>
  </si>
  <si>
    <t>STT</t>
  </si>
  <si>
    <t>Tên sản phẩm</t>
  </si>
  <si>
    <t>Quy Cách</t>
  </si>
  <si>
    <t>Chủng loại</t>
  </si>
  <si>
    <t>DVT</t>
  </si>
  <si>
    <t>Khối lượng</t>
  </si>
  <si>
    <t>Đơn giá</t>
  </si>
  <si>
    <t>Thành tiền</t>
  </si>
  <si>
    <t>Ghi chú</t>
  </si>
  <si>
    <t>Angle SS400</t>
  </si>
  <si>
    <t>L75x75x6-12m</t>
  </si>
  <si>
    <t>Chinal mill maker</t>
  </si>
  <si>
    <t>kg</t>
  </si>
  <si>
    <t>1 pc</t>
  </si>
  <si>
    <t>L75x75x9-12m</t>
  </si>
  <si>
    <t>66 pc</t>
  </si>
  <si>
    <t>L90x90x7-12m</t>
  </si>
  <si>
    <t>36 pc</t>
  </si>
  <si>
    <t>L100x100x7-12m</t>
  </si>
  <si>
    <t>46 pc</t>
  </si>
  <si>
    <t>L100x100x10-12m</t>
  </si>
  <si>
    <t>3 pc</t>
  </si>
  <si>
    <t>L130x130x9-12m</t>
  </si>
  <si>
    <t>24 pc</t>
  </si>
  <si>
    <t>15 pc</t>
  </si>
  <si>
    <t>H-beam SS400</t>
  </si>
  <si>
    <t>H250x125x6x9-12m</t>
  </si>
  <si>
    <t>18 pc</t>
  </si>
  <si>
    <t>H300x300x10x15-12m</t>
  </si>
  <si>
    <t>Plate SS400</t>
  </si>
  <si>
    <t>PL9x2000x6000</t>
  </si>
  <si>
    <t>PL15x2000x6000</t>
  </si>
  <si>
    <t>PL20x2000x6000</t>
  </si>
  <si>
    <t>PL25x2000x6000</t>
  </si>
  <si>
    <t>PL6x1500x6000</t>
  </si>
  <si>
    <t>5 pc</t>
  </si>
  <si>
    <t>Checkered Plate</t>
  </si>
  <si>
    <t>CK'PL6x1500x6000 
HDG ASTM A153</t>
  </si>
  <si>
    <t>14 pc</t>
  </si>
  <si>
    <t>TỔNG CỘNG</t>
  </si>
  <si>
    <t>Các điều khoản thương mại:</t>
  </si>
  <si>
    <t>Phương thức thanh toán: Thanh toán 100% giá trị lô hàng sau khi nhận hàng đúng 30 ngày.</t>
  </si>
  <si>
    <t>Báo giá có giá trị trong ngày 14/07/2015(khi có thay đổi sẽ thông báo bằng fax).</t>
  </si>
  <si>
    <t>Đơn giá chưa bao gồm thuế VAT và đã bao gồm phí vận chuyển.</t>
  </si>
  <si>
    <t>Thời gian giao hàng : Giao hàng sau 6 ngày ngay khi có PO</t>
  </si>
  <si>
    <t>Địa điểm nhận hàng: Tại kho bên DOOSAN VINA -KCN DUNG QUẤT.</t>
  </si>
  <si>
    <t>Vui lòng liên hệ Mr.Cương -0914579449 để biết thêm chi tiết</t>
  </si>
  <si>
    <t>Mọi liên lạc bằng email hay fax có giá trị như bản chính</t>
  </si>
  <si>
    <t>Thanh toán vào số TK 131763489-NH ACB -PGD MAXIMART CỘNG HÒA 2</t>
  </si>
  <si>
    <t>Xác nhận của bên mua</t>
  </si>
  <si>
    <t>Xác nhận của bên bán</t>
  </si>
  <si>
    <r>
      <rPr>
        <b/>
        <sz val="12"/>
        <color rgb="FF000000"/>
        <rFont val="Times New Roman"/>
        <family val="1"/>
        <charset val="1"/>
      </rPr>
      <t>Số đơn hàng: DH0000009</t>
    </r>
  </si>
  <si>
    <r>
      <rPr>
        <b/>
        <sz val="12"/>
        <color rgb="FF000000"/>
        <rFont val="Times New Roman"/>
        <family val="1"/>
        <charset val="1"/>
      </rPr>
      <t>Ngày đặt hàng: 01/10/2024</t>
    </r>
  </si>
  <si>
    <t xml:space="preserve">Khách hàng: </t>
  </si>
  <si>
    <t xml:space="preserve">Địa chỉ hóa đơn: </t>
  </si>
  <si>
    <r>
      <rPr>
        <b/>
        <sz val="12"/>
        <color rgb="FF000000"/>
        <rFont val="Times New Roman"/>
        <family val="1"/>
        <charset val="1"/>
      </rPr>
      <t xml:space="preserve">Địa chỉ giao hàng: </t>
    </r>
  </si>
  <si>
    <t xml:space="preserve">SĐT người nhận: </t>
  </si>
  <si>
    <t>Số tiền viết bằng chữ: Không đồng</t>
  </si>
  <si>
    <t xml:space="preserve">Người nhận hàng: </t>
  </si>
  <si>
    <t xml:space="preserve">Mã số thuế: </t>
  </si>
  <si>
    <t/>
  </si>
  <si>
    <t>Ao len</t>
  </si>
</sst>
</file>

<file path=xl/styles.xml><?xml version="1.0" encoding="utf-8"?>
<styleSheet xmlns="http://schemas.openxmlformats.org/spreadsheetml/2006/main">
  <numFmts count="9">
    <numFmt numFmtId="164" formatCode="General"/>
    <numFmt numFmtId="165" formatCode="_(* #,##0.00_);_(* \(#,##0.00\);_(* \-??_);_(@_)"/>
    <numFmt numFmtId="166" formatCode="[$-409]d\-mmm\-yy;@"/>
    <numFmt numFmtId="167" formatCode="#,##0"/>
    <numFmt numFmtId="168" formatCode="#,##0.00"/>
    <numFmt numFmtId="169" formatCode="@"/>
    <numFmt numFmtId="170" formatCode="[$-409]General"/>
    <numFmt numFmtId="171" formatCode="_(* #,##0_);_(* \(#,##0\);_(* \-??_);_(@_)"/>
    <numFmt numFmtId="172" formatCode="0.00_);\(0.00\)"/>
  </numFmts>
  <fonts count="31">
    <font>
      <sz val="11"/>
      <color rgb="FF000000"/>
      <name val="Calibri"/>
      <family val="2"/>
      <charset val="204"/>
    </font>
    <font>
      <sz val="10"/>
      <color theme="1"/>
      <name val="Arial"/>
      <family val="2"/>
    </font>
    <font>
      <sz val="10"/>
      <name val="Arial"/>
      <family val="0"/>
    </font>
    <font>
      <u val="single"/>
      <sz val="11"/>
      <color rgb="FF0000FF"/>
      <name val="VNbook-Antiqua"/>
      <family val="0"/>
      <charset val="1"/>
    </font>
    <font>
      <sz val="11"/>
      <name val="바탕체"/>
      <family val="1"/>
      <charset val="129"/>
    </font>
    <font>
      <sz val="12"/>
      <color rgb="FF000000"/>
      <name val="Times New Roman"/>
      <family val="1"/>
      <charset val="1"/>
    </font>
    <font>
      <b/>
      <sz val="16"/>
      <name val="Times New Roman"/>
      <family val="1"/>
      <charset val="1"/>
    </font>
    <font>
      <b/>
      <sz val="12"/>
      <name val="Times New Roman"/>
      <family val="1"/>
      <charset val="1"/>
    </font>
    <font>
      <sz val="12"/>
      <name val="Times New Roman"/>
      <family val="1"/>
      <charset val="1"/>
    </font>
    <font>
      <i/>
      <sz val="12"/>
      <name val="Times New Roman"/>
      <family val="1"/>
      <charset val="1"/>
    </font>
    <font>
      <b/>
      <sz val="12"/>
      <color rgb="FF000000"/>
      <name val="Times New Roman"/>
      <family val="1"/>
      <charset val="1"/>
    </font>
    <font>
      <sz val="12"/>
      <color rgb="FFFFFFFF"/>
      <name val="Times New Roman"/>
      <family val="1"/>
      <charset val="1"/>
    </font>
    <font>
      <b/>
      <i/>
      <sz val="12"/>
      <color rgb="FF000000"/>
      <name val="Times New Roman"/>
      <family val="1"/>
      <charset val="1"/>
    </font>
    <font>
      <i/>
      <sz val="12"/>
      <color rgb="FF000000"/>
      <name val="Times New Roman"/>
      <family val="1"/>
      <charset val="1"/>
    </font>
    <font>
      <sz val="9"/>
      <color rgb="FF000000"/>
      <name val="Calibri"/>
      <family val="2"/>
      <charset val="204"/>
    </font>
    <font>
      <sz val="10"/>
      <color rgb="FF000000"/>
      <name val="Calibri"/>
      <family val="2"/>
      <charset val="204"/>
    </font>
    <font>
      <b/>
      <sz val="9"/>
      <color rgb="FF000000"/>
      <name val="Calibri"/>
      <family val="2"/>
      <charset val="204"/>
    </font>
    <font>
      <sz val="16"/>
      <name val="Times New Roman"/>
      <family val="1"/>
      <charset val="1"/>
    </font>
    <font>
      <sz val="11"/>
      <name val="Times New Roman"/>
      <family val="1"/>
      <charset val="1"/>
    </font>
    <font>
      <u val="single"/>
      <sz val="11"/>
      <color rgb="FF0000FF"/>
      <name val="Calibri"/>
      <family val="2"/>
      <charset val="204"/>
    </font>
    <font>
      <u val="single"/>
      <sz val="11"/>
      <name val="Calibri"/>
      <family val="2"/>
      <charset val="204"/>
    </font>
    <font>
      <sz val="10"/>
      <name val="Times New Roman"/>
      <family val="1"/>
      <charset val="1"/>
    </font>
    <font>
      <u val="single"/>
      <sz val="11"/>
      <name val="Times New Roman"/>
      <family val="1"/>
      <charset val="1"/>
    </font>
    <font>
      <sz val="10"/>
      <color rgb="FF000000"/>
      <name val="Times New Roman"/>
      <family val="1"/>
      <charset val="1"/>
    </font>
    <font>
      <b/>
      <sz val="10"/>
      <color rgb="FF000000"/>
      <name val="Calibri"/>
      <family val="2"/>
      <charset val="1"/>
    </font>
    <font>
      <sz val="11"/>
      <color rgb="FF000000"/>
      <name val="Times New Roman"/>
      <family val="1"/>
      <charset val="1"/>
    </font>
    <font>
      <b/>
      <sz val="11"/>
      <name val="Times New Roman"/>
      <family val="1"/>
      <charset val="1"/>
    </font>
    <font>
      <b/>
      <sz val="10"/>
      <color rgb="FF000000"/>
      <name val="Cambria"/>
      <family val="1"/>
      <charset val="1"/>
    </font>
    <font>
      <sz val="9"/>
      <name val="Times New Roman"/>
      <family val="1"/>
      <charset val="1"/>
    </font>
    <font>
      <sz val="9"/>
      <color rgb="FF000000"/>
      <name val="Times New Roman"/>
      <family val="1"/>
      <charset val="1"/>
    </font>
    <font>
      <sz val="12"/>
      <color rgb="FF000000"/>
      <name val="Calibri"/>
      <family val="2"/>
      <charset val="1"/>
    </font>
  </fonts>
  <fills count="4">
    <fill>
      <patternFill patternType="none"/>
    </fill>
    <fill>
      <patternFill patternType="gray125"/>
    </fill>
    <fill>
      <patternFill patternType="solid">
        <fgColor rgb="FFFFFFFF"/>
        <bgColor indexed="64"/>
      </patternFill>
    </fill>
    <fill>
      <patternFill patternType="solid">
        <fgColor rgb="FFD9D9D9"/>
        <bgColor indexed="64"/>
      </patternFill>
    </fill>
  </fills>
  <borders count="6">
    <border>
      <left/>
      <right/>
      <top/>
      <bottom/>
      <diagonal/>
    </border>
    <border>
      <left/>
      <right/>
      <top/>
      <bottom style="medium">
        <color auto="1"/>
      </bottom>
    </border>
    <border>
      <left style="thin">
        <color auto="1"/>
      </left>
      <right style="thin">
        <color auto="1"/>
      </right>
      <top style="thin">
        <color auto="1"/>
      </top>
      <bottom style="thin">
        <color auto="1"/>
      </bottom>
    </border>
    <border>
      <left/>
      <right/>
      <top style="thin">
        <color auto="1"/>
      </top>
      <bottom/>
    </border>
    <border>
      <left style="thin">
        <color rgb="FF595959"/>
      </left>
      <right style="thin">
        <color rgb="FF595959"/>
      </right>
      <top style="thin">
        <color rgb="FF595959"/>
      </top>
      <bottom style="thin">
        <color rgb="FF595959"/>
      </bottom>
    </border>
    <border>
      <left style="thin">
        <color rgb="FF595959"/>
      </left>
      <right style="thin">
        <color rgb="FF595959"/>
      </right>
      <top style="thin">
        <color rgb="FF595959"/>
      </top>
      <bottom/>
    </border>
  </borders>
  <cellStyleXfs count="28">
    <xf numFmtId="164"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2" fillId="0" borderId="0" applyBorder="0" applyAlignment="0" applyProtection="0"/>
    <xf numFmtId="44" fontId="2" fillId="0" borderId="0" applyBorder="0" applyAlignment="0" applyProtection="0"/>
    <xf numFmtId="42" fontId="2" fillId="0" borderId="0" applyBorder="0" applyAlignment="0" applyProtection="0"/>
    <xf numFmtId="165" fontId="0" fillId="0" borderId="0" applyBorder="0" applyProtection="0">
      <alignment/>
    </xf>
    <xf numFmtId="41" fontId="2" fillId="0" borderId="0" applyBorder="0" applyAlignment="0" applyProtection="0"/>
    <xf numFmtId="164" fontId="19" fillId="0" borderId="0" applyBorder="0" applyProtection="0">
      <alignment/>
    </xf>
    <xf numFmtId="165" fontId="0" fillId="0" borderId="0" applyBorder="0" applyProtection="0">
      <alignment/>
    </xf>
    <xf numFmtId="165" fontId="0" fillId="0" borderId="0" applyBorder="0" applyProtection="0">
      <alignment/>
    </xf>
    <xf numFmtId="164" fontId="3" fillId="0" borderId="0" applyBorder="0" applyProtection="0">
      <alignment/>
    </xf>
    <xf numFmtId="166" fontId="2" fillId="0" borderId="0">
      <alignment/>
      <protection/>
    </xf>
    <xf numFmtId="164" fontId="4" fillId="0" borderId="0">
      <alignment vertical="center"/>
      <protection/>
    </xf>
    <xf numFmtId="164" fontId="0" fillId="0" borderId="0">
      <alignment/>
      <protection/>
    </xf>
    <xf numFmtId="164" fontId="2" fillId="0" borderId="0">
      <alignment/>
      <protection/>
    </xf>
  </cellStyleXfs>
  <cellXfs count="100">
    <xf numFmtId="164" fontId="0" fillId="0" borderId="0" xfId="0" applyAlignment="1" applyProtection="1">
      <alignment/>
      <protection/>
    </xf>
    <xf numFmtId="164" fontId="5" fillId="0" borderId="0" xfId="0" applyFont="1" applyAlignment="1" applyProtection="1">
      <alignment horizontal="center" vertical="center"/>
      <protection/>
    </xf>
    <xf numFmtId="164" fontId="5" fillId="0" borderId="0" xfId="0" applyFont="1" applyAlignment="1" applyProtection="1">
      <alignment/>
      <protection/>
    </xf>
    <xf numFmtId="164" fontId="5" fillId="0" borderId="0" xfId="0" applyFont="1" applyAlignment="1" applyProtection="1">
      <alignment horizontal="center"/>
      <protection/>
    </xf>
    <xf numFmtId="164" fontId="6" fillId="2" borderId="0" xfId="0" applyFont="1" applyBorder="1" applyAlignment="1" applyProtection="1">
      <alignment horizontal="center" vertical="center" wrapText="1"/>
      <protection/>
    </xf>
    <xf numFmtId="164" fontId="7" fillId="2" borderId="0" xfId="0" applyFont="1" applyBorder="1" applyAlignment="1" applyProtection="1">
      <alignment horizontal="center" vertical="center" wrapText="1"/>
      <protection/>
    </xf>
    <xf numFmtId="164" fontId="7" fillId="0" borderId="0" xfId="0" applyFont="1" applyBorder="1" applyAlignment="1" applyProtection="1">
      <alignment horizontal="left" vertical="center"/>
      <protection/>
    </xf>
    <xf numFmtId="164" fontId="8" fillId="0" borderId="1" xfId="0" applyFont="1" applyBorder="1" applyAlignment="1" applyProtection="1">
      <alignment horizontal="center" vertical="center"/>
      <protection/>
    </xf>
    <xf numFmtId="164" fontId="8" fillId="0" borderId="0" xfId="0" applyFont="1" applyBorder="1" applyAlignment="1" applyProtection="1">
      <alignment horizontal="center" vertical="center"/>
      <protection/>
    </xf>
    <xf numFmtId="164" fontId="9" fillId="0" borderId="0" xfId="0" applyFont="1" applyBorder="1" applyAlignment="1" applyProtection="1">
      <alignment horizontal="left" vertical="center" wrapText="1"/>
      <protection/>
    </xf>
    <xf numFmtId="164" fontId="10" fillId="3" borderId="2" xfId="0" applyFont="1" applyBorder="1" applyAlignment="1" applyProtection="1">
      <alignment horizontal="center" vertical="center" wrapText="1"/>
      <protection/>
    </xf>
    <xf numFmtId="167" fontId="10" fillId="3" borderId="2" xfId="0" applyFont="1" applyBorder="1" applyAlignment="1" applyProtection="1">
      <alignment horizontal="center" vertical="center" wrapText="1"/>
      <protection/>
    </xf>
    <xf numFmtId="164" fontId="11" fillId="0" borderId="0" xfId="0" applyFont="1" applyAlignment="1" applyProtection="1">
      <alignment/>
      <protection/>
    </xf>
    <xf numFmtId="164" fontId="8" fillId="2" borderId="2" xfId="0" applyFont="1" applyBorder="1" applyAlignment="1" applyProtection="1">
      <alignment horizontal="center" vertical="center" wrapText="1"/>
      <protection/>
    </xf>
    <xf numFmtId="164" fontId="5" fillId="2" borderId="2" xfId="0" applyFont="1" applyBorder="1" applyAlignment="1" applyProtection="1">
      <alignment horizontal="center" vertical="center" wrapText="1"/>
      <protection/>
    </xf>
    <xf numFmtId="167" fontId="8" fillId="2" borderId="2" xfId="0" applyFont="1" applyBorder="1" applyAlignment="1" applyProtection="1">
      <alignment horizontal="right" vertical="center" wrapText="1"/>
      <protection/>
    </xf>
    <xf numFmtId="164" fontId="7" fillId="0" borderId="0" xfId="0" applyFont="1" applyBorder="1" applyAlignment="1" applyProtection="1">
      <alignment horizontal="center" vertical="center" wrapText="1"/>
      <protection/>
    </xf>
    <xf numFmtId="164" fontId="10" fillId="2" borderId="3" xfId="0" applyFont="1" applyBorder="1" applyAlignment="1" applyProtection="1">
      <alignment horizontal="left" vertical="center" wrapText="1"/>
      <protection/>
    </xf>
    <xf numFmtId="167" fontId="5" fillId="2" borderId="3" xfId="0" applyFont="1" applyBorder="1" applyAlignment="1" applyProtection="1">
      <alignment horizontal="right" vertical="center" wrapText="1"/>
      <protection/>
    </xf>
    <xf numFmtId="164" fontId="10" fillId="2" borderId="0" xfId="0" applyFont="1" applyBorder="1" applyAlignment="1" applyProtection="1">
      <alignment horizontal="left" vertical="center" wrapText="1"/>
      <protection/>
    </xf>
    <xf numFmtId="167" fontId="5" fillId="2" borderId="0" xfId="0" applyFont="1" applyBorder="1" applyAlignment="1" applyProtection="1">
      <alignment horizontal="right" vertical="center" wrapText="1"/>
      <protection/>
    </xf>
    <xf numFmtId="167" fontId="8" fillId="2" borderId="0" xfId="0" applyFont="1" applyBorder="1" applyAlignment="1" applyProtection="1">
      <alignment horizontal="right" vertical="center" wrapText="1"/>
      <protection/>
    </xf>
    <xf numFmtId="164" fontId="7" fillId="0" borderId="0" xfId="0" applyFont="1" applyBorder="1" applyAlignment="1" applyProtection="1">
      <alignment horizontal="left" vertical="center" wrapText="1"/>
      <protection/>
    </xf>
    <xf numFmtId="167" fontId="8" fillId="0" borderId="0" xfId="0" applyFont="1" applyBorder="1" applyAlignment="1" applyProtection="1">
      <alignment horizontal="right" vertical="center" wrapText="1"/>
      <protection/>
    </xf>
    <xf numFmtId="164" fontId="12" fillId="0" borderId="0" xfId="0" applyFont="1" applyBorder="1" applyAlignment="1" applyProtection="1">
      <alignment horizontal="left" vertical="center"/>
      <protection/>
    </xf>
    <xf numFmtId="168" fontId="8" fillId="0" borderId="0" xfId="0" applyFont="1" applyBorder="1" applyAlignment="1" applyProtection="1">
      <alignment horizontal="right" vertical="center" wrapText="1"/>
      <protection/>
    </xf>
    <xf numFmtId="164" fontId="13" fillId="0" borderId="0" xfId="0" applyFont="1" applyBorder="1" applyAlignment="1" applyProtection="1">
      <alignment horizontal="left" vertical="center"/>
      <protection/>
    </xf>
    <xf numFmtId="164" fontId="5" fillId="0" borderId="0" xfId="0" applyFont="1" applyBorder="1" applyAlignment="1" applyProtection="1">
      <alignment/>
      <protection/>
    </xf>
    <xf numFmtId="164" fontId="5" fillId="0" borderId="0" xfId="0" applyFont="1" applyBorder="1" applyAlignment="1" applyProtection="1">
      <alignment horizontal="center"/>
      <protection/>
    </xf>
    <xf numFmtId="164" fontId="10" fillId="0" borderId="0" xfId="0" applyFont="1" applyBorder="1" applyAlignment="1" applyProtection="1">
      <alignment horizontal="center" vertical="center"/>
      <protection/>
    </xf>
    <xf numFmtId="164" fontId="5" fillId="0" borderId="0" xfId="0" applyFont="1" applyBorder="1" applyAlignment="1" applyProtection="1">
      <alignment horizontal="center" vertical="center"/>
      <protection/>
    </xf>
    <xf numFmtId="164" fontId="5" fillId="0" borderId="0" xfId="0" applyFont="1" applyBorder="1" applyAlignment="1" applyProtection="1">
      <alignment horizontal="left" vertical="center"/>
      <protection/>
    </xf>
    <xf numFmtId="164" fontId="14" fillId="0" borderId="0" xfId="0" applyFont="1" applyAlignment="1" applyProtection="1">
      <alignment horizontal="center" vertical="center"/>
      <protection/>
    </xf>
    <xf numFmtId="164" fontId="15" fillId="0" borderId="0" xfId="0" applyFont="1" applyAlignment="1" applyProtection="1">
      <alignment/>
      <protection/>
    </xf>
    <xf numFmtId="164" fontId="16" fillId="0" borderId="0" xfId="0" applyFont="1" applyAlignment="1" applyProtection="1">
      <alignment/>
      <protection/>
    </xf>
    <xf numFmtId="164" fontId="15" fillId="0" borderId="0" xfId="0" applyFont="1" applyAlignment="1" applyProtection="1">
      <alignment horizontal="left"/>
      <protection/>
    </xf>
    <xf numFmtId="164" fontId="14" fillId="0" borderId="0" xfId="0" applyFont="1" applyAlignment="1" applyProtection="1">
      <alignment/>
      <protection/>
    </xf>
    <xf numFmtId="164" fontId="7" fillId="0" borderId="4" xfId="0" applyFont="1" applyBorder="1" applyAlignment="1" applyProtection="1">
      <alignment horizontal="center" vertical="top" wrapText="1"/>
      <protection/>
    </xf>
    <xf numFmtId="164" fontId="17" fillId="0" borderId="4" xfId="0" applyFont="1" applyBorder="1" applyAlignment="1" applyProtection="1">
      <alignment horizontal="center" vertical="center" wrapText="1"/>
      <protection/>
    </xf>
    <xf numFmtId="164" fontId="18" fillId="0" borderId="4" xfId="0" applyFont="1" applyBorder="1" applyAlignment="1" applyProtection="1">
      <alignment horizontal="left" vertical="top"/>
      <protection/>
    </xf>
    <xf numFmtId="164" fontId="18" fillId="0" borderId="4" xfId="0" applyFont="1" applyBorder="1" applyAlignment="1" applyProtection="1">
      <alignment horizontal="center" vertical="top"/>
      <protection/>
    </xf>
    <xf numFmtId="164" fontId="0" fillId="0" borderId="0" xfId="0" applyFont="1" applyAlignment="1" applyProtection="1">
      <alignment/>
      <protection/>
    </xf>
    <xf numFmtId="169" fontId="18" fillId="0" borderId="4" xfId="0" applyFont="1" applyBorder="1" applyAlignment="1" applyProtection="1">
      <alignment horizontal="center" vertical="top"/>
      <protection/>
    </xf>
    <xf numFmtId="164" fontId="0" fillId="0" borderId="0" xfId="0" applyFont="1" applyAlignment="1" applyProtection="1">
      <alignment horizontal="left"/>
      <protection/>
    </xf>
    <xf numFmtId="164" fontId="20" fillId="0" borderId="4" xfId="20" applyFont="1" applyBorder="1" applyAlignment="1" applyProtection="1">
      <alignment horizontal="center" vertical="top"/>
      <protection/>
    </xf>
    <xf numFmtId="164" fontId="19" fillId="0" borderId="4" xfId="20" applyFont="1" applyBorder="1" applyAlignment="1" applyProtection="1">
      <alignment horizontal="center" vertical="top"/>
      <protection/>
    </xf>
    <xf numFmtId="164" fontId="21" fillId="0" borderId="4" xfId="0" applyFont="1" applyBorder="1" applyAlignment="1" applyProtection="1">
      <alignment horizontal="left" vertical="top"/>
      <protection/>
    </xf>
    <xf numFmtId="164" fontId="21" fillId="0" borderId="4" xfId="0" applyFont="1" applyBorder="1" applyAlignment="1" applyProtection="1">
      <alignment horizontal="center" vertical="top"/>
      <protection/>
    </xf>
    <xf numFmtId="169" fontId="21" fillId="0" borderId="4" xfId="0" applyFont="1" applyBorder="1" applyAlignment="1" applyProtection="1">
      <alignment horizontal="center" vertical="top"/>
      <protection/>
    </xf>
    <xf numFmtId="164" fontId="22" fillId="0" borderId="4" xfId="0" applyFont="1" applyBorder="1" applyAlignment="1" applyProtection="1">
      <alignment horizontal="center" vertical="top"/>
      <protection/>
    </xf>
    <xf numFmtId="164" fontId="23" fillId="0" borderId="0" xfId="0" applyFont="1" applyAlignment="1" applyProtection="1">
      <alignment/>
      <protection/>
    </xf>
    <xf numFmtId="164" fontId="18" fillId="0" borderId="4" xfId="0" applyFont="1" applyBorder="1" applyAlignment="1" applyProtection="1">
      <alignment horizontal="left" vertical="top" wrapText="1"/>
      <protection/>
    </xf>
    <xf numFmtId="164" fontId="24" fillId="0" borderId="0" xfId="0" applyFont="1" applyAlignment="1" applyProtection="1">
      <alignment/>
      <protection/>
    </xf>
    <xf numFmtId="164" fontId="15" fillId="0" borderId="0" xfId="0" applyFont="1" applyBorder="1" applyAlignment="1" applyProtection="1">
      <alignment/>
      <protection/>
    </xf>
    <xf numFmtId="164" fontId="15" fillId="0" borderId="0" xfId="0" applyFont="1" applyBorder="1" applyAlignment="1" applyProtection="1">
      <alignment wrapText="1"/>
      <protection/>
    </xf>
    <xf numFmtId="164" fontId="18" fillId="0" borderId="4" xfId="0" applyFont="1" applyBorder="1" applyAlignment="1" applyProtection="1">
      <alignment horizontal="center" vertical="center" wrapText="1"/>
      <protection/>
    </xf>
    <xf numFmtId="164" fontId="18" fillId="0" borderId="5" xfId="0" applyFont="1" applyBorder="1" applyAlignment="1" applyProtection="1">
      <alignment horizontal="left" vertical="center" wrapText="1"/>
      <protection/>
    </xf>
    <xf numFmtId="164" fontId="18" fillId="0" borderId="4" xfId="0" applyFont="1" applyBorder="1" applyAlignment="1" applyProtection="1">
      <alignment horizontal="left" vertical="center" wrapText="1"/>
      <protection/>
    </xf>
    <xf numFmtId="164" fontId="25" fillId="0" borderId="4" xfId="0" applyFont="1" applyBorder="1" applyAlignment="1" applyProtection="1">
      <alignment horizontal="center" vertical="center"/>
      <protection/>
    </xf>
    <xf numFmtId="165" fontId="18" fillId="0" borderId="4" xfId="18" applyFont="1" applyBorder="1" applyAlignment="1" applyProtection="1">
      <alignment horizontal="center" vertical="center" wrapText="1"/>
      <protection/>
    </xf>
    <xf numFmtId="167" fontId="18" fillId="0" borderId="4" xfId="0" applyFont="1" applyBorder="1" applyAlignment="1" applyProtection="1">
      <alignment horizontal="center" vertical="center" wrapText="1"/>
      <protection/>
    </xf>
    <xf numFmtId="165" fontId="18" fillId="0" borderId="4" xfId="0" applyFont="1" applyBorder="1" applyAlignment="1" applyProtection="1">
      <alignment horizontal="center" vertical="center" wrapText="1"/>
      <protection/>
    </xf>
    <xf numFmtId="170" fontId="18" fillId="2" borderId="2" xfId="24" applyFont="1" applyBorder="1" applyAlignment="1" applyProtection="1">
      <alignment horizontal="center" vertical="center"/>
      <protection/>
    </xf>
    <xf numFmtId="171" fontId="26" fillId="0" borderId="4" xfId="18" applyFont="1" applyBorder="1" applyAlignment="1" applyProtection="1">
      <alignment horizontal="center"/>
      <protection/>
    </xf>
    <xf numFmtId="171" fontId="26" fillId="0" borderId="4" xfId="18" applyFont="1" applyBorder="1" applyAlignment="1" applyProtection="1">
      <alignment horizontal="left"/>
      <protection/>
    </xf>
    <xf numFmtId="171" fontId="26" fillId="0" borderId="4" xfId="18" applyFont="1" applyBorder="1" applyAlignment="1" applyProtection="1">
      <alignment horizontal="left" vertical="center" wrapText="1"/>
      <protection/>
    </xf>
    <xf numFmtId="171" fontId="27" fillId="0" borderId="0" xfId="0" applyFont="1" applyBorder="1" applyAlignment="1" applyProtection="1">
      <alignment/>
      <protection/>
    </xf>
    <xf numFmtId="164" fontId="27" fillId="0" borderId="0" xfId="0" applyFont="1" applyBorder="1" applyAlignment="1" applyProtection="1">
      <alignment/>
      <protection/>
    </xf>
    <xf numFmtId="171" fontId="26" fillId="0" borderId="0" xfId="18" applyFont="1" applyBorder="1" applyAlignment="1" applyProtection="1">
      <alignment horizontal="left"/>
      <protection/>
    </xf>
    <xf numFmtId="164" fontId="27" fillId="0" borderId="0" xfId="0" applyFont="1" applyAlignment="1" applyProtection="1">
      <alignment/>
      <protection/>
    </xf>
    <xf numFmtId="164" fontId="8" fillId="0" borderId="0" xfId="0" applyFont="1" applyAlignment="1" applyProtection="1">
      <alignment horizontal="left" vertical="center"/>
      <protection/>
    </xf>
    <xf numFmtId="164" fontId="8" fillId="0" borderId="0" xfId="0" applyFont="1" applyAlignment="1" applyProtection="1">
      <alignment/>
      <protection/>
    </xf>
    <xf numFmtId="164" fontId="8" fillId="0" borderId="0" xfId="0" applyFont="1" applyAlignment="1" applyProtection="1">
      <alignment horizontal="left"/>
      <protection/>
    </xf>
    <xf numFmtId="165" fontId="5" fillId="0" borderId="0" xfId="0" applyFont="1" applyBorder="1" applyAlignment="1" applyProtection="1">
      <alignment/>
      <protection/>
    </xf>
    <xf numFmtId="164" fontId="18" fillId="0" borderId="0" xfId="0" applyFont="1" applyAlignment="1" applyProtection="1">
      <alignment horizontal="center" vertical="center"/>
      <protection/>
    </xf>
    <xf numFmtId="164" fontId="18" fillId="0" borderId="0" xfId="0" applyFont="1" applyBorder="1" applyAlignment="1" applyProtection="1">
      <alignment horizontal="left" vertical="center" wrapText="1"/>
      <protection/>
    </xf>
    <xf numFmtId="164" fontId="25" fillId="0" borderId="0" xfId="0" applyFont="1" applyAlignment="1" applyProtection="1">
      <alignment/>
      <protection/>
    </xf>
    <xf numFmtId="164" fontId="25" fillId="0" borderId="0" xfId="0" applyFont="1" applyBorder="1" applyAlignment="1" applyProtection="1">
      <alignment/>
      <protection/>
    </xf>
    <xf numFmtId="172" fontId="25" fillId="0" borderId="0" xfId="0" applyFont="1" applyBorder="1" applyAlignment="1" applyProtection="1">
      <alignment/>
      <protection/>
    </xf>
    <xf numFmtId="164" fontId="18" fillId="0" borderId="0" xfId="0" applyFont="1" applyAlignment="1" applyProtection="1">
      <alignment vertical="center"/>
      <protection/>
    </xf>
    <xf numFmtId="164" fontId="18" fillId="0" borderId="0" xfId="0" applyFont="1" applyAlignment="1" applyProtection="1">
      <alignment/>
      <protection/>
    </xf>
    <xf numFmtId="164" fontId="18" fillId="0" borderId="0" xfId="0" applyFont="1" applyAlignment="1" applyProtection="1">
      <alignment horizontal="left"/>
      <protection/>
    </xf>
    <xf numFmtId="165" fontId="25" fillId="0" borderId="0" xfId="0" applyFont="1" applyAlignment="1" applyProtection="1">
      <alignment/>
      <protection/>
    </xf>
    <xf numFmtId="164" fontId="21" fillId="0" borderId="0" xfId="0" applyFont="1" applyAlignment="1" applyProtection="1">
      <alignment horizontal="center" vertical="center"/>
      <protection/>
    </xf>
    <xf numFmtId="164" fontId="21" fillId="0" borderId="0" xfId="0" applyFont="1" applyAlignment="1" applyProtection="1">
      <alignment/>
      <protection/>
    </xf>
    <xf numFmtId="164" fontId="28" fillId="0" borderId="0" xfId="0" applyFont="1" applyAlignment="1" applyProtection="1">
      <alignment/>
      <protection/>
    </xf>
    <xf numFmtId="164" fontId="21" fillId="0" borderId="0" xfId="0" applyFont="1" applyAlignment="1" applyProtection="1">
      <alignment horizontal="left"/>
      <protection/>
    </xf>
    <xf numFmtId="164" fontId="29" fillId="0" borderId="0" xfId="0" applyFont="1" applyAlignment="1" applyProtection="1">
      <alignment/>
      <protection/>
    </xf>
    <xf numFmtId="164" fontId="28" fillId="0" borderId="0" xfId="0" applyFont="1" applyAlignment="1" applyProtection="1">
      <alignment horizontal="center" vertical="center"/>
      <protection/>
    </xf>
    <xf numFmtId="164" fontId="8" fillId="0" borderId="0" xfId="0" applyFont="1" applyAlignment="1" applyProtection="1">
      <alignment horizontal="center" vertical="center"/>
      <protection/>
    </xf>
    <xf numFmtId="164" fontId="29" fillId="0" borderId="0" xfId="0" applyFont="1" applyAlignment="1" applyProtection="1">
      <alignment horizontal="center" vertical="center"/>
      <protection/>
    </xf>
    <xf numFmtId="164" fontId="23" fillId="0" borderId="0" xfId="0" applyFont="1" applyAlignment="1" applyProtection="1">
      <alignment horizontal="left"/>
      <protection/>
    </xf>
    <xf numFmtId="164" fontId="14" fillId="0" borderId="0" xfId="0" applyFont="1" applyAlignment="1" applyProtection="1">
      <alignment horizontal="center" vertical="center"/>
      <protection/>
    </xf>
    <xf numFmtId="164" fontId="30" fillId="0" borderId="0" xfId="0" applyFont="1" applyAlignment="1" applyProtection="1">
      <alignment/>
      <protection/>
    </xf>
    <xf numFmtId="164" fontId="15" fillId="0" borderId="0" xfId="0" applyFont="1" applyAlignment="1" applyProtection="1">
      <alignment/>
      <protection/>
    </xf>
    <xf numFmtId="164" fontId="16" fillId="0" borderId="0" xfId="0" applyFont="1" applyAlignment="1" applyProtection="1">
      <alignment/>
      <protection/>
    </xf>
    <xf numFmtId="164" fontId="15" fillId="0" borderId="0" xfId="0" applyFont="1" applyAlignment="1" applyProtection="1">
      <alignment horizontal="left"/>
      <protection/>
    </xf>
    <xf numFmtId="164" fontId="14" fillId="0" borderId="0" xfId="0" applyFont="1" applyAlignment="1" applyProtection="1">
      <alignment/>
      <protection/>
    </xf>
    <xf numFmtId="164" fontId="5" fillId="2" borderId="2" xfId="0" applyFont="1" applyFill="1" applyBorder="1" applyAlignment="1" applyProtection="1">
      <alignment horizontal="center" vertical="center" wrapText="1"/>
      <protection/>
    </xf>
    <xf numFmtId="164" fontId="8" fillId="2" borderId="2" xfId="0" applyFont="1" applyFill="1" applyBorder="1" applyAlignment="1" applyProtection="1">
      <alignment horizontal="center" vertical="center" wrapText="1"/>
      <protection/>
    </xf>
  </cellXfs>
  <cellStyles count="14">
    <cellStyle name="Normal" xfId="0" builtinId="0"/>
    <cellStyle name="Percent" xfId="15" builtinId="5"/>
    <cellStyle name="Currency" xfId="16" builtinId="4"/>
    <cellStyle name="Currency [0]" xfId="17" builtinId="7"/>
    <cellStyle name="Comma" xfId="18" builtinId="3"/>
    <cellStyle name="Comma [0]" xfId="19" builtinId="6"/>
    <cellStyle name="*unknown*" xfId="20" builtinId="8"/>
    <cellStyle name="Comma 2" xfId="21"/>
    <cellStyle name="Comma 3" xfId="22"/>
    <cellStyle name="Hyperlink 2" xfId="23"/>
    <cellStyle name="Normal 2" xfId="24"/>
    <cellStyle name="Normal 3" xfId="25"/>
    <cellStyle name="Normal 4" xfId="26"/>
    <cellStyle name="Normal 5" xfId="27"/>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59595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externalLink" Target="externalLinks/externalLink3.xml" /><Relationship Id="rId4" Type="http://schemas.openxmlformats.org/officeDocument/2006/relationships/worksheet" Target="worksheets/sheet2.xml" /><Relationship Id="rId6" Type="http://schemas.openxmlformats.org/officeDocument/2006/relationships/externalLink" Target="externalLinks/externalLink1.xml" /><Relationship Id="rId9" Type="http://schemas.openxmlformats.org/officeDocument/2006/relationships/calcChain" Target="calcChain.xml" /><Relationship Id="rId7" Type="http://schemas.openxmlformats.org/officeDocument/2006/relationships/externalLink" Target="externalLinks/externalLink2.xml" /><Relationship Id="rId3" Type="http://schemas.openxmlformats.org/officeDocument/2006/relationships/worksheet" Target="worksheets/sheet1.xml" /><Relationship Id="rId5"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2.png" /></Relationships>
</file>

<file path=xl/drawings/_rels/drawing2.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19050</xdr:colOff>
      <xdr:row>13</xdr:row>
      <xdr:rowOff>28575</xdr:rowOff>
    </xdr:from>
    <xdr:to>
      <xdr:col>1</xdr:col>
      <xdr:colOff>1790700</xdr:colOff>
      <xdr:row>13</xdr:row>
      <xdr:rowOff>1304925</xdr:rowOff>
    </xdr:to>
    <xdr:pic>
      <xdr:nvPicPr>
        <xdr:cNvPr id="1" name="Picture 1">
          <a:extLst>
            <a:ext uri="{FF2B5EF4-FFF2-40B4-BE49-F238E27FC236}">
              <a16:creationId xmlns:a16="http://schemas.microsoft.com/office/drawing/2014/main" xmlns:id="{2b68b4cd-de29-41c1-ba28-062ad90e7041}"/>
            </a:ext>
          </a:extLst>
        </xdr:cNvPr>
        <xdr:cNvPicPr>
          <a:picLocks noChangeAspect="1"/>
        </xdr:cNvPicPr>
      </xdr:nvPicPr>
      <xdr:blipFill>
        <a:blip r:embed="rId1"/>
        <a:stretch>
          <a:fillRect/>
        </a:stretch>
      </xdr:blipFill>
      <xdr:spPr>
        <a:xfrm>
          <a:off x="552450" y="2667000"/>
          <a:ext cx="1771650" cy="1276350"/>
        </a:xfrm>
        <a:prstGeom prst="rect"/>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914040</xdr:colOff>
      <xdr:row>0</xdr:row>
      <xdr:rowOff>790200</xdr:rowOff>
    </xdr:to>
    <xdr:pic>
      <xdr:nvPicPr>
        <xdr:cNvPr id="1" name="Picture 1">
          <a:extLst>
            <a:ext uri="{FF2B5EF4-FFF2-40B4-BE49-F238E27FC236}">
              <a16:creationId xmlns:a16="http://schemas.microsoft.com/office/drawing/2014/main" xmlns:id="{3027047e-9a0c-4aac-bb03-c165e13f5656}"/>
            </a:ext>
          </a:extLst>
        </xdr:cNvPr>
        <xdr:cNvPicPr>
          <a:picLocks noChangeAspect="1"/>
        </xdr:cNvPicPr>
      </xdr:nvPicPr>
      <xdr:blipFill>
        <a:blip r:embed="rId1"/>
        <a:stretch>
          <a:fillRect/>
        </a:stretch>
      </xdr:blipFill>
      <xdr:spPr>
        <a:xfrm>
          <a:off x="0" y="0"/>
          <a:ext cx="1238250" cy="790575"/>
        </a:xfrm>
        <a:prstGeom prst="rect"/>
        <a:ln w="0">
          <a:noFill/>
        </a:ln>
      </xdr:spPr>
    </xdr:pic>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file:///F:/Users/hoangvanhe/Documents/D:/TRUONG%20YEN/EXCEL/KE%20TOAN%20-%20QD%2015%20(1.61).xls" TargetMode="External" /></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F:/Users/hoangvanhe/Documents/D:/KETOAN/hoadon/Mau%20Hoa%20don.xls" TargetMode="External" /></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F:/Users/hoangvanhe/Documents/D:/EXCEL/KE%20TOAN%20-%20QD%2015%20(1.61).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Nhập_xuất"/>
      <sheetName val="Main"/>
      <sheetName val="NVL"/>
    </sheetNames>
    <sheetDataSet>
      <sheetData sheetId="0"/>
      <sheetData sheetId="1"/>
      <sheetData sheetId="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NHAP LIEU"/>
      <sheetName val="TÊN KH"/>
      <sheetName val="Ma hang"/>
    </sheetNames>
    <sheetDataSet>
      <sheetData sheetId="0"/>
      <sheetData sheetId="1"/>
      <sheetData sheetId="2"/>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Nhập_xuất"/>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2.xml" /><Relationship Id="rId1" Type="http://schemas.openxmlformats.org/officeDocument/2006/relationships/hyperlink" Target="mailto:master.trungtinkimsteel@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b6b5fc9-a3c5-4e9f-abdc-262ba00dd652}">
  <dimension ref="A1:G31"/>
  <sheetViews>
    <sheetView showGridLines="0" tabSelected="1" workbookViewId="0" topLeftCell="A1">
      <selection pane="topLeft" activeCell="E14" sqref="E14"/>
    </sheetView>
  </sheetViews>
  <sheetFormatPr defaultColWidth="8.874285714285714" defaultRowHeight="15.4"/>
  <cols>
    <col min="1" max="1" width="8" style="1" customWidth="1"/>
    <col min="2" max="2" width="27.142857142857142" style="2" customWidth="1"/>
    <col min="3" max="3" width="31.285714285714285" style="2" customWidth="1"/>
    <col min="4" max="4" width="12.571428571428571" style="2" customWidth="1"/>
    <col min="5" max="5" width="12.428571428571429" style="2" customWidth="1"/>
    <col min="6" max="6" width="17.857142857142858" style="3" customWidth="1"/>
    <col min="7" max="7" width="23.285714285714285" style="3" customWidth="1"/>
    <col min="8" max="1024" width="8.857142857142858" style="2"/>
  </cols>
  <sheetData>
    <row r="1" spans="1:7" ht="15.4" customHeight="1">
      <c r="A1" s="4" t="s">
        <v>0</v>
      </c>
      <c r="B1" s="4"/>
      <c r="C1" s="4"/>
      <c r="D1" s="4"/>
      <c r="E1" s="4"/>
      <c r="F1" s="4"/>
      <c r="G1" s="4"/>
    </row>
    <row r="2" spans="1:7" ht="15.4">
      <c r="A2" s="4"/>
      <c r="B2" s="4"/>
      <c r="C2" s="4"/>
      <c r="D2" s="4"/>
      <c r="E2" s="4"/>
      <c r="F2" s="4"/>
      <c r="G2" s="4"/>
    </row>
    <row r="3" spans="1:7" ht="15.4">
      <c r="A3" s="5"/>
      <c r="B3" s="5"/>
      <c r="C3" s="5"/>
      <c r="D3" s="5"/>
      <c r="E3" s="5"/>
      <c r="F3" s="5"/>
      <c r="G3" s="5"/>
    </row>
    <row r="4" spans="1:7" ht="15.75">
      <c r="A4" s="6" t="s">
        <v>92</v>
      </c>
      <c r="B4" s="6"/>
      <c r="C4" s="6"/>
      <c r="D4" s="6"/>
      <c r="E4" s="6" t="s">
        <v>91</v>
      </c>
      <c r="F4" s="6"/>
      <c r="G4" s="6"/>
    </row>
    <row r="5" spans="1:7" ht="15.75">
      <c r="A5" s="6" t="s">
        <v>98</v>
      </c>
      <c r="B5" s="6"/>
      <c r="C5" s="6"/>
      <c r="D5" s="6"/>
      <c r="E5" s="6" t="s">
        <v>90</v>
      </c>
      <c r="F5" s="6"/>
      <c r="G5" s="6"/>
    </row>
    <row r="6" spans="1:7" ht="15.75">
      <c r="A6" s="6" t="s">
        <v>93</v>
      </c>
      <c r="B6" s="6"/>
      <c r="C6" s="6"/>
      <c r="D6" s="6"/>
      <c r="E6" s="6"/>
      <c r="F6" s="6"/>
      <c r="G6" s="6"/>
    </row>
    <row r="7" spans="1:7" ht="6.75" customHeight="1" thickBot="1">
      <c r="A7" s="7"/>
      <c r="B7" s="7"/>
      <c r="C7" s="7"/>
      <c r="D7" s="7"/>
      <c r="E7" s="7"/>
      <c r="F7" s="7"/>
      <c r="G7" s="7"/>
    </row>
    <row r="8" spans="1:7" ht="7.15" customHeight="1">
      <c r="A8" s="8"/>
      <c r="B8" s="8"/>
      <c r="C8" s="8"/>
      <c r="D8" s="8"/>
      <c r="E8" s="8"/>
      <c r="F8" s="8"/>
      <c r="G8" s="8"/>
    </row>
    <row r="9" spans="1:7" ht="15.75">
      <c r="A9" s="6" t="s">
        <v>97</v>
      </c>
      <c r="B9" s="6"/>
      <c r="C9" s="6"/>
      <c r="D9" s="6"/>
      <c r="E9" s="6" t="s">
        <v>95</v>
      </c>
      <c r="F9" s="6"/>
      <c r="G9" s="6"/>
    </row>
    <row r="10" spans="1:7" ht="15.75">
      <c r="A10" s="6" t="s">
        <v>94</v>
      </c>
      <c r="B10" s="6"/>
      <c r="C10" s="6"/>
      <c r="D10" s="6"/>
      <c r="E10" s="6"/>
      <c r="F10" s="6"/>
      <c r="G10" s="6"/>
    </row>
    <row r="11" spans="1:7" ht="15.4">
      <c r="A11" s="6"/>
      <c r="B11" s="6"/>
      <c r="C11" s="6"/>
      <c r="D11" s="6"/>
      <c r="E11" s="6"/>
      <c r="F11" s="6"/>
      <c r="G11" s="6"/>
    </row>
    <row r="12" spans="1:7" ht="40.9" customHeight="1">
      <c r="A12" s="9" t="s">
        <v>1</v>
      </c>
      <c r="B12" s="9"/>
      <c r="C12" s="9"/>
      <c r="D12" s="9"/>
      <c r="E12" s="9"/>
      <c r="F12" s="9"/>
      <c r="G12" s="9"/>
    </row>
    <row r="13" spans="1:7" s="12" customFormat="1" ht="15.4">
      <c r="A13" s="10" t="s">
        <v>2</v>
      </c>
      <c r="B13" s="10" t="s">
        <v>3</v>
      </c>
      <c r="C13" s="10" t="s">
        <v>4</v>
      </c>
      <c r="D13" s="10" t="s">
        <v>5</v>
      </c>
      <c r="E13" s="10" t="s">
        <v>6</v>
      </c>
      <c r="F13" s="11" t="s">
        <v>7</v>
      </c>
      <c r="G13" s="11" t="s">
        <v>8</v>
      </c>
    </row>
    <row r="14" spans="1:7" ht="105" customHeight="1">
      <c r="A14" s="13">
        <v>1</v>
      </c>
      <c r="B14" s="13" t="s">
        <v>99</v>
      </c>
      <c r="C14" s="99" t="s">
        <v>100</v>
      </c>
      <c r="D14" s="98" t="s">
        <v>99</v>
      </c>
      <c r="E14" s="15">
        <v>1</v>
      </c>
      <c r="F14" s="15">
        <v>0</v>
      </c>
      <c r="G14" s="15">
        <v>0</v>
      </c>
    </row>
    <row r="15" spans="1:7" ht="17.85" customHeight="1">
      <c r="A15" s="16"/>
      <c r="B15" s="16"/>
      <c r="C15" s="16"/>
      <c r="D15" s="17" t="s">
        <v>9</v>
      </c>
      <c r="E15" s="17"/>
      <c r="F15" s="18">
        <v>0</v>
      </c>
      <c r="G15" s="18"/>
    </row>
    <row r="16" spans="1:7" ht="17.85" customHeight="1">
      <c r="A16" s="16"/>
      <c r="B16" s="16"/>
      <c r="C16" s="16"/>
      <c r="D16" s="19" t="s">
        <v>10</v>
      </c>
      <c r="E16" s="19"/>
      <c r="F16" s="20">
        <v>0</v>
      </c>
      <c r="G16" s="20"/>
    </row>
    <row r="17" spans="1:7" ht="17.85" customHeight="1">
      <c r="A17" s="16"/>
      <c r="B17" s="16"/>
      <c r="C17" s="16"/>
      <c r="D17" s="19" t="s">
        <v>11</v>
      </c>
      <c r="E17" s="19"/>
      <c r="F17" s="21">
        <v>0</v>
      </c>
      <c r="G17" s="21"/>
    </row>
    <row r="18" spans="1:7" ht="17.85" customHeight="1">
      <c r="A18" s="16"/>
      <c r="B18" s="16"/>
      <c r="C18" s="16"/>
      <c r="D18" s="22" t="s">
        <v>12</v>
      </c>
      <c r="E18" s="22"/>
      <c r="F18" s="23">
        <v>0</v>
      </c>
      <c r="G18" s="23"/>
    </row>
    <row r="19" spans="1:7" ht="15.4">
      <c r="A19" s="24" t="s">
        <v>96</v>
      </c>
      <c r="B19" s="24"/>
      <c r="C19" s="24"/>
      <c r="D19" s="24"/>
      <c r="E19" s="24"/>
      <c r="F19" s="24"/>
      <c r="G19" s="24"/>
    </row>
    <row r="20" spans="1:7" ht="15.4">
      <c r="A20" s="24"/>
      <c r="B20" s="24"/>
      <c r="C20" s="24"/>
      <c r="D20" s="24"/>
      <c r="E20" s="24"/>
      <c r="F20" s="25"/>
      <c r="G20" s="25"/>
    </row>
    <row r="21" spans="1:7" ht="15.4">
      <c r="A21" s="26"/>
      <c r="B21" s="27"/>
      <c r="C21" s="27"/>
      <c r="D21" s="27"/>
      <c r="E21" s="27"/>
      <c r="F21" s="28"/>
      <c r="G21" s="28"/>
    </row>
    <row r="22" spans="1:7" ht="15.4">
      <c r="A22" s="26"/>
      <c r="B22" s="29" t="s">
        <v>13</v>
      </c>
      <c r="C22" s="27"/>
      <c r="D22" s="27"/>
      <c r="E22" s="30"/>
      <c r="F22" s="29" t="s">
        <v>14</v>
      </c>
      <c r="G22" s="28"/>
    </row>
    <row r="23" spans="1:7" ht="15.4">
      <c r="A23" s="26"/>
      <c r="B23" s="30" t="s">
        <v>15</v>
      </c>
      <c r="C23" s="31"/>
      <c r="D23" s="31"/>
      <c r="E23" s="31"/>
      <c r="F23" s="30" t="s">
        <v>16</v>
      </c>
      <c r="G23" s="31"/>
    </row>
    <row r="24" spans="1:7" ht="15.4">
      <c r="A24" s="26"/>
      <c r="B24" s="31"/>
      <c r="C24" s="31"/>
      <c r="D24" s="31"/>
      <c r="E24" s="31"/>
      <c r="F24" s="31"/>
      <c r="G24" s="31"/>
    </row>
    <row r="25" spans="1:7" ht="15.4">
      <c r="A25" s="26"/>
      <c r="B25" s="31"/>
      <c r="C25" s="31"/>
      <c r="D25" s="31"/>
      <c r="E25" s="31"/>
      <c r="F25" s="31"/>
      <c r="G25" s="31"/>
    </row>
    <row r="26" spans="1:7" ht="15.4">
      <c r="A26" s="26"/>
      <c r="B26" s="31"/>
      <c r="C26" s="31"/>
      <c r="D26" s="31"/>
      <c r="E26" s="31"/>
      <c r="F26" s="31"/>
      <c r="G26" s="31"/>
    </row>
    <row r="27" spans="1:7" ht="15.4">
      <c r="A27" s="26"/>
      <c r="B27" s="31"/>
      <c r="C27" s="31"/>
      <c r="D27" s="31"/>
      <c r="E27" s="31"/>
      <c r="F27" s="31"/>
      <c r="G27" s="31"/>
    </row>
    <row r="28" spans="1:7" ht="15.4">
      <c r="A28" s="26"/>
      <c r="B28" s="31"/>
      <c r="C28" s="31"/>
      <c r="D28" s="31"/>
      <c r="E28" s="31"/>
      <c r="F28" s="31"/>
      <c r="G28" s="31"/>
    </row>
    <row r="29" spans="1:7" ht="15.4">
      <c r="A29" s="26"/>
      <c r="B29" s="31"/>
      <c r="C29" s="31"/>
      <c r="D29" s="31"/>
      <c r="E29" s="31"/>
      <c r="F29" s="31"/>
      <c r="G29" s="31"/>
    </row>
    <row r="30" spans="1:7" ht="15.4">
      <c r="A30" s="26"/>
      <c r="B30" s="31"/>
      <c r="C30" s="31"/>
      <c r="D30" s="31"/>
      <c r="E30" s="31"/>
      <c r="F30" s="31"/>
      <c r="G30" s="31"/>
    </row>
    <row r="31" spans="1:7" ht="15.4">
      <c r="A31" s="26"/>
      <c r="B31" s="27"/>
      <c r="C31" s="27"/>
      <c r="D31" s="27"/>
      <c r="E31" s="27"/>
      <c r="F31" s="28"/>
      <c r="G31" s="28"/>
    </row>
  </sheetData>
  <mergeCells count="23">
    <mergeCell ref="A1:G2"/>
    <mergeCell ref="A4:D4"/>
    <mergeCell ref="E4:G4"/>
    <mergeCell ref="A5:D5"/>
    <mergeCell ref="E5:G5"/>
    <mergeCell ref="A6:G6"/>
    <mergeCell ref="A7:G7"/>
    <mergeCell ref="A8:G8"/>
    <mergeCell ref="A9:D9"/>
    <mergeCell ref="E9:G9"/>
    <mergeCell ref="A10:G10"/>
    <mergeCell ref="A12:G12"/>
    <mergeCell ref="A15:C18"/>
    <mergeCell ref="D15:E15"/>
    <mergeCell ref="F15:G15"/>
    <mergeCell ref="D16:E16"/>
    <mergeCell ref="F16:G16"/>
    <mergeCell ref="D17:E17"/>
    <mergeCell ref="F17:G17"/>
    <mergeCell ref="D18:E18"/>
    <mergeCell ref="F18:G18"/>
    <mergeCell ref="A19:G19"/>
    <mergeCell ref="F20:G20"/>
  </mergeCells>
  <pageMargins left="0.25" right="0.25" top="0.75" bottom="0.75" header="0.511805555555555" footer="0.511805555555555"/>
  <pageSetup horizontalDpi="300" verticalDpi="300" orientation="portrait" paperSize="1" scale="75"/>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c2d72ce-e125-4e19-9784-fde629d86316}">
  <dimension ref="A1:O42"/>
  <sheetViews>
    <sheetView workbookViewId="0" topLeftCell="A3">
      <selection pane="topLeft" activeCell="N18" sqref="N18"/>
    </sheetView>
  </sheetViews>
  <sheetFormatPr defaultColWidth="8.874285714285714" defaultRowHeight="14.25"/>
  <cols>
    <col min="1" max="1" width="4.857142857142857" style="32" customWidth="1"/>
    <col min="2" max="2" width="14.428571428571429" customWidth="1"/>
    <col min="3" max="3" width="22.428571428571427" customWidth="1"/>
    <col min="4" max="4" width="15.142857142857142" customWidth="1"/>
    <col min="5" max="5" width="5.428571428571429" style="33" customWidth="1"/>
    <col min="6" max="6" width="11.714285714285714" customWidth="1"/>
    <col min="7" max="7" width="9.428571428571429" customWidth="1"/>
    <col min="8" max="8" width="15.428571428571429" style="34" customWidth="1"/>
    <col min="9" max="9" width="11.142857142857142" style="35" customWidth="1"/>
    <col min="10" max="10" width="11.714285714285714" style="36" customWidth="1"/>
    <col min="11" max="11" width="10.142857142857142" customWidth="1"/>
    <col min="12" max="13" width="13.714285714285714" customWidth="1"/>
    <col min="14" max="14" width="16.428571428571427" customWidth="1"/>
  </cols>
  <sheetData>
    <row r="1" spans="1:9" ht="63" customHeight="1">
      <c r="A1" s="37" t="s">
        <v>17</v>
      </c>
      <c r="B1" s="37"/>
      <c r="C1" s="37"/>
      <c r="D1" s="37"/>
      <c r="E1" s="37"/>
      <c r="F1" s="37"/>
      <c r="G1" s="37"/>
      <c r="H1" s="37"/>
      <c r="I1" s="37"/>
    </row>
    <row r="2" spans="1:9" ht="23.25" customHeight="1">
      <c r="A2" s="38" t="s">
        <v>18</v>
      </c>
      <c r="B2" s="38"/>
      <c r="C2" s="38"/>
      <c r="D2" s="38"/>
      <c r="E2" s="38"/>
      <c r="F2" s="38"/>
      <c r="G2" s="38"/>
      <c r="H2" s="38"/>
      <c r="I2" s="38"/>
    </row>
    <row r="3" spans="1:9" s="41" customFormat="1" ht="15" customHeight="1">
      <c r="A3" s="39" t="s">
        <v>19</v>
      </c>
      <c r="B3" s="39"/>
      <c r="C3" s="40" t="s">
        <v>20</v>
      </c>
      <c r="D3" s="40"/>
      <c r="E3" s="40" t="s">
        <v>21</v>
      </c>
      <c r="F3" s="40"/>
      <c r="G3" s="39" t="s">
        <v>22</v>
      </c>
      <c r="H3" s="39"/>
      <c r="I3" s="39"/>
    </row>
    <row r="4" spans="1:9" s="41" customFormat="1" ht="15" customHeight="1">
      <c r="A4" s="39" t="s">
        <v>23</v>
      </c>
      <c r="B4" s="39"/>
      <c r="C4" s="40" t="s">
        <v>24</v>
      </c>
      <c r="D4" s="40"/>
      <c r="E4" s="40" t="s">
        <v>25</v>
      </c>
      <c r="F4" s="40"/>
      <c r="G4" s="40" t="s">
        <v>26</v>
      </c>
      <c r="H4" s="40"/>
      <c r="I4" s="40"/>
    </row>
    <row r="5" spans="1:9" s="43" customFormat="1" ht="15" customHeight="1">
      <c r="A5" s="39" t="s">
        <v>27</v>
      </c>
      <c r="B5" s="39"/>
      <c r="C5" s="42"/>
      <c r="D5" s="42"/>
      <c r="E5" s="40" t="s">
        <v>27</v>
      </c>
      <c r="F5" s="40"/>
      <c r="G5" s="40" t="s">
        <v>28</v>
      </c>
      <c r="H5" s="40"/>
      <c r="I5" s="40"/>
    </row>
    <row r="6" spans="1:9" s="41" customFormat="1" ht="15" customHeight="1">
      <c r="A6" s="39" t="s">
        <v>29</v>
      </c>
      <c r="B6" s="39"/>
      <c r="C6" s="44"/>
      <c r="D6" s="44"/>
      <c r="E6" s="40" t="s">
        <v>29</v>
      </c>
      <c r="F6" s="40"/>
      <c r="G6" s="45" t="s">
        <v>30</v>
      </c>
      <c r="H6" s="45"/>
      <c r="I6" s="45"/>
    </row>
    <row r="7" spans="1:9" s="33" customFormat="1" ht="15" customHeight="1">
      <c r="A7" s="46" t="s">
        <v>31</v>
      </c>
      <c r="B7" s="46"/>
      <c r="C7" s="40" t="s">
        <v>32</v>
      </c>
      <c r="D7" s="40"/>
      <c r="E7" s="47" t="s">
        <v>31</v>
      </c>
      <c r="F7" s="47"/>
      <c r="G7" s="46" t="s">
        <v>33</v>
      </c>
      <c r="H7" s="46"/>
      <c r="I7" s="46"/>
    </row>
    <row r="8" spans="1:9" s="33" customFormat="1" ht="15" customHeight="1">
      <c r="A8" s="46" t="s">
        <v>34</v>
      </c>
      <c r="B8" s="46"/>
      <c r="C8" s="47"/>
      <c r="D8" s="47"/>
      <c r="E8" s="47" t="s">
        <v>34</v>
      </c>
      <c r="F8" s="47"/>
      <c r="G8" s="48" t="s">
        <v>35</v>
      </c>
      <c r="H8" s="48"/>
      <c r="I8" s="48"/>
    </row>
    <row r="9" spans="1:14" s="33" customFormat="1" ht="15" customHeight="1">
      <c r="A9" s="46" t="s">
        <v>36</v>
      </c>
      <c r="B9" s="46"/>
      <c r="C9" s="47"/>
      <c r="D9" s="47"/>
      <c r="E9" s="47" t="s">
        <v>36</v>
      </c>
      <c r="F9" s="47"/>
      <c r="G9" s="49" t="s">
        <v>37</v>
      </c>
      <c r="H9" s="49"/>
      <c r="I9" s="49"/>
      <c r="N9" s="50"/>
    </row>
    <row r="10" spans="1:15" s="33" customFormat="1" ht="45.75" customHeight="1">
      <c r="A10" s="51" t="s">
        <v>38</v>
      </c>
      <c r="B10" s="51"/>
      <c r="C10" s="51"/>
      <c r="D10" s="51"/>
      <c r="E10" s="51"/>
      <c r="F10" s="51"/>
      <c r="G10" s="51"/>
      <c r="H10" s="51"/>
      <c r="I10" s="51"/>
      <c r="J10" s="52"/>
      <c r="K10" s="53"/>
      <c r="L10" s="53"/>
      <c r="M10" s="54"/>
      <c r="N10" s="53"/>
      <c r="O10" s="53"/>
    </row>
    <row r="11" spans="1:15" s="33" customFormat="1" ht="14.25" customHeight="1">
      <c r="A11" s="55" t="s">
        <v>39</v>
      </c>
      <c r="B11" s="56" t="s">
        <v>40</v>
      </c>
      <c r="C11" s="57" t="s">
        <v>41</v>
      </c>
      <c r="D11" s="58" t="s">
        <v>42</v>
      </c>
      <c r="E11" s="55" t="s">
        <v>43</v>
      </c>
      <c r="F11" s="59" t="s">
        <v>44</v>
      </c>
      <c r="G11" s="60" t="s">
        <v>45</v>
      </c>
      <c r="H11" s="61" t="s">
        <v>46</v>
      </c>
      <c r="I11" s="55" t="s">
        <v>47</v>
      </c>
      <c r="J11" s="52"/>
      <c r="K11" s="53"/>
      <c r="L11" s="53"/>
      <c r="M11" s="54"/>
      <c r="N11" s="53"/>
      <c r="O11" s="53"/>
    </row>
    <row r="12" spans="1:15" s="33" customFormat="1" ht="17.25" customHeight="1">
      <c r="A12" s="55">
        <v>3</v>
      </c>
      <c r="B12" s="62" t="s">
        <v>48</v>
      </c>
      <c r="C12" s="57" t="s">
        <v>49</v>
      </c>
      <c r="D12" s="58" t="s">
        <v>50</v>
      </c>
      <c r="E12" s="55" t="s">
        <v>51</v>
      </c>
      <c r="F12" s="59">
        <f>6.85*12</f>
        <v>82.199999999999989</v>
      </c>
      <c r="G12" s="60">
        <v>11800</v>
      </c>
      <c r="H12" s="61">
        <f>G12*F12</f>
        <v>969959.99999999988</v>
      </c>
      <c r="I12" s="55" t="s">
        <v>52</v>
      </c>
      <c r="J12" s="52"/>
      <c r="K12" s="53"/>
      <c r="L12" s="53"/>
      <c r="M12" s="54"/>
      <c r="N12" s="53"/>
      <c r="O12" s="53"/>
    </row>
    <row r="13" spans="1:15" s="33" customFormat="1" ht="17.25" customHeight="1">
      <c r="A13" s="55">
        <v>4</v>
      </c>
      <c r="B13" s="62" t="s">
        <v>48</v>
      </c>
      <c r="C13" s="57" t="s">
        <v>53</v>
      </c>
      <c r="D13" s="58" t="s">
        <v>50</v>
      </c>
      <c r="E13" s="55" t="s">
        <v>51</v>
      </c>
      <c r="F13" s="59">
        <f>9.96*12*66</f>
        <v>7888.3200000000006</v>
      </c>
      <c r="G13" s="60">
        <v>12300</v>
      </c>
      <c r="H13" s="61">
        <f>G13*F13</f>
        <v>97026336.000000015</v>
      </c>
      <c r="I13" s="55" t="s">
        <v>54</v>
      </c>
      <c r="J13" s="52"/>
      <c r="K13" s="53"/>
      <c r="L13" s="53"/>
      <c r="M13" s="54"/>
      <c r="N13" s="53"/>
      <c r="O13" s="53"/>
    </row>
    <row r="14" spans="1:15" s="33" customFormat="1" ht="17.25" customHeight="1">
      <c r="A14" s="55">
        <v>5</v>
      </c>
      <c r="B14" s="62" t="s">
        <v>48</v>
      </c>
      <c r="C14" s="57" t="s">
        <v>55</v>
      </c>
      <c r="D14" s="58" t="s">
        <v>50</v>
      </c>
      <c r="E14" s="55" t="s">
        <v>51</v>
      </c>
      <c r="F14" s="59">
        <f>9.59*12*36</f>
        <v>4142.8800000000001</v>
      </c>
      <c r="G14" s="60">
        <v>11800</v>
      </c>
      <c r="H14" s="61">
        <f>G14*F14</f>
        <v>48885984</v>
      </c>
      <c r="I14" s="55" t="s">
        <v>56</v>
      </c>
      <c r="J14" s="52"/>
      <c r="K14" s="53"/>
      <c r="L14" s="53"/>
      <c r="M14" s="54"/>
      <c r="N14" s="53"/>
      <c r="O14" s="53"/>
    </row>
    <row r="15" spans="1:15" s="33" customFormat="1" ht="17.25" customHeight="1">
      <c r="A15" s="55">
        <v>6</v>
      </c>
      <c r="B15" s="62" t="s">
        <v>48</v>
      </c>
      <c r="C15" s="57" t="s">
        <v>57</v>
      </c>
      <c r="D15" s="58" t="s">
        <v>50</v>
      </c>
      <c r="E15" s="55" t="s">
        <v>51</v>
      </c>
      <c r="F15" s="59">
        <f>10.7*12*46</f>
        <v>5906.3999999999987</v>
      </c>
      <c r="G15" s="60">
        <v>11800</v>
      </c>
      <c r="H15" s="61">
        <f>G15*F15</f>
        <v>69695519.999999985</v>
      </c>
      <c r="I15" s="55" t="s">
        <v>58</v>
      </c>
      <c r="J15" s="52"/>
      <c r="K15" s="53"/>
      <c r="L15" s="53"/>
      <c r="M15" s="54"/>
      <c r="N15" s="53"/>
      <c r="O15" s="53"/>
    </row>
    <row r="16" spans="1:15" s="33" customFormat="1" ht="17.25" customHeight="1">
      <c r="A16" s="55">
        <v>7</v>
      </c>
      <c r="B16" s="62" t="s">
        <v>48</v>
      </c>
      <c r="C16" s="57" t="s">
        <v>59</v>
      </c>
      <c r="D16" s="58" t="s">
        <v>50</v>
      </c>
      <c r="E16" s="55" t="s">
        <v>51</v>
      </c>
      <c r="F16" s="59">
        <f>14.9*12*3</f>
        <v>536.40000000000009</v>
      </c>
      <c r="G16" s="60">
        <v>11800</v>
      </c>
      <c r="H16" s="61">
        <f>G16*F16</f>
        <v>6329520.0000000009</v>
      </c>
      <c r="I16" s="55" t="s">
        <v>60</v>
      </c>
      <c r="J16" s="52"/>
      <c r="K16" s="53"/>
      <c r="L16" s="53"/>
      <c r="M16" s="54"/>
      <c r="N16" s="53"/>
      <c r="O16" s="53"/>
    </row>
    <row r="17" spans="1:15" s="33" customFormat="1" ht="17.25" customHeight="1">
      <c r="A17" s="55">
        <v>8</v>
      </c>
      <c r="B17" s="62" t="s">
        <v>48</v>
      </c>
      <c r="C17" s="57" t="s">
        <v>61</v>
      </c>
      <c r="D17" s="58" t="s">
        <v>50</v>
      </c>
      <c r="E17" s="55" t="s">
        <v>51</v>
      </c>
      <c r="F17" s="59">
        <f>17.9*12*24</f>
        <v>5155.1999999999998</v>
      </c>
      <c r="G17" s="60">
        <v>12500</v>
      </c>
      <c r="H17" s="61">
        <f>G17*F17</f>
        <v>64440000</v>
      </c>
      <c r="I17" s="55" t="s">
        <v>62</v>
      </c>
      <c r="J17" s="52"/>
      <c r="K17" s="53"/>
      <c r="L17" s="53"/>
      <c r="M17" s="54"/>
      <c r="N17" s="53"/>
      <c r="O17" s="53"/>
    </row>
    <row r="18" spans="1:15" s="33" customFormat="1" ht="18" customHeight="1">
      <c r="A18" s="55">
        <v>13</v>
      </c>
      <c r="B18" s="62" t="s">
        <v>48</v>
      </c>
      <c r="C18" s="57" t="s">
        <v>53</v>
      </c>
      <c r="D18" s="58" t="s">
        <v>50</v>
      </c>
      <c r="E18" s="55" t="s">
        <v>51</v>
      </c>
      <c r="F18" s="59">
        <f>9.96*12*1</f>
        <v>119.52000000000001</v>
      </c>
      <c r="G18" s="60">
        <v>12300</v>
      </c>
      <c r="H18" s="61">
        <f>G18*F18</f>
        <v>1470096.0000000002</v>
      </c>
      <c r="I18" s="55" t="s">
        <v>52</v>
      </c>
      <c r="J18" s="52"/>
      <c r="K18" s="53"/>
      <c r="L18" s="53"/>
      <c r="M18" s="54"/>
      <c r="N18" s="53"/>
      <c r="O18" s="53"/>
    </row>
    <row r="19" spans="1:15" s="33" customFormat="1" ht="18" customHeight="1">
      <c r="A19" s="55">
        <v>14</v>
      </c>
      <c r="B19" s="62" t="s">
        <v>48</v>
      </c>
      <c r="C19" s="57" t="s">
        <v>53</v>
      </c>
      <c r="D19" s="58" t="s">
        <v>50</v>
      </c>
      <c r="E19" s="55" t="s">
        <v>51</v>
      </c>
      <c r="F19" s="59">
        <f>9.96*12*15</f>
        <v>1792.8000000000002</v>
      </c>
      <c r="G19" s="60">
        <v>12300</v>
      </c>
      <c r="H19" s="61">
        <f>G19*F19</f>
        <v>22051440.000000004</v>
      </c>
      <c r="I19" s="55" t="s">
        <v>63</v>
      </c>
      <c r="J19" s="52"/>
      <c r="K19" s="53"/>
      <c r="L19" s="53"/>
      <c r="M19" s="54"/>
      <c r="N19" s="53"/>
      <c r="O19" s="53"/>
    </row>
    <row r="20" spans="1:15" s="33" customFormat="1" ht="18" customHeight="1">
      <c r="A20" s="55">
        <v>26</v>
      </c>
      <c r="B20" s="62" t="s">
        <v>64</v>
      </c>
      <c r="C20" s="57" t="s">
        <v>65</v>
      </c>
      <c r="D20" s="58" t="s">
        <v>50</v>
      </c>
      <c r="E20" s="55" t="s">
        <v>51</v>
      </c>
      <c r="F20" s="59">
        <f>29.6*12*18</f>
        <v>6393.6000000000004</v>
      </c>
      <c r="G20" s="60">
        <v>10700</v>
      </c>
      <c r="H20" s="61">
        <f>G20*F20</f>
        <v>68411520</v>
      </c>
      <c r="I20" s="55" t="s">
        <v>66</v>
      </c>
      <c r="J20" s="52"/>
      <c r="K20" s="53"/>
      <c r="L20" s="53"/>
      <c r="M20" s="54"/>
      <c r="N20" s="53"/>
      <c r="O20" s="53"/>
    </row>
    <row r="21" spans="1:15" s="33" customFormat="1" ht="18" customHeight="1">
      <c r="A21" s="55">
        <v>30</v>
      </c>
      <c r="B21" s="62" t="s">
        <v>64</v>
      </c>
      <c r="C21" s="57" t="s">
        <v>67</v>
      </c>
      <c r="D21" s="58" t="s">
        <v>50</v>
      </c>
      <c r="E21" s="55" t="s">
        <v>51</v>
      </c>
      <c r="F21" s="59">
        <f>94*12*3</f>
        <v>3384</v>
      </c>
      <c r="G21" s="60">
        <v>11100</v>
      </c>
      <c r="H21" s="61">
        <f>G21*F21</f>
        <v>37562400</v>
      </c>
      <c r="I21" s="55" t="s">
        <v>60</v>
      </c>
      <c r="J21" s="52"/>
      <c r="K21" s="53"/>
      <c r="L21" s="53"/>
      <c r="M21" s="54"/>
      <c r="N21" s="53"/>
      <c r="O21" s="53"/>
    </row>
    <row r="22" spans="1:15" s="33" customFormat="1" ht="18" customHeight="1">
      <c r="A22" s="55">
        <v>36</v>
      </c>
      <c r="B22" s="62" t="s">
        <v>68</v>
      </c>
      <c r="C22" s="57" t="s">
        <v>69</v>
      </c>
      <c r="D22" s="58" t="s">
        <v>50</v>
      </c>
      <c r="E22" s="55" t="s">
        <v>51</v>
      </c>
      <c r="F22" s="59">
        <f>7.85*9*2*6</f>
        <v>847.79999999999995</v>
      </c>
      <c r="G22" s="60">
        <v>10800</v>
      </c>
      <c r="H22" s="61">
        <f>G22*F22</f>
        <v>9156240</v>
      </c>
      <c r="I22" s="55" t="s">
        <v>52</v>
      </c>
      <c r="J22" s="52"/>
      <c r="K22" s="53"/>
      <c r="L22" s="53"/>
      <c r="M22" s="54"/>
      <c r="N22" s="53"/>
      <c r="O22" s="53"/>
    </row>
    <row r="23" spans="1:15" s="33" customFormat="1" ht="18" customHeight="1">
      <c r="A23" s="55">
        <v>39</v>
      </c>
      <c r="B23" s="62" t="s">
        <v>68</v>
      </c>
      <c r="C23" s="57" t="s">
        <v>70</v>
      </c>
      <c r="D23" s="58" t="s">
        <v>50</v>
      </c>
      <c r="E23" s="55" t="s">
        <v>51</v>
      </c>
      <c r="F23" s="59">
        <f>7.85*15*2*6</f>
        <v>1413</v>
      </c>
      <c r="G23" s="60">
        <v>11000</v>
      </c>
      <c r="H23" s="61">
        <f>G23*F23</f>
        <v>15543000</v>
      </c>
      <c r="I23" s="55" t="s">
        <v>52</v>
      </c>
      <c r="J23" s="52"/>
      <c r="K23" s="53"/>
      <c r="L23" s="53"/>
      <c r="M23" s="54"/>
      <c r="N23" s="53"/>
      <c r="O23" s="53"/>
    </row>
    <row r="24" spans="1:15" s="33" customFormat="1" ht="18" customHeight="1">
      <c r="A24" s="55">
        <v>40</v>
      </c>
      <c r="B24" s="62" t="s">
        <v>68</v>
      </c>
      <c r="C24" s="57" t="s">
        <v>71</v>
      </c>
      <c r="D24" s="58" t="s">
        <v>50</v>
      </c>
      <c r="E24" s="55" t="s">
        <v>51</v>
      </c>
      <c r="F24" s="59">
        <f>7.85*20*2*6</f>
        <v>1884</v>
      </c>
      <c r="G24" s="60">
        <v>10500</v>
      </c>
      <c r="H24" s="61">
        <f>G24*F24</f>
        <v>19782000</v>
      </c>
      <c r="I24" s="55" t="s">
        <v>52</v>
      </c>
      <c r="J24" s="52"/>
      <c r="K24" s="53"/>
      <c r="L24" s="53"/>
      <c r="M24" s="54"/>
      <c r="N24" s="53"/>
      <c r="O24" s="53"/>
    </row>
    <row r="25" spans="1:15" s="33" customFormat="1" ht="18" customHeight="1">
      <c r="A25" s="55">
        <v>41</v>
      </c>
      <c r="B25" s="62" t="s">
        <v>68</v>
      </c>
      <c r="C25" s="57" t="s">
        <v>72</v>
      </c>
      <c r="D25" s="58" t="s">
        <v>50</v>
      </c>
      <c r="E25" s="55" t="s">
        <v>51</v>
      </c>
      <c r="F25" s="59">
        <f>7.85*25*2*6</f>
        <v>2355</v>
      </c>
      <c r="G25" s="60">
        <v>10500</v>
      </c>
      <c r="H25" s="61">
        <f>G25*F25</f>
        <v>24727500</v>
      </c>
      <c r="I25" s="55" t="s">
        <v>52</v>
      </c>
      <c r="J25" s="52"/>
      <c r="K25" s="53"/>
      <c r="L25" s="53"/>
      <c r="M25" s="54"/>
      <c r="N25" s="53"/>
      <c r="O25" s="53"/>
    </row>
    <row r="26" spans="1:15" s="33" customFormat="1" ht="18" customHeight="1">
      <c r="A26" s="55">
        <v>43</v>
      </c>
      <c r="B26" s="62" t="s">
        <v>68</v>
      </c>
      <c r="C26" s="57" t="s">
        <v>73</v>
      </c>
      <c r="D26" s="58" t="s">
        <v>50</v>
      </c>
      <c r="E26" s="55" t="s">
        <v>51</v>
      </c>
      <c r="F26" s="59">
        <f>7.85*6*1.5*6*5</f>
        <v>2119.5</v>
      </c>
      <c r="G26" s="60">
        <v>9400</v>
      </c>
      <c r="H26" s="61">
        <f>G26*F26</f>
        <v>19923300</v>
      </c>
      <c r="I26" s="55" t="s">
        <v>74</v>
      </c>
      <c r="J26" s="52"/>
      <c r="K26" s="53"/>
      <c r="L26" s="53"/>
      <c r="M26" s="54"/>
      <c r="N26" s="53"/>
      <c r="O26" s="53"/>
    </row>
    <row r="27" spans="1:15" s="33" customFormat="1" ht="18" customHeight="1">
      <c r="A27" s="55">
        <v>44</v>
      </c>
      <c r="B27" s="62" t="s">
        <v>68</v>
      </c>
      <c r="C27" s="57" t="s">
        <v>72</v>
      </c>
      <c r="D27" s="58" t="s">
        <v>50</v>
      </c>
      <c r="E27" s="55" t="s">
        <v>51</v>
      </c>
      <c r="F27" s="59">
        <f>7.85*25*2*6</f>
        <v>2355</v>
      </c>
      <c r="G27" s="60">
        <v>10500</v>
      </c>
      <c r="H27" s="61">
        <f>G27*F27</f>
        <v>24727500</v>
      </c>
      <c r="I27" s="55" t="s">
        <v>52</v>
      </c>
      <c r="J27" s="52"/>
      <c r="K27" s="53"/>
      <c r="L27" s="53"/>
      <c r="M27" s="54"/>
      <c r="N27" s="53"/>
      <c r="O27" s="53"/>
    </row>
    <row r="28" spans="1:15" s="33" customFormat="1" ht="30.75" customHeight="1">
      <c r="A28" s="55">
        <v>46</v>
      </c>
      <c r="B28" s="62" t="s">
        <v>75</v>
      </c>
      <c r="C28" s="57" t="s">
        <v>76</v>
      </c>
      <c r="D28" s="58" t="s">
        <v>50</v>
      </c>
      <c r="E28" s="55" t="s">
        <v>51</v>
      </c>
      <c r="F28" s="59">
        <f>14*((7.85*6*1.5*6)+(1.5*6*3))</f>
        <v>6312.5999999999995</v>
      </c>
      <c r="G28" s="60">
        <v>18000</v>
      </c>
      <c r="H28" s="61">
        <f>G28*F28</f>
        <v>113626799.99999999</v>
      </c>
      <c r="I28" s="55" t="s">
        <v>77</v>
      </c>
      <c r="J28" s="52"/>
      <c r="K28" s="53"/>
      <c r="L28" s="53"/>
      <c r="M28" s="54"/>
      <c r="N28" s="53"/>
      <c r="O28" s="53"/>
    </row>
    <row r="29" spans="1:15" s="69" customFormat="1" ht="15" customHeight="1">
      <c r="A29" s="63" t="s">
        <v>78</v>
      </c>
      <c r="B29" s="63"/>
      <c r="C29" s="63"/>
      <c r="D29" s="63"/>
      <c r="E29" s="63"/>
      <c r="F29" s="64">
        <f>SUM(F11:F28)</f>
        <v>52688.220000000001</v>
      </c>
      <c r="G29" s="64"/>
      <c r="H29" s="65">
        <f>SUM(H11:H28)</f>
        <v>644329116</v>
      </c>
      <c r="I29" s="63"/>
      <c r="J29" s="66"/>
      <c r="K29" s="67"/>
      <c r="L29" s="66"/>
      <c r="M29" s="66"/>
      <c r="N29" s="68"/>
      <c r="O29" s="67"/>
    </row>
    <row r="30" spans="1:15" s="2" customFormat="1" ht="14.25" customHeight="1">
      <c r="A30" s="70" t="s">
        <v>79</v>
      </c>
      <c r="B30" s="71"/>
      <c r="C30" s="71"/>
      <c r="D30" s="71"/>
      <c r="E30" s="71"/>
      <c r="F30" s="71"/>
      <c r="G30" s="71"/>
      <c r="H30" s="71"/>
      <c r="I30" s="72"/>
      <c r="K30" s="27"/>
      <c r="L30" s="27"/>
      <c r="M30" s="27"/>
      <c r="N30" s="73"/>
      <c r="O30" s="27"/>
    </row>
    <row r="31" spans="1:15" s="76" customFormat="1" ht="12.95" customHeight="1">
      <c r="A31" s="74"/>
      <c r="B31" s="75" t="s">
        <v>80</v>
      </c>
      <c r="C31" s="75"/>
      <c r="D31" s="75"/>
      <c r="E31" s="75"/>
      <c r="F31" s="75"/>
      <c r="G31" s="75"/>
      <c r="H31" s="75"/>
      <c r="I31" s="75"/>
      <c r="K31" s="77"/>
      <c r="L31" s="77"/>
      <c r="M31" s="77"/>
      <c r="N31" s="78"/>
      <c r="O31" s="77"/>
    </row>
    <row r="32" spans="1:15" s="76" customFormat="1" ht="12.95" customHeight="1">
      <c r="A32" s="74"/>
      <c r="B32" s="79" t="s">
        <v>81</v>
      </c>
      <c r="C32" s="80"/>
      <c r="D32" s="80"/>
      <c r="E32" s="80"/>
      <c r="F32" s="80"/>
      <c r="G32" s="80"/>
      <c r="H32" s="80"/>
      <c r="I32" s="81"/>
      <c r="K32" s="77"/>
      <c r="L32" s="77"/>
      <c r="M32" s="77"/>
      <c r="N32" s="78"/>
      <c r="O32" s="77"/>
    </row>
    <row r="33" spans="1:15" s="76" customFormat="1" ht="12.95" customHeight="1">
      <c r="A33" s="74"/>
      <c r="B33" s="79" t="s">
        <v>82</v>
      </c>
      <c r="C33" s="80"/>
      <c r="D33" s="80"/>
      <c r="E33" s="80"/>
      <c r="F33" s="80"/>
      <c r="G33" s="80"/>
      <c r="H33" s="80"/>
      <c r="I33" s="81"/>
      <c r="K33" s="77"/>
      <c r="L33" s="77"/>
      <c r="M33" s="77"/>
      <c r="N33" s="78"/>
      <c r="O33" s="77"/>
    </row>
    <row r="34" spans="1:14" s="76" customFormat="1" ht="12.95" customHeight="1">
      <c r="A34" s="74"/>
      <c r="B34" s="79" t="s">
        <v>83</v>
      </c>
      <c r="C34" s="80"/>
      <c r="D34" s="80"/>
      <c r="E34" s="80"/>
      <c r="F34" s="80"/>
      <c r="G34" s="80"/>
      <c r="H34" s="80"/>
      <c r="I34" s="81"/>
      <c r="N34" s="82"/>
    </row>
    <row r="35" spans="1:9" s="76" customFormat="1" ht="12.95" customHeight="1">
      <c r="A35" s="74"/>
      <c r="B35" s="79" t="s">
        <v>84</v>
      </c>
      <c r="C35" s="80"/>
      <c r="D35" s="80"/>
      <c r="E35" s="80"/>
      <c r="F35" s="80"/>
      <c r="G35" s="80"/>
      <c r="H35" s="80"/>
      <c r="I35" s="81"/>
    </row>
    <row r="36" spans="1:14" s="76" customFormat="1" ht="12.95" customHeight="1">
      <c r="A36" s="74"/>
      <c r="B36" s="79" t="s">
        <v>85</v>
      </c>
      <c r="C36" s="80"/>
      <c r="D36" s="80"/>
      <c r="E36" s="80"/>
      <c r="F36" s="80"/>
      <c r="G36" s="80"/>
      <c r="H36" s="80"/>
      <c r="I36" s="81"/>
      <c r="N36" s="82"/>
    </row>
    <row r="37" spans="1:9" s="76" customFormat="1" ht="12.95" customHeight="1">
      <c r="A37" s="74"/>
      <c r="B37" s="79" t="s">
        <v>86</v>
      </c>
      <c r="C37" s="80"/>
      <c r="D37" s="80"/>
      <c r="E37" s="80"/>
      <c r="F37" s="80"/>
      <c r="G37" s="80"/>
      <c r="H37" s="80"/>
      <c r="I37" s="81"/>
    </row>
    <row r="38" spans="1:9" s="76" customFormat="1" ht="12.75" customHeight="1">
      <c r="A38" s="74"/>
      <c r="B38" s="79" t="s">
        <v>87</v>
      </c>
      <c r="C38" s="80"/>
      <c r="D38" s="80"/>
      <c r="E38" s="80"/>
      <c r="F38" s="80"/>
      <c r="G38" s="80"/>
      <c r="H38" s="80"/>
      <c r="I38" s="81"/>
    </row>
    <row r="39" spans="1:10" s="2" customFormat="1" ht="12" customHeight="1">
      <c r="A39" s="83"/>
      <c r="B39" s="84"/>
      <c r="C39" s="84"/>
      <c r="D39" s="84"/>
      <c r="E39" s="84"/>
      <c r="F39" s="84"/>
      <c r="G39" s="84"/>
      <c r="H39" s="85"/>
      <c r="I39" s="86"/>
      <c r="J39" s="87"/>
    </row>
    <row r="40" spans="1:10" s="2" customFormat="1" ht="15" customHeight="1">
      <c r="A40" s="88"/>
      <c r="B40" s="71" t="s">
        <v>88</v>
      </c>
      <c r="C40" s="71"/>
      <c r="D40" s="71"/>
      <c r="E40" s="84"/>
      <c r="F40" s="71"/>
      <c r="G40" s="71"/>
      <c r="H40" s="89" t="s">
        <v>89</v>
      </c>
      <c r="I40" s="86"/>
      <c r="J40" s="87"/>
    </row>
    <row r="41" spans="1:10" s="2" customFormat="1" ht="17.1" customHeight="1">
      <c r="A41" s="90"/>
      <c r="E41" s="50"/>
      <c r="H41" s="87"/>
      <c r="I41" s="91"/>
      <c r="J41" s="87"/>
    </row>
    <row r="42" spans="1:10" s="93" customFormat="1" ht="15.75">
      <c r="A42" s="92"/>
      <c r="E42" s="94"/>
      <c r="H42" s="95"/>
      <c r="I42" s="96"/>
      <c r="J42" s="97"/>
    </row>
  </sheetData>
  <mergeCells count="33">
    <mergeCell ref="A1:I1"/>
    <mergeCell ref="A2:I2"/>
    <mergeCell ref="A3:B3"/>
    <mergeCell ref="C3:D3"/>
    <mergeCell ref="E3:F3"/>
    <mergeCell ref="G3:I3"/>
    <mergeCell ref="A4:B4"/>
    <mergeCell ref="C4:D4"/>
    <mergeCell ref="E4:F4"/>
    <mergeCell ref="G4:I4"/>
    <mergeCell ref="A5:B5"/>
    <mergeCell ref="C5:D5"/>
    <mergeCell ref="E5:F5"/>
    <mergeCell ref="G5:I5"/>
    <mergeCell ref="A6:B6"/>
    <mergeCell ref="C6:D6"/>
    <mergeCell ref="E6:F6"/>
    <mergeCell ref="G6:I6"/>
    <mergeCell ref="A7:B7"/>
    <mergeCell ref="C7:D7"/>
    <mergeCell ref="E7:F7"/>
    <mergeCell ref="G7:I7"/>
    <mergeCell ref="A8:B8"/>
    <mergeCell ref="C8:D8"/>
    <mergeCell ref="E8:F8"/>
    <mergeCell ref="G8:I8"/>
    <mergeCell ref="A9:B9"/>
    <mergeCell ref="C9:D9"/>
    <mergeCell ref="E9:F9"/>
    <mergeCell ref="G9:I9"/>
    <mergeCell ref="A10:I10"/>
    <mergeCell ref="A29:E29"/>
    <mergeCell ref="B31:I31"/>
  </mergeCells>
  <hyperlinks>
    <hyperlink ref="G6" r:id="rId1" display="master.trungtinkimsteel@gmail.com"/>
  </hyperlinks>
  <pageMargins left="0.25" right="0" top="0.1" bottom="0" header="0.511805555555555" footer="0.511805555555555"/>
  <pageSetup horizontalDpi="300" verticalDpi="300" orientation="portrait" paperSize="1" scale="91"/>
  <drawing r:id="rId2"/>
</worksheet>
</file>

<file path=docProps/app.xml><?xml version="1.0" encoding="utf-8"?>
<Properties xmlns="http://schemas.openxmlformats.org/officeDocument/2006/extended-properties" xmlns:vt="http://schemas.openxmlformats.org/officeDocument/2006/docPropsVTypes">
  <Application>LibreOffice/7.1.1.2$Windows_X86_64 LibreOffice_project/fe0b08f4af1bacafe4c7ecc87ce55bb426164676</Application>
  <AppVersion>15.0000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Vaio</dc:creator>
  <cp:keywords/>
  <dc:description/>
  <cp:lastModifiedBy>THANG NGUYEN MANH</cp:lastModifiedBy>
  <cp:lastPrinted>2018-11-21T03:06:18Z</cp:lastPrinted>
  <dcterms:created xsi:type="dcterms:W3CDTF">2014-08-19T06:20:01Z</dcterms:created>
  <dcterms:modified xsi:type="dcterms:W3CDTF">2021-09-24T08:52:02Z</dcterms:modified>
  <cp:category/>
  <dc:language>en-US</dc:language>
</cp:coreProperties>
</file>