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760" activeTab="2"/>
  </bookViews>
  <sheets>
    <sheet name="数据可选项" sheetId="9" r:id="rId1"/>
    <sheet name="产线" sheetId="40" r:id="rId2"/>
    <sheet name="总控" sheetId="41" r:id="rId3"/>
    <sheet name="机器人" sheetId="42" r:id="rId4"/>
  </sheets>
  <definedNames>
    <definedName name="_xlnm._FilterDatabase" localSheetId="1" hidden="1">产线!$A$4:$R$122</definedName>
    <definedName name="_xlnm._FilterDatabase" localSheetId="3" hidden="1">机器人!$A$4:$Q$11</definedName>
    <definedName name="_xlnm._FilterDatabase" localSheetId="2" hidden="1">总控!$A$4:$Q$29</definedName>
  </definedNames>
  <calcPr calcId="191029"/>
</workbook>
</file>

<file path=xl/calcChain.xml><?xml version="1.0" encoding="utf-8"?>
<calcChain xmlns="http://schemas.openxmlformats.org/spreadsheetml/2006/main">
  <c r="K26" i="41" l="1"/>
  <c r="K23" i="41"/>
  <c r="K20" i="41"/>
  <c r="K17" i="41"/>
  <c r="K14" i="41"/>
  <c r="K11" i="41"/>
  <c r="K8" i="41"/>
  <c r="K6" i="41"/>
  <c r="K7" i="41"/>
  <c r="L6" i="40"/>
  <c r="L7" i="40"/>
  <c r="L8" i="40"/>
  <c r="L9" i="40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94" i="40"/>
  <c r="K95" i="40"/>
  <c r="K96" i="40"/>
  <c r="K97" i="40"/>
  <c r="K98" i="40"/>
  <c r="K99" i="40"/>
  <c r="K100" i="40"/>
  <c r="K101" i="40"/>
  <c r="K102" i="40"/>
  <c r="K103" i="40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K117" i="40"/>
  <c r="K118" i="40"/>
  <c r="K119" i="40"/>
  <c r="K120" i="40"/>
  <c r="K121" i="40"/>
  <c r="K122" i="40"/>
  <c r="K5" i="40"/>
  <c r="K11" i="42" l="1"/>
  <c r="K10" i="42"/>
  <c r="K9" i="42"/>
  <c r="K8" i="42"/>
  <c r="K7" i="42"/>
  <c r="K6" i="42"/>
  <c r="K5" i="42"/>
  <c r="K29" i="41"/>
  <c r="K28" i="41"/>
  <c r="K27" i="41"/>
  <c r="K25" i="41"/>
  <c r="K24" i="41"/>
  <c r="K22" i="41"/>
  <c r="K21" i="41"/>
  <c r="K19" i="41"/>
  <c r="K18" i="41"/>
  <c r="K16" i="41"/>
  <c r="K15" i="41"/>
  <c r="K13" i="41"/>
  <c r="K12" i="41"/>
  <c r="K10" i="41"/>
  <c r="K9" i="41"/>
  <c r="K5" i="41"/>
</calcChain>
</file>

<file path=xl/sharedStrings.xml><?xml version="1.0" encoding="utf-8"?>
<sst xmlns="http://schemas.openxmlformats.org/spreadsheetml/2006/main" count="1619" uniqueCount="244">
  <si>
    <t>读写权限</t>
    <phoneticPr fontId="6" type="noConversion"/>
  </si>
  <si>
    <t>OT侧</t>
    <phoneticPr fontId="6" type="noConversion"/>
  </si>
  <si>
    <t>数据类型</t>
    <phoneticPr fontId="46" type="noConversion"/>
  </si>
  <si>
    <t>Boolean</t>
    <phoneticPr fontId="46" type="noConversion"/>
  </si>
  <si>
    <t>Int</t>
    <phoneticPr fontId="46" type="noConversion"/>
  </si>
  <si>
    <t>Real</t>
    <phoneticPr fontId="46" type="noConversion"/>
  </si>
  <si>
    <t>String</t>
    <phoneticPr fontId="46" type="noConversion"/>
  </si>
  <si>
    <t>Char</t>
    <phoneticPr fontId="46" type="noConversion"/>
  </si>
  <si>
    <t>R</t>
    <phoneticPr fontId="46" type="noConversion"/>
  </si>
  <si>
    <t>R/W</t>
    <phoneticPr fontId="46" type="noConversion"/>
  </si>
  <si>
    <t>数据名称</t>
    <phoneticPr fontId="6" type="noConversion"/>
  </si>
  <si>
    <t>序号</t>
    <phoneticPr fontId="6" type="noConversion"/>
  </si>
  <si>
    <t>是否归档</t>
    <phoneticPr fontId="6" type="noConversion"/>
  </si>
  <si>
    <t>数据类别</t>
    <phoneticPr fontId="6" type="noConversion"/>
  </si>
  <si>
    <t>是否归档</t>
    <phoneticPr fontId="46" type="noConversion"/>
  </si>
  <si>
    <t>归档</t>
    <phoneticPr fontId="46" type="noConversion"/>
  </si>
  <si>
    <t>不归档</t>
    <phoneticPr fontId="46" type="noConversion"/>
  </si>
  <si>
    <t>数据解释</t>
    <phoneticPr fontId="6" type="noConversion"/>
  </si>
  <si>
    <t>DT</t>
    <phoneticPr fontId="6" type="noConversion"/>
  </si>
  <si>
    <t>扫描速率
（ms）</t>
    <phoneticPr fontId="6" type="noConversion"/>
  </si>
  <si>
    <t>缩放</t>
    <phoneticPr fontId="6" type="noConversion"/>
  </si>
  <si>
    <t>寄存器地址</t>
    <phoneticPr fontId="6" type="noConversion"/>
  </si>
  <si>
    <t>数据类型</t>
    <phoneticPr fontId="6" type="noConversion"/>
  </si>
  <si>
    <t>编制部门</t>
    <phoneticPr fontId="6" type="noConversion"/>
  </si>
  <si>
    <t>版本号</t>
    <phoneticPr fontId="6" type="noConversion"/>
  </si>
  <si>
    <t>编制人员</t>
    <phoneticPr fontId="6" type="noConversion"/>
  </si>
  <si>
    <t>编制日期</t>
    <phoneticPr fontId="6" type="noConversion"/>
  </si>
  <si>
    <t>总控/分控/单机</t>
    <phoneticPr fontId="6" type="noConversion"/>
  </si>
  <si>
    <t>驱动型号</t>
    <phoneticPr fontId="6" type="noConversion"/>
  </si>
  <si>
    <t>通道名称</t>
    <phoneticPr fontId="6" type="noConversion"/>
  </si>
  <si>
    <t>不归档</t>
  </si>
  <si>
    <t>R</t>
  </si>
  <si>
    <t>国机工业互联网研究院有限公司</t>
    <phoneticPr fontId="6" type="noConversion"/>
  </si>
  <si>
    <t>Word</t>
    <phoneticPr fontId="46" type="noConversion"/>
  </si>
  <si>
    <t>总控</t>
    <phoneticPr fontId="6" type="noConversion"/>
  </si>
  <si>
    <t>生产单元</t>
    <phoneticPr fontId="46" type="noConversion"/>
  </si>
  <si>
    <t>正在生产</t>
  </si>
  <si>
    <t>正在生产</t>
    <phoneticPr fontId="6" type="noConversion"/>
  </si>
  <si>
    <t>正在配送</t>
  </si>
  <si>
    <t>正在配送</t>
    <phoneticPr fontId="46" type="noConversion"/>
  </si>
  <si>
    <t>订单信息</t>
  </si>
  <si>
    <t>订单信息</t>
    <phoneticPr fontId="46" type="noConversion"/>
  </si>
  <si>
    <t>全局定义</t>
    <phoneticPr fontId="46" type="noConversion"/>
  </si>
  <si>
    <t>工艺路线</t>
  </si>
  <si>
    <t>工艺路线</t>
    <phoneticPr fontId="46" type="noConversion"/>
  </si>
  <si>
    <t>Process.Pa00</t>
    <phoneticPr fontId="6" type="noConversion"/>
  </si>
  <si>
    <t>Process.Pa01</t>
  </si>
  <si>
    <t>Process.Pa02</t>
  </si>
  <si>
    <t>Process.Pa03</t>
  </si>
  <si>
    <t>Process.Pa04</t>
  </si>
  <si>
    <t>Process.Pa05</t>
  </si>
  <si>
    <t>Process.Pa06</t>
  </si>
  <si>
    <t>PP000157/
null/
PP000157/
PP000159/
null/
null/
null/</t>
    <phoneticPr fontId="6" type="noConversion"/>
  </si>
  <si>
    <t xml:space="preserve">未活动工序-&gt;null
活动的工序-&gt;订单编码
</t>
    <phoneticPr fontId="6" type="noConversion"/>
  </si>
  <si>
    <t>String</t>
  </si>
  <si>
    <t>数据编号</t>
    <phoneticPr fontId="6" type="noConversion"/>
  </si>
  <si>
    <t>正在出库物料</t>
  </si>
  <si>
    <t>正在入库物料</t>
  </si>
  <si>
    <t>Storage.out</t>
  </si>
  <si>
    <t>Storage.in</t>
  </si>
  <si>
    <t>Za03.03,Ba01.01</t>
  </si>
  <si>
    <t>物料编码，支持多个</t>
  </si>
  <si>
    <t>null</t>
  </si>
  <si>
    <t>点位示例</t>
    <phoneticPr fontId="6" type="noConversion"/>
  </si>
  <si>
    <t>队列0
生产1
暂停2
完成3</t>
    <phoneticPr fontId="6" type="noConversion"/>
  </si>
  <si>
    <t>Int</t>
  </si>
  <si>
    <t>Real</t>
  </si>
  <si>
    <t>.step=
0[*等待] - null - null
9[*完成] - null - null
-1[移动到位] - Tank1 - null[完全受集成/数采驱动]
-2[机械臂就位]- Robot7- null[完全受集成/数采驱动]
-3[抓取/放置托盘] - Claw7 - null[完全受集成/数采驱动]
-4[AGV配送] - Agv1 - null[完全受集成/数采驱动]
-5[横移机构-上] - Sidesway1 - null[完全受集成/数采驱动]
-6[横移机构-下] - Sidesway2 - null[完全受集成/数采驱动]</t>
    <phoneticPr fontId="6" type="noConversion"/>
  </si>
  <si>
    <t>运行：.runing</t>
  </si>
  <si>
    <t>就位：轴1角度/.../轴8角度</t>
  </si>
  <si>
    <t>Pa0001.step</t>
    <phoneticPr fontId="6" type="noConversion"/>
  </si>
  <si>
    <t>Pa0101.step</t>
  </si>
  <si>
    <t>Pa0102.step</t>
  </si>
  <si>
    <t>Pa0201.step</t>
  </si>
  <si>
    <t>Pa0202.step</t>
  </si>
  <si>
    <t>Pa0203.step</t>
  </si>
  <si>
    <t>Pa0301.step</t>
  </si>
  <si>
    <t>Pa0302.step</t>
  </si>
  <si>
    <t>Pa0303.step</t>
  </si>
  <si>
    <t>Pa0304.step</t>
  </si>
  <si>
    <t>Pa0401.step</t>
  </si>
  <si>
    <t>Pa0402.step</t>
  </si>
  <si>
    <t>Pa0403.step</t>
  </si>
  <si>
    <t>Pa0501.step</t>
  </si>
  <si>
    <t>Marking1.runing</t>
  </si>
  <si>
    <t>Pa0601.step</t>
  </si>
  <si>
    <t>Pa0603.step</t>
  </si>
  <si>
    <t>对象</t>
    <phoneticPr fontId="6" type="noConversion"/>
  </si>
  <si>
    <t>组</t>
    <phoneticPr fontId="6" type="noConversion"/>
  </si>
  <si>
    <t>预生产</t>
    <phoneticPr fontId="6" type="noConversion"/>
  </si>
  <si>
    <t>底壳上线</t>
    <phoneticPr fontId="6" type="noConversion"/>
  </si>
  <si>
    <t>上中底壳装配</t>
    <phoneticPr fontId="6" type="noConversion"/>
  </si>
  <si>
    <t>电池及盖装配</t>
    <phoneticPr fontId="6" type="noConversion"/>
  </si>
  <si>
    <t>打螺丝</t>
    <phoneticPr fontId="6" type="noConversion"/>
  </si>
  <si>
    <t>激光打标</t>
    <phoneticPr fontId="6" type="noConversion"/>
  </si>
  <si>
    <t>包装下线</t>
    <phoneticPr fontId="6" type="noConversion"/>
  </si>
  <si>
    <t>正在配送</t>
    <phoneticPr fontId="6" type="noConversion"/>
  </si>
  <si>
    <t>订单2</t>
  </si>
  <si>
    <t>生产状态</t>
    <phoneticPr fontId="6" type="noConversion"/>
  </si>
  <si>
    <t>生产用时（秒）</t>
    <phoneticPr fontId="6" type="noConversion"/>
  </si>
  <si>
    <t>订单1</t>
    <phoneticPr fontId="6" type="noConversion"/>
  </si>
  <si>
    <t>订单3</t>
  </si>
  <si>
    <t>订单4</t>
  </si>
  <si>
    <t>订单5</t>
  </si>
  <si>
    <t>订单6</t>
  </si>
  <si>
    <t>订单7</t>
  </si>
  <si>
    <t>订单7</t>
    <phoneticPr fontId="6" type="noConversion"/>
  </si>
  <si>
    <t>物料配送</t>
  </si>
  <si>
    <t>工步进度</t>
    <phoneticPr fontId="6" type="noConversion"/>
  </si>
  <si>
    <t>底壳抓拍</t>
  </si>
  <si>
    <t>底壳放置</t>
    <phoneticPr fontId="6" type="noConversion"/>
  </si>
  <si>
    <t>中壳放置</t>
  </si>
  <si>
    <t>上中壳扣合</t>
    <phoneticPr fontId="6" type="noConversion"/>
  </si>
  <si>
    <t>上中底壳扣合</t>
    <phoneticPr fontId="6" type="noConversion"/>
  </si>
  <si>
    <t>上中壳装配</t>
    <phoneticPr fontId="6" type="noConversion"/>
  </si>
  <si>
    <t>Tank.position</t>
    <phoneticPr fontId="6" type="noConversion"/>
  </si>
  <si>
    <t>Tank.running</t>
    <phoneticPr fontId="6" type="noConversion"/>
  </si>
  <si>
    <t>V2.0</t>
    <phoneticPr fontId="6" type="noConversion"/>
  </si>
  <si>
    <t>速度</t>
    <phoneticPr fontId="6" type="noConversion"/>
  </si>
  <si>
    <t>轴角度</t>
    <phoneticPr fontId="6" type="noConversion"/>
  </si>
  <si>
    <t>order.state</t>
    <phoneticPr fontId="6" type="noConversion"/>
  </si>
  <si>
    <t>order.duration</t>
    <phoneticPr fontId="6" type="noConversion"/>
  </si>
  <si>
    <t>Robot.angle</t>
    <phoneticPr fontId="6" type="noConversion"/>
  </si>
  <si>
    <t>Robot.running</t>
    <phoneticPr fontId="6" type="noConversion"/>
  </si>
  <si>
    <t>Agv.position</t>
    <phoneticPr fontId="6" type="noConversion"/>
  </si>
  <si>
    <t>Agv.speed</t>
    <phoneticPr fontId="6" type="noConversion"/>
  </si>
  <si>
    <t>Agv.running</t>
    <phoneticPr fontId="6" type="noConversion"/>
  </si>
  <si>
    <t>Sidesway.speed</t>
    <phoneticPr fontId="6" type="noConversion"/>
  </si>
  <si>
    <t>Sidesway.runing</t>
    <phoneticPr fontId="6" type="noConversion"/>
  </si>
  <si>
    <t>Chain.position</t>
    <phoneticPr fontId="6" type="noConversion"/>
  </si>
  <si>
    <t>Chain.speed</t>
    <phoneticPr fontId="6" type="noConversion"/>
  </si>
  <si>
    <t>Chain.runing</t>
    <phoneticPr fontId="6" type="noConversion"/>
  </si>
  <si>
    <t>Chain.position</t>
    <phoneticPr fontId="6" type="noConversion"/>
  </si>
  <si>
    <t>Chain.speed</t>
    <phoneticPr fontId="6" type="noConversion"/>
  </si>
  <si>
    <t>Chain.runing</t>
    <phoneticPr fontId="6" type="noConversion"/>
  </si>
  <si>
    <t>翻转托起</t>
    <phoneticPr fontId="6" type="noConversion"/>
  </si>
  <si>
    <t>打螺丝</t>
    <phoneticPr fontId="6" type="noConversion"/>
  </si>
  <si>
    <t>订单信息</t>
    <phoneticPr fontId="6" type="noConversion"/>
  </si>
  <si>
    <t>线边库位1</t>
    <phoneticPr fontId="6" type="noConversion"/>
  </si>
  <si>
    <t>LineStorage.outandin</t>
    <phoneticPr fontId="6" type="noConversion"/>
  </si>
  <si>
    <t>LineStorage.runing</t>
    <phoneticPr fontId="6" type="noConversion"/>
  </si>
  <si>
    <t>出入库标志</t>
    <phoneticPr fontId="6" type="noConversion"/>
  </si>
  <si>
    <t>动作状态</t>
    <phoneticPr fontId="6" type="noConversion"/>
  </si>
  <si>
    <t>动作：1出库［上料］/2入库 ［下料］</t>
    <phoneticPr fontId="6" type="noConversion"/>
  </si>
  <si>
    <t>线边库位2</t>
    <phoneticPr fontId="6" type="noConversion"/>
  </si>
  <si>
    <t>线边库位3</t>
  </si>
  <si>
    <t>线边库位4</t>
  </si>
  <si>
    <t>线边库位5</t>
  </si>
  <si>
    <t>线边库位6</t>
  </si>
  <si>
    <t>坦克链</t>
    <phoneticPr fontId="6" type="noConversion"/>
  </si>
  <si>
    <t>机器人</t>
    <phoneticPr fontId="6" type="noConversion"/>
  </si>
  <si>
    <t>AGV</t>
    <phoneticPr fontId="6" type="noConversion"/>
  </si>
  <si>
    <t>机构动作</t>
  </si>
  <si>
    <t>机构动作</t>
    <phoneticPr fontId="46" type="noConversion"/>
  </si>
  <si>
    <t>R1错位推缸</t>
    <phoneticPr fontId="6" type="noConversion"/>
  </si>
  <si>
    <t>R5错位推缸</t>
    <phoneticPr fontId="6" type="noConversion"/>
  </si>
  <si>
    <t>外侧倍速链</t>
    <phoneticPr fontId="6" type="noConversion"/>
  </si>
  <si>
    <t>内侧倍速链</t>
    <phoneticPr fontId="6" type="noConversion"/>
  </si>
  <si>
    <t>夹爪A</t>
    <phoneticPr fontId="6" type="noConversion"/>
  </si>
  <si>
    <t>夹爪B</t>
    <phoneticPr fontId="6" type="noConversion"/>
  </si>
  <si>
    <t>视觉相机</t>
    <phoneticPr fontId="6" type="noConversion"/>
  </si>
  <si>
    <t>物料位置</t>
    <phoneticPr fontId="6" type="noConversion"/>
  </si>
  <si>
    <t>Claw.op</t>
    <phoneticPr fontId="6" type="noConversion"/>
  </si>
  <si>
    <t>Claw.num</t>
    <phoneticPr fontId="6" type="noConversion"/>
  </si>
  <si>
    <t>CLaw.runing</t>
    <phoneticPr fontId="6" type="noConversion"/>
  </si>
  <si>
    <t>动作：AGV移动到指定位置（成品下线位=0；固定送达目标位=1，按百分比将行走路径转换，以控制孪生行走速率）</t>
  </si>
  <si>
    <t>速度：AGV移动速度(mm/s)</t>
    <phoneticPr fontId="6" type="noConversion"/>
  </si>
  <si>
    <t>运行：.runing</t>
    <phoneticPr fontId="6" type="noConversion"/>
  </si>
  <si>
    <t>时长：速度-横移机构上行运行的时长/速度</t>
    <phoneticPr fontId="6" type="noConversion"/>
  </si>
  <si>
    <t>动作：托盘预备</t>
  </si>
  <si>
    <t>速度：倍速链移动速度(mm/s)</t>
  </si>
  <si>
    <t>动作：1[抓取]/2[放置]</t>
  </si>
  <si>
    <t>物料位置：抓手抓取的物料,在物料托盘中的位置编号 1/2/3/4/...</t>
  </si>
  <si>
    <t>电池装配</t>
    <phoneticPr fontId="6" type="noConversion"/>
  </si>
  <si>
    <t>电池盖扣合</t>
    <phoneticPr fontId="6" type="noConversion"/>
  </si>
  <si>
    <t>翻转落下</t>
    <phoneticPr fontId="6" type="noConversion"/>
  </si>
  <si>
    <t>.step=
0[*等待] - null - null
1[托盘移动] - Chain1 - 2.5S
2[机械臂运动] - Robot1 - 3.0S
3[抓取]- Claw1 - 1.5
4[拍照] - Camera1 - 1.5S
9[*完成] - null - null</t>
    <phoneticPr fontId="6" type="noConversion"/>
  </si>
  <si>
    <t>.step=
0[*等待] - null - null
1[机械臂运动] - Robot1 - 2.0S
2[放置] - Claw1 - 1.0S
9[*完成] - null - null</t>
    <phoneticPr fontId="6" type="noConversion"/>
  </si>
  <si>
    <t>拍照/
运行：.runing</t>
    <phoneticPr fontId="6" type="noConversion"/>
  </si>
  <si>
    <t>Camera.runing</t>
    <phoneticPr fontId="6" type="noConversion"/>
  </si>
  <si>
    <t>.step=
0[*等待] - null - null
1[机械臂运动] - Robot2 - 2.0S
2[抓取] -Claw2- 1.0S
3[拍照] - Camera2 - 1.5S
4[放置] - Claw2 -3.0S
9[*完成] - null - null</t>
    <phoneticPr fontId="6" type="noConversion"/>
  </si>
  <si>
    <t>.step=
0[*等待] - null - null
1[机械臂运动] - Robot2 - 3.0S
2[抓取] - Claw2- 3.0S
3[拍照] - Camera2 - 1.5S
4[扣合] - Claw2 -5.0S
9[*完成] - null - null</t>
    <phoneticPr fontId="6" type="noConversion"/>
  </si>
  <si>
    <t>.step=
0[*等待] - null - null
1[托盘移动] - Chain1 - 2.5S
2[机械臂运动] - Robot2 - 3.0S
3[抓取] - Claw2- 3.0S
4[拍照] - Camera2 - 1.5S
5[扣合] - Claw2-5.0S
9[*完成] - null - null</t>
    <phoneticPr fontId="6" type="noConversion"/>
  </si>
  <si>
    <t>.step=
0[*等待] - null - null
1[托盘移动] - Chain1 - 2.5S
2[顶起翻转] - Overturn1 - 3.0S
9[*完成] - null - null</t>
    <phoneticPr fontId="6" type="noConversion"/>
  </si>
  <si>
    <t>.step=
0[*等待] - null - null
1[机械臂运动]- Robot3 - 3.0S
2[抓取] - Claw3 - 1.0S
3[拍照] - Camera3 - 1.5S
4[扣合] - Claw3 -5.0S
9[*完成] - null - null</t>
    <phoneticPr fontId="6" type="noConversion"/>
  </si>
  <si>
    <t>.step=
0[*等待] - null - null
1[机械臂运动]-Robot3 - 3.0S
2[抓取] - Claw3 - 3.0S
3[拍照] - Camera3 - 1.5S
4[扣合] - Claw3-5.0S
9[*完成] - null - null</t>
    <phoneticPr fontId="6" type="noConversion"/>
  </si>
  <si>
    <t>.step=
0[*等待] - null - null
1[翻转落下] - Overturn1 - 3.0S
9[*完成] - null - null</t>
    <phoneticPr fontId="6" type="noConversion"/>
  </si>
  <si>
    <t>翻转机构</t>
    <phoneticPr fontId="6" type="noConversion"/>
  </si>
  <si>
    <t>工装-翻转落下/
运行：.runing</t>
    <phoneticPr fontId="6" type="noConversion"/>
  </si>
  <si>
    <t>翻转落下</t>
    <phoneticPr fontId="6" type="noConversion"/>
  </si>
  <si>
    <t>Overturn.runing</t>
    <phoneticPr fontId="6" type="noConversion"/>
  </si>
  <si>
    <t>.step=
0[*等待] - null - null
1[托盘移动] - Chain1 - 2.5S
2[顶起翻转] - Overturn2 - 3.0S
9[*完成] - null - null</t>
    <phoneticPr fontId="6" type="noConversion"/>
  </si>
  <si>
    <t>.step=
0[*等待] - null - null
1[机械臂运动] - Robot4 - 3.0S
2[取螺丝]-  twist1  - 3.0S
3[打螺丝] - twist1 - 6.0S
9[*完成] - null - null</t>
    <phoneticPr fontId="6" type="noConversion"/>
  </si>
  <si>
    <t>.step=
0[*等待] - null - null
1[翻转落下] - Overturn2 - 3.0S
9[*完成] - null - null</t>
    <phoneticPr fontId="6" type="noConversion"/>
  </si>
  <si>
    <t>动作：1[取螺丝]/2[打螺丝]</t>
  </si>
  <si>
    <t>Twist.op</t>
    <phoneticPr fontId="6" type="noConversion"/>
  </si>
  <si>
    <t>Twist.runing</t>
    <phoneticPr fontId="6" type="noConversion"/>
  </si>
  <si>
    <t>打螺丝机</t>
    <phoneticPr fontId="6" type="noConversion"/>
  </si>
  <si>
    <t>.step=
0[*等待] - null - null
1[托盘移动] - Chain1 - 2.5S
2[机械臂运动] - Robot5 - 3.0S
3[抓取]- Claw5 - 3.0S
4[激光打标] - Marking - 20.0S
5[放置]-Claw5 - 3.0S
9[*完成] - null - null</t>
    <phoneticPr fontId="6" type="noConversion"/>
  </si>
  <si>
    <t>Twist.num</t>
    <phoneticPr fontId="6" type="noConversion"/>
  </si>
  <si>
    <t>位置序号</t>
    <phoneticPr fontId="6" type="noConversion"/>
  </si>
  <si>
    <t>抓取放置到工位</t>
    <phoneticPr fontId="6" type="noConversion"/>
  </si>
  <si>
    <t>激光打标/
运行：.runing</t>
    <phoneticPr fontId="6" type="noConversion"/>
  </si>
  <si>
    <t>打标机</t>
    <phoneticPr fontId="6" type="noConversion"/>
  </si>
  <si>
    <t>包装盒开盒</t>
    <phoneticPr fontId="6" type="noConversion"/>
  </si>
  <si>
    <t>成品鼠标放置成品托盘</t>
    <phoneticPr fontId="6" type="noConversion"/>
  </si>
  <si>
    <t>成品下线</t>
    <phoneticPr fontId="6" type="noConversion"/>
  </si>
  <si>
    <t>动作：1[夹紧]/2[松开]</t>
  </si>
  <si>
    <t>Openbox.op</t>
    <phoneticPr fontId="6" type="noConversion"/>
  </si>
  <si>
    <t>Openbox.runing</t>
    <phoneticPr fontId="6" type="noConversion"/>
  </si>
  <si>
    <t>开盒机构</t>
    <phoneticPr fontId="6" type="noConversion"/>
  </si>
  <si>
    <t>动作：1[抓取]/2[放置]/3[开盒]/4[关盒]</t>
  </si>
  <si>
    <t>物料位置：抓手将盒子放置在成品托盘中的位置编号, 1/2/3/4/...</t>
  </si>
  <si>
    <t>.step=
0[*等待] - null - null
1[机械臂运动]- Robot6- 3.0S
2[抓取盒子] - Claw6- 1.0S
3[放置盒子]- Claw6- 1.0S
4[夹紧] - Openbox1 - 5.0S
5[开盒]-Claw6-1.0S
9[*完成] - null - null</t>
    <phoneticPr fontId="6" type="noConversion"/>
  </si>
  <si>
    <t>.step=
0[*等待] - null - null
1[机械臂运动]-Robot6 - 3.0S
2[关盒] -Claw6-1.0S
3[松开]-Openbox1-1.0S
4[抓取]-Claw6-1.0S
5[放置成品托盘] -Claw6 - 3.0S
9[*完成] - null - null</t>
    <phoneticPr fontId="6" type="noConversion"/>
  </si>
  <si>
    <t>.step=
0[*等待] - null - null
1[机械臂运动]-Robot6 - 3.0S
2[抓取] -Claw6-1.0S
3[放置]-Claw6-1.0S
9[*完成] - null - null</t>
    <phoneticPr fontId="6" type="noConversion"/>
  </si>
  <si>
    <t>打螺丝位置：1[左]/2[右]</t>
    <phoneticPr fontId="6" type="noConversion"/>
  </si>
  <si>
    <t>动作：1[抓取]/2[扣合]</t>
  </si>
  <si>
    <t>郭永进</t>
    <phoneticPr fontId="6" type="noConversion"/>
  </si>
  <si>
    <t>20210109</t>
    <phoneticPr fontId="6" type="noConversion"/>
  </si>
  <si>
    <t>OPC UA Client</t>
    <phoneticPr fontId="6" type="noConversion"/>
  </si>
  <si>
    <t>产线</t>
    <phoneticPr fontId="6" type="noConversion"/>
  </si>
  <si>
    <t>opc地址</t>
    <phoneticPr fontId="6" type="noConversion"/>
  </si>
  <si>
    <t>opc.tcp://172.16.6.200:48400</t>
    <phoneticPr fontId="6" type="noConversion"/>
  </si>
  <si>
    <t>否</t>
    <phoneticPr fontId="6" type="noConversion"/>
  </si>
  <si>
    <t>运行状态</t>
    <phoneticPr fontId="6" type="noConversion"/>
  </si>
  <si>
    <t>动作序号</t>
    <phoneticPr fontId="6" type="noConversion"/>
  </si>
  <si>
    <t>opc.tcp://172.16.6.250:5616</t>
    <phoneticPr fontId="6" type="noConversion"/>
  </si>
  <si>
    <t>opc.tcp://172.16.6.250:61510</t>
    <phoneticPr fontId="6" type="noConversion"/>
  </si>
  <si>
    <t>分控</t>
    <phoneticPr fontId="6" type="noConversion"/>
  </si>
  <si>
    <t>变量名称</t>
    <phoneticPr fontId="6" type="noConversion"/>
  </si>
  <si>
    <t>DB块名称</t>
    <phoneticPr fontId="6" type="noConversion"/>
  </si>
  <si>
    <t>就位：坦克链停机位1/2/3/4/5/6---12</t>
    <phoneticPr fontId="6" type="noConversion"/>
  </si>
  <si>
    <t>坐标</t>
    <phoneticPr fontId="6" type="noConversion"/>
  </si>
  <si>
    <t>Tank.axisX</t>
    <phoneticPr fontId="6" type="noConversion"/>
  </si>
  <si>
    <t>坐标：坦克链实时位置坐标(mm)</t>
    <phoneticPr fontId="6" type="noConversion"/>
  </si>
  <si>
    <t>订单编号</t>
    <phoneticPr fontId="6" type="noConversion"/>
  </si>
  <si>
    <t>order.No</t>
    <phoneticPr fontId="6" type="noConversion"/>
  </si>
  <si>
    <t>PP000157</t>
  </si>
  <si>
    <t>订单2</t>
    <phoneticPr fontId="6" type="noConversion"/>
  </si>
  <si>
    <t>订单3</t>
    <phoneticPr fontId="6" type="noConversion"/>
  </si>
  <si>
    <t>订单4</t>
    <phoneticPr fontId="6" type="noConversion"/>
  </si>
  <si>
    <t>订单5</t>
    <phoneticPr fontId="6" type="noConversion"/>
  </si>
  <si>
    <t>订单6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</si>
</sst>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i/>
      <sz val="11"/>
      <color theme="9" tint="-0.499984740745262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2"/>
      <charset val="128"/>
      <scheme val="minor"/>
    </font>
    <font>
      <sz val="11"/>
      <color rgb="FFFF0000"/>
      <name val="宋体"/>
      <family val="2"/>
      <charset val="128"/>
      <scheme val="minor"/>
    </font>
    <font>
      <b/>
      <sz val="18"/>
      <color theme="3"/>
      <name val="宋体"/>
      <family val="2"/>
      <charset val="128"/>
      <scheme val="major"/>
    </font>
    <font>
      <b/>
      <sz val="15"/>
      <color theme="3"/>
      <name val="宋体"/>
      <family val="2"/>
      <charset val="128"/>
      <scheme val="minor"/>
    </font>
    <font>
      <b/>
      <sz val="13"/>
      <color theme="3"/>
      <name val="宋体"/>
      <family val="2"/>
      <charset val="128"/>
      <scheme val="minor"/>
    </font>
    <font>
      <b/>
      <sz val="11"/>
      <color theme="3"/>
      <name val="宋体"/>
      <family val="2"/>
      <charset val="128"/>
      <scheme val="minor"/>
    </font>
    <font>
      <sz val="11"/>
      <color rgb="FF006100"/>
      <name val="宋体"/>
      <family val="2"/>
      <charset val="128"/>
      <scheme val="minor"/>
    </font>
    <font>
      <sz val="11"/>
      <color rgb="FF9C0006"/>
      <name val="宋体"/>
      <family val="2"/>
      <charset val="128"/>
      <scheme val="minor"/>
    </font>
    <font>
      <sz val="11"/>
      <color rgb="FF9C6500"/>
      <name val="宋体"/>
      <family val="2"/>
      <charset val="128"/>
      <scheme val="minor"/>
    </font>
    <font>
      <sz val="11"/>
      <color rgb="FF3F3F76"/>
      <name val="宋体"/>
      <family val="2"/>
      <charset val="128"/>
      <scheme val="minor"/>
    </font>
    <font>
      <b/>
      <sz val="11"/>
      <color rgb="FF3F3F3F"/>
      <name val="宋体"/>
      <family val="2"/>
      <charset val="128"/>
      <scheme val="minor"/>
    </font>
    <font>
      <b/>
      <sz val="11"/>
      <color rgb="FFFA7D00"/>
      <name val="宋体"/>
      <family val="2"/>
      <charset val="128"/>
      <scheme val="minor"/>
    </font>
    <font>
      <sz val="11"/>
      <color rgb="FFFA7D00"/>
      <name val="宋体"/>
      <family val="2"/>
      <charset val="128"/>
      <scheme val="minor"/>
    </font>
    <font>
      <b/>
      <sz val="11"/>
      <color theme="0"/>
      <name val="宋体"/>
      <family val="2"/>
      <charset val="128"/>
      <scheme val="minor"/>
    </font>
    <font>
      <i/>
      <sz val="11"/>
      <color rgb="FF7F7F7F"/>
      <name val="宋体"/>
      <family val="2"/>
      <charset val="128"/>
      <scheme val="minor"/>
    </font>
    <font>
      <b/>
      <sz val="11"/>
      <color theme="1"/>
      <name val="宋体"/>
      <family val="2"/>
      <charset val="128"/>
      <scheme val="minor"/>
    </font>
    <font>
      <sz val="11"/>
      <color theme="0"/>
      <name val="宋体"/>
      <family val="2"/>
      <charset val="128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8535111545152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0" borderId="0"/>
    <xf numFmtId="0" fontId="26" fillId="0" borderId="0"/>
    <xf numFmtId="0" fontId="2" fillId="10" borderId="12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7" fillId="0" borderId="0"/>
    <xf numFmtId="0" fontId="28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7" borderId="8" applyNumberFormat="0" applyAlignment="0" applyProtection="0">
      <alignment vertical="center"/>
    </xf>
    <xf numFmtId="0" fontId="39" fillId="8" borderId="9" applyNumberFormat="0" applyAlignment="0" applyProtection="0">
      <alignment vertical="center"/>
    </xf>
    <xf numFmtId="0" fontId="40" fillId="8" borderId="8" applyNumberFormat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9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10" borderId="12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3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</cellStyleXfs>
  <cellXfs count="84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0" fillId="3" borderId="1" xfId="0" applyFont="1" applyFill="1" applyBorder="1" applyAlignment="1"/>
    <xf numFmtId="49" fontId="4" fillId="2" borderId="4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47" fillId="35" borderId="2" xfId="0" applyNumberFormat="1" applyFont="1" applyFill="1" applyBorder="1" applyAlignment="1">
      <alignment horizontal="center" vertical="center"/>
    </xf>
    <xf numFmtId="49" fontId="47" fillId="35" borderId="1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48" fillId="39" borderId="1" xfId="0" applyFont="1" applyFill="1" applyBorder="1" applyAlignment="1">
      <alignment horizontal="center" vertical="center"/>
    </xf>
    <xf numFmtId="0" fontId="48" fillId="39" borderId="19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7" fillId="2" borderId="20" xfId="0" applyNumberFormat="1" applyFont="1" applyFill="1" applyBorder="1" applyAlignment="1">
      <alignment horizontal="center" vertical="center"/>
    </xf>
    <xf numFmtId="49" fontId="47" fillId="2" borderId="2" xfId="0" applyNumberFormat="1" applyFont="1" applyFill="1" applyBorder="1" applyAlignment="1">
      <alignment horizontal="center" vertical="center"/>
    </xf>
    <xf numFmtId="49" fontId="47" fillId="2" borderId="1" xfId="0" applyNumberFormat="1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8" fillId="39" borderId="4" xfId="0" applyFont="1" applyFill="1" applyBorder="1" applyAlignment="1">
      <alignment horizontal="center" vertical="center"/>
    </xf>
    <xf numFmtId="49" fontId="47" fillId="35" borderId="24" xfId="0" applyNumberFormat="1" applyFont="1" applyFill="1" applyBorder="1" applyAlignment="1">
      <alignment horizontal="center" vertical="center"/>
    </xf>
    <xf numFmtId="49" fontId="47" fillId="2" borderId="18" xfId="0" applyNumberFormat="1" applyFont="1" applyFill="1" applyBorder="1" applyAlignment="1">
      <alignment horizontal="center" vertical="center" wrapText="1"/>
    </xf>
    <xf numFmtId="49" fontId="47" fillId="2" borderId="25" xfId="0" applyNumberFormat="1" applyFont="1" applyFill="1" applyBorder="1" applyAlignment="1">
      <alignment horizontal="center" vertical="center" wrapText="1"/>
    </xf>
    <xf numFmtId="49" fontId="47" fillId="38" borderId="24" xfId="0" applyNumberFormat="1" applyFont="1" applyFill="1" applyBorder="1" applyAlignment="1">
      <alignment horizontal="center" vertical="center"/>
    </xf>
    <xf numFmtId="49" fontId="47" fillId="38" borderId="26" xfId="0" applyNumberFormat="1" applyFont="1" applyFill="1" applyBorder="1" applyAlignment="1">
      <alignment horizontal="center" vertical="center"/>
    </xf>
    <xf numFmtId="0" fontId="23" fillId="36" borderId="28" xfId="0" applyFont="1" applyFill="1" applyBorder="1" applyAlignment="1">
      <alignment horizontal="center" vertical="center"/>
    </xf>
    <xf numFmtId="0" fontId="23" fillId="36" borderId="29" xfId="0" applyFont="1" applyFill="1" applyBorder="1" applyAlignment="1">
      <alignment horizontal="center" vertical="center"/>
    </xf>
    <xf numFmtId="49" fontId="47" fillId="35" borderId="25" xfId="0" applyNumberFormat="1" applyFont="1" applyFill="1" applyBorder="1" applyAlignment="1">
      <alignment horizontal="center" vertical="center" wrapText="1"/>
    </xf>
    <xf numFmtId="49" fontId="47" fillId="35" borderId="3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47" fillId="2" borderId="20" xfId="0" applyNumberFormat="1" applyFont="1" applyFill="1" applyBorder="1" applyAlignment="1">
      <alignment horizontal="center" vertical="center"/>
    </xf>
    <xf numFmtId="49" fontId="47" fillId="2" borderId="2" xfId="0" applyNumberFormat="1" applyFont="1" applyFill="1" applyBorder="1" applyAlignment="1">
      <alignment horizontal="center" vertical="center"/>
    </xf>
    <xf numFmtId="49" fontId="47" fillId="2" borderId="1" xfId="0" applyNumberFormat="1" applyFont="1" applyFill="1" applyBorder="1" applyAlignment="1">
      <alignment horizontal="center" vertical="center"/>
    </xf>
    <xf numFmtId="49" fontId="47" fillId="35" borderId="2" xfId="0" applyNumberFormat="1" applyFont="1" applyFill="1" applyBorder="1" applyAlignment="1">
      <alignment horizontal="center" vertical="center"/>
    </xf>
    <xf numFmtId="49" fontId="47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47" fillId="35" borderId="2" xfId="0" applyNumberFormat="1" applyFont="1" applyFill="1" applyBorder="1" applyAlignment="1">
      <alignment horizontal="left" vertical="center"/>
    </xf>
    <xf numFmtId="49" fontId="47" fillId="35" borderId="30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48" fillId="40" borderId="2" xfId="0" applyFont="1" applyFill="1" applyBorder="1" applyAlignment="1">
      <alignment horizontal="center" vertical="center"/>
    </xf>
    <xf numFmtId="0" fontId="48" fillId="40" borderId="2" xfId="0" applyFont="1" applyFill="1" applyBorder="1" applyAlignment="1">
      <alignment horizontal="left" vertical="center"/>
    </xf>
    <xf numFmtId="0" fontId="48" fillId="40" borderId="1" xfId="0" applyFont="1" applyFill="1" applyBorder="1" applyAlignment="1">
      <alignment horizontal="left" vertical="center"/>
    </xf>
    <xf numFmtId="0" fontId="48" fillId="40" borderId="1" xfId="0" applyFont="1" applyFill="1" applyBorder="1" applyAlignment="1">
      <alignment horizontal="left" vertical="center" wrapText="1"/>
    </xf>
    <xf numFmtId="0" fontId="48" fillId="40" borderId="1" xfId="0" applyFont="1" applyFill="1" applyBorder="1" applyAlignment="1">
      <alignment horizontal="center" vertical="center"/>
    </xf>
    <xf numFmtId="0" fontId="48" fillId="40" borderId="2" xfId="0" applyFont="1" applyFill="1" applyBorder="1" applyAlignment="1">
      <alignment horizontal="center" vertical="center" wrapText="1"/>
    </xf>
    <xf numFmtId="0" fontId="48" fillId="40" borderId="2" xfId="0" applyFont="1" applyFill="1" applyBorder="1" applyAlignment="1">
      <alignment horizontal="left" vertical="center" wrapText="1"/>
    </xf>
    <xf numFmtId="0" fontId="48" fillId="40" borderId="27" xfId="0" applyFont="1" applyFill="1" applyBorder="1" applyAlignment="1">
      <alignment horizontal="center" vertical="center" wrapText="1"/>
    </xf>
    <xf numFmtId="0" fontId="48" fillId="40" borderId="27" xfId="0" applyFont="1" applyFill="1" applyBorder="1" applyAlignment="1">
      <alignment horizontal="left" vertical="center" wrapText="1"/>
    </xf>
    <xf numFmtId="0" fontId="48" fillId="40" borderId="4" xfId="0" applyFont="1" applyFill="1" applyBorder="1" applyAlignment="1">
      <alignment horizontal="left" vertical="center" wrapText="1"/>
    </xf>
    <xf numFmtId="0" fontId="48" fillId="40" borderId="4" xfId="0" applyFont="1" applyFill="1" applyBorder="1" applyAlignment="1">
      <alignment horizontal="center" vertical="center"/>
    </xf>
    <xf numFmtId="0" fontId="48" fillId="40" borderId="1" xfId="0" applyFont="1" applyFill="1" applyBorder="1" applyAlignment="1">
      <alignment vertical="center" wrapText="1"/>
    </xf>
    <xf numFmtId="0" fontId="48" fillId="40" borderId="1" xfId="0" applyFont="1" applyFill="1" applyBorder="1" applyAlignment="1">
      <alignment vertical="center"/>
    </xf>
    <xf numFmtId="0" fontId="48" fillId="40" borderId="2" xfId="0" applyFont="1" applyFill="1" applyBorder="1" applyAlignment="1">
      <alignment vertical="center"/>
    </xf>
    <xf numFmtId="0" fontId="48" fillId="40" borderId="25" xfId="0" applyFont="1" applyFill="1" applyBorder="1" applyAlignment="1">
      <alignment horizontal="center" vertical="center"/>
    </xf>
    <xf numFmtId="0" fontId="48" fillId="40" borderId="25" xfId="0" applyFont="1" applyFill="1" applyBorder="1" applyAlignment="1">
      <alignment horizontal="left" vertical="center"/>
    </xf>
    <xf numFmtId="0" fontId="48" fillId="40" borderId="25" xfId="0" applyFont="1" applyFill="1" applyBorder="1" applyAlignment="1">
      <alignment vertical="center"/>
    </xf>
    <xf numFmtId="0" fontId="48" fillId="40" borderId="19" xfId="0" applyFont="1" applyFill="1" applyBorder="1" applyAlignment="1">
      <alignment horizontal="center" vertical="center"/>
    </xf>
    <xf numFmtId="0" fontId="49" fillId="40" borderId="1" xfId="0" applyFont="1" applyFill="1" applyBorder="1">
      <alignment vertical="center"/>
    </xf>
    <xf numFmtId="0" fontId="49" fillId="40" borderId="2" xfId="0" applyFont="1" applyFill="1" applyBorder="1" applyAlignment="1">
      <alignment horizontal="left" vertical="center"/>
    </xf>
    <xf numFmtId="0" fontId="50" fillId="36" borderId="28" xfId="0" applyFont="1" applyFill="1" applyBorder="1" applyAlignment="1">
      <alignment horizontal="center" vertical="center"/>
    </xf>
    <xf numFmtId="0" fontId="49" fillId="40" borderId="2" xfId="0" applyFont="1" applyFill="1" applyBorder="1" applyAlignment="1">
      <alignment horizontal="center" vertical="center"/>
    </xf>
    <xf numFmtId="0" fontId="49" fillId="40" borderId="1" xfId="0" applyFont="1" applyFill="1" applyBorder="1" applyAlignment="1">
      <alignment horizontal="left" vertical="center"/>
    </xf>
    <xf numFmtId="0" fontId="49" fillId="40" borderId="1" xfId="0" applyFont="1" applyFill="1" applyBorder="1" applyAlignment="1">
      <alignment horizontal="left" vertical="center" wrapText="1"/>
    </xf>
    <xf numFmtId="0" fontId="49" fillId="40" borderId="1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39" borderId="1" xfId="0" applyFont="1" applyFill="1" applyBorder="1" applyAlignment="1">
      <alignment horizontal="center" vertical="center"/>
    </xf>
    <xf numFmtId="49" fontId="47" fillId="37" borderId="21" xfId="0" applyNumberFormat="1" applyFont="1" applyFill="1" applyBorder="1" applyAlignment="1">
      <alignment horizontal="center" vertical="center"/>
    </xf>
    <xf numFmtId="49" fontId="47" fillId="37" borderId="22" xfId="0" applyNumberFormat="1" applyFont="1" applyFill="1" applyBorder="1" applyAlignment="1">
      <alignment horizontal="center" vertical="center"/>
    </xf>
    <xf numFmtId="49" fontId="47" fillId="37" borderId="23" xfId="0" applyNumberFormat="1" applyFont="1" applyFill="1" applyBorder="1" applyAlignment="1">
      <alignment horizontal="center" vertical="center"/>
    </xf>
    <xf numFmtId="49" fontId="3" fillId="35" borderId="15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47" fillId="2" borderId="20" xfId="0" applyNumberFormat="1" applyFont="1" applyFill="1" applyBorder="1" applyAlignment="1">
      <alignment horizontal="center" vertical="center"/>
    </xf>
    <xf numFmtId="49" fontId="47" fillId="2" borderId="2" xfId="0" applyNumberFormat="1" applyFont="1" applyFill="1" applyBorder="1" applyAlignment="1">
      <alignment horizontal="center" vertical="center"/>
    </xf>
    <xf numFmtId="49" fontId="47" fillId="2" borderId="3" xfId="0" applyNumberFormat="1" applyFont="1" applyFill="1" applyBorder="1" applyAlignment="1">
      <alignment horizontal="center" vertical="center"/>
    </xf>
    <xf numFmtId="49" fontId="47" fillId="2" borderId="17" xfId="0" applyNumberFormat="1" applyFont="1" applyFill="1" applyBorder="1" applyAlignment="1">
      <alignment horizontal="center" vertical="center"/>
    </xf>
    <xf numFmtId="49" fontId="47" fillId="2" borderId="1" xfId="0" applyNumberFormat="1" applyFont="1" applyFill="1" applyBorder="1" applyAlignment="1">
      <alignment horizontal="center" vertical="center"/>
    </xf>
    <xf numFmtId="49" fontId="47" fillId="35" borderId="3" xfId="0" applyNumberFormat="1" applyFont="1" applyFill="1" applyBorder="1" applyAlignment="1">
      <alignment horizontal="center" vertical="center"/>
    </xf>
    <xf numFmtId="49" fontId="47" fillId="35" borderId="31" xfId="0" applyNumberFormat="1" applyFont="1" applyFill="1" applyBorder="1" applyAlignment="1">
      <alignment horizontal="center" vertical="center"/>
    </xf>
    <xf numFmtId="49" fontId="47" fillId="35" borderId="2" xfId="0" applyNumberFormat="1" applyFont="1" applyFill="1" applyBorder="1" applyAlignment="1">
      <alignment horizontal="center" vertical="center"/>
    </xf>
  </cellXfs>
  <cellStyles count="300">
    <cellStyle name="20% - 强调文字颜色 1" xfId="18" builtinId="30" customBuiltin="1"/>
    <cellStyle name="20% - 强调文字颜色 1 2" xfId="72"/>
    <cellStyle name="20% - 强调文字颜色 1 3" xfId="122"/>
    <cellStyle name="20% - 强调文字颜色 1 3 2" xfId="158"/>
    <cellStyle name="20% - 强调文字颜色 1 3 2 2" xfId="250"/>
    <cellStyle name="20% - 强调文字颜色 1 3 3" xfId="214"/>
    <cellStyle name="20% - 强调文字颜色 1 3 4" xfId="286"/>
    <cellStyle name="20% - 强调文字颜色 1 4" xfId="104"/>
    <cellStyle name="20% - 强调文字颜色 1 4 2" xfId="196"/>
    <cellStyle name="20% - 强调文字颜色 1 5" xfId="140"/>
    <cellStyle name="20% - 强调文字颜色 1 5 2" xfId="232"/>
    <cellStyle name="20% - 强调文字颜色 1 6" xfId="172"/>
    <cellStyle name="20% - 强调文字颜色 1 7" xfId="268"/>
    <cellStyle name="20% - 强调文字颜色 2" xfId="22" builtinId="34" customBuiltin="1"/>
    <cellStyle name="20% - 强调文字颜色 2 2" xfId="76"/>
    <cellStyle name="20% - 强调文字颜色 2 3" xfId="124"/>
    <cellStyle name="20% - 强调文字颜色 2 3 2" xfId="160"/>
    <cellStyle name="20% - 强调文字颜色 2 3 2 2" xfId="252"/>
    <cellStyle name="20% - 强调文字颜色 2 3 3" xfId="216"/>
    <cellStyle name="20% - 强调文字颜色 2 3 4" xfId="288"/>
    <cellStyle name="20% - 强调文字颜色 2 4" xfId="106"/>
    <cellStyle name="20% - 强调文字颜色 2 4 2" xfId="198"/>
    <cellStyle name="20% - 强调文字颜色 2 5" xfId="142"/>
    <cellStyle name="20% - 强调文字颜色 2 5 2" xfId="234"/>
    <cellStyle name="20% - 强调文字颜色 2 6" xfId="174"/>
    <cellStyle name="20% - 强调文字颜色 2 7" xfId="270"/>
    <cellStyle name="20% - 强调文字颜色 3" xfId="26" builtinId="38" customBuiltin="1"/>
    <cellStyle name="20% - 强调文字颜色 3 2" xfId="80"/>
    <cellStyle name="20% - 强调文字颜色 3 3" xfId="126"/>
    <cellStyle name="20% - 强调文字颜色 3 3 2" xfId="162"/>
    <cellStyle name="20% - 强调文字颜色 3 3 2 2" xfId="254"/>
    <cellStyle name="20% - 强调文字颜色 3 3 3" xfId="218"/>
    <cellStyle name="20% - 强调文字颜色 3 3 4" xfId="290"/>
    <cellStyle name="20% - 强调文字颜色 3 4" xfId="108"/>
    <cellStyle name="20% - 强调文字颜色 3 4 2" xfId="200"/>
    <cellStyle name="20% - 强调文字颜色 3 5" xfId="144"/>
    <cellStyle name="20% - 强调文字颜色 3 5 2" xfId="236"/>
    <cellStyle name="20% - 强调文字颜色 3 6" xfId="176"/>
    <cellStyle name="20% - 强调文字颜色 3 7" xfId="272"/>
    <cellStyle name="20% - 强调文字颜色 4" xfId="30" builtinId="42" customBuiltin="1"/>
    <cellStyle name="20% - 强调文字颜色 4 2" xfId="84"/>
    <cellStyle name="20% - 强调文字颜色 4 3" xfId="128"/>
    <cellStyle name="20% - 强调文字颜色 4 3 2" xfId="164"/>
    <cellStyle name="20% - 强调文字颜色 4 3 2 2" xfId="256"/>
    <cellStyle name="20% - 强调文字颜色 4 3 3" xfId="220"/>
    <cellStyle name="20% - 强调文字颜色 4 3 4" xfId="292"/>
    <cellStyle name="20% - 强调文字颜色 4 4" xfId="110"/>
    <cellStyle name="20% - 强调文字颜色 4 4 2" xfId="202"/>
    <cellStyle name="20% - 强调文字颜色 4 5" xfId="146"/>
    <cellStyle name="20% - 强调文字颜色 4 5 2" xfId="238"/>
    <cellStyle name="20% - 强调文字颜色 4 6" xfId="178"/>
    <cellStyle name="20% - 强调文字颜色 4 7" xfId="274"/>
    <cellStyle name="20% - 强调文字颜色 5" xfId="34" builtinId="46" customBuiltin="1"/>
    <cellStyle name="20% - 强调文字颜色 5 2" xfId="88"/>
    <cellStyle name="20% - 强调文字颜色 5 3" xfId="130"/>
    <cellStyle name="20% - 强调文字颜色 5 3 2" xfId="166"/>
    <cellStyle name="20% - 强调文字颜色 5 3 2 2" xfId="258"/>
    <cellStyle name="20% - 强调文字颜色 5 3 3" xfId="222"/>
    <cellStyle name="20% - 强调文字颜色 5 3 4" xfId="294"/>
    <cellStyle name="20% - 强调文字颜色 5 4" xfId="112"/>
    <cellStyle name="20% - 强调文字颜色 5 4 2" xfId="204"/>
    <cellStyle name="20% - 强调文字颜色 5 5" xfId="148"/>
    <cellStyle name="20% - 强调文字颜色 5 5 2" xfId="240"/>
    <cellStyle name="20% - 强调文字颜色 5 6" xfId="180"/>
    <cellStyle name="20% - 强调文字颜色 5 7" xfId="276"/>
    <cellStyle name="20% - 强调文字颜色 6" xfId="38" builtinId="50" customBuiltin="1"/>
    <cellStyle name="20% - 强调文字颜色 6 2" xfId="92"/>
    <cellStyle name="20% - 强调文字颜色 6 3" xfId="132"/>
    <cellStyle name="20% - 强调文字颜色 6 3 2" xfId="168"/>
    <cellStyle name="20% - 强调文字颜色 6 3 2 2" xfId="260"/>
    <cellStyle name="20% - 强调文字颜色 6 3 3" xfId="224"/>
    <cellStyle name="20% - 强调文字颜色 6 3 4" xfId="296"/>
    <cellStyle name="20% - 强调文字颜色 6 4" xfId="114"/>
    <cellStyle name="20% - 强调文字颜色 6 4 2" xfId="206"/>
    <cellStyle name="20% - 强调文字颜色 6 5" xfId="150"/>
    <cellStyle name="20% - 强调文字颜色 6 5 2" xfId="242"/>
    <cellStyle name="20% - 强调文字颜色 6 6" xfId="182"/>
    <cellStyle name="20% - 强调文字颜色 6 7" xfId="278"/>
    <cellStyle name="40% - 强调文字颜色 1" xfId="19" builtinId="31" customBuiltin="1"/>
    <cellStyle name="40% - 强调文字颜色 1 2" xfId="73"/>
    <cellStyle name="40% - 强调文字颜色 1 3" xfId="123"/>
    <cellStyle name="40% - 强调文字颜色 1 3 2" xfId="159"/>
    <cellStyle name="40% - 强调文字颜色 1 3 2 2" xfId="251"/>
    <cellStyle name="40% - 强调文字颜色 1 3 3" xfId="215"/>
    <cellStyle name="40% - 强调文字颜色 1 3 4" xfId="287"/>
    <cellStyle name="40% - 强调文字颜色 1 4" xfId="105"/>
    <cellStyle name="40% - 强调文字颜色 1 4 2" xfId="197"/>
    <cellStyle name="40% - 强调文字颜色 1 5" xfId="141"/>
    <cellStyle name="40% - 强调文字颜色 1 5 2" xfId="233"/>
    <cellStyle name="40% - 强调文字颜色 1 6" xfId="173"/>
    <cellStyle name="40% - 强调文字颜色 1 7" xfId="269"/>
    <cellStyle name="40% - 强调文字颜色 2" xfId="23" builtinId="35" customBuiltin="1"/>
    <cellStyle name="40% - 强调文字颜色 2 2" xfId="77"/>
    <cellStyle name="40% - 强调文字颜色 2 3" xfId="125"/>
    <cellStyle name="40% - 强调文字颜色 2 3 2" xfId="161"/>
    <cellStyle name="40% - 强调文字颜色 2 3 2 2" xfId="253"/>
    <cellStyle name="40% - 强调文字颜色 2 3 3" xfId="217"/>
    <cellStyle name="40% - 强调文字颜色 2 3 4" xfId="289"/>
    <cellStyle name="40% - 强调文字颜色 2 4" xfId="107"/>
    <cellStyle name="40% - 强调文字颜色 2 4 2" xfId="199"/>
    <cellStyle name="40% - 强调文字颜色 2 5" xfId="143"/>
    <cellStyle name="40% - 强调文字颜色 2 5 2" xfId="235"/>
    <cellStyle name="40% - 强调文字颜色 2 6" xfId="175"/>
    <cellStyle name="40% - 强调文字颜色 2 7" xfId="271"/>
    <cellStyle name="40% - 强调文字颜色 3" xfId="27" builtinId="39" customBuiltin="1"/>
    <cellStyle name="40% - 强调文字颜色 3 2" xfId="81"/>
    <cellStyle name="40% - 强调文字颜色 3 3" xfId="127"/>
    <cellStyle name="40% - 强调文字颜色 3 3 2" xfId="163"/>
    <cellStyle name="40% - 强调文字颜色 3 3 2 2" xfId="255"/>
    <cellStyle name="40% - 强调文字颜色 3 3 3" xfId="219"/>
    <cellStyle name="40% - 强调文字颜色 3 3 4" xfId="291"/>
    <cellStyle name="40% - 强调文字颜色 3 4" xfId="109"/>
    <cellStyle name="40% - 强调文字颜色 3 4 2" xfId="201"/>
    <cellStyle name="40% - 强调文字颜色 3 5" xfId="145"/>
    <cellStyle name="40% - 强调文字颜色 3 5 2" xfId="237"/>
    <cellStyle name="40% - 强调文字颜色 3 6" xfId="177"/>
    <cellStyle name="40% - 强调文字颜色 3 7" xfId="273"/>
    <cellStyle name="40% - 强调文字颜色 4" xfId="31" builtinId="43" customBuiltin="1"/>
    <cellStyle name="40% - 强调文字颜色 4 2" xfId="85"/>
    <cellStyle name="40% - 强调文字颜色 4 3" xfId="129"/>
    <cellStyle name="40% - 强调文字颜色 4 3 2" xfId="165"/>
    <cellStyle name="40% - 强调文字颜色 4 3 2 2" xfId="257"/>
    <cellStyle name="40% - 强调文字颜色 4 3 3" xfId="221"/>
    <cellStyle name="40% - 强调文字颜色 4 3 4" xfId="293"/>
    <cellStyle name="40% - 强调文字颜色 4 4" xfId="111"/>
    <cellStyle name="40% - 强调文字颜色 4 4 2" xfId="203"/>
    <cellStyle name="40% - 强调文字颜色 4 5" xfId="147"/>
    <cellStyle name="40% - 强调文字颜色 4 5 2" xfId="239"/>
    <cellStyle name="40% - 强调文字颜色 4 6" xfId="179"/>
    <cellStyle name="40% - 强调文字颜色 4 7" xfId="275"/>
    <cellStyle name="40% - 强调文字颜色 5" xfId="35" builtinId="47" customBuiltin="1"/>
    <cellStyle name="40% - 强调文字颜色 5 2" xfId="89"/>
    <cellStyle name="40% - 强调文字颜色 5 3" xfId="131"/>
    <cellStyle name="40% - 强调文字颜色 5 3 2" xfId="167"/>
    <cellStyle name="40% - 强调文字颜色 5 3 2 2" xfId="259"/>
    <cellStyle name="40% - 强调文字颜色 5 3 3" xfId="223"/>
    <cellStyle name="40% - 强调文字颜色 5 3 4" xfId="295"/>
    <cellStyle name="40% - 强调文字颜色 5 4" xfId="113"/>
    <cellStyle name="40% - 强调文字颜色 5 4 2" xfId="205"/>
    <cellStyle name="40% - 强调文字颜色 5 5" xfId="149"/>
    <cellStyle name="40% - 强调文字颜色 5 5 2" xfId="241"/>
    <cellStyle name="40% - 强调文字颜色 5 6" xfId="181"/>
    <cellStyle name="40% - 强调文字颜色 5 7" xfId="277"/>
    <cellStyle name="40% - 强调文字颜色 6" xfId="39" builtinId="51" customBuiltin="1"/>
    <cellStyle name="40% - 强调文字颜色 6 2" xfId="93"/>
    <cellStyle name="40% - 强调文字颜色 6 3" xfId="133"/>
    <cellStyle name="40% - 强调文字颜色 6 3 2" xfId="169"/>
    <cellStyle name="40% - 强调文字颜色 6 3 2 2" xfId="261"/>
    <cellStyle name="40% - 强调文字颜色 6 3 3" xfId="225"/>
    <cellStyle name="40% - 强调文字颜色 6 3 4" xfId="297"/>
    <cellStyle name="40% - 强调文字颜色 6 4" xfId="115"/>
    <cellStyle name="40% - 强调文字颜色 6 4 2" xfId="207"/>
    <cellStyle name="40% - 强调文字颜色 6 5" xfId="151"/>
    <cellStyle name="40% - 强调文字颜色 6 5 2" xfId="243"/>
    <cellStyle name="40% - 强调文字颜色 6 6" xfId="183"/>
    <cellStyle name="40% - 强调文字颜色 6 7" xfId="279"/>
    <cellStyle name="60% - 强调文字颜色 1" xfId="20" builtinId="32" customBuiltin="1"/>
    <cellStyle name="60% - 强调文字颜色 1 2" xfId="74"/>
    <cellStyle name="60% - 强调文字颜色 2" xfId="24" builtinId="36" customBuiltin="1"/>
    <cellStyle name="60% - 强调文字颜色 2 2" xfId="78"/>
    <cellStyle name="60% - 强调文字颜色 3" xfId="28" builtinId="40" customBuiltin="1"/>
    <cellStyle name="60% - 强调文字颜色 3 2" xfId="82"/>
    <cellStyle name="60% - 强调文字颜色 4" xfId="32" builtinId="44" customBuiltin="1"/>
    <cellStyle name="60% - 强调文字颜色 4 2" xfId="86"/>
    <cellStyle name="60% - 强调文字颜色 5" xfId="36" builtinId="48" customBuiltin="1"/>
    <cellStyle name="60% - 强调文字颜色 5 2" xfId="90"/>
    <cellStyle name="60% - 强调文字颜色 6" xfId="40" builtinId="52" customBuiltin="1"/>
    <cellStyle name="60% - 强调文字颜色 6 2" xfId="94"/>
    <cellStyle name="Normal_Sheet1" xfId="43"/>
    <cellStyle name="百分比 2" xfId="52"/>
    <cellStyle name="百分比 2 2" xfId="96"/>
    <cellStyle name="百分比 2 2 2" xfId="121"/>
    <cellStyle name="百分比 2 2 2 2" xfId="157"/>
    <cellStyle name="百分比 2 2 2 2 2" xfId="249"/>
    <cellStyle name="百分比 2 2 2 3" xfId="213"/>
    <cellStyle name="百分比 2 2 2 4" xfId="285"/>
    <cellStyle name="百分比 2 2 3" xfId="103"/>
    <cellStyle name="百分比 2 2 3 2" xfId="195"/>
    <cellStyle name="百分比 2 2 4" xfId="139"/>
    <cellStyle name="百分比 2 2 4 2" xfId="231"/>
    <cellStyle name="百分比 2 2 5" xfId="189"/>
    <cellStyle name="百分比 2 2 6" xfId="267"/>
    <cellStyle name="百分比 2 3" xfId="119"/>
    <cellStyle name="百分比 2 3 2" xfId="155"/>
    <cellStyle name="百分比 2 3 2 2" xfId="247"/>
    <cellStyle name="百分比 2 3 3" xfId="211"/>
    <cellStyle name="百分比 2 3 4" xfId="283"/>
    <cellStyle name="百分比 2 4" xfId="101"/>
    <cellStyle name="百分比 2 4 2" xfId="193"/>
    <cellStyle name="百分比 2 5" xfId="137"/>
    <cellStyle name="百分比 2 5 2" xfId="229"/>
    <cellStyle name="百分比 2 6" xfId="187"/>
    <cellStyle name="百分比 2 7" xfId="265"/>
    <cellStyle name="标题" xfId="1" builtinId="15" customBuiltin="1"/>
    <cellStyle name="标题 1" xfId="2" builtinId="16" customBuiltin="1"/>
    <cellStyle name="标题 1 2" xfId="55"/>
    <cellStyle name="标题 2" xfId="3" builtinId="17" customBuiltin="1"/>
    <cellStyle name="标题 2 2" xfId="56"/>
    <cellStyle name="标题 3" xfId="4" builtinId="18" customBuiltin="1"/>
    <cellStyle name="标题 3 2" xfId="57"/>
    <cellStyle name="标题 4" xfId="5" builtinId="19" customBuiltin="1"/>
    <cellStyle name="标题 4 2" xfId="58"/>
    <cellStyle name="标题 5" xfId="54"/>
    <cellStyle name="差" xfId="7" builtinId="27" customBuiltin="1"/>
    <cellStyle name="差 2" xfId="60"/>
    <cellStyle name="常规" xfId="0" builtinId="0"/>
    <cellStyle name="常规 2" xfId="41"/>
    <cellStyle name="常规 2 2" xfId="95"/>
    <cellStyle name="常规 2 2 2" xfId="120"/>
    <cellStyle name="常规 2 2 2 2" xfId="156"/>
    <cellStyle name="常规 2 2 2 2 2" xfId="248"/>
    <cellStyle name="常规 2 2 2 3" xfId="212"/>
    <cellStyle name="常规 2 2 2 4" xfId="284"/>
    <cellStyle name="常规 2 2 3" xfId="102"/>
    <cellStyle name="常规 2 2 3 2" xfId="194"/>
    <cellStyle name="常规 2 2 4" xfId="138"/>
    <cellStyle name="常规 2 2 4 2" xfId="230"/>
    <cellStyle name="常规 2 2 5" xfId="188"/>
    <cellStyle name="常规 2 2 6" xfId="266"/>
    <cellStyle name="常规 2 3" xfId="51"/>
    <cellStyle name="常规 2 3 2" xfId="118"/>
    <cellStyle name="常规 2 3 2 2" xfId="210"/>
    <cellStyle name="常规 2 3 3" xfId="154"/>
    <cellStyle name="常规 2 3 3 2" xfId="246"/>
    <cellStyle name="常规 2 3 4" xfId="186"/>
    <cellStyle name="常规 2 3 5" xfId="282"/>
    <cellStyle name="常规 2 4" xfId="100"/>
    <cellStyle name="常规 2 4 2" xfId="192"/>
    <cellStyle name="常规 2 5" xfId="136"/>
    <cellStyle name="常规 2 5 2" xfId="228"/>
    <cellStyle name="常规 2 6" xfId="42"/>
    <cellStyle name="常规 2 6 2" xfId="264"/>
    <cellStyle name="常规 2 7" xfId="184"/>
    <cellStyle name="常规 3" xfId="53"/>
    <cellStyle name="常规 4" xfId="50"/>
    <cellStyle name="常规 5" xfId="97"/>
    <cellStyle name="常规 5 2" xfId="134"/>
    <cellStyle name="常规 5 2 2" xfId="170"/>
    <cellStyle name="常规 5 2 2 2" xfId="262"/>
    <cellStyle name="常规 5 2 3" xfId="226"/>
    <cellStyle name="常规 5 2 4" xfId="298"/>
    <cellStyle name="常规 5 3" xfId="116"/>
    <cellStyle name="常规 5 3 2" xfId="208"/>
    <cellStyle name="常规 5 4" xfId="152"/>
    <cellStyle name="常规 5 4 2" xfId="244"/>
    <cellStyle name="常规 5 5" xfId="190"/>
    <cellStyle name="常规 5 6" xfId="280"/>
    <cellStyle name="常规 6" xfId="99"/>
    <cellStyle name="常规 7" xfId="49"/>
    <cellStyle name="常规 7 2" xfId="45"/>
    <cellStyle name="常规 7 3" xfId="46"/>
    <cellStyle name="常规 7 4" xfId="47"/>
    <cellStyle name="常规 8" xfId="48"/>
    <cellStyle name="好" xfId="6" builtinId="26" customBuiltin="1"/>
    <cellStyle name="好 2" xfId="59"/>
    <cellStyle name="汇总" xfId="16" builtinId="25" customBuiltin="1"/>
    <cellStyle name="汇总 2" xfId="70"/>
    <cellStyle name="计算" xfId="11" builtinId="22" customBuiltin="1"/>
    <cellStyle name="计算 2" xfId="64"/>
    <cellStyle name="检查单元格" xfId="13" builtinId="23" customBuiltin="1"/>
    <cellStyle name="检查单元格 2" xfId="66"/>
    <cellStyle name="解释性文本" xfId="15" builtinId="53" customBuiltin="1"/>
    <cellStyle name="解释性文本 2" xfId="69"/>
    <cellStyle name="警告文本" xfId="14" builtinId="11" customBuiltin="1"/>
    <cellStyle name="警告文本 2" xfId="67"/>
    <cellStyle name="链接单元格" xfId="12" builtinId="24" customBuiltin="1"/>
    <cellStyle name="链接单元格 2" xfId="65"/>
    <cellStyle name="强调文字颜色 1" xfId="17" builtinId="29" customBuiltin="1"/>
    <cellStyle name="强调文字颜色 1 2" xfId="71"/>
    <cellStyle name="强调文字颜色 2" xfId="21" builtinId="33" customBuiltin="1"/>
    <cellStyle name="强调文字颜色 2 2" xfId="75"/>
    <cellStyle name="强调文字颜色 3" xfId="25" builtinId="37" customBuiltin="1"/>
    <cellStyle name="强调文字颜色 3 2" xfId="79"/>
    <cellStyle name="强调文字颜色 4" xfId="29" builtinId="41" customBuiltin="1"/>
    <cellStyle name="强调文字颜色 4 2" xfId="83"/>
    <cellStyle name="强调文字颜色 5" xfId="33" builtinId="45" customBuiltin="1"/>
    <cellStyle name="强调文字颜色 5 2" xfId="87"/>
    <cellStyle name="强调文字颜色 6" xfId="37" builtinId="49" customBuiltin="1"/>
    <cellStyle name="强调文字颜色 6 2" xfId="91"/>
    <cellStyle name="适中" xfId="8" builtinId="28" customBuiltin="1"/>
    <cellStyle name="适中 2" xfId="61"/>
    <cellStyle name="输出" xfId="10" builtinId="21" customBuiltin="1"/>
    <cellStyle name="输出 2" xfId="63"/>
    <cellStyle name="输入" xfId="9" builtinId="20" customBuiltin="1"/>
    <cellStyle name="输入 2" xfId="62"/>
    <cellStyle name="注释 2" xfId="44"/>
    <cellStyle name="注释 2 2" xfId="68"/>
    <cellStyle name="注释 2 3" xfId="185"/>
    <cellStyle name="注释 3" xfId="98"/>
    <cellStyle name="注释 3 2" xfId="135"/>
    <cellStyle name="注释 3 2 2" xfId="171"/>
    <cellStyle name="注释 3 2 2 2" xfId="263"/>
    <cellStyle name="注释 3 2 3" xfId="227"/>
    <cellStyle name="注释 3 2 4" xfId="299"/>
    <cellStyle name="注释 3 3" xfId="117"/>
    <cellStyle name="注释 3 3 2" xfId="209"/>
    <cellStyle name="注释 3 4" xfId="153"/>
    <cellStyle name="注释 3 4 2" xfId="245"/>
    <cellStyle name="注释 3 5" xfId="191"/>
    <cellStyle name="注释 3 6" xfId="2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35" workbookViewId="0">
      <selection activeCell="H17" sqref="H17"/>
    </sheetView>
  </sheetViews>
  <sheetFormatPr defaultRowHeight="13.5" x14ac:dyDescent="0.15"/>
  <cols>
    <col min="1" max="1" width="8.875" style="16"/>
    <col min="2" max="2" width="13.125" bestFit="1" customWidth="1"/>
  </cols>
  <sheetData>
    <row r="1" spans="1:12" x14ac:dyDescent="0.15">
      <c r="A1" s="5" t="s">
        <v>35</v>
      </c>
      <c r="B1" s="5" t="s">
        <v>2</v>
      </c>
      <c r="C1" s="5" t="s">
        <v>0</v>
      </c>
      <c r="D1" s="1" t="s">
        <v>14</v>
      </c>
      <c r="E1" s="2"/>
      <c r="F1" s="2"/>
      <c r="G1" s="2"/>
      <c r="H1" s="1"/>
      <c r="I1" s="2"/>
      <c r="J1" s="2"/>
      <c r="K1" s="2"/>
      <c r="L1" s="2"/>
    </row>
    <row r="2" spans="1:12" x14ac:dyDescent="0.15">
      <c r="A2" s="7" t="s">
        <v>37</v>
      </c>
      <c r="B2" s="6" t="s">
        <v>3</v>
      </c>
      <c r="C2" s="6" t="s">
        <v>8</v>
      </c>
      <c r="D2" s="6" t="s">
        <v>15</v>
      </c>
      <c r="E2" s="4"/>
      <c r="F2" s="4"/>
      <c r="G2" s="4"/>
      <c r="H2" s="4"/>
      <c r="I2" s="4"/>
      <c r="J2" s="4"/>
      <c r="K2" s="4"/>
      <c r="L2" s="4"/>
    </row>
    <row r="3" spans="1:12" x14ac:dyDescent="0.15">
      <c r="A3" s="6" t="s">
        <v>39</v>
      </c>
      <c r="B3" s="6" t="s">
        <v>4</v>
      </c>
      <c r="C3" s="6" t="s">
        <v>9</v>
      </c>
      <c r="D3" s="6" t="s">
        <v>16</v>
      </c>
      <c r="E3" s="4"/>
      <c r="F3" s="4"/>
      <c r="G3" s="4"/>
      <c r="H3" s="4"/>
      <c r="I3" s="4"/>
      <c r="J3" s="4"/>
      <c r="K3" s="4"/>
      <c r="L3" s="4"/>
    </row>
    <row r="4" spans="1:12" x14ac:dyDescent="0.15">
      <c r="A4" s="6" t="s">
        <v>41</v>
      </c>
      <c r="B4" s="6" t="s">
        <v>5</v>
      </c>
      <c r="C4" s="6"/>
      <c r="D4" s="8"/>
      <c r="E4" s="4"/>
      <c r="F4" s="4"/>
      <c r="G4" s="4"/>
      <c r="H4" s="4"/>
      <c r="I4" s="4"/>
      <c r="J4" s="4"/>
      <c r="K4" s="4"/>
      <c r="L4" s="4"/>
    </row>
    <row r="5" spans="1:12" x14ac:dyDescent="0.15">
      <c r="A5" s="6" t="s">
        <v>42</v>
      </c>
      <c r="B5" s="6" t="s">
        <v>6</v>
      </c>
      <c r="C5" s="6"/>
      <c r="D5" s="8"/>
      <c r="E5" s="4"/>
      <c r="F5" s="4"/>
      <c r="G5" s="4"/>
      <c r="H5" s="4"/>
      <c r="I5" s="4"/>
      <c r="J5" s="4"/>
      <c r="K5" s="4"/>
      <c r="L5" s="4"/>
    </row>
    <row r="6" spans="1:12" x14ac:dyDescent="0.15">
      <c r="A6" s="6" t="s">
        <v>44</v>
      </c>
      <c r="B6" s="6" t="s">
        <v>7</v>
      </c>
      <c r="C6" s="6"/>
      <c r="D6" s="8"/>
      <c r="E6" s="4"/>
      <c r="F6" s="4"/>
      <c r="G6" s="4"/>
      <c r="H6" s="4"/>
      <c r="I6" s="4"/>
      <c r="J6" s="4"/>
      <c r="K6" s="4"/>
      <c r="L6" s="4"/>
    </row>
    <row r="7" spans="1:12" x14ac:dyDescent="0.15">
      <c r="A7" s="6" t="s">
        <v>153</v>
      </c>
      <c r="B7" s="6" t="s">
        <v>33</v>
      </c>
      <c r="C7" s="3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6"/>
      <c r="B8" s="6"/>
      <c r="C8" s="3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6"/>
      <c r="B9" s="3"/>
      <c r="C9" s="3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6"/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6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6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6"/>
      <c r="B13" s="3"/>
      <c r="C13" s="3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6"/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6"/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6"/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6"/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6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6"/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6"/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</row>
  </sheetData>
  <phoneticPr fontId="46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zoomScale="80" zoomScaleNormal="80" workbookViewId="0">
      <pane xSplit="1" ySplit="4" topLeftCell="B101" activePane="bottomRight" state="frozen"/>
      <selection pane="topRight" activeCell="B1" sqref="B1"/>
      <selection pane="bottomLeft" activeCell="A5" sqref="A5"/>
      <selection pane="bottomRight" activeCell="O12" sqref="O12"/>
    </sheetView>
  </sheetViews>
  <sheetFormatPr defaultRowHeight="13.5" x14ac:dyDescent="0.15"/>
  <cols>
    <col min="1" max="1" width="5.75" bestFit="1" customWidth="1"/>
    <col min="2" max="2" width="11.375" bestFit="1" customWidth="1"/>
    <col min="3" max="3" width="9.75" bestFit="1" customWidth="1"/>
    <col min="4" max="4" width="18.625" style="37" bestFit="1" customWidth="1"/>
    <col min="5" max="5" width="20" bestFit="1" customWidth="1"/>
    <col min="6" max="6" width="15.125" bestFit="1" customWidth="1"/>
    <col min="7" max="7" width="60" bestFit="1" customWidth="1"/>
    <col min="8" max="8" width="13.75" bestFit="1" customWidth="1"/>
    <col min="9" max="9" width="9.75" customWidth="1"/>
    <col min="10" max="11" width="10.5" customWidth="1"/>
    <col min="12" max="12" width="29.375" bestFit="1" customWidth="1"/>
    <col min="13" max="13" width="10" bestFit="1" customWidth="1"/>
    <col min="14" max="14" width="13.75" customWidth="1"/>
    <col min="15" max="15" width="15.75" customWidth="1"/>
    <col min="18" max="18" width="25.375" bestFit="1" customWidth="1"/>
  </cols>
  <sheetData>
    <row r="1" spans="1:15" x14ac:dyDescent="0.15">
      <c r="A1" s="69" t="s">
        <v>11</v>
      </c>
      <c r="B1" s="72" t="s">
        <v>18</v>
      </c>
      <c r="C1" s="72"/>
      <c r="D1" s="72"/>
      <c r="E1" s="72"/>
      <c r="F1" s="72"/>
      <c r="G1" s="72"/>
      <c r="H1" s="72"/>
      <c r="I1" s="73" t="s">
        <v>1</v>
      </c>
      <c r="J1" s="74"/>
      <c r="K1" s="74"/>
      <c r="L1" s="74"/>
      <c r="M1" s="74"/>
      <c r="N1" s="74"/>
      <c r="O1" s="75"/>
    </row>
    <row r="2" spans="1:15" x14ac:dyDescent="0.15">
      <c r="A2" s="70"/>
      <c r="B2" s="9" t="s">
        <v>23</v>
      </c>
      <c r="C2" s="81" t="s">
        <v>32</v>
      </c>
      <c r="D2" s="82"/>
      <c r="E2" s="82"/>
      <c r="F2" s="83"/>
      <c r="G2" s="10" t="s">
        <v>24</v>
      </c>
      <c r="H2" s="9" t="s">
        <v>117</v>
      </c>
      <c r="I2" s="76" t="s">
        <v>27</v>
      </c>
      <c r="J2" s="77"/>
      <c r="K2" s="36"/>
      <c r="L2" s="19" t="s">
        <v>229</v>
      </c>
      <c r="M2" s="19" t="s">
        <v>29</v>
      </c>
      <c r="N2" s="78" t="s">
        <v>221</v>
      </c>
      <c r="O2" s="79"/>
    </row>
    <row r="3" spans="1:15" x14ac:dyDescent="0.15">
      <c r="A3" s="70"/>
      <c r="B3" s="9" t="s">
        <v>25</v>
      </c>
      <c r="C3" s="9" t="s">
        <v>218</v>
      </c>
      <c r="D3" s="38"/>
      <c r="E3" s="9"/>
      <c r="F3" s="9"/>
      <c r="G3" s="9" t="s">
        <v>26</v>
      </c>
      <c r="H3" s="9" t="s">
        <v>219</v>
      </c>
      <c r="I3" s="17" t="s">
        <v>222</v>
      </c>
      <c r="J3" s="80" t="s">
        <v>223</v>
      </c>
      <c r="K3" s="80"/>
      <c r="L3" s="80"/>
      <c r="M3" s="18" t="s">
        <v>28</v>
      </c>
      <c r="N3" s="78" t="s">
        <v>220</v>
      </c>
      <c r="O3" s="79"/>
    </row>
    <row r="4" spans="1:15" ht="27.75" thickBot="1" x14ac:dyDescent="0.2">
      <c r="A4" s="71"/>
      <c r="B4" s="29" t="s">
        <v>88</v>
      </c>
      <c r="C4" s="30" t="s">
        <v>87</v>
      </c>
      <c r="D4" s="39" t="s">
        <v>10</v>
      </c>
      <c r="E4" s="30" t="s">
        <v>55</v>
      </c>
      <c r="F4" s="22" t="s">
        <v>63</v>
      </c>
      <c r="G4" s="22" t="s">
        <v>17</v>
      </c>
      <c r="H4" s="22" t="s">
        <v>13</v>
      </c>
      <c r="I4" s="23" t="s">
        <v>19</v>
      </c>
      <c r="J4" s="24" t="s">
        <v>20</v>
      </c>
      <c r="K4" s="24" t="s">
        <v>231</v>
      </c>
      <c r="L4" s="24" t="s">
        <v>230</v>
      </c>
      <c r="M4" s="24" t="s">
        <v>22</v>
      </c>
      <c r="N4" s="25" t="s">
        <v>12</v>
      </c>
      <c r="O4" s="26" t="s">
        <v>0</v>
      </c>
    </row>
    <row r="5" spans="1:15" ht="20.100000000000001" customHeight="1" x14ac:dyDescent="0.15">
      <c r="A5" s="27">
        <v>1</v>
      </c>
      <c r="B5" s="41" t="s">
        <v>89</v>
      </c>
      <c r="C5" s="48" t="s">
        <v>137</v>
      </c>
      <c r="D5" s="49" t="s">
        <v>89</v>
      </c>
      <c r="E5" s="49" t="s">
        <v>45</v>
      </c>
      <c r="F5" s="50" t="s">
        <v>52</v>
      </c>
      <c r="G5" s="50" t="s">
        <v>53</v>
      </c>
      <c r="H5" s="51" t="s">
        <v>36</v>
      </c>
      <c r="I5" s="20">
        <v>100</v>
      </c>
      <c r="J5" s="14" t="s">
        <v>224</v>
      </c>
      <c r="K5" s="14" t="str">
        <f>B5</f>
        <v>预生产</v>
      </c>
      <c r="L5" s="14" t="str">
        <f>C5&amp;"_"&amp;D5</f>
        <v>订单信息_预生产</v>
      </c>
      <c r="M5" s="21" t="s">
        <v>54</v>
      </c>
      <c r="N5" s="12" t="s">
        <v>30</v>
      </c>
      <c r="O5" s="12" t="s">
        <v>31</v>
      </c>
    </row>
    <row r="6" spans="1:15" ht="20.100000000000001" customHeight="1" x14ac:dyDescent="0.15">
      <c r="A6" s="27">
        <v>2</v>
      </c>
      <c r="B6" s="41" t="s">
        <v>89</v>
      </c>
      <c r="C6" s="41" t="s">
        <v>108</v>
      </c>
      <c r="D6" s="42" t="s">
        <v>107</v>
      </c>
      <c r="E6" s="42" t="s">
        <v>70</v>
      </c>
      <c r="F6" s="43">
        <v>0</v>
      </c>
      <c r="G6" s="52" t="s">
        <v>67</v>
      </c>
      <c r="H6" s="45" t="s">
        <v>43</v>
      </c>
      <c r="I6" s="20">
        <v>100</v>
      </c>
      <c r="J6" s="14" t="s">
        <v>224</v>
      </c>
      <c r="K6" s="14" t="str">
        <f t="shared" ref="K6:K69" si="0">B6</f>
        <v>预生产</v>
      </c>
      <c r="L6" s="14" t="str">
        <f t="shared" ref="L6:L69" si="1">C6&amp;"_"&amp;D6</f>
        <v>工步进度_物料配送</v>
      </c>
      <c r="M6" s="12" t="s">
        <v>65</v>
      </c>
      <c r="N6" s="12" t="s">
        <v>30</v>
      </c>
      <c r="O6" s="12" t="s">
        <v>31</v>
      </c>
    </row>
    <row r="7" spans="1:15" ht="20.100000000000001" customHeight="1" x14ac:dyDescent="0.15">
      <c r="A7" s="27">
        <v>3</v>
      </c>
      <c r="B7" s="41" t="s">
        <v>89</v>
      </c>
      <c r="C7" s="46" t="s">
        <v>96</v>
      </c>
      <c r="D7" s="47" t="s">
        <v>56</v>
      </c>
      <c r="E7" s="47" t="s">
        <v>58</v>
      </c>
      <c r="F7" s="43" t="s">
        <v>60</v>
      </c>
      <c r="G7" s="43" t="s">
        <v>61</v>
      </c>
      <c r="H7" s="45" t="s">
        <v>38</v>
      </c>
      <c r="I7" s="20">
        <v>100</v>
      </c>
      <c r="J7" s="14" t="s">
        <v>224</v>
      </c>
      <c r="K7" s="14" t="str">
        <f t="shared" si="0"/>
        <v>预生产</v>
      </c>
      <c r="L7" s="14" t="str">
        <f t="shared" si="1"/>
        <v>正在配送_正在出库物料</v>
      </c>
      <c r="M7" s="12" t="s">
        <v>54</v>
      </c>
      <c r="N7" s="12" t="s">
        <v>30</v>
      </c>
      <c r="O7" s="12" t="s">
        <v>31</v>
      </c>
    </row>
    <row r="8" spans="1:15" ht="20.100000000000001" customHeight="1" x14ac:dyDescent="0.15">
      <c r="A8" s="27">
        <v>4</v>
      </c>
      <c r="B8" s="41" t="s">
        <v>89</v>
      </c>
      <c r="C8" s="46" t="s">
        <v>96</v>
      </c>
      <c r="D8" s="47" t="s">
        <v>57</v>
      </c>
      <c r="E8" s="47" t="s">
        <v>59</v>
      </c>
      <c r="F8" s="43" t="s">
        <v>62</v>
      </c>
      <c r="G8" s="43" t="s">
        <v>61</v>
      </c>
      <c r="H8" s="45" t="s">
        <v>38</v>
      </c>
      <c r="I8" s="20">
        <v>100</v>
      </c>
      <c r="J8" s="14" t="s">
        <v>224</v>
      </c>
      <c r="K8" s="14" t="str">
        <f t="shared" si="0"/>
        <v>预生产</v>
      </c>
      <c r="L8" s="14" t="str">
        <f t="shared" si="1"/>
        <v>正在配送_正在入库物料</v>
      </c>
      <c r="M8" s="12" t="s">
        <v>54</v>
      </c>
      <c r="N8" s="12" t="s">
        <v>30</v>
      </c>
      <c r="O8" s="12" t="s">
        <v>31</v>
      </c>
    </row>
    <row r="9" spans="1:15" ht="20.100000000000001" customHeight="1" x14ac:dyDescent="0.15">
      <c r="A9" s="27">
        <v>5</v>
      </c>
      <c r="B9" s="41" t="s">
        <v>89</v>
      </c>
      <c r="C9" s="46" t="s">
        <v>138</v>
      </c>
      <c r="D9" s="47" t="s">
        <v>141</v>
      </c>
      <c r="E9" s="47" t="s">
        <v>139</v>
      </c>
      <c r="F9" s="43">
        <v>1</v>
      </c>
      <c r="G9" s="44" t="s">
        <v>143</v>
      </c>
      <c r="H9" s="45" t="s">
        <v>38</v>
      </c>
      <c r="I9" s="20">
        <v>100</v>
      </c>
      <c r="J9" s="14" t="s">
        <v>224</v>
      </c>
      <c r="K9" s="14" t="str">
        <f t="shared" si="0"/>
        <v>预生产</v>
      </c>
      <c r="L9" s="14" t="str">
        <f t="shared" si="1"/>
        <v>线边库位1_出入库标志</v>
      </c>
      <c r="M9" s="12" t="s">
        <v>65</v>
      </c>
      <c r="N9" s="12" t="s">
        <v>30</v>
      </c>
      <c r="O9" s="12" t="s">
        <v>31</v>
      </c>
    </row>
    <row r="10" spans="1:15" ht="20.100000000000001" customHeight="1" x14ac:dyDescent="0.15">
      <c r="A10" s="27">
        <v>6</v>
      </c>
      <c r="B10" s="41" t="s">
        <v>89</v>
      </c>
      <c r="C10" s="46" t="s">
        <v>138</v>
      </c>
      <c r="D10" s="47" t="s">
        <v>142</v>
      </c>
      <c r="E10" s="47" t="s">
        <v>140</v>
      </c>
      <c r="F10" s="43">
        <v>1</v>
      </c>
      <c r="G10" s="43" t="s">
        <v>68</v>
      </c>
      <c r="H10" s="45" t="s">
        <v>38</v>
      </c>
      <c r="I10" s="20">
        <v>100</v>
      </c>
      <c r="J10" s="14" t="s">
        <v>224</v>
      </c>
      <c r="K10" s="14" t="str">
        <f t="shared" si="0"/>
        <v>预生产</v>
      </c>
      <c r="L10" s="14" t="str">
        <f t="shared" si="1"/>
        <v>线边库位1_动作状态</v>
      </c>
      <c r="M10" s="12" t="s">
        <v>65</v>
      </c>
      <c r="N10" s="12" t="s">
        <v>30</v>
      </c>
      <c r="O10" s="12" t="s">
        <v>31</v>
      </c>
    </row>
    <row r="11" spans="1:15" ht="20.100000000000001" customHeight="1" x14ac:dyDescent="0.15">
      <c r="A11" s="27">
        <v>7</v>
      </c>
      <c r="B11" s="41" t="s">
        <v>89</v>
      </c>
      <c r="C11" s="46" t="s">
        <v>144</v>
      </c>
      <c r="D11" s="47" t="s">
        <v>141</v>
      </c>
      <c r="E11" s="47" t="s">
        <v>139</v>
      </c>
      <c r="F11" s="43">
        <v>1</v>
      </c>
      <c r="G11" s="44" t="s">
        <v>143</v>
      </c>
      <c r="H11" s="45" t="s">
        <v>38</v>
      </c>
      <c r="I11" s="20">
        <v>100</v>
      </c>
      <c r="J11" s="14" t="s">
        <v>224</v>
      </c>
      <c r="K11" s="14" t="str">
        <f t="shared" si="0"/>
        <v>预生产</v>
      </c>
      <c r="L11" s="14" t="str">
        <f t="shared" si="1"/>
        <v>线边库位2_出入库标志</v>
      </c>
      <c r="M11" s="12" t="s">
        <v>65</v>
      </c>
      <c r="N11" s="12" t="s">
        <v>30</v>
      </c>
      <c r="O11" s="12" t="s">
        <v>31</v>
      </c>
    </row>
    <row r="12" spans="1:15" ht="20.100000000000001" customHeight="1" x14ac:dyDescent="0.15">
      <c r="A12" s="27">
        <v>8</v>
      </c>
      <c r="B12" s="41" t="s">
        <v>89</v>
      </c>
      <c r="C12" s="46" t="s">
        <v>144</v>
      </c>
      <c r="D12" s="47" t="s">
        <v>142</v>
      </c>
      <c r="E12" s="47" t="s">
        <v>140</v>
      </c>
      <c r="F12" s="43">
        <v>1</v>
      </c>
      <c r="G12" s="43" t="s">
        <v>68</v>
      </c>
      <c r="H12" s="45" t="s">
        <v>38</v>
      </c>
      <c r="I12" s="20">
        <v>100</v>
      </c>
      <c r="J12" s="14" t="s">
        <v>224</v>
      </c>
      <c r="K12" s="14" t="str">
        <f t="shared" si="0"/>
        <v>预生产</v>
      </c>
      <c r="L12" s="14" t="str">
        <f t="shared" si="1"/>
        <v>线边库位2_动作状态</v>
      </c>
      <c r="M12" s="12" t="s">
        <v>65</v>
      </c>
      <c r="N12" s="12" t="s">
        <v>30</v>
      </c>
      <c r="O12" s="12" t="s">
        <v>31</v>
      </c>
    </row>
    <row r="13" spans="1:15" ht="20.100000000000001" customHeight="1" x14ac:dyDescent="0.15">
      <c r="A13" s="27">
        <v>9</v>
      </c>
      <c r="B13" s="41" t="s">
        <v>89</v>
      </c>
      <c r="C13" s="46" t="s">
        <v>145</v>
      </c>
      <c r="D13" s="47" t="s">
        <v>141</v>
      </c>
      <c r="E13" s="47" t="s">
        <v>139</v>
      </c>
      <c r="F13" s="43">
        <v>1</v>
      </c>
      <c r="G13" s="44" t="s">
        <v>143</v>
      </c>
      <c r="H13" s="45" t="s">
        <v>38</v>
      </c>
      <c r="I13" s="20">
        <v>100</v>
      </c>
      <c r="J13" s="14" t="s">
        <v>224</v>
      </c>
      <c r="K13" s="14" t="str">
        <f t="shared" si="0"/>
        <v>预生产</v>
      </c>
      <c r="L13" s="14" t="str">
        <f t="shared" si="1"/>
        <v>线边库位3_出入库标志</v>
      </c>
      <c r="M13" s="12" t="s">
        <v>65</v>
      </c>
      <c r="N13" s="12" t="s">
        <v>30</v>
      </c>
      <c r="O13" s="12" t="s">
        <v>31</v>
      </c>
    </row>
    <row r="14" spans="1:15" ht="20.100000000000001" customHeight="1" x14ac:dyDescent="0.15">
      <c r="A14" s="27">
        <v>10</v>
      </c>
      <c r="B14" s="41" t="s">
        <v>89</v>
      </c>
      <c r="C14" s="46" t="s">
        <v>145</v>
      </c>
      <c r="D14" s="47" t="s">
        <v>142</v>
      </c>
      <c r="E14" s="47" t="s">
        <v>140</v>
      </c>
      <c r="F14" s="43">
        <v>1</v>
      </c>
      <c r="G14" s="43" t="s">
        <v>68</v>
      </c>
      <c r="H14" s="45" t="s">
        <v>38</v>
      </c>
      <c r="I14" s="20">
        <v>100</v>
      </c>
      <c r="J14" s="14" t="s">
        <v>224</v>
      </c>
      <c r="K14" s="14" t="str">
        <f t="shared" si="0"/>
        <v>预生产</v>
      </c>
      <c r="L14" s="14" t="str">
        <f t="shared" si="1"/>
        <v>线边库位3_动作状态</v>
      </c>
      <c r="M14" s="12" t="s">
        <v>65</v>
      </c>
      <c r="N14" s="12" t="s">
        <v>30</v>
      </c>
      <c r="O14" s="12" t="s">
        <v>31</v>
      </c>
    </row>
    <row r="15" spans="1:15" ht="20.100000000000001" customHeight="1" x14ac:dyDescent="0.15">
      <c r="A15" s="27">
        <v>11</v>
      </c>
      <c r="B15" s="41" t="s">
        <v>89</v>
      </c>
      <c r="C15" s="46" t="s">
        <v>146</v>
      </c>
      <c r="D15" s="47" t="s">
        <v>141</v>
      </c>
      <c r="E15" s="47" t="s">
        <v>139</v>
      </c>
      <c r="F15" s="43">
        <v>1</v>
      </c>
      <c r="G15" s="44" t="s">
        <v>143</v>
      </c>
      <c r="H15" s="45" t="s">
        <v>38</v>
      </c>
      <c r="I15" s="20">
        <v>100</v>
      </c>
      <c r="J15" s="14" t="s">
        <v>224</v>
      </c>
      <c r="K15" s="14" t="str">
        <f t="shared" si="0"/>
        <v>预生产</v>
      </c>
      <c r="L15" s="14" t="str">
        <f t="shared" si="1"/>
        <v>线边库位4_出入库标志</v>
      </c>
      <c r="M15" s="12" t="s">
        <v>65</v>
      </c>
      <c r="N15" s="12" t="s">
        <v>30</v>
      </c>
      <c r="O15" s="12" t="s">
        <v>31</v>
      </c>
    </row>
    <row r="16" spans="1:15" ht="20.100000000000001" customHeight="1" x14ac:dyDescent="0.15">
      <c r="A16" s="27">
        <v>12</v>
      </c>
      <c r="B16" s="41" t="s">
        <v>89</v>
      </c>
      <c r="C16" s="46" t="s">
        <v>146</v>
      </c>
      <c r="D16" s="47" t="s">
        <v>142</v>
      </c>
      <c r="E16" s="47" t="s">
        <v>140</v>
      </c>
      <c r="F16" s="43">
        <v>1</v>
      </c>
      <c r="G16" s="43" t="s">
        <v>68</v>
      </c>
      <c r="H16" s="45" t="s">
        <v>38</v>
      </c>
      <c r="I16" s="20">
        <v>100</v>
      </c>
      <c r="J16" s="14" t="s">
        <v>224</v>
      </c>
      <c r="K16" s="14" t="str">
        <f t="shared" si="0"/>
        <v>预生产</v>
      </c>
      <c r="L16" s="14" t="str">
        <f t="shared" si="1"/>
        <v>线边库位4_动作状态</v>
      </c>
      <c r="M16" s="12" t="s">
        <v>65</v>
      </c>
      <c r="N16" s="12" t="s">
        <v>30</v>
      </c>
      <c r="O16" s="12" t="s">
        <v>31</v>
      </c>
    </row>
    <row r="17" spans="1:15" ht="20.100000000000001" customHeight="1" x14ac:dyDescent="0.15">
      <c r="A17" s="27">
        <v>13</v>
      </c>
      <c r="B17" s="41" t="s">
        <v>89</v>
      </c>
      <c r="C17" s="46" t="s">
        <v>147</v>
      </c>
      <c r="D17" s="47" t="s">
        <v>141</v>
      </c>
      <c r="E17" s="47" t="s">
        <v>139</v>
      </c>
      <c r="F17" s="43">
        <v>1</v>
      </c>
      <c r="G17" s="44" t="s">
        <v>143</v>
      </c>
      <c r="H17" s="45" t="s">
        <v>38</v>
      </c>
      <c r="I17" s="20">
        <v>100</v>
      </c>
      <c r="J17" s="14" t="s">
        <v>224</v>
      </c>
      <c r="K17" s="14" t="str">
        <f t="shared" si="0"/>
        <v>预生产</v>
      </c>
      <c r="L17" s="14" t="str">
        <f t="shared" si="1"/>
        <v>线边库位5_出入库标志</v>
      </c>
      <c r="M17" s="12" t="s">
        <v>65</v>
      </c>
      <c r="N17" s="12" t="s">
        <v>30</v>
      </c>
      <c r="O17" s="12" t="s">
        <v>31</v>
      </c>
    </row>
    <row r="18" spans="1:15" ht="20.100000000000001" customHeight="1" x14ac:dyDescent="0.15">
      <c r="A18" s="27">
        <v>14</v>
      </c>
      <c r="B18" s="41" t="s">
        <v>89</v>
      </c>
      <c r="C18" s="46" t="s">
        <v>147</v>
      </c>
      <c r="D18" s="47" t="s">
        <v>142</v>
      </c>
      <c r="E18" s="47" t="s">
        <v>140</v>
      </c>
      <c r="F18" s="43">
        <v>1</v>
      </c>
      <c r="G18" s="43" t="s">
        <v>68</v>
      </c>
      <c r="H18" s="45" t="s">
        <v>38</v>
      </c>
      <c r="I18" s="20">
        <v>100</v>
      </c>
      <c r="J18" s="14" t="s">
        <v>224</v>
      </c>
      <c r="K18" s="14" t="str">
        <f t="shared" si="0"/>
        <v>预生产</v>
      </c>
      <c r="L18" s="14" t="str">
        <f t="shared" si="1"/>
        <v>线边库位5_动作状态</v>
      </c>
      <c r="M18" s="12" t="s">
        <v>65</v>
      </c>
      <c r="N18" s="12" t="s">
        <v>30</v>
      </c>
      <c r="O18" s="12" t="s">
        <v>31</v>
      </c>
    </row>
    <row r="19" spans="1:15" ht="20.100000000000001" customHeight="1" x14ac:dyDescent="0.15">
      <c r="A19" s="27">
        <v>15</v>
      </c>
      <c r="B19" s="41" t="s">
        <v>89</v>
      </c>
      <c r="C19" s="46" t="s">
        <v>148</v>
      </c>
      <c r="D19" s="47" t="s">
        <v>141</v>
      </c>
      <c r="E19" s="47" t="s">
        <v>139</v>
      </c>
      <c r="F19" s="43">
        <v>1</v>
      </c>
      <c r="G19" s="44" t="s">
        <v>143</v>
      </c>
      <c r="H19" s="45" t="s">
        <v>38</v>
      </c>
      <c r="I19" s="20">
        <v>100</v>
      </c>
      <c r="J19" s="14" t="s">
        <v>224</v>
      </c>
      <c r="K19" s="14" t="str">
        <f t="shared" si="0"/>
        <v>预生产</v>
      </c>
      <c r="L19" s="14" t="str">
        <f t="shared" si="1"/>
        <v>线边库位6_出入库标志</v>
      </c>
      <c r="M19" s="12" t="s">
        <v>65</v>
      </c>
      <c r="N19" s="12" t="s">
        <v>30</v>
      </c>
      <c r="O19" s="12" t="s">
        <v>31</v>
      </c>
    </row>
    <row r="20" spans="1:15" ht="20.100000000000001" customHeight="1" x14ac:dyDescent="0.15">
      <c r="A20" s="27">
        <v>16</v>
      </c>
      <c r="B20" s="41" t="s">
        <v>89</v>
      </c>
      <c r="C20" s="46" t="s">
        <v>148</v>
      </c>
      <c r="D20" s="47" t="s">
        <v>142</v>
      </c>
      <c r="E20" s="47" t="s">
        <v>140</v>
      </c>
      <c r="F20" s="43">
        <v>1</v>
      </c>
      <c r="G20" s="43" t="s">
        <v>68</v>
      </c>
      <c r="H20" s="45" t="s">
        <v>38</v>
      </c>
      <c r="I20" s="20">
        <v>100</v>
      </c>
      <c r="J20" s="14" t="s">
        <v>224</v>
      </c>
      <c r="K20" s="14" t="str">
        <f t="shared" si="0"/>
        <v>预生产</v>
      </c>
      <c r="L20" s="14" t="str">
        <f t="shared" si="1"/>
        <v>线边库位6_动作状态</v>
      </c>
      <c r="M20" s="12" t="s">
        <v>65</v>
      </c>
      <c r="N20" s="12" t="s">
        <v>30</v>
      </c>
      <c r="O20" s="12" t="s">
        <v>31</v>
      </c>
    </row>
    <row r="21" spans="1:15" ht="20.100000000000001" customHeight="1" x14ac:dyDescent="0.15">
      <c r="A21" s="27">
        <v>17</v>
      </c>
      <c r="B21" s="41" t="s">
        <v>89</v>
      </c>
      <c r="C21" s="41" t="s">
        <v>149</v>
      </c>
      <c r="D21" s="42" t="s">
        <v>200</v>
      </c>
      <c r="E21" s="42" t="s">
        <v>115</v>
      </c>
      <c r="F21" s="45"/>
      <c r="G21" s="59" t="s">
        <v>232</v>
      </c>
      <c r="H21" s="45" t="s">
        <v>152</v>
      </c>
      <c r="I21" s="20">
        <v>100</v>
      </c>
      <c r="J21" s="14" t="s">
        <v>224</v>
      </c>
      <c r="K21" s="14" t="str">
        <f t="shared" si="0"/>
        <v>预生产</v>
      </c>
      <c r="L21" s="14" t="str">
        <f t="shared" si="1"/>
        <v>坦克链_位置序号</v>
      </c>
      <c r="M21" s="12" t="s">
        <v>65</v>
      </c>
      <c r="N21" s="12" t="s">
        <v>30</v>
      </c>
      <c r="O21" s="12" t="s">
        <v>31</v>
      </c>
    </row>
    <row r="22" spans="1:15" ht="20.100000000000001" customHeight="1" x14ac:dyDescent="0.15">
      <c r="A22" s="27">
        <v>18</v>
      </c>
      <c r="B22" s="41" t="s">
        <v>89</v>
      </c>
      <c r="C22" s="41" t="s">
        <v>149</v>
      </c>
      <c r="D22" s="60" t="s">
        <v>233</v>
      </c>
      <c r="E22" s="60" t="s">
        <v>234</v>
      </c>
      <c r="F22" s="45"/>
      <c r="G22" s="59" t="s">
        <v>235</v>
      </c>
      <c r="H22" s="45" t="s">
        <v>152</v>
      </c>
      <c r="I22" s="20">
        <v>100</v>
      </c>
      <c r="J22" s="14" t="s">
        <v>224</v>
      </c>
      <c r="K22" s="14" t="str">
        <f t="shared" si="0"/>
        <v>预生产</v>
      </c>
      <c r="L22" s="14" t="str">
        <f t="shared" si="1"/>
        <v>坦克链_坐标</v>
      </c>
      <c r="M22" s="12" t="s">
        <v>66</v>
      </c>
      <c r="N22" s="12" t="s">
        <v>30</v>
      </c>
      <c r="O22" s="12" t="s">
        <v>31</v>
      </c>
    </row>
    <row r="23" spans="1:15" ht="20.100000000000001" customHeight="1" x14ac:dyDescent="0.15">
      <c r="A23" s="27">
        <v>19</v>
      </c>
      <c r="B23" s="41" t="s">
        <v>89</v>
      </c>
      <c r="C23" s="41" t="s">
        <v>149</v>
      </c>
      <c r="D23" s="42" t="s">
        <v>225</v>
      </c>
      <c r="E23" s="42" t="s">
        <v>116</v>
      </c>
      <c r="F23" s="45"/>
      <c r="G23" s="53" t="s">
        <v>68</v>
      </c>
      <c r="H23" s="45" t="s">
        <v>152</v>
      </c>
      <c r="I23" s="20">
        <v>100</v>
      </c>
      <c r="J23" s="14" t="s">
        <v>224</v>
      </c>
      <c r="K23" s="14" t="str">
        <f t="shared" si="0"/>
        <v>预生产</v>
      </c>
      <c r="L23" s="14" t="str">
        <f t="shared" si="1"/>
        <v>坦克链_运行状态</v>
      </c>
      <c r="M23" s="12" t="s">
        <v>65</v>
      </c>
      <c r="N23" s="12" t="s">
        <v>30</v>
      </c>
      <c r="O23" s="12" t="s">
        <v>31</v>
      </c>
    </row>
    <row r="24" spans="1:15" ht="20.100000000000001" customHeight="1" x14ac:dyDescent="0.15">
      <c r="A24" s="27">
        <v>20</v>
      </c>
      <c r="B24" s="41" t="s">
        <v>89</v>
      </c>
      <c r="C24" s="41" t="s">
        <v>150</v>
      </c>
      <c r="D24" s="42" t="s">
        <v>225</v>
      </c>
      <c r="E24" s="42" t="s">
        <v>123</v>
      </c>
      <c r="F24" s="45"/>
      <c r="G24" s="53" t="s">
        <v>68</v>
      </c>
      <c r="H24" s="45" t="s">
        <v>152</v>
      </c>
      <c r="I24" s="20">
        <v>100</v>
      </c>
      <c r="J24" s="14" t="s">
        <v>224</v>
      </c>
      <c r="K24" s="14" t="str">
        <f t="shared" si="0"/>
        <v>预生产</v>
      </c>
      <c r="L24" s="14" t="str">
        <f t="shared" si="1"/>
        <v>机器人_运行状态</v>
      </c>
      <c r="M24" s="12" t="s">
        <v>65</v>
      </c>
      <c r="N24" s="12" t="s">
        <v>30</v>
      </c>
      <c r="O24" s="12" t="s">
        <v>31</v>
      </c>
    </row>
    <row r="25" spans="1:15" ht="20.100000000000001" customHeight="1" x14ac:dyDescent="0.15">
      <c r="A25" s="27">
        <v>21</v>
      </c>
      <c r="B25" s="41" t="s">
        <v>89</v>
      </c>
      <c r="C25" s="41" t="s">
        <v>158</v>
      </c>
      <c r="D25" s="42" t="s">
        <v>226</v>
      </c>
      <c r="E25" s="54" t="s">
        <v>162</v>
      </c>
      <c r="F25" s="45"/>
      <c r="G25" s="43" t="s">
        <v>171</v>
      </c>
      <c r="H25" s="45" t="s">
        <v>152</v>
      </c>
      <c r="I25" s="20">
        <v>100</v>
      </c>
      <c r="J25" s="14" t="s">
        <v>224</v>
      </c>
      <c r="K25" s="14" t="str">
        <f t="shared" si="0"/>
        <v>预生产</v>
      </c>
      <c r="L25" s="14" t="str">
        <f t="shared" si="1"/>
        <v>夹爪A_动作序号</v>
      </c>
      <c r="M25" s="12" t="s">
        <v>65</v>
      </c>
      <c r="N25" s="12" t="s">
        <v>30</v>
      </c>
      <c r="O25" s="12" t="s">
        <v>31</v>
      </c>
    </row>
    <row r="26" spans="1:15" ht="20.100000000000001" customHeight="1" x14ac:dyDescent="0.15">
      <c r="A26" s="27">
        <v>22</v>
      </c>
      <c r="B26" s="41" t="s">
        <v>89</v>
      </c>
      <c r="C26" s="41" t="s">
        <v>158</v>
      </c>
      <c r="D26" s="42" t="s">
        <v>161</v>
      </c>
      <c r="E26" s="54" t="s">
        <v>163</v>
      </c>
      <c r="F26" s="45"/>
      <c r="G26" s="43" t="s">
        <v>172</v>
      </c>
      <c r="H26" s="45" t="s">
        <v>152</v>
      </c>
      <c r="I26" s="20">
        <v>100</v>
      </c>
      <c r="J26" s="14" t="s">
        <v>224</v>
      </c>
      <c r="K26" s="14" t="str">
        <f t="shared" si="0"/>
        <v>预生产</v>
      </c>
      <c r="L26" s="14" t="str">
        <f t="shared" si="1"/>
        <v>夹爪A_物料位置</v>
      </c>
      <c r="M26" s="12" t="s">
        <v>65</v>
      </c>
      <c r="N26" s="12" t="s">
        <v>30</v>
      </c>
      <c r="O26" s="12" t="s">
        <v>31</v>
      </c>
    </row>
    <row r="27" spans="1:15" ht="20.100000000000001" customHeight="1" x14ac:dyDescent="0.15">
      <c r="A27" s="27">
        <v>23</v>
      </c>
      <c r="B27" s="41" t="s">
        <v>89</v>
      </c>
      <c r="C27" s="41" t="s">
        <v>158</v>
      </c>
      <c r="D27" s="42" t="s">
        <v>225</v>
      </c>
      <c r="E27" s="54" t="s">
        <v>164</v>
      </c>
      <c r="F27" s="45"/>
      <c r="G27" s="43" t="s">
        <v>68</v>
      </c>
      <c r="H27" s="45" t="s">
        <v>152</v>
      </c>
      <c r="I27" s="20">
        <v>100</v>
      </c>
      <c r="J27" s="14" t="s">
        <v>224</v>
      </c>
      <c r="K27" s="14" t="str">
        <f t="shared" si="0"/>
        <v>预生产</v>
      </c>
      <c r="L27" s="14" t="str">
        <f t="shared" si="1"/>
        <v>夹爪A_运行状态</v>
      </c>
      <c r="M27" s="12" t="s">
        <v>65</v>
      </c>
      <c r="N27" s="12" t="s">
        <v>30</v>
      </c>
      <c r="O27" s="12" t="s">
        <v>31</v>
      </c>
    </row>
    <row r="28" spans="1:15" ht="20.100000000000001" customHeight="1" x14ac:dyDescent="0.15">
      <c r="A28" s="27">
        <v>24</v>
      </c>
      <c r="B28" s="41" t="s">
        <v>89</v>
      </c>
      <c r="C28" s="41" t="s">
        <v>159</v>
      </c>
      <c r="D28" s="42" t="s">
        <v>226</v>
      </c>
      <c r="E28" s="54" t="s">
        <v>162</v>
      </c>
      <c r="F28" s="45"/>
      <c r="G28" s="43" t="s">
        <v>171</v>
      </c>
      <c r="H28" s="45" t="s">
        <v>152</v>
      </c>
      <c r="I28" s="20">
        <v>100</v>
      </c>
      <c r="J28" s="14" t="s">
        <v>224</v>
      </c>
      <c r="K28" s="14" t="str">
        <f t="shared" si="0"/>
        <v>预生产</v>
      </c>
      <c r="L28" s="14" t="str">
        <f t="shared" si="1"/>
        <v>夹爪B_动作序号</v>
      </c>
      <c r="M28" s="12" t="s">
        <v>65</v>
      </c>
      <c r="N28" s="12" t="s">
        <v>30</v>
      </c>
      <c r="O28" s="12" t="s">
        <v>31</v>
      </c>
    </row>
    <row r="29" spans="1:15" ht="20.100000000000001" customHeight="1" x14ac:dyDescent="0.15">
      <c r="A29" s="27">
        <v>25</v>
      </c>
      <c r="B29" s="41" t="s">
        <v>89</v>
      </c>
      <c r="C29" s="41" t="s">
        <v>159</v>
      </c>
      <c r="D29" s="42" t="s">
        <v>161</v>
      </c>
      <c r="E29" s="54" t="s">
        <v>163</v>
      </c>
      <c r="F29" s="45"/>
      <c r="G29" s="43" t="s">
        <v>172</v>
      </c>
      <c r="H29" s="45" t="s">
        <v>152</v>
      </c>
      <c r="I29" s="20">
        <v>100</v>
      </c>
      <c r="J29" s="14" t="s">
        <v>224</v>
      </c>
      <c r="K29" s="14" t="str">
        <f t="shared" si="0"/>
        <v>预生产</v>
      </c>
      <c r="L29" s="14" t="str">
        <f t="shared" si="1"/>
        <v>夹爪B_物料位置</v>
      </c>
      <c r="M29" s="12" t="s">
        <v>65</v>
      </c>
      <c r="N29" s="12" t="s">
        <v>30</v>
      </c>
      <c r="O29" s="12" t="s">
        <v>31</v>
      </c>
    </row>
    <row r="30" spans="1:15" ht="20.100000000000001" customHeight="1" x14ac:dyDescent="0.15">
      <c r="A30" s="27">
        <v>26</v>
      </c>
      <c r="B30" s="41" t="s">
        <v>89</v>
      </c>
      <c r="C30" s="41" t="s">
        <v>159</v>
      </c>
      <c r="D30" s="42" t="s">
        <v>225</v>
      </c>
      <c r="E30" s="54" t="s">
        <v>164</v>
      </c>
      <c r="F30" s="45"/>
      <c r="G30" s="43" t="s">
        <v>68</v>
      </c>
      <c r="H30" s="45" t="s">
        <v>152</v>
      </c>
      <c r="I30" s="20">
        <v>100</v>
      </c>
      <c r="J30" s="14" t="s">
        <v>224</v>
      </c>
      <c r="K30" s="14" t="str">
        <f t="shared" si="0"/>
        <v>预生产</v>
      </c>
      <c r="L30" s="14" t="str">
        <f t="shared" si="1"/>
        <v>夹爪B_运行状态</v>
      </c>
      <c r="M30" s="12" t="s">
        <v>65</v>
      </c>
      <c r="N30" s="12" t="s">
        <v>30</v>
      </c>
      <c r="O30" s="12" t="s">
        <v>31</v>
      </c>
    </row>
    <row r="31" spans="1:15" ht="20.100000000000001" customHeight="1" x14ac:dyDescent="0.15">
      <c r="A31" s="27">
        <v>27</v>
      </c>
      <c r="B31" s="41" t="s">
        <v>89</v>
      </c>
      <c r="C31" s="41" t="s">
        <v>154</v>
      </c>
      <c r="D31" s="42" t="s">
        <v>118</v>
      </c>
      <c r="E31" s="54" t="s">
        <v>127</v>
      </c>
      <c r="F31" s="45"/>
      <c r="G31" s="43" t="s">
        <v>168</v>
      </c>
      <c r="H31" s="45" t="s">
        <v>152</v>
      </c>
      <c r="I31" s="20">
        <v>100</v>
      </c>
      <c r="J31" s="14" t="s">
        <v>224</v>
      </c>
      <c r="K31" s="14" t="str">
        <f t="shared" si="0"/>
        <v>预生产</v>
      </c>
      <c r="L31" s="14" t="str">
        <f t="shared" si="1"/>
        <v>R1错位推缸_速度</v>
      </c>
      <c r="M31" s="12" t="s">
        <v>66</v>
      </c>
      <c r="N31" s="12" t="s">
        <v>30</v>
      </c>
      <c r="O31" s="12" t="s">
        <v>31</v>
      </c>
    </row>
    <row r="32" spans="1:15" ht="20.100000000000001" customHeight="1" x14ac:dyDescent="0.15">
      <c r="A32" s="27">
        <v>28</v>
      </c>
      <c r="B32" s="41" t="s">
        <v>89</v>
      </c>
      <c r="C32" s="41" t="s">
        <v>154</v>
      </c>
      <c r="D32" s="42" t="s">
        <v>225</v>
      </c>
      <c r="E32" s="54" t="s">
        <v>128</v>
      </c>
      <c r="F32" s="45"/>
      <c r="G32" s="43" t="s">
        <v>167</v>
      </c>
      <c r="H32" s="45" t="s">
        <v>152</v>
      </c>
      <c r="I32" s="20">
        <v>100</v>
      </c>
      <c r="J32" s="14" t="s">
        <v>224</v>
      </c>
      <c r="K32" s="14" t="str">
        <f t="shared" si="0"/>
        <v>预生产</v>
      </c>
      <c r="L32" s="14" t="str">
        <f t="shared" si="1"/>
        <v>R1错位推缸_运行状态</v>
      </c>
      <c r="M32" s="12" t="s">
        <v>65</v>
      </c>
      <c r="N32" s="12" t="s">
        <v>30</v>
      </c>
      <c r="O32" s="12" t="s">
        <v>31</v>
      </c>
    </row>
    <row r="33" spans="1:15" ht="20.100000000000001" customHeight="1" x14ac:dyDescent="0.15">
      <c r="A33" s="27">
        <v>29</v>
      </c>
      <c r="B33" s="41" t="s">
        <v>89</v>
      </c>
      <c r="C33" s="41" t="s">
        <v>155</v>
      </c>
      <c r="D33" s="42" t="s">
        <v>118</v>
      </c>
      <c r="E33" s="54" t="s">
        <v>127</v>
      </c>
      <c r="F33" s="45"/>
      <c r="G33" s="43" t="s">
        <v>168</v>
      </c>
      <c r="H33" s="45" t="s">
        <v>152</v>
      </c>
      <c r="I33" s="20">
        <v>100</v>
      </c>
      <c r="J33" s="14" t="s">
        <v>224</v>
      </c>
      <c r="K33" s="14" t="str">
        <f t="shared" si="0"/>
        <v>预生产</v>
      </c>
      <c r="L33" s="14" t="str">
        <f t="shared" si="1"/>
        <v>R5错位推缸_速度</v>
      </c>
      <c r="M33" s="12" t="s">
        <v>66</v>
      </c>
      <c r="N33" s="12" t="s">
        <v>30</v>
      </c>
      <c r="O33" s="12" t="s">
        <v>31</v>
      </c>
    </row>
    <row r="34" spans="1:15" ht="20.100000000000001" customHeight="1" x14ac:dyDescent="0.15">
      <c r="A34" s="27">
        <v>30</v>
      </c>
      <c r="B34" s="41" t="s">
        <v>89</v>
      </c>
      <c r="C34" s="41" t="s">
        <v>155</v>
      </c>
      <c r="D34" s="42" t="s">
        <v>225</v>
      </c>
      <c r="E34" s="54" t="s">
        <v>128</v>
      </c>
      <c r="F34" s="45"/>
      <c r="G34" s="43" t="s">
        <v>167</v>
      </c>
      <c r="H34" s="45" t="s">
        <v>152</v>
      </c>
      <c r="I34" s="20">
        <v>100</v>
      </c>
      <c r="J34" s="14" t="s">
        <v>224</v>
      </c>
      <c r="K34" s="14" t="str">
        <f t="shared" si="0"/>
        <v>预生产</v>
      </c>
      <c r="L34" s="14" t="str">
        <f t="shared" si="1"/>
        <v>R5错位推缸_运行状态</v>
      </c>
      <c r="M34" s="12" t="s">
        <v>65</v>
      </c>
      <c r="N34" s="12" t="s">
        <v>30</v>
      </c>
      <c r="O34" s="12" t="s">
        <v>31</v>
      </c>
    </row>
    <row r="35" spans="1:15" ht="20.100000000000001" customHeight="1" x14ac:dyDescent="0.15">
      <c r="A35" s="27">
        <v>31</v>
      </c>
      <c r="B35" s="41" t="s">
        <v>89</v>
      </c>
      <c r="C35" s="41" t="s">
        <v>156</v>
      </c>
      <c r="D35" s="42" t="s">
        <v>200</v>
      </c>
      <c r="E35" s="54" t="s">
        <v>132</v>
      </c>
      <c r="F35" s="45"/>
      <c r="G35" s="43" t="s">
        <v>169</v>
      </c>
      <c r="H35" s="45" t="s">
        <v>152</v>
      </c>
      <c r="I35" s="20">
        <v>100</v>
      </c>
      <c r="J35" s="14" t="s">
        <v>224</v>
      </c>
      <c r="K35" s="14" t="str">
        <f t="shared" si="0"/>
        <v>预生产</v>
      </c>
      <c r="L35" s="14" t="str">
        <f t="shared" si="1"/>
        <v>外侧倍速链_位置序号</v>
      </c>
      <c r="M35" s="12" t="s">
        <v>65</v>
      </c>
      <c r="N35" s="12" t="s">
        <v>30</v>
      </c>
      <c r="O35" s="12" t="s">
        <v>31</v>
      </c>
    </row>
    <row r="36" spans="1:15" ht="20.100000000000001" customHeight="1" x14ac:dyDescent="0.15">
      <c r="A36" s="27">
        <v>32</v>
      </c>
      <c r="B36" s="41" t="s">
        <v>89</v>
      </c>
      <c r="C36" s="41" t="s">
        <v>156</v>
      </c>
      <c r="D36" s="42" t="s">
        <v>118</v>
      </c>
      <c r="E36" s="54" t="s">
        <v>133</v>
      </c>
      <c r="F36" s="45"/>
      <c r="G36" s="43" t="s">
        <v>170</v>
      </c>
      <c r="H36" s="45" t="s">
        <v>152</v>
      </c>
      <c r="I36" s="20">
        <v>100</v>
      </c>
      <c r="J36" s="14" t="s">
        <v>224</v>
      </c>
      <c r="K36" s="14" t="str">
        <f t="shared" si="0"/>
        <v>预生产</v>
      </c>
      <c r="L36" s="14" t="str">
        <f t="shared" si="1"/>
        <v>外侧倍速链_速度</v>
      </c>
      <c r="M36" s="12" t="s">
        <v>66</v>
      </c>
      <c r="N36" s="12" t="s">
        <v>30</v>
      </c>
      <c r="O36" s="12" t="s">
        <v>31</v>
      </c>
    </row>
    <row r="37" spans="1:15" ht="20.100000000000001" customHeight="1" x14ac:dyDescent="0.15">
      <c r="A37" s="27">
        <v>33</v>
      </c>
      <c r="B37" s="41" t="s">
        <v>89</v>
      </c>
      <c r="C37" s="41" t="s">
        <v>156</v>
      </c>
      <c r="D37" s="42" t="s">
        <v>225</v>
      </c>
      <c r="E37" s="54" t="s">
        <v>134</v>
      </c>
      <c r="F37" s="45"/>
      <c r="G37" s="43" t="s">
        <v>68</v>
      </c>
      <c r="H37" s="45" t="s">
        <v>152</v>
      </c>
      <c r="I37" s="20">
        <v>100</v>
      </c>
      <c r="J37" s="14" t="s">
        <v>224</v>
      </c>
      <c r="K37" s="14" t="str">
        <f t="shared" si="0"/>
        <v>预生产</v>
      </c>
      <c r="L37" s="14" t="str">
        <f t="shared" si="1"/>
        <v>外侧倍速链_运行状态</v>
      </c>
      <c r="M37" s="12" t="s">
        <v>65</v>
      </c>
      <c r="N37" s="12" t="s">
        <v>30</v>
      </c>
      <c r="O37" s="12" t="s">
        <v>31</v>
      </c>
    </row>
    <row r="38" spans="1:15" ht="20.100000000000001" customHeight="1" x14ac:dyDescent="0.15">
      <c r="A38" s="27">
        <v>34</v>
      </c>
      <c r="B38" s="41" t="s">
        <v>90</v>
      </c>
      <c r="C38" s="48" t="s">
        <v>137</v>
      </c>
      <c r="D38" s="49" t="s">
        <v>90</v>
      </c>
      <c r="E38" s="47" t="s">
        <v>46</v>
      </c>
      <c r="F38" s="50" t="s">
        <v>52</v>
      </c>
      <c r="G38" s="50" t="s">
        <v>53</v>
      </c>
      <c r="H38" s="51" t="s">
        <v>36</v>
      </c>
      <c r="I38" s="20">
        <v>100</v>
      </c>
      <c r="J38" s="14" t="s">
        <v>224</v>
      </c>
      <c r="K38" s="14" t="str">
        <f t="shared" si="0"/>
        <v>底壳上线</v>
      </c>
      <c r="L38" s="14" t="str">
        <f t="shared" si="1"/>
        <v>订单信息_底壳上线</v>
      </c>
      <c r="M38" s="12" t="s">
        <v>54</v>
      </c>
      <c r="N38" s="12" t="s">
        <v>30</v>
      </c>
      <c r="O38" s="12" t="s">
        <v>31</v>
      </c>
    </row>
    <row r="39" spans="1:15" ht="20.100000000000001" customHeight="1" x14ac:dyDescent="0.15">
      <c r="A39" s="27">
        <v>35</v>
      </c>
      <c r="B39" s="41" t="s">
        <v>90</v>
      </c>
      <c r="C39" s="41" t="s">
        <v>108</v>
      </c>
      <c r="D39" s="42" t="s">
        <v>109</v>
      </c>
      <c r="E39" s="54" t="s">
        <v>71</v>
      </c>
      <c r="F39" s="45"/>
      <c r="G39" s="44" t="s">
        <v>176</v>
      </c>
      <c r="H39" s="45" t="s">
        <v>43</v>
      </c>
      <c r="I39" s="20">
        <v>100</v>
      </c>
      <c r="J39" s="14" t="s">
        <v>224</v>
      </c>
      <c r="K39" s="14" t="str">
        <f t="shared" si="0"/>
        <v>底壳上线</v>
      </c>
      <c r="L39" s="14" t="str">
        <f t="shared" si="1"/>
        <v>工步进度_底壳抓拍</v>
      </c>
      <c r="M39" s="12" t="s">
        <v>65</v>
      </c>
      <c r="N39" s="12" t="s">
        <v>30</v>
      </c>
      <c r="O39" s="12" t="s">
        <v>31</v>
      </c>
    </row>
    <row r="40" spans="1:15" ht="20.100000000000001" customHeight="1" x14ac:dyDescent="0.15">
      <c r="A40" s="27">
        <v>36</v>
      </c>
      <c r="B40" s="41" t="s">
        <v>90</v>
      </c>
      <c r="C40" s="41" t="s">
        <v>108</v>
      </c>
      <c r="D40" s="42" t="s">
        <v>110</v>
      </c>
      <c r="E40" s="54" t="s">
        <v>72</v>
      </c>
      <c r="F40" s="45"/>
      <c r="G40" s="44" t="s">
        <v>177</v>
      </c>
      <c r="H40" s="45" t="s">
        <v>43</v>
      </c>
      <c r="I40" s="20">
        <v>100</v>
      </c>
      <c r="J40" s="14" t="s">
        <v>224</v>
      </c>
      <c r="K40" s="14" t="str">
        <f t="shared" si="0"/>
        <v>底壳上线</v>
      </c>
      <c r="L40" s="14" t="str">
        <f t="shared" si="1"/>
        <v>工步进度_底壳放置</v>
      </c>
      <c r="M40" s="12" t="s">
        <v>65</v>
      </c>
      <c r="N40" s="12" t="s">
        <v>30</v>
      </c>
      <c r="O40" s="12" t="s">
        <v>31</v>
      </c>
    </row>
    <row r="41" spans="1:15" ht="20.100000000000001" customHeight="1" x14ac:dyDescent="0.15">
      <c r="A41" s="27">
        <v>37</v>
      </c>
      <c r="B41" s="41" t="s">
        <v>90</v>
      </c>
      <c r="C41" s="41" t="s">
        <v>157</v>
      </c>
      <c r="D41" s="42" t="s">
        <v>200</v>
      </c>
      <c r="E41" s="54" t="s">
        <v>129</v>
      </c>
      <c r="F41" s="45"/>
      <c r="G41" s="43" t="s">
        <v>169</v>
      </c>
      <c r="H41" s="45" t="s">
        <v>152</v>
      </c>
      <c r="I41" s="20">
        <v>100</v>
      </c>
      <c r="J41" s="14" t="s">
        <v>224</v>
      </c>
      <c r="K41" s="14" t="str">
        <f t="shared" si="0"/>
        <v>底壳上线</v>
      </c>
      <c r="L41" s="14" t="str">
        <f t="shared" si="1"/>
        <v>内侧倍速链_位置序号</v>
      </c>
      <c r="M41" s="12" t="s">
        <v>65</v>
      </c>
      <c r="N41" s="12" t="s">
        <v>30</v>
      </c>
      <c r="O41" s="12" t="s">
        <v>31</v>
      </c>
    </row>
    <row r="42" spans="1:15" ht="20.100000000000001" customHeight="1" x14ac:dyDescent="0.15">
      <c r="A42" s="27">
        <v>38</v>
      </c>
      <c r="B42" s="41" t="s">
        <v>90</v>
      </c>
      <c r="C42" s="41" t="s">
        <v>157</v>
      </c>
      <c r="D42" s="42" t="s">
        <v>118</v>
      </c>
      <c r="E42" s="54" t="s">
        <v>130</v>
      </c>
      <c r="F42" s="45"/>
      <c r="G42" s="43" t="s">
        <v>170</v>
      </c>
      <c r="H42" s="45" t="s">
        <v>152</v>
      </c>
      <c r="I42" s="20">
        <v>100</v>
      </c>
      <c r="J42" s="14" t="s">
        <v>224</v>
      </c>
      <c r="K42" s="14" t="str">
        <f t="shared" si="0"/>
        <v>底壳上线</v>
      </c>
      <c r="L42" s="14" t="str">
        <f t="shared" si="1"/>
        <v>内侧倍速链_速度</v>
      </c>
      <c r="M42" s="12" t="s">
        <v>66</v>
      </c>
      <c r="N42" s="12" t="s">
        <v>30</v>
      </c>
      <c r="O42" s="12" t="s">
        <v>31</v>
      </c>
    </row>
    <row r="43" spans="1:15" ht="20.100000000000001" customHeight="1" x14ac:dyDescent="0.15">
      <c r="A43" s="27">
        <v>39</v>
      </c>
      <c r="B43" s="41" t="s">
        <v>90</v>
      </c>
      <c r="C43" s="41" t="s">
        <v>157</v>
      </c>
      <c r="D43" s="42" t="s">
        <v>225</v>
      </c>
      <c r="E43" s="54" t="s">
        <v>131</v>
      </c>
      <c r="F43" s="45"/>
      <c r="G43" s="43" t="s">
        <v>68</v>
      </c>
      <c r="H43" s="45" t="s">
        <v>152</v>
      </c>
      <c r="I43" s="20">
        <v>100</v>
      </c>
      <c r="J43" s="14" t="s">
        <v>224</v>
      </c>
      <c r="K43" s="14" t="str">
        <f t="shared" si="0"/>
        <v>底壳上线</v>
      </c>
      <c r="L43" s="14" t="str">
        <f t="shared" si="1"/>
        <v>内侧倍速链_运行状态</v>
      </c>
      <c r="M43" s="12" t="s">
        <v>65</v>
      </c>
      <c r="N43" s="12" t="s">
        <v>30</v>
      </c>
      <c r="O43" s="12" t="s">
        <v>31</v>
      </c>
    </row>
    <row r="44" spans="1:15" ht="20.100000000000001" customHeight="1" x14ac:dyDescent="0.15">
      <c r="A44" s="27">
        <v>40</v>
      </c>
      <c r="B44" s="41" t="s">
        <v>90</v>
      </c>
      <c r="C44" s="41" t="s">
        <v>150</v>
      </c>
      <c r="D44" s="42" t="s">
        <v>225</v>
      </c>
      <c r="E44" s="42" t="s">
        <v>123</v>
      </c>
      <c r="F44" s="45"/>
      <c r="G44" s="53" t="s">
        <v>68</v>
      </c>
      <c r="H44" s="45" t="s">
        <v>152</v>
      </c>
      <c r="I44" s="20">
        <v>100</v>
      </c>
      <c r="J44" s="14" t="s">
        <v>224</v>
      </c>
      <c r="K44" s="14" t="str">
        <f t="shared" si="0"/>
        <v>底壳上线</v>
      </c>
      <c r="L44" s="14" t="str">
        <f t="shared" si="1"/>
        <v>机器人_运行状态</v>
      </c>
      <c r="M44" s="12" t="s">
        <v>65</v>
      </c>
      <c r="N44" s="12" t="s">
        <v>30</v>
      </c>
      <c r="O44" s="12" t="s">
        <v>31</v>
      </c>
    </row>
    <row r="45" spans="1:15" ht="20.100000000000001" customHeight="1" x14ac:dyDescent="0.15">
      <c r="A45" s="27">
        <v>41</v>
      </c>
      <c r="B45" s="41" t="s">
        <v>90</v>
      </c>
      <c r="C45" s="41" t="s">
        <v>158</v>
      </c>
      <c r="D45" s="42" t="s">
        <v>226</v>
      </c>
      <c r="E45" s="54" t="s">
        <v>162</v>
      </c>
      <c r="F45" s="45"/>
      <c r="G45" s="43" t="s">
        <v>171</v>
      </c>
      <c r="H45" s="45" t="s">
        <v>152</v>
      </c>
      <c r="I45" s="20">
        <v>100</v>
      </c>
      <c r="J45" s="14" t="s">
        <v>224</v>
      </c>
      <c r="K45" s="14" t="str">
        <f t="shared" si="0"/>
        <v>底壳上线</v>
      </c>
      <c r="L45" s="14" t="str">
        <f t="shared" si="1"/>
        <v>夹爪A_动作序号</v>
      </c>
      <c r="M45" s="12" t="s">
        <v>65</v>
      </c>
      <c r="N45" s="12" t="s">
        <v>30</v>
      </c>
      <c r="O45" s="12" t="s">
        <v>31</v>
      </c>
    </row>
    <row r="46" spans="1:15" ht="20.100000000000001" customHeight="1" x14ac:dyDescent="0.15">
      <c r="A46" s="27">
        <v>42</v>
      </c>
      <c r="B46" s="41" t="s">
        <v>90</v>
      </c>
      <c r="C46" s="41" t="s">
        <v>158</v>
      </c>
      <c r="D46" s="42" t="s">
        <v>161</v>
      </c>
      <c r="E46" s="54" t="s">
        <v>163</v>
      </c>
      <c r="F46" s="45"/>
      <c r="G46" s="43" t="s">
        <v>172</v>
      </c>
      <c r="H46" s="45" t="s">
        <v>152</v>
      </c>
      <c r="I46" s="20">
        <v>100</v>
      </c>
      <c r="J46" s="14" t="s">
        <v>224</v>
      </c>
      <c r="K46" s="14" t="str">
        <f t="shared" si="0"/>
        <v>底壳上线</v>
      </c>
      <c r="L46" s="14" t="str">
        <f t="shared" si="1"/>
        <v>夹爪A_物料位置</v>
      </c>
      <c r="M46" s="12" t="s">
        <v>65</v>
      </c>
      <c r="N46" s="12" t="s">
        <v>30</v>
      </c>
      <c r="O46" s="12" t="s">
        <v>31</v>
      </c>
    </row>
    <row r="47" spans="1:15" ht="20.100000000000001" customHeight="1" x14ac:dyDescent="0.15">
      <c r="A47" s="27">
        <v>43</v>
      </c>
      <c r="B47" s="41" t="s">
        <v>90</v>
      </c>
      <c r="C47" s="41" t="s">
        <v>158</v>
      </c>
      <c r="D47" s="42" t="s">
        <v>225</v>
      </c>
      <c r="E47" s="54" t="s">
        <v>164</v>
      </c>
      <c r="F47" s="45"/>
      <c r="G47" s="43" t="s">
        <v>68</v>
      </c>
      <c r="H47" s="45" t="s">
        <v>152</v>
      </c>
      <c r="I47" s="20">
        <v>100</v>
      </c>
      <c r="J47" s="14" t="s">
        <v>224</v>
      </c>
      <c r="K47" s="14" t="str">
        <f t="shared" si="0"/>
        <v>底壳上线</v>
      </c>
      <c r="L47" s="14" t="str">
        <f t="shared" si="1"/>
        <v>夹爪A_运行状态</v>
      </c>
      <c r="M47" s="12" t="s">
        <v>65</v>
      </c>
      <c r="N47" s="12" t="s">
        <v>30</v>
      </c>
      <c r="O47" s="12" t="s">
        <v>31</v>
      </c>
    </row>
    <row r="48" spans="1:15" ht="20.100000000000001" customHeight="1" x14ac:dyDescent="0.15">
      <c r="A48" s="27">
        <v>44</v>
      </c>
      <c r="B48" s="41" t="s">
        <v>90</v>
      </c>
      <c r="C48" s="41" t="s">
        <v>159</v>
      </c>
      <c r="D48" s="42" t="s">
        <v>226</v>
      </c>
      <c r="E48" s="54" t="s">
        <v>162</v>
      </c>
      <c r="F48" s="45"/>
      <c r="G48" s="43" t="s">
        <v>171</v>
      </c>
      <c r="H48" s="45" t="s">
        <v>152</v>
      </c>
      <c r="I48" s="20">
        <v>100</v>
      </c>
      <c r="J48" s="14" t="s">
        <v>224</v>
      </c>
      <c r="K48" s="14" t="str">
        <f t="shared" si="0"/>
        <v>底壳上线</v>
      </c>
      <c r="L48" s="14" t="str">
        <f t="shared" si="1"/>
        <v>夹爪B_动作序号</v>
      </c>
      <c r="M48" s="12" t="s">
        <v>65</v>
      </c>
      <c r="N48" s="12" t="s">
        <v>30</v>
      </c>
      <c r="O48" s="12" t="s">
        <v>31</v>
      </c>
    </row>
    <row r="49" spans="1:15" ht="20.100000000000001" customHeight="1" x14ac:dyDescent="0.15">
      <c r="A49" s="27">
        <v>45</v>
      </c>
      <c r="B49" s="41" t="s">
        <v>90</v>
      </c>
      <c r="C49" s="41" t="s">
        <v>159</v>
      </c>
      <c r="D49" s="42" t="s">
        <v>161</v>
      </c>
      <c r="E49" s="54" t="s">
        <v>163</v>
      </c>
      <c r="F49" s="45"/>
      <c r="G49" s="43" t="s">
        <v>172</v>
      </c>
      <c r="H49" s="45" t="s">
        <v>152</v>
      </c>
      <c r="I49" s="20">
        <v>100</v>
      </c>
      <c r="J49" s="14" t="s">
        <v>224</v>
      </c>
      <c r="K49" s="14" t="str">
        <f t="shared" si="0"/>
        <v>底壳上线</v>
      </c>
      <c r="L49" s="14" t="str">
        <f t="shared" si="1"/>
        <v>夹爪B_物料位置</v>
      </c>
      <c r="M49" s="12" t="s">
        <v>65</v>
      </c>
      <c r="N49" s="12" t="s">
        <v>30</v>
      </c>
      <c r="O49" s="12" t="s">
        <v>31</v>
      </c>
    </row>
    <row r="50" spans="1:15" ht="20.100000000000001" customHeight="1" x14ac:dyDescent="0.15">
      <c r="A50" s="27">
        <v>46</v>
      </c>
      <c r="B50" s="41" t="s">
        <v>90</v>
      </c>
      <c r="C50" s="41" t="s">
        <v>159</v>
      </c>
      <c r="D50" s="42" t="s">
        <v>225</v>
      </c>
      <c r="E50" s="54" t="s">
        <v>164</v>
      </c>
      <c r="F50" s="45"/>
      <c r="G50" s="43" t="s">
        <v>68</v>
      </c>
      <c r="H50" s="45" t="s">
        <v>152</v>
      </c>
      <c r="I50" s="20">
        <v>100</v>
      </c>
      <c r="J50" s="14" t="s">
        <v>224</v>
      </c>
      <c r="K50" s="14" t="str">
        <f t="shared" si="0"/>
        <v>底壳上线</v>
      </c>
      <c r="L50" s="14" t="str">
        <f t="shared" si="1"/>
        <v>夹爪B_运行状态</v>
      </c>
      <c r="M50" s="12" t="s">
        <v>65</v>
      </c>
      <c r="N50" s="12" t="s">
        <v>30</v>
      </c>
      <c r="O50" s="12" t="s">
        <v>31</v>
      </c>
    </row>
    <row r="51" spans="1:15" ht="20.100000000000001" customHeight="1" x14ac:dyDescent="0.15">
      <c r="A51" s="27">
        <v>47</v>
      </c>
      <c r="B51" s="41" t="s">
        <v>90</v>
      </c>
      <c r="C51" s="41" t="s">
        <v>160</v>
      </c>
      <c r="D51" s="42" t="s">
        <v>225</v>
      </c>
      <c r="E51" s="54" t="s">
        <v>179</v>
      </c>
      <c r="F51" s="45"/>
      <c r="G51" s="44" t="s">
        <v>178</v>
      </c>
      <c r="H51" s="45" t="s">
        <v>152</v>
      </c>
      <c r="I51" s="20">
        <v>100</v>
      </c>
      <c r="J51" s="14" t="s">
        <v>224</v>
      </c>
      <c r="K51" s="14" t="str">
        <f t="shared" si="0"/>
        <v>底壳上线</v>
      </c>
      <c r="L51" s="14" t="str">
        <f t="shared" si="1"/>
        <v>视觉相机_运行状态</v>
      </c>
      <c r="M51" s="12" t="s">
        <v>65</v>
      </c>
      <c r="N51" s="12" t="s">
        <v>30</v>
      </c>
      <c r="O51" s="12" t="s">
        <v>31</v>
      </c>
    </row>
    <row r="52" spans="1:15" ht="20.100000000000001" customHeight="1" x14ac:dyDescent="0.15">
      <c r="A52" s="27">
        <v>48</v>
      </c>
      <c r="B52" s="41" t="s">
        <v>114</v>
      </c>
      <c r="C52" s="48" t="s">
        <v>137</v>
      </c>
      <c r="D52" s="49" t="s">
        <v>91</v>
      </c>
      <c r="E52" s="47" t="s">
        <v>47</v>
      </c>
      <c r="F52" s="50" t="s">
        <v>52</v>
      </c>
      <c r="G52" s="50" t="s">
        <v>53</v>
      </c>
      <c r="H52" s="51" t="s">
        <v>36</v>
      </c>
      <c r="I52" s="20">
        <v>100</v>
      </c>
      <c r="J52" s="14" t="s">
        <v>224</v>
      </c>
      <c r="K52" s="14" t="str">
        <f t="shared" si="0"/>
        <v>上中壳装配</v>
      </c>
      <c r="L52" s="14" t="str">
        <f t="shared" si="1"/>
        <v>订单信息_上中底壳装配</v>
      </c>
      <c r="M52" s="12" t="s">
        <v>54</v>
      </c>
      <c r="N52" s="12" t="s">
        <v>30</v>
      </c>
      <c r="O52" s="12" t="s">
        <v>31</v>
      </c>
    </row>
    <row r="53" spans="1:15" ht="20.100000000000001" customHeight="1" x14ac:dyDescent="0.15">
      <c r="A53" s="27">
        <v>49</v>
      </c>
      <c r="B53" s="41" t="s">
        <v>114</v>
      </c>
      <c r="C53" s="41" t="s">
        <v>108</v>
      </c>
      <c r="D53" s="42" t="s">
        <v>111</v>
      </c>
      <c r="E53" s="54" t="s">
        <v>73</v>
      </c>
      <c r="F53" s="45"/>
      <c r="G53" s="44" t="s">
        <v>180</v>
      </c>
      <c r="H53" s="45" t="s">
        <v>43</v>
      </c>
      <c r="I53" s="20">
        <v>100</v>
      </c>
      <c r="J53" s="14" t="s">
        <v>224</v>
      </c>
      <c r="K53" s="14" t="str">
        <f t="shared" si="0"/>
        <v>上中壳装配</v>
      </c>
      <c r="L53" s="14" t="str">
        <f t="shared" si="1"/>
        <v>工步进度_中壳放置</v>
      </c>
      <c r="M53" s="12" t="s">
        <v>65</v>
      </c>
      <c r="N53" s="12" t="s">
        <v>30</v>
      </c>
      <c r="O53" s="12" t="s">
        <v>31</v>
      </c>
    </row>
    <row r="54" spans="1:15" ht="20.100000000000001" customHeight="1" x14ac:dyDescent="0.15">
      <c r="A54" s="27">
        <v>50</v>
      </c>
      <c r="B54" s="41" t="s">
        <v>114</v>
      </c>
      <c r="C54" s="41" t="s">
        <v>108</v>
      </c>
      <c r="D54" s="42" t="s">
        <v>112</v>
      </c>
      <c r="E54" s="54" t="s">
        <v>74</v>
      </c>
      <c r="F54" s="45"/>
      <c r="G54" s="44" t="s">
        <v>181</v>
      </c>
      <c r="H54" s="45" t="s">
        <v>43</v>
      </c>
      <c r="I54" s="20">
        <v>100</v>
      </c>
      <c r="J54" s="14" t="s">
        <v>224</v>
      </c>
      <c r="K54" s="14" t="str">
        <f t="shared" si="0"/>
        <v>上中壳装配</v>
      </c>
      <c r="L54" s="14" t="str">
        <f t="shared" si="1"/>
        <v>工步进度_上中壳扣合</v>
      </c>
      <c r="M54" s="12" t="s">
        <v>65</v>
      </c>
      <c r="N54" s="12" t="s">
        <v>30</v>
      </c>
      <c r="O54" s="12" t="s">
        <v>31</v>
      </c>
    </row>
    <row r="55" spans="1:15" ht="20.100000000000001" customHeight="1" x14ac:dyDescent="0.15">
      <c r="A55" s="27">
        <v>51</v>
      </c>
      <c r="B55" s="41" t="s">
        <v>114</v>
      </c>
      <c r="C55" s="41" t="s">
        <v>108</v>
      </c>
      <c r="D55" s="42" t="s">
        <v>113</v>
      </c>
      <c r="E55" s="54" t="s">
        <v>75</v>
      </c>
      <c r="F55" s="45"/>
      <c r="G55" s="44" t="s">
        <v>182</v>
      </c>
      <c r="H55" s="45" t="s">
        <v>43</v>
      </c>
      <c r="I55" s="20">
        <v>100</v>
      </c>
      <c r="J55" s="14" t="s">
        <v>224</v>
      </c>
      <c r="K55" s="14" t="str">
        <f t="shared" si="0"/>
        <v>上中壳装配</v>
      </c>
      <c r="L55" s="14" t="str">
        <f t="shared" si="1"/>
        <v>工步进度_上中底壳扣合</v>
      </c>
      <c r="M55" s="12" t="s">
        <v>65</v>
      </c>
      <c r="N55" s="12" t="s">
        <v>30</v>
      </c>
      <c r="O55" s="12" t="s">
        <v>31</v>
      </c>
    </row>
    <row r="56" spans="1:15" ht="20.100000000000001" customHeight="1" x14ac:dyDescent="0.15">
      <c r="A56" s="27">
        <v>52</v>
      </c>
      <c r="B56" s="41" t="s">
        <v>114</v>
      </c>
      <c r="C56" s="41" t="s">
        <v>157</v>
      </c>
      <c r="D56" s="42" t="s">
        <v>200</v>
      </c>
      <c r="E56" s="54" t="s">
        <v>129</v>
      </c>
      <c r="F56" s="45"/>
      <c r="G56" s="43" t="s">
        <v>169</v>
      </c>
      <c r="H56" s="45" t="s">
        <v>152</v>
      </c>
      <c r="I56" s="20">
        <v>100</v>
      </c>
      <c r="J56" s="14" t="s">
        <v>224</v>
      </c>
      <c r="K56" s="14" t="str">
        <f t="shared" si="0"/>
        <v>上中壳装配</v>
      </c>
      <c r="L56" s="14" t="str">
        <f t="shared" si="1"/>
        <v>内侧倍速链_位置序号</v>
      </c>
      <c r="M56" s="12" t="s">
        <v>65</v>
      </c>
      <c r="N56" s="12" t="s">
        <v>30</v>
      </c>
      <c r="O56" s="12" t="s">
        <v>31</v>
      </c>
    </row>
    <row r="57" spans="1:15" ht="20.100000000000001" customHeight="1" x14ac:dyDescent="0.15">
      <c r="A57" s="27">
        <v>53</v>
      </c>
      <c r="B57" s="41" t="s">
        <v>114</v>
      </c>
      <c r="C57" s="41" t="s">
        <v>157</v>
      </c>
      <c r="D57" s="42" t="s">
        <v>118</v>
      </c>
      <c r="E57" s="54" t="s">
        <v>130</v>
      </c>
      <c r="F57" s="45"/>
      <c r="G57" s="43" t="s">
        <v>170</v>
      </c>
      <c r="H57" s="45" t="s">
        <v>152</v>
      </c>
      <c r="I57" s="20">
        <v>100</v>
      </c>
      <c r="J57" s="14" t="s">
        <v>224</v>
      </c>
      <c r="K57" s="14" t="str">
        <f t="shared" si="0"/>
        <v>上中壳装配</v>
      </c>
      <c r="L57" s="14" t="str">
        <f t="shared" si="1"/>
        <v>内侧倍速链_速度</v>
      </c>
      <c r="M57" s="12" t="s">
        <v>66</v>
      </c>
      <c r="N57" s="12" t="s">
        <v>30</v>
      </c>
      <c r="O57" s="12" t="s">
        <v>31</v>
      </c>
    </row>
    <row r="58" spans="1:15" ht="20.100000000000001" customHeight="1" x14ac:dyDescent="0.15">
      <c r="A58" s="27">
        <v>54</v>
      </c>
      <c r="B58" s="41" t="s">
        <v>114</v>
      </c>
      <c r="C58" s="41" t="s">
        <v>157</v>
      </c>
      <c r="D58" s="42" t="s">
        <v>225</v>
      </c>
      <c r="E58" s="54" t="s">
        <v>131</v>
      </c>
      <c r="F58" s="45"/>
      <c r="G58" s="43" t="s">
        <v>68</v>
      </c>
      <c r="H58" s="45" t="s">
        <v>152</v>
      </c>
      <c r="I58" s="20">
        <v>100</v>
      </c>
      <c r="J58" s="14" t="s">
        <v>224</v>
      </c>
      <c r="K58" s="14" t="str">
        <f t="shared" si="0"/>
        <v>上中壳装配</v>
      </c>
      <c r="L58" s="14" t="str">
        <f t="shared" si="1"/>
        <v>内侧倍速链_运行状态</v>
      </c>
      <c r="M58" s="12" t="s">
        <v>65</v>
      </c>
      <c r="N58" s="12" t="s">
        <v>30</v>
      </c>
      <c r="O58" s="12" t="s">
        <v>31</v>
      </c>
    </row>
    <row r="59" spans="1:15" ht="20.100000000000001" customHeight="1" x14ac:dyDescent="0.15">
      <c r="A59" s="27">
        <v>55</v>
      </c>
      <c r="B59" s="41" t="s">
        <v>114</v>
      </c>
      <c r="C59" s="41" t="s">
        <v>150</v>
      </c>
      <c r="D59" s="42" t="s">
        <v>225</v>
      </c>
      <c r="E59" s="42" t="s">
        <v>123</v>
      </c>
      <c r="F59" s="45"/>
      <c r="G59" s="53" t="s">
        <v>68</v>
      </c>
      <c r="H59" s="45" t="s">
        <v>152</v>
      </c>
      <c r="I59" s="20">
        <v>100</v>
      </c>
      <c r="J59" s="14" t="s">
        <v>224</v>
      </c>
      <c r="K59" s="14" t="str">
        <f t="shared" si="0"/>
        <v>上中壳装配</v>
      </c>
      <c r="L59" s="14" t="str">
        <f t="shared" si="1"/>
        <v>机器人_运行状态</v>
      </c>
      <c r="M59" s="12" t="s">
        <v>65</v>
      </c>
      <c r="N59" s="12" t="s">
        <v>30</v>
      </c>
      <c r="O59" s="12" t="s">
        <v>31</v>
      </c>
    </row>
    <row r="60" spans="1:15" ht="20.100000000000001" customHeight="1" x14ac:dyDescent="0.15">
      <c r="A60" s="27">
        <v>56</v>
      </c>
      <c r="B60" s="41" t="s">
        <v>114</v>
      </c>
      <c r="C60" s="41" t="s">
        <v>158</v>
      </c>
      <c r="D60" s="42" t="s">
        <v>226</v>
      </c>
      <c r="E60" s="54" t="s">
        <v>162</v>
      </c>
      <c r="F60" s="45"/>
      <c r="G60" s="43" t="s">
        <v>171</v>
      </c>
      <c r="H60" s="45" t="s">
        <v>152</v>
      </c>
      <c r="I60" s="20">
        <v>100</v>
      </c>
      <c r="J60" s="14" t="s">
        <v>224</v>
      </c>
      <c r="K60" s="14" t="str">
        <f t="shared" si="0"/>
        <v>上中壳装配</v>
      </c>
      <c r="L60" s="14" t="str">
        <f t="shared" si="1"/>
        <v>夹爪A_动作序号</v>
      </c>
      <c r="M60" s="12" t="s">
        <v>65</v>
      </c>
      <c r="N60" s="12" t="s">
        <v>30</v>
      </c>
      <c r="O60" s="12" t="s">
        <v>31</v>
      </c>
    </row>
    <row r="61" spans="1:15" ht="20.100000000000001" customHeight="1" x14ac:dyDescent="0.15">
      <c r="A61" s="27">
        <v>57</v>
      </c>
      <c r="B61" s="41" t="s">
        <v>114</v>
      </c>
      <c r="C61" s="41" t="s">
        <v>158</v>
      </c>
      <c r="D61" s="42" t="s">
        <v>161</v>
      </c>
      <c r="E61" s="54" t="s">
        <v>163</v>
      </c>
      <c r="F61" s="45"/>
      <c r="G61" s="43" t="s">
        <v>172</v>
      </c>
      <c r="H61" s="45" t="s">
        <v>152</v>
      </c>
      <c r="I61" s="20">
        <v>100</v>
      </c>
      <c r="J61" s="14" t="s">
        <v>224</v>
      </c>
      <c r="K61" s="14" t="str">
        <f t="shared" si="0"/>
        <v>上中壳装配</v>
      </c>
      <c r="L61" s="14" t="str">
        <f t="shared" si="1"/>
        <v>夹爪A_物料位置</v>
      </c>
      <c r="M61" s="12" t="s">
        <v>65</v>
      </c>
      <c r="N61" s="12" t="s">
        <v>30</v>
      </c>
      <c r="O61" s="12" t="s">
        <v>31</v>
      </c>
    </row>
    <row r="62" spans="1:15" ht="20.100000000000001" customHeight="1" x14ac:dyDescent="0.15">
      <c r="A62" s="27">
        <v>58</v>
      </c>
      <c r="B62" s="41" t="s">
        <v>114</v>
      </c>
      <c r="C62" s="41" t="s">
        <v>158</v>
      </c>
      <c r="D62" s="42" t="s">
        <v>225</v>
      </c>
      <c r="E62" s="54" t="s">
        <v>164</v>
      </c>
      <c r="F62" s="45"/>
      <c r="G62" s="43" t="s">
        <v>68</v>
      </c>
      <c r="H62" s="45" t="s">
        <v>152</v>
      </c>
      <c r="I62" s="20">
        <v>100</v>
      </c>
      <c r="J62" s="14" t="s">
        <v>224</v>
      </c>
      <c r="K62" s="14" t="str">
        <f t="shared" si="0"/>
        <v>上中壳装配</v>
      </c>
      <c r="L62" s="14" t="str">
        <f t="shared" si="1"/>
        <v>夹爪A_运行状态</v>
      </c>
      <c r="M62" s="12" t="s">
        <v>65</v>
      </c>
      <c r="N62" s="12" t="s">
        <v>30</v>
      </c>
      <c r="O62" s="12" t="s">
        <v>31</v>
      </c>
    </row>
    <row r="63" spans="1:15" ht="20.100000000000001" customHeight="1" x14ac:dyDescent="0.15">
      <c r="A63" s="27">
        <v>59</v>
      </c>
      <c r="B63" s="41" t="s">
        <v>114</v>
      </c>
      <c r="C63" s="41" t="s">
        <v>159</v>
      </c>
      <c r="D63" s="42" t="s">
        <v>226</v>
      </c>
      <c r="E63" s="54" t="s">
        <v>162</v>
      </c>
      <c r="F63" s="45"/>
      <c r="G63" s="43" t="s">
        <v>171</v>
      </c>
      <c r="H63" s="45" t="s">
        <v>152</v>
      </c>
      <c r="I63" s="20">
        <v>100</v>
      </c>
      <c r="J63" s="14" t="s">
        <v>224</v>
      </c>
      <c r="K63" s="14" t="str">
        <f t="shared" si="0"/>
        <v>上中壳装配</v>
      </c>
      <c r="L63" s="14" t="str">
        <f t="shared" si="1"/>
        <v>夹爪B_动作序号</v>
      </c>
      <c r="M63" s="12" t="s">
        <v>65</v>
      </c>
      <c r="N63" s="12" t="s">
        <v>30</v>
      </c>
      <c r="O63" s="12" t="s">
        <v>31</v>
      </c>
    </row>
    <row r="64" spans="1:15" ht="20.100000000000001" customHeight="1" x14ac:dyDescent="0.15">
      <c r="A64" s="27">
        <v>60</v>
      </c>
      <c r="B64" s="41" t="s">
        <v>114</v>
      </c>
      <c r="C64" s="41" t="s">
        <v>159</v>
      </c>
      <c r="D64" s="42" t="s">
        <v>161</v>
      </c>
      <c r="E64" s="54" t="s">
        <v>163</v>
      </c>
      <c r="F64" s="45"/>
      <c r="G64" s="43" t="s">
        <v>172</v>
      </c>
      <c r="H64" s="45" t="s">
        <v>152</v>
      </c>
      <c r="I64" s="20">
        <v>100</v>
      </c>
      <c r="J64" s="14" t="s">
        <v>224</v>
      </c>
      <c r="K64" s="14" t="str">
        <f t="shared" si="0"/>
        <v>上中壳装配</v>
      </c>
      <c r="L64" s="14" t="str">
        <f t="shared" si="1"/>
        <v>夹爪B_物料位置</v>
      </c>
      <c r="M64" s="12" t="s">
        <v>65</v>
      </c>
      <c r="N64" s="12" t="s">
        <v>30</v>
      </c>
      <c r="O64" s="12" t="s">
        <v>31</v>
      </c>
    </row>
    <row r="65" spans="1:18" ht="20.100000000000001" customHeight="1" x14ac:dyDescent="0.15">
      <c r="A65" s="27">
        <v>61</v>
      </c>
      <c r="B65" s="41" t="s">
        <v>114</v>
      </c>
      <c r="C65" s="41" t="s">
        <v>159</v>
      </c>
      <c r="D65" s="42" t="s">
        <v>225</v>
      </c>
      <c r="E65" s="54" t="s">
        <v>164</v>
      </c>
      <c r="F65" s="45"/>
      <c r="G65" s="43" t="s">
        <v>68</v>
      </c>
      <c r="H65" s="45" t="s">
        <v>152</v>
      </c>
      <c r="I65" s="20">
        <v>100</v>
      </c>
      <c r="J65" s="14" t="s">
        <v>224</v>
      </c>
      <c r="K65" s="14" t="str">
        <f t="shared" si="0"/>
        <v>上中壳装配</v>
      </c>
      <c r="L65" s="14" t="str">
        <f t="shared" si="1"/>
        <v>夹爪B_运行状态</v>
      </c>
      <c r="M65" s="12" t="s">
        <v>65</v>
      </c>
      <c r="N65" s="12" t="s">
        <v>30</v>
      </c>
      <c r="O65" s="12" t="s">
        <v>31</v>
      </c>
    </row>
    <row r="66" spans="1:18" ht="20.100000000000001" customHeight="1" x14ac:dyDescent="0.15">
      <c r="A66" s="27">
        <v>62</v>
      </c>
      <c r="B66" s="41" t="s">
        <v>114</v>
      </c>
      <c r="C66" s="41" t="s">
        <v>160</v>
      </c>
      <c r="D66" s="42" t="s">
        <v>225</v>
      </c>
      <c r="E66" s="54" t="s">
        <v>179</v>
      </c>
      <c r="F66" s="45"/>
      <c r="G66" s="44" t="s">
        <v>178</v>
      </c>
      <c r="H66" s="45" t="s">
        <v>152</v>
      </c>
      <c r="I66" s="20">
        <v>100</v>
      </c>
      <c r="J66" s="14" t="s">
        <v>224</v>
      </c>
      <c r="K66" s="14" t="str">
        <f t="shared" si="0"/>
        <v>上中壳装配</v>
      </c>
      <c r="L66" s="14" t="str">
        <f t="shared" si="1"/>
        <v>视觉相机_运行状态</v>
      </c>
      <c r="M66" s="12" t="s">
        <v>65</v>
      </c>
      <c r="N66" s="12" t="s">
        <v>30</v>
      </c>
      <c r="O66" s="12" t="s">
        <v>31</v>
      </c>
    </row>
    <row r="67" spans="1:18" ht="20.100000000000001" customHeight="1" x14ac:dyDescent="0.15">
      <c r="A67" s="27">
        <v>63</v>
      </c>
      <c r="B67" s="48" t="s">
        <v>92</v>
      </c>
      <c r="C67" s="48" t="s">
        <v>137</v>
      </c>
      <c r="D67" s="49" t="s">
        <v>92</v>
      </c>
      <c r="E67" s="47" t="s">
        <v>48</v>
      </c>
      <c r="F67" s="50" t="s">
        <v>52</v>
      </c>
      <c r="G67" s="50" t="s">
        <v>53</v>
      </c>
      <c r="H67" s="51" t="s">
        <v>36</v>
      </c>
      <c r="I67" s="20">
        <v>100</v>
      </c>
      <c r="J67" s="14" t="s">
        <v>224</v>
      </c>
      <c r="K67" s="14" t="str">
        <f t="shared" si="0"/>
        <v>电池及盖装配</v>
      </c>
      <c r="L67" s="14" t="str">
        <f t="shared" si="1"/>
        <v>订单信息_电池及盖装配</v>
      </c>
      <c r="M67" s="12" t="s">
        <v>54</v>
      </c>
      <c r="N67" s="12" t="s">
        <v>30</v>
      </c>
      <c r="O67" s="12" t="s">
        <v>31</v>
      </c>
      <c r="R67" s="11"/>
    </row>
    <row r="68" spans="1:18" s="40" customFormat="1" ht="20.100000000000001" customHeight="1" x14ac:dyDescent="0.15">
      <c r="A68" s="27">
        <v>64</v>
      </c>
      <c r="B68" s="48" t="s">
        <v>92</v>
      </c>
      <c r="C68" s="41" t="s">
        <v>108</v>
      </c>
      <c r="D68" s="42" t="s">
        <v>135</v>
      </c>
      <c r="E68" s="54" t="s">
        <v>76</v>
      </c>
      <c r="F68" s="45"/>
      <c r="G68" s="44" t="s">
        <v>183</v>
      </c>
      <c r="H68" s="45" t="s">
        <v>43</v>
      </c>
      <c r="I68" s="20">
        <v>100</v>
      </c>
      <c r="J68" s="14" t="s">
        <v>224</v>
      </c>
      <c r="K68" s="14" t="str">
        <f t="shared" si="0"/>
        <v>电池及盖装配</v>
      </c>
      <c r="L68" s="14" t="str">
        <f t="shared" si="1"/>
        <v>工步进度_翻转托起</v>
      </c>
      <c r="M68" s="12" t="s">
        <v>65</v>
      </c>
      <c r="N68" s="12" t="s">
        <v>30</v>
      </c>
      <c r="O68" s="12" t="s">
        <v>31</v>
      </c>
    </row>
    <row r="69" spans="1:18" s="40" customFormat="1" ht="20.100000000000001" customHeight="1" x14ac:dyDescent="0.15">
      <c r="A69" s="27">
        <v>65</v>
      </c>
      <c r="B69" s="48" t="s">
        <v>92</v>
      </c>
      <c r="C69" s="41" t="s">
        <v>108</v>
      </c>
      <c r="D69" s="42" t="s">
        <v>173</v>
      </c>
      <c r="E69" s="54" t="s">
        <v>77</v>
      </c>
      <c r="F69" s="45"/>
      <c r="G69" s="44" t="s">
        <v>184</v>
      </c>
      <c r="H69" s="45" t="s">
        <v>43</v>
      </c>
      <c r="I69" s="20">
        <v>100</v>
      </c>
      <c r="J69" s="14" t="s">
        <v>224</v>
      </c>
      <c r="K69" s="14" t="str">
        <f t="shared" si="0"/>
        <v>电池及盖装配</v>
      </c>
      <c r="L69" s="14" t="str">
        <f t="shared" si="1"/>
        <v>工步进度_电池装配</v>
      </c>
      <c r="M69" s="12" t="s">
        <v>65</v>
      </c>
      <c r="N69" s="12" t="s">
        <v>30</v>
      </c>
      <c r="O69" s="12" t="s">
        <v>31</v>
      </c>
    </row>
    <row r="70" spans="1:18" s="40" customFormat="1" ht="20.100000000000001" customHeight="1" x14ac:dyDescent="0.15">
      <c r="A70" s="27">
        <v>66</v>
      </c>
      <c r="B70" s="48" t="s">
        <v>92</v>
      </c>
      <c r="C70" s="41" t="s">
        <v>108</v>
      </c>
      <c r="D70" s="42" t="s">
        <v>174</v>
      </c>
      <c r="E70" s="54" t="s">
        <v>78</v>
      </c>
      <c r="F70" s="45"/>
      <c r="G70" s="44" t="s">
        <v>185</v>
      </c>
      <c r="H70" s="45" t="s">
        <v>43</v>
      </c>
      <c r="I70" s="20">
        <v>100</v>
      </c>
      <c r="J70" s="14" t="s">
        <v>224</v>
      </c>
      <c r="K70" s="14" t="str">
        <f t="shared" ref="K70:K122" si="2">B70</f>
        <v>电池及盖装配</v>
      </c>
      <c r="L70" s="14" t="str">
        <f t="shared" ref="L70:L122" si="3">C70&amp;"_"&amp;D70</f>
        <v>工步进度_电池盖扣合</v>
      </c>
      <c r="M70" s="12" t="s">
        <v>65</v>
      </c>
      <c r="N70" s="12" t="s">
        <v>30</v>
      </c>
      <c r="O70" s="12" t="s">
        <v>31</v>
      </c>
    </row>
    <row r="71" spans="1:18" s="40" customFormat="1" ht="20.100000000000001" customHeight="1" x14ac:dyDescent="0.15">
      <c r="A71" s="27">
        <v>67</v>
      </c>
      <c r="B71" s="48" t="s">
        <v>92</v>
      </c>
      <c r="C71" s="41" t="s">
        <v>108</v>
      </c>
      <c r="D71" s="42" t="s">
        <v>175</v>
      </c>
      <c r="E71" s="54" t="s">
        <v>79</v>
      </c>
      <c r="F71" s="45"/>
      <c r="G71" s="44" t="s">
        <v>186</v>
      </c>
      <c r="H71" s="45" t="s">
        <v>43</v>
      </c>
      <c r="I71" s="20">
        <v>100</v>
      </c>
      <c r="J71" s="14" t="s">
        <v>224</v>
      </c>
      <c r="K71" s="14" t="str">
        <f t="shared" si="2"/>
        <v>电池及盖装配</v>
      </c>
      <c r="L71" s="14" t="str">
        <f t="shared" si="3"/>
        <v>工步进度_翻转落下</v>
      </c>
      <c r="M71" s="12" t="s">
        <v>65</v>
      </c>
      <c r="N71" s="12" t="s">
        <v>30</v>
      </c>
      <c r="O71" s="12" t="s">
        <v>31</v>
      </c>
    </row>
    <row r="72" spans="1:18" ht="20.100000000000001" customHeight="1" x14ac:dyDescent="0.15">
      <c r="A72" s="27">
        <v>68</v>
      </c>
      <c r="B72" s="48" t="s">
        <v>92</v>
      </c>
      <c r="C72" s="41" t="s">
        <v>157</v>
      </c>
      <c r="D72" s="42" t="s">
        <v>200</v>
      </c>
      <c r="E72" s="54" t="s">
        <v>129</v>
      </c>
      <c r="F72" s="45"/>
      <c r="G72" s="43" t="s">
        <v>169</v>
      </c>
      <c r="H72" s="45" t="s">
        <v>152</v>
      </c>
      <c r="I72" s="20">
        <v>100</v>
      </c>
      <c r="J72" s="14" t="s">
        <v>224</v>
      </c>
      <c r="K72" s="14" t="str">
        <f t="shared" si="2"/>
        <v>电池及盖装配</v>
      </c>
      <c r="L72" s="14" t="str">
        <f t="shared" si="3"/>
        <v>内侧倍速链_位置序号</v>
      </c>
      <c r="M72" s="12" t="s">
        <v>65</v>
      </c>
      <c r="N72" s="12" t="s">
        <v>30</v>
      </c>
      <c r="O72" s="12" t="s">
        <v>31</v>
      </c>
    </row>
    <row r="73" spans="1:18" ht="20.100000000000001" customHeight="1" x14ac:dyDescent="0.15">
      <c r="A73" s="27">
        <v>69</v>
      </c>
      <c r="B73" s="48" t="s">
        <v>92</v>
      </c>
      <c r="C73" s="41" t="s">
        <v>157</v>
      </c>
      <c r="D73" s="42" t="s">
        <v>118</v>
      </c>
      <c r="E73" s="54" t="s">
        <v>130</v>
      </c>
      <c r="F73" s="45"/>
      <c r="G73" s="43" t="s">
        <v>170</v>
      </c>
      <c r="H73" s="45" t="s">
        <v>152</v>
      </c>
      <c r="I73" s="20">
        <v>100</v>
      </c>
      <c r="J73" s="14" t="s">
        <v>224</v>
      </c>
      <c r="K73" s="14" t="str">
        <f t="shared" si="2"/>
        <v>电池及盖装配</v>
      </c>
      <c r="L73" s="14" t="str">
        <f t="shared" si="3"/>
        <v>内侧倍速链_速度</v>
      </c>
      <c r="M73" s="12" t="s">
        <v>66</v>
      </c>
      <c r="N73" s="12" t="s">
        <v>30</v>
      </c>
      <c r="O73" s="12" t="s">
        <v>31</v>
      </c>
    </row>
    <row r="74" spans="1:18" ht="20.100000000000001" customHeight="1" x14ac:dyDescent="0.15">
      <c r="A74" s="27">
        <v>70</v>
      </c>
      <c r="B74" s="48" t="s">
        <v>92</v>
      </c>
      <c r="C74" s="41" t="s">
        <v>157</v>
      </c>
      <c r="D74" s="42" t="s">
        <v>225</v>
      </c>
      <c r="E74" s="54" t="s">
        <v>131</v>
      </c>
      <c r="F74" s="45"/>
      <c r="G74" s="43" t="s">
        <v>68</v>
      </c>
      <c r="H74" s="45" t="s">
        <v>152</v>
      </c>
      <c r="I74" s="20">
        <v>100</v>
      </c>
      <c r="J74" s="14" t="s">
        <v>224</v>
      </c>
      <c r="K74" s="14" t="str">
        <f t="shared" si="2"/>
        <v>电池及盖装配</v>
      </c>
      <c r="L74" s="14" t="str">
        <f t="shared" si="3"/>
        <v>内侧倍速链_运行状态</v>
      </c>
      <c r="M74" s="12" t="s">
        <v>65</v>
      </c>
      <c r="N74" s="12" t="s">
        <v>30</v>
      </c>
      <c r="O74" s="12" t="s">
        <v>31</v>
      </c>
    </row>
    <row r="75" spans="1:18" s="40" customFormat="1" ht="20.100000000000001" customHeight="1" x14ac:dyDescent="0.15">
      <c r="A75" s="27">
        <v>71</v>
      </c>
      <c r="B75" s="48" t="s">
        <v>92</v>
      </c>
      <c r="C75" s="41" t="s">
        <v>150</v>
      </c>
      <c r="D75" s="42" t="s">
        <v>225</v>
      </c>
      <c r="E75" s="42" t="s">
        <v>123</v>
      </c>
      <c r="F75" s="45"/>
      <c r="G75" s="53" t="s">
        <v>68</v>
      </c>
      <c r="H75" s="45" t="s">
        <v>152</v>
      </c>
      <c r="I75" s="20">
        <v>100</v>
      </c>
      <c r="J75" s="14" t="s">
        <v>224</v>
      </c>
      <c r="K75" s="14" t="str">
        <f t="shared" si="2"/>
        <v>电池及盖装配</v>
      </c>
      <c r="L75" s="14" t="str">
        <f t="shared" si="3"/>
        <v>机器人_运行状态</v>
      </c>
      <c r="M75" s="12" t="s">
        <v>65</v>
      </c>
      <c r="N75" s="12" t="s">
        <v>30</v>
      </c>
      <c r="O75" s="12" t="s">
        <v>31</v>
      </c>
    </row>
    <row r="76" spans="1:18" s="40" customFormat="1" ht="20.100000000000001" customHeight="1" x14ac:dyDescent="0.15">
      <c r="A76" s="27">
        <v>72</v>
      </c>
      <c r="B76" s="48" t="s">
        <v>92</v>
      </c>
      <c r="C76" s="41" t="s">
        <v>158</v>
      </c>
      <c r="D76" s="42" t="s">
        <v>226</v>
      </c>
      <c r="E76" s="54" t="s">
        <v>162</v>
      </c>
      <c r="F76" s="45"/>
      <c r="G76" s="43" t="s">
        <v>217</v>
      </c>
      <c r="H76" s="45" t="s">
        <v>152</v>
      </c>
      <c r="I76" s="20">
        <v>100</v>
      </c>
      <c r="J76" s="14" t="s">
        <v>224</v>
      </c>
      <c r="K76" s="14" t="str">
        <f t="shared" si="2"/>
        <v>电池及盖装配</v>
      </c>
      <c r="L76" s="14" t="str">
        <f t="shared" si="3"/>
        <v>夹爪A_动作序号</v>
      </c>
      <c r="M76" s="12" t="s">
        <v>65</v>
      </c>
      <c r="N76" s="12" t="s">
        <v>30</v>
      </c>
      <c r="O76" s="12" t="s">
        <v>31</v>
      </c>
    </row>
    <row r="77" spans="1:18" s="40" customFormat="1" ht="20.100000000000001" customHeight="1" x14ac:dyDescent="0.15">
      <c r="A77" s="27">
        <v>73</v>
      </c>
      <c r="B77" s="48" t="s">
        <v>92</v>
      </c>
      <c r="C77" s="41" t="s">
        <v>158</v>
      </c>
      <c r="D77" s="42" t="s">
        <v>161</v>
      </c>
      <c r="E77" s="54" t="s">
        <v>163</v>
      </c>
      <c r="F77" s="45"/>
      <c r="G77" s="43" t="s">
        <v>172</v>
      </c>
      <c r="H77" s="45" t="s">
        <v>152</v>
      </c>
      <c r="I77" s="20">
        <v>100</v>
      </c>
      <c r="J77" s="14" t="s">
        <v>224</v>
      </c>
      <c r="K77" s="14" t="str">
        <f t="shared" si="2"/>
        <v>电池及盖装配</v>
      </c>
      <c r="L77" s="14" t="str">
        <f t="shared" si="3"/>
        <v>夹爪A_物料位置</v>
      </c>
      <c r="M77" s="12" t="s">
        <v>65</v>
      </c>
      <c r="N77" s="12" t="s">
        <v>30</v>
      </c>
      <c r="O77" s="12" t="s">
        <v>31</v>
      </c>
    </row>
    <row r="78" spans="1:18" s="40" customFormat="1" ht="20.100000000000001" customHeight="1" x14ac:dyDescent="0.15">
      <c r="A78" s="27">
        <v>74</v>
      </c>
      <c r="B78" s="48" t="s">
        <v>92</v>
      </c>
      <c r="C78" s="41" t="s">
        <v>158</v>
      </c>
      <c r="D78" s="42" t="s">
        <v>225</v>
      </c>
      <c r="E78" s="54" t="s">
        <v>164</v>
      </c>
      <c r="F78" s="45"/>
      <c r="G78" s="43" t="s">
        <v>68</v>
      </c>
      <c r="H78" s="45" t="s">
        <v>152</v>
      </c>
      <c r="I78" s="20">
        <v>100</v>
      </c>
      <c r="J78" s="14" t="s">
        <v>224</v>
      </c>
      <c r="K78" s="14" t="str">
        <f t="shared" si="2"/>
        <v>电池及盖装配</v>
      </c>
      <c r="L78" s="14" t="str">
        <f t="shared" si="3"/>
        <v>夹爪A_运行状态</v>
      </c>
      <c r="M78" s="12" t="s">
        <v>65</v>
      </c>
      <c r="N78" s="12" t="s">
        <v>30</v>
      </c>
      <c r="O78" s="12" t="s">
        <v>31</v>
      </c>
    </row>
    <row r="79" spans="1:18" s="40" customFormat="1" ht="20.100000000000001" customHeight="1" x14ac:dyDescent="0.15">
      <c r="A79" s="27">
        <v>75</v>
      </c>
      <c r="B79" s="48" t="s">
        <v>92</v>
      </c>
      <c r="C79" s="41" t="s">
        <v>159</v>
      </c>
      <c r="D79" s="42" t="s">
        <v>226</v>
      </c>
      <c r="E79" s="54" t="s">
        <v>162</v>
      </c>
      <c r="F79" s="45"/>
      <c r="G79" s="43" t="s">
        <v>217</v>
      </c>
      <c r="H79" s="45" t="s">
        <v>152</v>
      </c>
      <c r="I79" s="20">
        <v>100</v>
      </c>
      <c r="J79" s="14" t="s">
        <v>224</v>
      </c>
      <c r="K79" s="14" t="str">
        <f t="shared" si="2"/>
        <v>电池及盖装配</v>
      </c>
      <c r="L79" s="14" t="str">
        <f t="shared" si="3"/>
        <v>夹爪B_动作序号</v>
      </c>
      <c r="M79" s="12" t="s">
        <v>65</v>
      </c>
      <c r="N79" s="12" t="s">
        <v>30</v>
      </c>
      <c r="O79" s="12" t="s">
        <v>31</v>
      </c>
    </row>
    <row r="80" spans="1:18" s="40" customFormat="1" ht="20.100000000000001" customHeight="1" x14ac:dyDescent="0.15">
      <c r="A80" s="27">
        <v>76</v>
      </c>
      <c r="B80" s="48" t="s">
        <v>92</v>
      </c>
      <c r="C80" s="41" t="s">
        <v>159</v>
      </c>
      <c r="D80" s="42" t="s">
        <v>161</v>
      </c>
      <c r="E80" s="54" t="s">
        <v>163</v>
      </c>
      <c r="F80" s="45"/>
      <c r="G80" s="43" t="s">
        <v>172</v>
      </c>
      <c r="H80" s="45" t="s">
        <v>152</v>
      </c>
      <c r="I80" s="20">
        <v>100</v>
      </c>
      <c r="J80" s="14" t="s">
        <v>224</v>
      </c>
      <c r="K80" s="14" t="str">
        <f t="shared" si="2"/>
        <v>电池及盖装配</v>
      </c>
      <c r="L80" s="14" t="str">
        <f t="shared" si="3"/>
        <v>夹爪B_物料位置</v>
      </c>
      <c r="M80" s="12" t="s">
        <v>65</v>
      </c>
      <c r="N80" s="12" t="s">
        <v>30</v>
      </c>
      <c r="O80" s="12" t="s">
        <v>31</v>
      </c>
    </row>
    <row r="81" spans="1:15" s="40" customFormat="1" ht="20.100000000000001" customHeight="1" x14ac:dyDescent="0.15">
      <c r="A81" s="27">
        <v>77</v>
      </c>
      <c r="B81" s="48" t="s">
        <v>92</v>
      </c>
      <c r="C81" s="41" t="s">
        <v>159</v>
      </c>
      <c r="D81" s="42" t="s">
        <v>225</v>
      </c>
      <c r="E81" s="54" t="s">
        <v>164</v>
      </c>
      <c r="F81" s="45"/>
      <c r="G81" s="43" t="s">
        <v>68</v>
      </c>
      <c r="H81" s="45" t="s">
        <v>152</v>
      </c>
      <c r="I81" s="20">
        <v>100</v>
      </c>
      <c r="J81" s="14" t="s">
        <v>224</v>
      </c>
      <c r="K81" s="14" t="str">
        <f t="shared" si="2"/>
        <v>电池及盖装配</v>
      </c>
      <c r="L81" s="14" t="str">
        <f t="shared" si="3"/>
        <v>夹爪B_运行状态</v>
      </c>
      <c r="M81" s="12" t="s">
        <v>65</v>
      </c>
      <c r="N81" s="12" t="s">
        <v>30</v>
      </c>
      <c r="O81" s="12" t="s">
        <v>31</v>
      </c>
    </row>
    <row r="82" spans="1:15" s="40" customFormat="1" ht="20.100000000000001" customHeight="1" x14ac:dyDescent="0.15">
      <c r="A82" s="27">
        <v>78</v>
      </c>
      <c r="B82" s="48" t="s">
        <v>92</v>
      </c>
      <c r="C82" s="41" t="s">
        <v>160</v>
      </c>
      <c r="D82" s="42" t="s">
        <v>225</v>
      </c>
      <c r="E82" s="54" t="s">
        <v>179</v>
      </c>
      <c r="F82" s="45"/>
      <c r="G82" s="44" t="s">
        <v>178</v>
      </c>
      <c r="H82" s="45" t="s">
        <v>152</v>
      </c>
      <c r="I82" s="20">
        <v>100</v>
      </c>
      <c r="J82" s="14" t="s">
        <v>224</v>
      </c>
      <c r="K82" s="14" t="str">
        <f t="shared" si="2"/>
        <v>电池及盖装配</v>
      </c>
      <c r="L82" s="14" t="str">
        <f t="shared" si="3"/>
        <v>视觉相机_运行状态</v>
      </c>
      <c r="M82" s="12" t="s">
        <v>65</v>
      </c>
      <c r="N82" s="12" t="s">
        <v>30</v>
      </c>
      <c r="O82" s="12" t="s">
        <v>31</v>
      </c>
    </row>
    <row r="83" spans="1:15" s="40" customFormat="1" ht="20.100000000000001" customHeight="1" x14ac:dyDescent="0.15">
      <c r="A83" s="27">
        <v>79</v>
      </c>
      <c r="B83" s="48" t="s">
        <v>92</v>
      </c>
      <c r="C83" s="41" t="s">
        <v>187</v>
      </c>
      <c r="D83" s="42" t="s">
        <v>225</v>
      </c>
      <c r="E83" s="54" t="s">
        <v>190</v>
      </c>
      <c r="F83" s="45"/>
      <c r="G83" s="44" t="s">
        <v>188</v>
      </c>
      <c r="H83" s="45" t="s">
        <v>152</v>
      </c>
      <c r="I83" s="20">
        <v>100</v>
      </c>
      <c r="J83" s="14" t="s">
        <v>224</v>
      </c>
      <c r="K83" s="14" t="str">
        <f t="shared" si="2"/>
        <v>电池及盖装配</v>
      </c>
      <c r="L83" s="14" t="str">
        <f t="shared" si="3"/>
        <v>翻转机构_运行状态</v>
      </c>
      <c r="M83" s="12" t="s">
        <v>65</v>
      </c>
      <c r="N83" s="12" t="s">
        <v>30</v>
      </c>
      <c r="O83" s="12" t="s">
        <v>31</v>
      </c>
    </row>
    <row r="84" spans="1:15" ht="20.100000000000001" customHeight="1" x14ac:dyDescent="0.15">
      <c r="A84" s="27">
        <v>80</v>
      </c>
      <c r="B84" s="48" t="s">
        <v>136</v>
      </c>
      <c r="C84" s="48" t="s">
        <v>137</v>
      </c>
      <c r="D84" s="49" t="s">
        <v>93</v>
      </c>
      <c r="E84" s="47" t="s">
        <v>49</v>
      </c>
      <c r="F84" s="50" t="s">
        <v>52</v>
      </c>
      <c r="G84" s="50" t="s">
        <v>53</v>
      </c>
      <c r="H84" s="51" t="s">
        <v>36</v>
      </c>
      <c r="I84" s="20">
        <v>100</v>
      </c>
      <c r="J84" s="14" t="s">
        <v>224</v>
      </c>
      <c r="K84" s="14" t="str">
        <f t="shared" si="2"/>
        <v>打螺丝</v>
      </c>
      <c r="L84" s="14" t="str">
        <f t="shared" si="3"/>
        <v>订单信息_打螺丝</v>
      </c>
      <c r="M84" s="12" t="s">
        <v>54</v>
      </c>
      <c r="N84" s="12" t="s">
        <v>30</v>
      </c>
      <c r="O84" s="12" t="s">
        <v>31</v>
      </c>
    </row>
    <row r="85" spans="1:15" ht="20.100000000000001" customHeight="1" x14ac:dyDescent="0.15">
      <c r="A85" s="27">
        <v>81</v>
      </c>
      <c r="B85" s="48" t="s">
        <v>136</v>
      </c>
      <c r="C85" s="41" t="s">
        <v>108</v>
      </c>
      <c r="D85" s="42" t="s">
        <v>135</v>
      </c>
      <c r="E85" s="54" t="s">
        <v>80</v>
      </c>
      <c r="F85" s="45"/>
      <c r="G85" s="44" t="s">
        <v>191</v>
      </c>
      <c r="H85" s="45" t="s">
        <v>43</v>
      </c>
      <c r="I85" s="20">
        <v>100</v>
      </c>
      <c r="J85" s="14" t="s">
        <v>224</v>
      </c>
      <c r="K85" s="14" t="str">
        <f t="shared" si="2"/>
        <v>打螺丝</v>
      </c>
      <c r="L85" s="14" t="str">
        <f t="shared" si="3"/>
        <v>工步进度_翻转托起</v>
      </c>
      <c r="M85" s="12" t="s">
        <v>65</v>
      </c>
      <c r="N85" s="12" t="s">
        <v>30</v>
      </c>
      <c r="O85" s="12" t="s">
        <v>31</v>
      </c>
    </row>
    <row r="86" spans="1:15" ht="20.100000000000001" customHeight="1" x14ac:dyDescent="0.15">
      <c r="A86" s="27">
        <v>82</v>
      </c>
      <c r="B86" s="48" t="s">
        <v>136</v>
      </c>
      <c r="C86" s="41" t="s">
        <v>108</v>
      </c>
      <c r="D86" s="42" t="s">
        <v>136</v>
      </c>
      <c r="E86" s="54" t="s">
        <v>81</v>
      </c>
      <c r="F86" s="45"/>
      <c r="G86" s="44" t="s">
        <v>192</v>
      </c>
      <c r="H86" s="45" t="s">
        <v>43</v>
      </c>
      <c r="I86" s="20">
        <v>100</v>
      </c>
      <c r="J86" s="14" t="s">
        <v>224</v>
      </c>
      <c r="K86" s="14" t="str">
        <f t="shared" si="2"/>
        <v>打螺丝</v>
      </c>
      <c r="L86" s="14" t="str">
        <f t="shared" si="3"/>
        <v>工步进度_打螺丝</v>
      </c>
      <c r="M86" s="12" t="s">
        <v>65</v>
      </c>
      <c r="N86" s="12" t="s">
        <v>30</v>
      </c>
      <c r="O86" s="12" t="s">
        <v>31</v>
      </c>
    </row>
    <row r="87" spans="1:15" ht="20.100000000000001" customHeight="1" x14ac:dyDescent="0.15">
      <c r="A87" s="27">
        <v>83</v>
      </c>
      <c r="B87" s="48" t="s">
        <v>136</v>
      </c>
      <c r="C87" s="41" t="s">
        <v>108</v>
      </c>
      <c r="D87" s="42" t="s">
        <v>189</v>
      </c>
      <c r="E87" s="54" t="s">
        <v>82</v>
      </c>
      <c r="F87" s="45"/>
      <c r="G87" s="44" t="s">
        <v>193</v>
      </c>
      <c r="H87" s="45" t="s">
        <v>43</v>
      </c>
      <c r="I87" s="20">
        <v>100</v>
      </c>
      <c r="J87" s="14" t="s">
        <v>224</v>
      </c>
      <c r="K87" s="14" t="str">
        <f t="shared" si="2"/>
        <v>打螺丝</v>
      </c>
      <c r="L87" s="14" t="str">
        <f t="shared" si="3"/>
        <v>工步进度_翻转落下</v>
      </c>
      <c r="M87" s="12" t="s">
        <v>65</v>
      </c>
      <c r="N87" s="12" t="s">
        <v>30</v>
      </c>
      <c r="O87" s="12" t="s">
        <v>31</v>
      </c>
    </row>
    <row r="88" spans="1:15" ht="20.100000000000001" customHeight="1" x14ac:dyDescent="0.15">
      <c r="A88" s="27">
        <v>84</v>
      </c>
      <c r="B88" s="48" t="s">
        <v>136</v>
      </c>
      <c r="C88" s="41" t="s">
        <v>157</v>
      </c>
      <c r="D88" s="42" t="s">
        <v>200</v>
      </c>
      <c r="E88" s="54" t="s">
        <v>129</v>
      </c>
      <c r="F88" s="45"/>
      <c r="G88" s="43" t="s">
        <v>169</v>
      </c>
      <c r="H88" s="45" t="s">
        <v>152</v>
      </c>
      <c r="I88" s="20">
        <v>100</v>
      </c>
      <c r="J88" s="14" t="s">
        <v>224</v>
      </c>
      <c r="K88" s="14" t="str">
        <f t="shared" si="2"/>
        <v>打螺丝</v>
      </c>
      <c r="L88" s="14" t="str">
        <f t="shared" si="3"/>
        <v>内侧倍速链_位置序号</v>
      </c>
      <c r="M88" s="12" t="s">
        <v>65</v>
      </c>
      <c r="N88" s="12" t="s">
        <v>30</v>
      </c>
      <c r="O88" s="12" t="s">
        <v>31</v>
      </c>
    </row>
    <row r="89" spans="1:15" ht="20.100000000000001" customHeight="1" x14ac:dyDescent="0.15">
      <c r="A89" s="27">
        <v>85</v>
      </c>
      <c r="B89" s="48" t="s">
        <v>136</v>
      </c>
      <c r="C89" s="41" t="s">
        <v>157</v>
      </c>
      <c r="D89" s="42" t="s">
        <v>118</v>
      </c>
      <c r="E89" s="54" t="s">
        <v>130</v>
      </c>
      <c r="F89" s="45"/>
      <c r="G89" s="43" t="s">
        <v>170</v>
      </c>
      <c r="H89" s="45" t="s">
        <v>152</v>
      </c>
      <c r="I89" s="20">
        <v>100</v>
      </c>
      <c r="J89" s="14" t="s">
        <v>224</v>
      </c>
      <c r="K89" s="14" t="str">
        <f t="shared" si="2"/>
        <v>打螺丝</v>
      </c>
      <c r="L89" s="14" t="str">
        <f t="shared" si="3"/>
        <v>内侧倍速链_速度</v>
      </c>
      <c r="M89" s="12" t="s">
        <v>66</v>
      </c>
      <c r="N89" s="12" t="s">
        <v>30</v>
      </c>
      <c r="O89" s="12" t="s">
        <v>31</v>
      </c>
    </row>
    <row r="90" spans="1:15" ht="20.100000000000001" customHeight="1" x14ac:dyDescent="0.15">
      <c r="A90" s="27">
        <v>86</v>
      </c>
      <c r="B90" s="48" t="s">
        <v>136</v>
      </c>
      <c r="C90" s="41" t="s">
        <v>157</v>
      </c>
      <c r="D90" s="42" t="s">
        <v>225</v>
      </c>
      <c r="E90" s="54" t="s">
        <v>131</v>
      </c>
      <c r="F90" s="45"/>
      <c r="G90" s="43" t="s">
        <v>68</v>
      </c>
      <c r="H90" s="45" t="s">
        <v>152</v>
      </c>
      <c r="I90" s="20">
        <v>100</v>
      </c>
      <c r="J90" s="14" t="s">
        <v>224</v>
      </c>
      <c r="K90" s="14" t="str">
        <f t="shared" si="2"/>
        <v>打螺丝</v>
      </c>
      <c r="L90" s="14" t="str">
        <f t="shared" si="3"/>
        <v>内侧倍速链_运行状态</v>
      </c>
      <c r="M90" s="12" t="s">
        <v>65</v>
      </c>
      <c r="N90" s="12" t="s">
        <v>30</v>
      </c>
      <c r="O90" s="12" t="s">
        <v>31</v>
      </c>
    </row>
    <row r="91" spans="1:15" ht="20.100000000000001" customHeight="1" x14ac:dyDescent="0.15">
      <c r="A91" s="27">
        <v>87</v>
      </c>
      <c r="B91" s="48" t="s">
        <v>136</v>
      </c>
      <c r="C91" s="41" t="s">
        <v>150</v>
      </c>
      <c r="D91" s="42" t="s">
        <v>225</v>
      </c>
      <c r="E91" s="42" t="s">
        <v>123</v>
      </c>
      <c r="F91" s="45"/>
      <c r="G91" s="53" t="s">
        <v>68</v>
      </c>
      <c r="H91" s="45" t="s">
        <v>152</v>
      </c>
      <c r="I91" s="20">
        <v>100</v>
      </c>
      <c r="J91" s="14" t="s">
        <v>224</v>
      </c>
      <c r="K91" s="14" t="str">
        <f t="shared" si="2"/>
        <v>打螺丝</v>
      </c>
      <c r="L91" s="14" t="str">
        <f t="shared" si="3"/>
        <v>机器人_运行状态</v>
      </c>
      <c r="M91" s="12" t="s">
        <v>65</v>
      </c>
      <c r="N91" s="12" t="s">
        <v>30</v>
      </c>
      <c r="O91" s="12" t="s">
        <v>31</v>
      </c>
    </row>
    <row r="92" spans="1:15" ht="20.100000000000001" customHeight="1" x14ac:dyDescent="0.15">
      <c r="A92" s="27">
        <v>88</v>
      </c>
      <c r="B92" s="48" t="s">
        <v>136</v>
      </c>
      <c r="C92" s="41" t="s">
        <v>197</v>
      </c>
      <c r="D92" s="42" t="s">
        <v>226</v>
      </c>
      <c r="E92" s="54" t="s">
        <v>195</v>
      </c>
      <c r="F92" s="45"/>
      <c r="G92" s="43" t="s">
        <v>194</v>
      </c>
      <c r="H92" s="45" t="s">
        <v>152</v>
      </c>
      <c r="I92" s="20">
        <v>100</v>
      </c>
      <c r="J92" s="14" t="s">
        <v>224</v>
      </c>
      <c r="K92" s="14" t="str">
        <f t="shared" si="2"/>
        <v>打螺丝</v>
      </c>
      <c r="L92" s="14" t="str">
        <f t="shared" si="3"/>
        <v>打螺丝机_动作序号</v>
      </c>
      <c r="M92" s="12" t="s">
        <v>65</v>
      </c>
      <c r="N92" s="12" t="s">
        <v>30</v>
      </c>
      <c r="O92" s="12" t="s">
        <v>31</v>
      </c>
    </row>
    <row r="93" spans="1:15" ht="20.100000000000001" customHeight="1" x14ac:dyDescent="0.15">
      <c r="A93" s="27">
        <v>89</v>
      </c>
      <c r="B93" s="48" t="s">
        <v>136</v>
      </c>
      <c r="C93" s="41" t="s">
        <v>197</v>
      </c>
      <c r="D93" s="42" t="s">
        <v>200</v>
      </c>
      <c r="E93" s="54" t="s">
        <v>199</v>
      </c>
      <c r="F93" s="45"/>
      <c r="G93" s="43" t="s">
        <v>216</v>
      </c>
      <c r="H93" s="45" t="s">
        <v>152</v>
      </c>
      <c r="I93" s="20">
        <v>100</v>
      </c>
      <c r="J93" s="14" t="s">
        <v>224</v>
      </c>
      <c r="K93" s="14" t="str">
        <f t="shared" si="2"/>
        <v>打螺丝</v>
      </c>
      <c r="L93" s="14" t="str">
        <f t="shared" si="3"/>
        <v>打螺丝机_位置序号</v>
      </c>
      <c r="M93" s="12" t="s">
        <v>65</v>
      </c>
      <c r="N93" s="12" t="s">
        <v>30</v>
      </c>
      <c r="O93" s="12" t="s">
        <v>31</v>
      </c>
    </row>
    <row r="94" spans="1:15" ht="20.100000000000001" customHeight="1" x14ac:dyDescent="0.15">
      <c r="A94" s="27">
        <v>90</v>
      </c>
      <c r="B94" s="48" t="s">
        <v>136</v>
      </c>
      <c r="C94" s="41" t="s">
        <v>197</v>
      </c>
      <c r="D94" s="42" t="s">
        <v>225</v>
      </c>
      <c r="E94" s="54" t="s">
        <v>196</v>
      </c>
      <c r="F94" s="45"/>
      <c r="G94" s="43" t="s">
        <v>68</v>
      </c>
      <c r="H94" s="45" t="s">
        <v>152</v>
      </c>
      <c r="I94" s="20">
        <v>100</v>
      </c>
      <c r="J94" s="14" t="s">
        <v>224</v>
      </c>
      <c r="K94" s="14" t="str">
        <f t="shared" si="2"/>
        <v>打螺丝</v>
      </c>
      <c r="L94" s="14" t="str">
        <f t="shared" si="3"/>
        <v>打螺丝机_运行状态</v>
      </c>
      <c r="M94" s="12" t="s">
        <v>65</v>
      </c>
      <c r="N94" s="12" t="s">
        <v>30</v>
      </c>
      <c r="O94" s="12" t="s">
        <v>31</v>
      </c>
    </row>
    <row r="95" spans="1:15" ht="20.100000000000001" customHeight="1" x14ac:dyDescent="0.15">
      <c r="A95" s="27">
        <v>91</v>
      </c>
      <c r="B95" s="48" t="s">
        <v>136</v>
      </c>
      <c r="C95" s="41" t="s">
        <v>187</v>
      </c>
      <c r="D95" s="42" t="s">
        <v>225</v>
      </c>
      <c r="E95" s="54" t="s">
        <v>190</v>
      </c>
      <c r="F95" s="45"/>
      <c r="G95" s="44" t="s">
        <v>188</v>
      </c>
      <c r="H95" s="45" t="s">
        <v>152</v>
      </c>
      <c r="I95" s="20">
        <v>100</v>
      </c>
      <c r="J95" s="14" t="s">
        <v>224</v>
      </c>
      <c r="K95" s="14" t="str">
        <f t="shared" si="2"/>
        <v>打螺丝</v>
      </c>
      <c r="L95" s="14" t="str">
        <f t="shared" si="3"/>
        <v>翻转机构_运行状态</v>
      </c>
      <c r="M95" s="12" t="s">
        <v>65</v>
      </c>
      <c r="N95" s="12" t="s">
        <v>30</v>
      </c>
      <c r="O95" s="12" t="s">
        <v>31</v>
      </c>
    </row>
    <row r="96" spans="1:15" ht="20.100000000000001" customHeight="1" x14ac:dyDescent="0.15">
      <c r="A96" s="27">
        <v>92</v>
      </c>
      <c r="B96" s="48" t="s">
        <v>94</v>
      </c>
      <c r="C96" s="48" t="s">
        <v>137</v>
      </c>
      <c r="D96" s="49" t="s">
        <v>94</v>
      </c>
      <c r="E96" s="47" t="s">
        <v>50</v>
      </c>
      <c r="F96" s="50" t="s">
        <v>52</v>
      </c>
      <c r="G96" s="50" t="s">
        <v>53</v>
      </c>
      <c r="H96" s="51" t="s">
        <v>36</v>
      </c>
      <c r="I96" s="20">
        <v>100</v>
      </c>
      <c r="J96" s="14" t="s">
        <v>224</v>
      </c>
      <c r="K96" s="14" t="str">
        <f t="shared" si="2"/>
        <v>激光打标</v>
      </c>
      <c r="L96" s="14" t="str">
        <f t="shared" si="3"/>
        <v>订单信息_激光打标</v>
      </c>
      <c r="M96" s="12" t="s">
        <v>54</v>
      </c>
      <c r="N96" s="12" t="s">
        <v>30</v>
      </c>
      <c r="O96" s="12" t="s">
        <v>31</v>
      </c>
    </row>
    <row r="97" spans="1:15" ht="20.100000000000001" customHeight="1" x14ac:dyDescent="0.15">
      <c r="A97" s="27">
        <v>93</v>
      </c>
      <c r="B97" s="48" t="s">
        <v>94</v>
      </c>
      <c r="C97" s="41" t="s">
        <v>108</v>
      </c>
      <c r="D97" s="42" t="s">
        <v>201</v>
      </c>
      <c r="E97" s="54" t="s">
        <v>83</v>
      </c>
      <c r="F97" s="45"/>
      <c r="G97" s="44" t="s">
        <v>198</v>
      </c>
      <c r="H97" s="45" t="s">
        <v>43</v>
      </c>
      <c r="I97" s="20">
        <v>100</v>
      </c>
      <c r="J97" s="14" t="s">
        <v>224</v>
      </c>
      <c r="K97" s="14" t="str">
        <f t="shared" si="2"/>
        <v>激光打标</v>
      </c>
      <c r="L97" s="14" t="str">
        <f t="shared" si="3"/>
        <v>工步进度_抓取放置到工位</v>
      </c>
      <c r="M97" s="12" t="s">
        <v>65</v>
      </c>
      <c r="N97" s="12" t="s">
        <v>30</v>
      </c>
      <c r="O97" s="12" t="s">
        <v>31</v>
      </c>
    </row>
    <row r="98" spans="1:15" ht="20.100000000000001" customHeight="1" x14ac:dyDescent="0.15">
      <c r="A98" s="27">
        <v>94</v>
      </c>
      <c r="B98" s="48" t="s">
        <v>94</v>
      </c>
      <c r="C98" s="41" t="s">
        <v>157</v>
      </c>
      <c r="D98" s="42" t="s">
        <v>200</v>
      </c>
      <c r="E98" s="54" t="s">
        <v>129</v>
      </c>
      <c r="F98" s="45"/>
      <c r="G98" s="43" t="s">
        <v>169</v>
      </c>
      <c r="H98" s="45" t="s">
        <v>152</v>
      </c>
      <c r="I98" s="20">
        <v>100</v>
      </c>
      <c r="J98" s="14" t="s">
        <v>224</v>
      </c>
      <c r="K98" s="14" t="str">
        <f t="shared" si="2"/>
        <v>激光打标</v>
      </c>
      <c r="L98" s="14" t="str">
        <f t="shared" si="3"/>
        <v>内侧倍速链_位置序号</v>
      </c>
      <c r="M98" s="12" t="s">
        <v>65</v>
      </c>
      <c r="N98" s="12" t="s">
        <v>30</v>
      </c>
      <c r="O98" s="12" t="s">
        <v>31</v>
      </c>
    </row>
    <row r="99" spans="1:15" ht="20.100000000000001" customHeight="1" x14ac:dyDescent="0.15">
      <c r="A99" s="27">
        <v>95</v>
      </c>
      <c r="B99" s="48" t="s">
        <v>94</v>
      </c>
      <c r="C99" s="41" t="s">
        <v>157</v>
      </c>
      <c r="D99" s="42" t="s">
        <v>118</v>
      </c>
      <c r="E99" s="54" t="s">
        <v>130</v>
      </c>
      <c r="F99" s="45"/>
      <c r="G99" s="43" t="s">
        <v>170</v>
      </c>
      <c r="H99" s="45" t="s">
        <v>152</v>
      </c>
      <c r="I99" s="20">
        <v>100</v>
      </c>
      <c r="J99" s="14" t="s">
        <v>224</v>
      </c>
      <c r="K99" s="14" t="str">
        <f t="shared" si="2"/>
        <v>激光打标</v>
      </c>
      <c r="L99" s="14" t="str">
        <f t="shared" si="3"/>
        <v>内侧倍速链_速度</v>
      </c>
      <c r="M99" s="12" t="s">
        <v>66</v>
      </c>
      <c r="N99" s="12" t="s">
        <v>30</v>
      </c>
      <c r="O99" s="12" t="s">
        <v>31</v>
      </c>
    </row>
    <row r="100" spans="1:15" ht="20.100000000000001" customHeight="1" x14ac:dyDescent="0.15">
      <c r="A100" s="27">
        <v>96</v>
      </c>
      <c r="B100" s="48" t="s">
        <v>94</v>
      </c>
      <c r="C100" s="41" t="s">
        <v>157</v>
      </c>
      <c r="D100" s="42" t="s">
        <v>225</v>
      </c>
      <c r="E100" s="54" t="s">
        <v>131</v>
      </c>
      <c r="F100" s="45"/>
      <c r="G100" s="43" t="s">
        <v>68</v>
      </c>
      <c r="H100" s="45" t="s">
        <v>152</v>
      </c>
      <c r="I100" s="20">
        <v>100</v>
      </c>
      <c r="J100" s="14" t="s">
        <v>224</v>
      </c>
      <c r="K100" s="14" t="str">
        <f t="shared" si="2"/>
        <v>激光打标</v>
      </c>
      <c r="L100" s="14" t="str">
        <f t="shared" si="3"/>
        <v>内侧倍速链_运行状态</v>
      </c>
      <c r="M100" s="12" t="s">
        <v>65</v>
      </c>
      <c r="N100" s="12" t="s">
        <v>30</v>
      </c>
      <c r="O100" s="12" t="s">
        <v>31</v>
      </c>
    </row>
    <row r="101" spans="1:15" ht="20.100000000000001" customHeight="1" x14ac:dyDescent="0.15">
      <c r="A101" s="27">
        <v>97</v>
      </c>
      <c r="B101" s="48" t="s">
        <v>94</v>
      </c>
      <c r="C101" s="41" t="s">
        <v>150</v>
      </c>
      <c r="D101" s="42" t="s">
        <v>225</v>
      </c>
      <c r="E101" s="42" t="s">
        <v>123</v>
      </c>
      <c r="F101" s="45"/>
      <c r="G101" s="53" t="s">
        <v>68</v>
      </c>
      <c r="H101" s="45" t="s">
        <v>152</v>
      </c>
      <c r="I101" s="20">
        <v>100</v>
      </c>
      <c r="J101" s="14" t="s">
        <v>224</v>
      </c>
      <c r="K101" s="14" t="str">
        <f t="shared" si="2"/>
        <v>激光打标</v>
      </c>
      <c r="L101" s="14" t="str">
        <f t="shared" si="3"/>
        <v>机器人_运行状态</v>
      </c>
      <c r="M101" s="12" t="s">
        <v>65</v>
      </c>
      <c r="N101" s="12" t="s">
        <v>30</v>
      </c>
      <c r="O101" s="12" t="s">
        <v>31</v>
      </c>
    </row>
    <row r="102" spans="1:15" ht="20.100000000000001" customHeight="1" x14ac:dyDescent="0.15">
      <c r="A102" s="27">
        <v>98</v>
      </c>
      <c r="B102" s="48" t="s">
        <v>94</v>
      </c>
      <c r="C102" s="41" t="s">
        <v>158</v>
      </c>
      <c r="D102" s="42" t="s">
        <v>226</v>
      </c>
      <c r="E102" s="54" t="s">
        <v>162</v>
      </c>
      <c r="F102" s="45"/>
      <c r="G102" s="43" t="s">
        <v>171</v>
      </c>
      <c r="H102" s="45" t="s">
        <v>152</v>
      </c>
      <c r="I102" s="20">
        <v>100</v>
      </c>
      <c r="J102" s="14" t="s">
        <v>224</v>
      </c>
      <c r="K102" s="14" t="str">
        <f t="shared" si="2"/>
        <v>激光打标</v>
      </c>
      <c r="L102" s="14" t="str">
        <f t="shared" si="3"/>
        <v>夹爪A_动作序号</v>
      </c>
      <c r="M102" s="12" t="s">
        <v>65</v>
      </c>
      <c r="N102" s="12" t="s">
        <v>30</v>
      </c>
      <c r="O102" s="12" t="s">
        <v>31</v>
      </c>
    </row>
    <row r="103" spans="1:15" ht="20.100000000000001" customHeight="1" x14ac:dyDescent="0.15">
      <c r="A103" s="27">
        <v>99</v>
      </c>
      <c r="B103" s="48" t="s">
        <v>94</v>
      </c>
      <c r="C103" s="41" t="s">
        <v>158</v>
      </c>
      <c r="D103" s="42" t="s">
        <v>225</v>
      </c>
      <c r="E103" s="54" t="s">
        <v>164</v>
      </c>
      <c r="F103" s="45"/>
      <c r="G103" s="43" t="s">
        <v>68</v>
      </c>
      <c r="H103" s="45" t="s">
        <v>152</v>
      </c>
      <c r="I103" s="20">
        <v>100</v>
      </c>
      <c r="J103" s="14" t="s">
        <v>224</v>
      </c>
      <c r="K103" s="14" t="str">
        <f t="shared" si="2"/>
        <v>激光打标</v>
      </c>
      <c r="L103" s="14" t="str">
        <f t="shared" si="3"/>
        <v>夹爪A_运行状态</v>
      </c>
      <c r="M103" s="12" t="s">
        <v>65</v>
      </c>
      <c r="N103" s="12" t="s">
        <v>30</v>
      </c>
      <c r="O103" s="12" t="s">
        <v>31</v>
      </c>
    </row>
    <row r="104" spans="1:15" ht="20.100000000000001" customHeight="1" x14ac:dyDescent="0.15">
      <c r="A104" s="27">
        <v>100</v>
      </c>
      <c r="B104" s="48" t="s">
        <v>94</v>
      </c>
      <c r="C104" s="41" t="s">
        <v>159</v>
      </c>
      <c r="D104" s="42" t="s">
        <v>226</v>
      </c>
      <c r="E104" s="54" t="s">
        <v>162</v>
      </c>
      <c r="F104" s="45"/>
      <c r="G104" s="43" t="s">
        <v>171</v>
      </c>
      <c r="H104" s="45" t="s">
        <v>152</v>
      </c>
      <c r="I104" s="20">
        <v>100</v>
      </c>
      <c r="J104" s="14" t="s">
        <v>224</v>
      </c>
      <c r="K104" s="14" t="str">
        <f t="shared" si="2"/>
        <v>激光打标</v>
      </c>
      <c r="L104" s="14" t="str">
        <f t="shared" si="3"/>
        <v>夹爪B_动作序号</v>
      </c>
      <c r="M104" s="12" t="s">
        <v>65</v>
      </c>
      <c r="N104" s="12" t="s">
        <v>30</v>
      </c>
      <c r="O104" s="12" t="s">
        <v>31</v>
      </c>
    </row>
    <row r="105" spans="1:15" ht="20.100000000000001" customHeight="1" x14ac:dyDescent="0.15">
      <c r="A105" s="27">
        <v>101</v>
      </c>
      <c r="B105" s="48" t="s">
        <v>94</v>
      </c>
      <c r="C105" s="41" t="s">
        <v>159</v>
      </c>
      <c r="D105" s="42" t="s">
        <v>225</v>
      </c>
      <c r="E105" s="54" t="s">
        <v>164</v>
      </c>
      <c r="F105" s="45"/>
      <c r="G105" s="43" t="s">
        <v>68</v>
      </c>
      <c r="H105" s="45" t="s">
        <v>152</v>
      </c>
      <c r="I105" s="20">
        <v>100</v>
      </c>
      <c r="J105" s="14" t="s">
        <v>224</v>
      </c>
      <c r="K105" s="14" t="str">
        <f t="shared" si="2"/>
        <v>激光打标</v>
      </c>
      <c r="L105" s="14" t="str">
        <f t="shared" si="3"/>
        <v>夹爪B_运行状态</v>
      </c>
      <c r="M105" s="12" t="s">
        <v>65</v>
      </c>
      <c r="N105" s="12" t="s">
        <v>30</v>
      </c>
      <c r="O105" s="12" t="s">
        <v>31</v>
      </c>
    </row>
    <row r="106" spans="1:15" ht="20.100000000000001" customHeight="1" x14ac:dyDescent="0.15">
      <c r="A106" s="27">
        <v>102</v>
      </c>
      <c r="B106" s="48" t="s">
        <v>94</v>
      </c>
      <c r="C106" s="41" t="s">
        <v>203</v>
      </c>
      <c r="D106" s="42" t="s">
        <v>225</v>
      </c>
      <c r="E106" s="54" t="s">
        <v>84</v>
      </c>
      <c r="F106" s="45"/>
      <c r="G106" s="44" t="s">
        <v>202</v>
      </c>
      <c r="H106" s="45" t="s">
        <v>152</v>
      </c>
      <c r="I106" s="20">
        <v>100</v>
      </c>
      <c r="J106" s="14" t="s">
        <v>224</v>
      </c>
      <c r="K106" s="14" t="str">
        <f t="shared" si="2"/>
        <v>激光打标</v>
      </c>
      <c r="L106" s="14" t="str">
        <f t="shared" si="3"/>
        <v>打标机_运行状态</v>
      </c>
      <c r="M106" s="12" t="s">
        <v>65</v>
      </c>
      <c r="N106" s="12" t="s">
        <v>30</v>
      </c>
      <c r="O106" s="12" t="s">
        <v>31</v>
      </c>
    </row>
    <row r="107" spans="1:15" ht="20.100000000000001" customHeight="1" x14ac:dyDescent="0.15">
      <c r="A107" s="27">
        <v>103</v>
      </c>
      <c r="B107" s="48" t="s">
        <v>95</v>
      </c>
      <c r="C107" s="48" t="s">
        <v>137</v>
      </c>
      <c r="D107" s="49" t="s">
        <v>95</v>
      </c>
      <c r="E107" s="47" t="s">
        <v>51</v>
      </c>
      <c r="F107" s="50" t="s">
        <v>52</v>
      </c>
      <c r="G107" s="50" t="s">
        <v>53</v>
      </c>
      <c r="H107" s="45" t="s">
        <v>36</v>
      </c>
      <c r="I107" s="20">
        <v>100</v>
      </c>
      <c r="J107" s="14" t="s">
        <v>224</v>
      </c>
      <c r="K107" s="14" t="str">
        <f t="shared" si="2"/>
        <v>包装下线</v>
      </c>
      <c r="L107" s="14" t="str">
        <f t="shared" si="3"/>
        <v>订单信息_包装下线</v>
      </c>
      <c r="M107" s="12" t="s">
        <v>54</v>
      </c>
      <c r="N107" s="12" t="s">
        <v>30</v>
      </c>
      <c r="O107" s="12" t="s">
        <v>31</v>
      </c>
    </row>
    <row r="108" spans="1:15" ht="20.100000000000001" customHeight="1" x14ac:dyDescent="0.15">
      <c r="A108" s="27">
        <v>104</v>
      </c>
      <c r="B108" s="48" t="s">
        <v>95</v>
      </c>
      <c r="C108" s="41" t="s">
        <v>108</v>
      </c>
      <c r="D108" s="42" t="s">
        <v>204</v>
      </c>
      <c r="E108" s="54" t="s">
        <v>85</v>
      </c>
      <c r="F108" s="45"/>
      <c r="G108" s="44" t="s">
        <v>213</v>
      </c>
      <c r="H108" s="45" t="s">
        <v>43</v>
      </c>
      <c r="I108" s="20">
        <v>100</v>
      </c>
      <c r="J108" s="14" t="s">
        <v>224</v>
      </c>
      <c r="K108" s="14" t="str">
        <f t="shared" si="2"/>
        <v>包装下线</v>
      </c>
      <c r="L108" s="14" t="str">
        <f t="shared" si="3"/>
        <v>工步进度_包装盒开盒</v>
      </c>
      <c r="M108" s="12" t="s">
        <v>65</v>
      </c>
      <c r="N108" s="12" t="s">
        <v>30</v>
      </c>
      <c r="O108" s="12" t="s">
        <v>31</v>
      </c>
    </row>
    <row r="109" spans="1:15" ht="20.100000000000001" customHeight="1" x14ac:dyDescent="0.15">
      <c r="A109" s="27">
        <v>105</v>
      </c>
      <c r="B109" s="48" t="s">
        <v>95</v>
      </c>
      <c r="C109" s="41" t="s">
        <v>108</v>
      </c>
      <c r="D109" s="42" t="s">
        <v>205</v>
      </c>
      <c r="E109" s="54" t="s">
        <v>86</v>
      </c>
      <c r="F109" s="45"/>
      <c r="G109" s="44" t="s">
        <v>214</v>
      </c>
      <c r="H109" s="45" t="s">
        <v>43</v>
      </c>
      <c r="I109" s="20">
        <v>100</v>
      </c>
      <c r="J109" s="14" t="s">
        <v>224</v>
      </c>
      <c r="K109" s="14" t="str">
        <f t="shared" si="2"/>
        <v>包装下线</v>
      </c>
      <c r="L109" s="14" t="str">
        <f t="shared" si="3"/>
        <v>工步进度_成品鼠标放置成品托盘</v>
      </c>
      <c r="M109" s="12" t="s">
        <v>65</v>
      </c>
      <c r="N109" s="12" t="s">
        <v>30</v>
      </c>
      <c r="O109" s="12" t="s">
        <v>31</v>
      </c>
    </row>
    <row r="110" spans="1:15" ht="20.100000000000001" customHeight="1" x14ac:dyDescent="0.15">
      <c r="A110" s="27">
        <v>106</v>
      </c>
      <c r="B110" s="48" t="s">
        <v>95</v>
      </c>
      <c r="C110" s="41" t="s">
        <v>108</v>
      </c>
      <c r="D110" s="42" t="s">
        <v>206</v>
      </c>
      <c r="E110" s="54" t="s">
        <v>86</v>
      </c>
      <c r="F110" s="45"/>
      <c r="G110" s="44" t="s">
        <v>215</v>
      </c>
      <c r="H110" s="45" t="s">
        <v>43</v>
      </c>
      <c r="I110" s="20">
        <v>100</v>
      </c>
      <c r="J110" s="14" t="s">
        <v>224</v>
      </c>
      <c r="K110" s="14" t="str">
        <f t="shared" si="2"/>
        <v>包装下线</v>
      </c>
      <c r="L110" s="14" t="str">
        <f t="shared" si="3"/>
        <v>工步进度_成品下线</v>
      </c>
      <c r="M110" s="12" t="s">
        <v>65</v>
      </c>
      <c r="N110" s="12" t="s">
        <v>30</v>
      </c>
      <c r="O110" s="12" t="s">
        <v>31</v>
      </c>
    </row>
    <row r="111" spans="1:15" ht="20.100000000000001" customHeight="1" x14ac:dyDescent="0.15">
      <c r="A111" s="27">
        <v>107</v>
      </c>
      <c r="B111" s="48" t="s">
        <v>95</v>
      </c>
      <c r="C111" s="41" t="s">
        <v>157</v>
      </c>
      <c r="D111" s="42" t="s">
        <v>200</v>
      </c>
      <c r="E111" s="54" t="s">
        <v>129</v>
      </c>
      <c r="F111" s="45"/>
      <c r="G111" s="43" t="s">
        <v>169</v>
      </c>
      <c r="H111" s="45" t="s">
        <v>152</v>
      </c>
      <c r="I111" s="20">
        <v>100</v>
      </c>
      <c r="J111" s="14" t="s">
        <v>224</v>
      </c>
      <c r="K111" s="14" t="str">
        <f t="shared" si="2"/>
        <v>包装下线</v>
      </c>
      <c r="L111" s="14" t="str">
        <f t="shared" si="3"/>
        <v>内侧倍速链_位置序号</v>
      </c>
      <c r="M111" s="12" t="s">
        <v>65</v>
      </c>
      <c r="N111" s="12" t="s">
        <v>30</v>
      </c>
      <c r="O111" s="12" t="s">
        <v>31</v>
      </c>
    </row>
    <row r="112" spans="1:15" ht="20.100000000000001" customHeight="1" x14ac:dyDescent="0.15">
      <c r="A112" s="27">
        <v>108</v>
      </c>
      <c r="B112" s="48" t="s">
        <v>95</v>
      </c>
      <c r="C112" s="41" t="s">
        <v>157</v>
      </c>
      <c r="D112" s="42" t="s">
        <v>118</v>
      </c>
      <c r="E112" s="54" t="s">
        <v>130</v>
      </c>
      <c r="F112" s="45"/>
      <c r="G112" s="43" t="s">
        <v>170</v>
      </c>
      <c r="H112" s="45" t="s">
        <v>152</v>
      </c>
      <c r="I112" s="20">
        <v>100</v>
      </c>
      <c r="J112" s="14" t="s">
        <v>224</v>
      </c>
      <c r="K112" s="14" t="str">
        <f t="shared" si="2"/>
        <v>包装下线</v>
      </c>
      <c r="L112" s="14" t="str">
        <f t="shared" si="3"/>
        <v>内侧倍速链_速度</v>
      </c>
      <c r="M112" s="12" t="s">
        <v>66</v>
      </c>
      <c r="N112" s="12" t="s">
        <v>30</v>
      </c>
      <c r="O112" s="12" t="s">
        <v>31</v>
      </c>
    </row>
    <row r="113" spans="1:15" ht="20.100000000000001" customHeight="1" x14ac:dyDescent="0.15">
      <c r="A113" s="27">
        <v>109</v>
      </c>
      <c r="B113" s="48" t="s">
        <v>95</v>
      </c>
      <c r="C113" s="41" t="s">
        <v>157</v>
      </c>
      <c r="D113" s="42" t="s">
        <v>225</v>
      </c>
      <c r="E113" s="54" t="s">
        <v>131</v>
      </c>
      <c r="F113" s="45"/>
      <c r="G113" s="43" t="s">
        <v>68</v>
      </c>
      <c r="H113" s="45" t="s">
        <v>152</v>
      </c>
      <c r="I113" s="20">
        <v>100</v>
      </c>
      <c r="J113" s="14" t="s">
        <v>224</v>
      </c>
      <c r="K113" s="14" t="str">
        <f t="shared" si="2"/>
        <v>包装下线</v>
      </c>
      <c r="L113" s="14" t="str">
        <f t="shared" si="3"/>
        <v>内侧倍速链_运行状态</v>
      </c>
      <c r="M113" s="12" t="s">
        <v>65</v>
      </c>
      <c r="N113" s="12" t="s">
        <v>30</v>
      </c>
      <c r="O113" s="12" t="s">
        <v>31</v>
      </c>
    </row>
    <row r="114" spans="1:15" ht="20.100000000000001" customHeight="1" x14ac:dyDescent="0.15">
      <c r="A114" s="27">
        <v>110</v>
      </c>
      <c r="B114" s="48" t="s">
        <v>95</v>
      </c>
      <c r="C114" s="41" t="s">
        <v>150</v>
      </c>
      <c r="D114" s="42" t="s">
        <v>225</v>
      </c>
      <c r="E114" s="42" t="s">
        <v>123</v>
      </c>
      <c r="F114" s="45"/>
      <c r="G114" s="53" t="s">
        <v>68</v>
      </c>
      <c r="H114" s="45" t="s">
        <v>152</v>
      </c>
      <c r="I114" s="20">
        <v>100</v>
      </c>
      <c r="J114" s="14" t="s">
        <v>224</v>
      </c>
      <c r="K114" s="14" t="str">
        <f t="shared" si="2"/>
        <v>包装下线</v>
      </c>
      <c r="L114" s="14" t="str">
        <f t="shared" si="3"/>
        <v>机器人_运行状态</v>
      </c>
      <c r="M114" s="12" t="s">
        <v>65</v>
      </c>
      <c r="N114" s="12" t="s">
        <v>30</v>
      </c>
      <c r="O114" s="12" t="s">
        <v>31</v>
      </c>
    </row>
    <row r="115" spans="1:15" ht="20.100000000000001" customHeight="1" x14ac:dyDescent="0.15">
      <c r="A115" s="27">
        <v>111</v>
      </c>
      <c r="B115" s="48" t="s">
        <v>95</v>
      </c>
      <c r="C115" s="41" t="s">
        <v>158</v>
      </c>
      <c r="D115" s="42" t="s">
        <v>226</v>
      </c>
      <c r="E115" s="54" t="s">
        <v>162</v>
      </c>
      <c r="F115" s="45"/>
      <c r="G115" s="43" t="s">
        <v>211</v>
      </c>
      <c r="H115" s="45" t="s">
        <v>152</v>
      </c>
      <c r="I115" s="20">
        <v>100</v>
      </c>
      <c r="J115" s="14" t="s">
        <v>224</v>
      </c>
      <c r="K115" s="14" t="str">
        <f t="shared" si="2"/>
        <v>包装下线</v>
      </c>
      <c r="L115" s="14" t="str">
        <f t="shared" si="3"/>
        <v>夹爪A_动作序号</v>
      </c>
      <c r="M115" s="12" t="s">
        <v>65</v>
      </c>
      <c r="N115" s="12" t="s">
        <v>30</v>
      </c>
      <c r="O115" s="12" t="s">
        <v>31</v>
      </c>
    </row>
    <row r="116" spans="1:15" ht="20.100000000000001" customHeight="1" x14ac:dyDescent="0.15">
      <c r="A116" s="27">
        <v>112</v>
      </c>
      <c r="B116" s="48" t="s">
        <v>95</v>
      </c>
      <c r="C116" s="41" t="s">
        <v>158</v>
      </c>
      <c r="D116" s="42" t="s">
        <v>161</v>
      </c>
      <c r="E116" s="54" t="s">
        <v>163</v>
      </c>
      <c r="F116" s="45"/>
      <c r="G116" s="43" t="s">
        <v>212</v>
      </c>
      <c r="H116" s="45" t="s">
        <v>152</v>
      </c>
      <c r="I116" s="20">
        <v>100</v>
      </c>
      <c r="J116" s="14" t="s">
        <v>224</v>
      </c>
      <c r="K116" s="14" t="str">
        <f t="shared" si="2"/>
        <v>包装下线</v>
      </c>
      <c r="L116" s="14" t="str">
        <f t="shared" si="3"/>
        <v>夹爪A_物料位置</v>
      </c>
      <c r="M116" s="12" t="s">
        <v>65</v>
      </c>
      <c r="N116" s="12" t="s">
        <v>30</v>
      </c>
      <c r="O116" s="12" t="s">
        <v>31</v>
      </c>
    </row>
    <row r="117" spans="1:15" ht="20.100000000000001" customHeight="1" x14ac:dyDescent="0.15">
      <c r="A117" s="27">
        <v>113</v>
      </c>
      <c r="B117" s="48" t="s">
        <v>95</v>
      </c>
      <c r="C117" s="41" t="s">
        <v>158</v>
      </c>
      <c r="D117" s="42" t="s">
        <v>225</v>
      </c>
      <c r="E117" s="54" t="s">
        <v>164</v>
      </c>
      <c r="F117" s="45"/>
      <c r="G117" s="43" t="s">
        <v>68</v>
      </c>
      <c r="H117" s="45" t="s">
        <v>152</v>
      </c>
      <c r="I117" s="20">
        <v>100</v>
      </c>
      <c r="J117" s="14" t="s">
        <v>224</v>
      </c>
      <c r="K117" s="14" t="str">
        <f t="shared" si="2"/>
        <v>包装下线</v>
      </c>
      <c r="L117" s="14" t="str">
        <f t="shared" si="3"/>
        <v>夹爪A_运行状态</v>
      </c>
      <c r="M117" s="12" t="s">
        <v>65</v>
      </c>
      <c r="N117" s="12" t="s">
        <v>30</v>
      </c>
      <c r="O117" s="12" t="s">
        <v>31</v>
      </c>
    </row>
    <row r="118" spans="1:15" ht="20.100000000000001" customHeight="1" x14ac:dyDescent="0.15">
      <c r="A118" s="27">
        <v>114</v>
      </c>
      <c r="B118" s="48" t="s">
        <v>95</v>
      </c>
      <c r="C118" s="41" t="s">
        <v>159</v>
      </c>
      <c r="D118" s="42" t="s">
        <v>226</v>
      </c>
      <c r="E118" s="54" t="s">
        <v>162</v>
      </c>
      <c r="F118" s="45"/>
      <c r="G118" s="43" t="s">
        <v>211</v>
      </c>
      <c r="H118" s="45" t="s">
        <v>152</v>
      </c>
      <c r="I118" s="20">
        <v>100</v>
      </c>
      <c r="J118" s="14" t="s">
        <v>224</v>
      </c>
      <c r="K118" s="14" t="str">
        <f t="shared" si="2"/>
        <v>包装下线</v>
      </c>
      <c r="L118" s="14" t="str">
        <f t="shared" si="3"/>
        <v>夹爪B_动作序号</v>
      </c>
      <c r="M118" s="12" t="s">
        <v>65</v>
      </c>
      <c r="N118" s="12" t="s">
        <v>30</v>
      </c>
      <c r="O118" s="12" t="s">
        <v>31</v>
      </c>
    </row>
    <row r="119" spans="1:15" ht="20.100000000000001" customHeight="1" x14ac:dyDescent="0.15">
      <c r="A119" s="27">
        <v>115</v>
      </c>
      <c r="B119" s="48" t="s">
        <v>95</v>
      </c>
      <c r="C119" s="41" t="s">
        <v>159</v>
      </c>
      <c r="D119" s="42" t="s">
        <v>161</v>
      </c>
      <c r="E119" s="54" t="s">
        <v>163</v>
      </c>
      <c r="F119" s="45"/>
      <c r="G119" s="43" t="s">
        <v>212</v>
      </c>
      <c r="H119" s="45" t="s">
        <v>152</v>
      </c>
      <c r="I119" s="20">
        <v>100</v>
      </c>
      <c r="J119" s="14" t="s">
        <v>224</v>
      </c>
      <c r="K119" s="14" t="str">
        <f t="shared" si="2"/>
        <v>包装下线</v>
      </c>
      <c r="L119" s="14" t="str">
        <f t="shared" si="3"/>
        <v>夹爪B_物料位置</v>
      </c>
      <c r="M119" s="12" t="s">
        <v>65</v>
      </c>
      <c r="N119" s="12" t="s">
        <v>30</v>
      </c>
      <c r="O119" s="12" t="s">
        <v>31</v>
      </c>
    </row>
    <row r="120" spans="1:15" ht="20.100000000000001" customHeight="1" x14ac:dyDescent="0.15">
      <c r="A120" s="27">
        <v>116</v>
      </c>
      <c r="B120" s="48" t="s">
        <v>95</v>
      </c>
      <c r="C120" s="41" t="s">
        <v>159</v>
      </c>
      <c r="D120" s="42" t="s">
        <v>225</v>
      </c>
      <c r="E120" s="54" t="s">
        <v>164</v>
      </c>
      <c r="F120" s="45"/>
      <c r="G120" s="43" t="s">
        <v>68</v>
      </c>
      <c r="H120" s="45" t="s">
        <v>152</v>
      </c>
      <c r="I120" s="20">
        <v>100</v>
      </c>
      <c r="J120" s="14" t="s">
        <v>224</v>
      </c>
      <c r="K120" s="14" t="str">
        <f t="shared" si="2"/>
        <v>包装下线</v>
      </c>
      <c r="L120" s="14" t="str">
        <f t="shared" si="3"/>
        <v>夹爪B_运行状态</v>
      </c>
      <c r="M120" s="12" t="s">
        <v>65</v>
      </c>
      <c r="N120" s="12" t="s">
        <v>30</v>
      </c>
      <c r="O120" s="12" t="s">
        <v>31</v>
      </c>
    </row>
    <row r="121" spans="1:15" ht="20.100000000000001" customHeight="1" x14ac:dyDescent="0.15">
      <c r="A121" s="27">
        <v>117</v>
      </c>
      <c r="B121" s="48" t="s">
        <v>95</v>
      </c>
      <c r="C121" s="41" t="s">
        <v>210</v>
      </c>
      <c r="D121" s="42" t="s">
        <v>226</v>
      </c>
      <c r="E121" s="54" t="s">
        <v>208</v>
      </c>
      <c r="F121" s="45"/>
      <c r="G121" s="43" t="s">
        <v>207</v>
      </c>
      <c r="H121" s="45" t="s">
        <v>152</v>
      </c>
      <c r="I121" s="20">
        <v>100</v>
      </c>
      <c r="J121" s="14" t="s">
        <v>224</v>
      </c>
      <c r="K121" s="14" t="str">
        <f t="shared" si="2"/>
        <v>包装下线</v>
      </c>
      <c r="L121" s="14" t="str">
        <f t="shared" si="3"/>
        <v>开盒机构_动作序号</v>
      </c>
      <c r="M121" s="12" t="s">
        <v>65</v>
      </c>
      <c r="N121" s="12" t="s">
        <v>30</v>
      </c>
      <c r="O121" s="12" t="s">
        <v>31</v>
      </c>
    </row>
    <row r="122" spans="1:15" ht="20.100000000000001" customHeight="1" x14ac:dyDescent="0.15">
      <c r="A122" s="27">
        <v>118</v>
      </c>
      <c r="B122" s="48" t="s">
        <v>95</v>
      </c>
      <c r="C122" s="41" t="s">
        <v>210</v>
      </c>
      <c r="D122" s="42" t="s">
        <v>225</v>
      </c>
      <c r="E122" s="54" t="s">
        <v>209</v>
      </c>
      <c r="F122" s="45"/>
      <c r="G122" s="43" t="s">
        <v>68</v>
      </c>
      <c r="H122" s="45" t="s">
        <v>152</v>
      </c>
      <c r="I122" s="20">
        <v>100</v>
      </c>
      <c r="J122" s="14" t="s">
        <v>224</v>
      </c>
      <c r="K122" s="14" t="str">
        <f t="shared" si="2"/>
        <v>包装下线</v>
      </c>
      <c r="L122" s="14" t="str">
        <f t="shared" si="3"/>
        <v>开盒机构_运行状态</v>
      </c>
      <c r="M122" s="12" t="s">
        <v>65</v>
      </c>
      <c r="N122" s="12" t="s">
        <v>30</v>
      </c>
      <c r="O122" s="12" t="s">
        <v>31</v>
      </c>
    </row>
    <row r="123" spans="1:15" x14ac:dyDescent="0.15">
      <c r="A123" s="27"/>
      <c r="B123" s="41"/>
      <c r="C123" s="41"/>
      <c r="D123" s="42"/>
      <c r="E123" s="54"/>
      <c r="F123" s="45"/>
      <c r="G123" s="45"/>
      <c r="H123" s="45"/>
      <c r="I123" s="14"/>
      <c r="J123" s="14"/>
      <c r="K123" s="14"/>
      <c r="L123" s="14"/>
      <c r="M123" s="12"/>
      <c r="N123" s="12"/>
      <c r="O123" s="12"/>
    </row>
    <row r="124" spans="1:15" x14ac:dyDescent="0.15">
      <c r="A124" s="27"/>
      <c r="B124" s="41"/>
      <c r="C124" s="41"/>
      <c r="D124" s="42"/>
      <c r="E124" s="54"/>
      <c r="F124" s="45"/>
      <c r="G124" s="45"/>
      <c r="H124" s="45"/>
      <c r="I124" s="14"/>
      <c r="J124" s="14"/>
      <c r="K124" s="14"/>
      <c r="L124" s="14"/>
      <c r="M124" s="12"/>
      <c r="N124" s="12"/>
      <c r="O124" s="12"/>
    </row>
    <row r="125" spans="1:15" x14ac:dyDescent="0.15">
      <c r="A125" s="27"/>
      <c r="B125" s="41"/>
      <c r="C125" s="41"/>
      <c r="D125" s="42"/>
      <c r="E125" s="54"/>
      <c r="F125" s="45"/>
      <c r="G125" s="45"/>
      <c r="H125" s="45"/>
      <c r="I125" s="14"/>
      <c r="J125" s="14"/>
      <c r="K125" s="14"/>
      <c r="L125" s="14"/>
      <c r="M125" s="12"/>
      <c r="N125" s="12"/>
      <c r="O125" s="12"/>
    </row>
    <row r="126" spans="1:15" x14ac:dyDescent="0.15">
      <c r="A126" s="27"/>
      <c r="B126" s="41"/>
      <c r="C126" s="41"/>
      <c r="D126" s="42"/>
      <c r="E126" s="54"/>
      <c r="F126" s="45"/>
      <c r="G126" s="45"/>
      <c r="H126" s="45"/>
      <c r="I126" s="14"/>
      <c r="J126" s="14"/>
      <c r="K126" s="14"/>
      <c r="L126" s="14"/>
      <c r="M126" s="12"/>
      <c r="N126" s="12"/>
      <c r="O126" s="12"/>
    </row>
    <row r="127" spans="1:15" x14ac:dyDescent="0.15">
      <c r="A127" s="27"/>
      <c r="B127" s="41"/>
      <c r="C127" s="41"/>
      <c r="D127" s="42"/>
      <c r="E127" s="54"/>
      <c r="F127" s="45"/>
      <c r="G127" s="45"/>
      <c r="H127" s="45"/>
      <c r="I127" s="14"/>
      <c r="J127" s="14"/>
      <c r="K127" s="14"/>
      <c r="L127" s="14"/>
      <c r="M127" s="12"/>
      <c r="N127" s="12"/>
      <c r="O127" s="12"/>
    </row>
    <row r="128" spans="1:15" x14ac:dyDescent="0.15">
      <c r="A128" s="27"/>
      <c r="B128" s="41"/>
      <c r="C128" s="41"/>
      <c r="D128" s="42"/>
      <c r="E128" s="54"/>
      <c r="F128" s="45"/>
      <c r="G128" s="45"/>
      <c r="H128" s="45"/>
      <c r="I128" s="14"/>
      <c r="J128" s="14"/>
      <c r="K128" s="14"/>
      <c r="L128" s="14"/>
      <c r="M128" s="12"/>
      <c r="N128" s="12"/>
      <c r="O128" s="12"/>
    </row>
    <row r="129" spans="1:15" x14ac:dyDescent="0.15">
      <c r="A129" s="27"/>
      <c r="B129" s="41"/>
      <c r="C129" s="41"/>
      <c r="D129" s="42"/>
      <c r="E129" s="54"/>
      <c r="F129" s="45"/>
      <c r="G129" s="45"/>
      <c r="H129" s="45"/>
      <c r="I129" s="14"/>
      <c r="J129" s="14"/>
      <c r="K129" s="14"/>
      <c r="L129" s="14"/>
      <c r="M129" s="12"/>
      <c r="N129" s="12"/>
      <c r="O129" s="12"/>
    </row>
    <row r="130" spans="1:15" x14ac:dyDescent="0.15">
      <c r="A130" s="27"/>
      <c r="B130" s="41"/>
      <c r="C130" s="41"/>
      <c r="D130" s="42"/>
      <c r="E130" s="54"/>
      <c r="F130" s="43"/>
      <c r="G130" s="45"/>
      <c r="H130" s="45"/>
      <c r="I130" s="14"/>
      <c r="J130" s="14"/>
      <c r="K130" s="14"/>
      <c r="L130" s="14"/>
      <c r="M130" s="12"/>
      <c r="N130" s="12"/>
      <c r="O130" s="12"/>
    </row>
    <row r="131" spans="1:15" x14ac:dyDescent="0.15">
      <c r="A131" s="27"/>
      <c r="B131" s="41"/>
      <c r="C131" s="41"/>
      <c r="D131" s="42"/>
      <c r="E131" s="54"/>
      <c r="F131" s="45"/>
      <c r="G131" s="45"/>
      <c r="H131" s="45"/>
      <c r="I131" s="14"/>
      <c r="J131" s="14"/>
      <c r="K131" s="14"/>
      <c r="L131" s="14"/>
      <c r="M131" s="12"/>
      <c r="N131" s="12"/>
      <c r="O131" s="12"/>
    </row>
    <row r="132" spans="1:15" x14ac:dyDescent="0.15">
      <c r="A132" s="27"/>
      <c r="B132" s="41"/>
      <c r="C132" s="41"/>
      <c r="D132" s="42"/>
      <c r="E132" s="54"/>
      <c r="F132" s="45"/>
      <c r="G132" s="45"/>
      <c r="H132" s="45"/>
      <c r="I132" s="14"/>
      <c r="J132" s="14"/>
      <c r="K132" s="14"/>
      <c r="L132" s="14"/>
      <c r="M132" s="12"/>
      <c r="N132" s="12"/>
      <c r="O132" s="12"/>
    </row>
    <row r="133" spans="1:15" x14ac:dyDescent="0.15">
      <c r="A133" s="27"/>
      <c r="B133" s="41"/>
      <c r="C133" s="41"/>
      <c r="D133" s="42"/>
      <c r="E133" s="54"/>
      <c r="F133" s="45"/>
      <c r="G133" s="45"/>
      <c r="H133" s="45"/>
      <c r="I133" s="14"/>
      <c r="J133" s="14"/>
      <c r="K133" s="14"/>
      <c r="L133" s="14"/>
      <c r="M133" s="12"/>
      <c r="N133" s="12"/>
      <c r="O133" s="12"/>
    </row>
    <row r="134" spans="1:15" x14ac:dyDescent="0.15">
      <c r="A134" s="27"/>
      <c r="B134" s="41"/>
      <c r="C134" s="41"/>
      <c r="D134" s="42"/>
      <c r="E134" s="54"/>
      <c r="F134" s="45"/>
      <c r="G134" s="45"/>
      <c r="H134" s="45"/>
      <c r="I134" s="14"/>
      <c r="J134" s="14"/>
      <c r="K134" s="14"/>
      <c r="L134" s="14"/>
      <c r="M134" s="12"/>
      <c r="N134" s="12"/>
      <c r="O134" s="12"/>
    </row>
    <row r="135" spans="1:15" ht="14.25" thickBot="1" x14ac:dyDescent="0.2">
      <c r="A135" s="28"/>
      <c r="B135" s="55"/>
      <c r="C135" s="55"/>
      <c r="D135" s="56"/>
      <c r="E135" s="57"/>
      <c r="F135" s="58"/>
      <c r="G135" s="58"/>
      <c r="H135" s="58"/>
      <c r="I135" s="15"/>
      <c r="J135" s="15"/>
      <c r="K135" s="15"/>
      <c r="L135" s="15"/>
      <c r="M135" s="13"/>
      <c r="N135" s="13"/>
      <c r="O135" s="13"/>
    </row>
    <row r="136" spans="1:15" x14ac:dyDescent="0.15">
      <c r="E136" s="31"/>
    </row>
    <row r="137" spans="1:15" x14ac:dyDescent="0.15">
      <c r="E137" s="31"/>
    </row>
    <row r="138" spans="1:15" x14ac:dyDescent="0.15">
      <c r="E138" s="31"/>
    </row>
    <row r="139" spans="1:15" x14ac:dyDescent="0.15">
      <c r="E139" s="31"/>
    </row>
    <row r="140" spans="1:15" x14ac:dyDescent="0.15">
      <c r="E140" s="31"/>
    </row>
    <row r="141" spans="1:15" x14ac:dyDescent="0.15">
      <c r="E141" s="31"/>
    </row>
    <row r="142" spans="1:15" x14ac:dyDescent="0.15">
      <c r="E142" s="31"/>
    </row>
    <row r="143" spans="1:15" x14ac:dyDescent="0.15">
      <c r="E143" s="31"/>
    </row>
    <row r="144" spans="1:15" x14ac:dyDescent="0.15">
      <c r="E144" s="31"/>
    </row>
    <row r="145" spans="5:5" x14ac:dyDescent="0.15">
      <c r="E145" s="31"/>
    </row>
  </sheetData>
  <autoFilter ref="A4:R122"/>
  <mergeCells count="8">
    <mergeCell ref="A1:A4"/>
    <mergeCell ref="B1:H1"/>
    <mergeCell ref="I1:O1"/>
    <mergeCell ref="I2:J2"/>
    <mergeCell ref="N2:O2"/>
    <mergeCell ref="J3:L3"/>
    <mergeCell ref="N3:O3"/>
    <mergeCell ref="C2:F2"/>
  </mergeCells>
  <phoneticPr fontId="6" type="noConversion"/>
  <pageMargins left="0.7" right="0.7" top="0.75" bottom="0.75" header="0.3" footer="0.3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数据可选项!$A$2:$A$11</xm:f>
          </x14:formula1>
          <xm:sqref>H5:H135</xm:sqref>
        </x14:dataValidation>
        <x14:dataValidation type="list" allowBlank="1" showInputMessage="1" showErrorMessage="1">
          <x14:formula1>
            <xm:f>数据可选项!$B$2:$B$7</xm:f>
          </x14:formula1>
          <xm:sqref>M5:M135</xm:sqref>
        </x14:dataValidation>
        <x14:dataValidation type="list" allowBlank="1" showInputMessage="1" showErrorMessage="1">
          <x14:formula1>
            <xm:f>数据可选项!$D$2:$D$3</xm:f>
          </x14:formula1>
          <xm:sqref>N5:N135</xm:sqref>
        </x14:dataValidation>
        <x14:dataValidation type="list" allowBlank="1" showInputMessage="1" showErrorMessage="1">
          <x14:formula1>
            <xm:f>数据可选项!$C$2:$C$3</xm:f>
          </x14:formula1>
          <xm:sqref>O5:O135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8" sqref="A8:XFD8"/>
    </sheetView>
  </sheetViews>
  <sheetFormatPr defaultRowHeight="13.5" x14ac:dyDescent="0.15"/>
  <cols>
    <col min="1" max="1" width="5.75" bestFit="1" customWidth="1"/>
    <col min="2" max="2" width="11.375" bestFit="1" customWidth="1"/>
    <col min="3" max="3" width="9.75" bestFit="1" customWidth="1"/>
    <col min="4" max="4" width="18.625" style="37" bestFit="1" customWidth="1"/>
    <col min="5" max="5" width="20" bestFit="1" customWidth="1"/>
    <col min="6" max="6" width="15.125" bestFit="1" customWidth="1"/>
    <col min="7" max="7" width="33.625" bestFit="1" customWidth="1"/>
    <col min="8" max="8" width="13.75" bestFit="1" customWidth="1"/>
    <col min="9" max="9" width="9.75" customWidth="1"/>
    <col min="10" max="10" width="10.5" customWidth="1"/>
    <col min="11" max="11" width="50.125" bestFit="1" customWidth="1"/>
    <col min="12" max="12" width="10" bestFit="1" customWidth="1"/>
    <col min="13" max="13" width="13.75" customWidth="1"/>
    <col min="14" max="14" width="15.75" customWidth="1"/>
    <col min="17" max="17" width="25.375" bestFit="1" customWidth="1"/>
  </cols>
  <sheetData>
    <row r="1" spans="1:14" x14ac:dyDescent="0.15">
      <c r="A1" s="69" t="s">
        <v>11</v>
      </c>
      <c r="B1" s="72" t="s">
        <v>18</v>
      </c>
      <c r="C1" s="72"/>
      <c r="D1" s="72"/>
      <c r="E1" s="72"/>
      <c r="F1" s="72"/>
      <c r="G1" s="72"/>
      <c r="H1" s="72"/>
      <c r="I1" s="73" t="s">
        <v>1</v>
      </c>
      <c r="J1" s="74"/>
      <c r="K1" s="74"/>
      <c r="L1" s="74"/>
      <c r="M1" s="74"/>
      <c r="N1" s="75"/>
    </row>
    <row r="2" spans="1:14" x14ac:dyDescent="0.15">
      <c r="A2" s="70"/>
      <c r="B2" s="35" t="s">
        <v>23</v>
      </c>
      <c r="C2" s="81" t="s">
        <v>32</v>
      </c>
      <c r="D2" s="82"/>
      <c r="E2" s="82"/>
      <c r="F2" s="83"/>
      <c r="G2" s="10" t="s">
        <v>24</v>
      </c>
      <c r="H2" s="35" t="s">
        <v>117</v>
      </c>
      <c r="I2" s="76" t="s">
        <v>27</v>
      </c>
      <c r="J2" s="77"/>
      <c r="K2" s="34" t="s">
        <v>34</v>
      </c>
      <c r="L2" s="34" t="s">
        <v>29</v>
      </c>
      <c r="M2" s="78" t="s">
        <v>34</v>
      </c>
      <c r="N2" s="79"/>
    </row>
    <row r="3" spans="1:14" x14ac:dyDescent="0.15">
      <c r="A3" s="70"/>
      <c r="B3" s="35" t="s">
        <v>25</v>
      </c>
      <c r="C3" s="35" t="s">
        <v>218</v>
      </c>
      <c r="D3" s="38"/>
      <c r="E3" s="35"/>
      <c r="F3" s="35"/>
      <c r="G3" s="35" t="s">
        <v>26</v>
      </c>
      <c r="H3" s="35" t="s">
        <v>219</v>
      </c>
      <c r="I3" s="32" t="s">
        <v>222</v>
      </c>
      <c r="J3" s="80" t="s">
        <v>227</v>
      </c>
      <c r="K3" s="80"/>
      <c r="L3" s="33" t="s">
        <v>28</v>
      </c>
      <c r="M3" s="78" t="s">
        <v>220</v>
      </c>
      <c r="N3" s="79"/>
    </row>
    <row r="4" spans="1:14" ht="27.75" thickBot="1" x14ac:dyDescent="0.2">
      <c r="A4" s="71"/>
      <c r="B4" s="29" t="s">
        <v>88</v>
      </c>
      <c r="C4" s="30" t="s">
        <v>87</v>
      </c>
      <c r="D4" s="39" t="s">
        <v>10</v>
      </c>
      <c r="E4" s="30" t="s">
        <v>55</v>
      </c>
      <c r="F4" s="22" t="s">
        <v>63</v>
      </c>
      <c r="G4" s="22" t="s">
        <v>17</v>
      </c>
      <c r="H4" s="22" t="s">
        <v>13</v>
      </c>
      <c r="I4" s="23" t="s">
        <v>19</v>
      </c>
      <c r="J4" s="24" t="s">
        <v>20</v>
      </c>
      <c r="K4" s="24" t="s">
        <v>21</v>
      </c>
      <c r="L4" s="24" t="s">
        <v>22</v>
      </c>
      <c r="M4" s="25" t="s">
        <v>12</v>
      </c>
      <c r="N4" s="26" t="s">
        <v>0</v>
      </c>
    </row>
    <row r="5" spans="1:14" ht="20.100000000000001" customHeight="1" x14ac:dyDescent="0.15">
      <c r="A5" s="61">
        <v>1</v>
      </c>
      <c r="B5" s="62" t="s">
        <v>137</v>
      </c>
      <c r="C5" s="62" t="s">
        <v>100</v>
      </c>
      <c r="D5" s="60" t="s">
        <v>236</v>
      </c>
      <c r="E5" s="60" t="s">
        <v>237</v>
      </c>
      <c r="F5" s="63" t="s">
        <v>238</v>
      </c>
      <c r="G5" s="64"/>
      <c r="H5" s="65" t="s">
        <v>40</v>
      </c>
      <c r="I5" s="66">
        <v>100</v>
      </c>
      <c r="J5" s="67" t="s">
        <v>224</v>
      </c>
      <c r="K5" s="67" t="str">
        <f>"ns=3;s="""&amp;B5&amp;""""&amp;"."&amp;""""&amp;C5&amp;"_"&amp;D5&amp;""""</f>
        <v>ns=3;s="订单信息"."订单1_订单编号"</v>
      </c>
      <c r="L5" s="68" t="s">
        <v>54</v>
      </c>
      <c r="M5" s="68" t="s">
        <v>30</v>
      </c>
      <c r="N5" s="68" t="s">
        <v>31</v>
      </c>
    </row>
    <row r="6" spans="1:14" ht="63.75" customHeight="1" x14ac:dyDescent="0.15">
      <c r="A6" s="27">
        <v>2</v>
      </c>
      <c r="B6" s="41" t="s">
        <v>137</v>
      </c>
      <c r="C6" s="41" t="s">
        <v>100</v>
      </c>
      <c r="D6" s="42" t="s">
        <v>98</v>
      </c>
      <c r="E6" s="42" t="s">
        <v>120</v>
      </c>
      <c r="F6" s="43">
        <v>1</v>
      </c>
      <c r="G6" s="44" t="s">
        <v>64</v>
      </c>
      <c r="H6" s="45" t="s">
        <v>40</v>
      </c>
      <c r="I6" s="20">
        <v>100</v>
      </c>
      <c r="J6" s="14" t="s">
        <v>224</v>
      </c>
      <c r="K6" s="14" t="str">
        <f>"ns=3;s="""&amp;B6&amp;""""&amp;"."&amp;""""&amp;C6&amp;"_"&amp;D6&amp;""""</f>
        <v>ns=3;s="订单信息"."订单1_生产状态"</v>
      </c>
      <c r="L6" s="12" t="s">
        <v>65</v>
      </c>
      <c r="M6" s="12" t="s">
        <v>30</v>
      </c>
      <c r="N6" s="12" t="s">
        <v>31</v>
      </c>
    </row>
    <row r="7" spans="1:14" ht="20.100000000000001" customHeight="1" x14ac:dyDescent="0.15">
      <c r="A7" s="27">
        <v>3</v>
      </c>
      <c r="B7" s="41" t="s">
        <v>137</v>
      </c>
      <c r="C7" s="46" t="s">
        <v>100</v>
      </c>
      <c r="D7" s="47" t="s">
        <v>99</v>
      </c>
      <c r="E7" s="42" t="s">
        <v>121</v>
      </c>
      <c r="F7" s="43">
        <v>35.6</v>
      </c>
      <c r="G7" s="43"/>
      <c r="H7" s="45" t="s">
        <v>40</v>
      </c>
      <c r="I7" s="20">
        <v>100</v>
      </c>
      <c r="J7" s="14" t="s">
        <v>224</v>
      </c>
      <c r="K7" s="14" t="str">
        <f t="shared" ref="K7:K29" si="0">"ns=3;s="""&amp;B7&amp;""""&amp;"."&amp;""""&amp;C7&amp;"_"&amp;D7&amp;""""</f>
        <v>ns=3;s="订单信息"."订单1_生产用时（秒）"</v>
      </c>
      <c r="L7" s="12" t="s">
        <v>66</v>
      </c>
      <c r="M7" s="12" t="s">
        <v>30</v>
      </c>
      <c r="N7" s="12" t="s">
        <v>31</v>
      </c>
    </row>
    <row r="8" spans="1:14" ht="20.100000000000001" customHeight="1" x14ac:dyDescent="0.15">
      <c r="A8" s="61">
        <v>4</v>
      </c>
      <c r="B8" s="62" t="s">
        <v>137</v>
      </c>
      <c r="C8" s="62" t="s">
        <v>239</v>
      </c>
      <c r="D8" s="60" t="s">
        <v>236</v>
      </c>
      <c r="E8" s="60" t="s">
        <v>237</v>
      </c>
      <c r="F8" s="63" t="s">
        <v>238</v>
      </c>
      <c r="G8" s="64"/>
      <c r="H8" s="65" t="s">
        <v>40</v>
      </c>
      <c r="I8" s="66">
        <v>100</v>
      </c>
      <c r="J8" s="67" t="s">
        <v>224</v>
      </c>
      <c r="K8" s="67" t="str">
        <f>"ns=3;s="""&amp;B8&amp;""""&amp;"."&amp;""""&amp;C8&amp;"_"&amp;D8&amp;""""</f>
        <v>ns=3;s="订单信息"."订单2_订单编号"</v>
      </c>
      <c r="L8" s="68" t="s">
        <v>54</v>
      </c>
      <c r="M8" s="68" t="s">
        <v>30</v>
      </c>
      <c r="N8" s="68" t="s">
        <v>31</v>
      </c>
    </row>
    <row r="9" spans="1:14" ht="20.100000000000001" customHeight="1" x14ac:dyDescent="0.15">
      <c r="A9" s="27">
        <v>5</v>
      </c>
      <c r="B9" s="41" t="s">
        <v>137</v>
      </c>
      <c r="C9" s="46" t="s">
        <v>97</v>
      </c>
      <c r="D9" s="42" t="s">
        <v>98</v>
      </c>
      <c r="E9" s="42" t="s">
        <v>120</v>
      </c>
      <c r="F9" s="43">
        <v>1</v>
      </c>
      <c r="G9" s="44" t="s">
        <v>64</v>
      </c>
      <c r="H9" s="45" t="s">
        <v>40</v>
      </c>
      <c r="I9" s="20">
        <v>100</v>
      </c>
      <c r="J9" s="14" t="s">
        <v>224</v>
      </c>
      <c r="K9" s="14" t="str">
        <f t="shared" si="0"/>
        <v>ns=3;s="订单信息"."订单2_生产状态"</v>
      </c>
      <c r="L9" s="12" t="s">
        <v>65</v>
      </c>
      <c r="M9" s="12" t="s">
        <v>30</v>
      </c>
      <c r="N9" s="12" t="s">
        <v>31</v>
      </c>
    </row>
    <row r="10" spans="1:14" ht="20.100000000000001" customHeight="1" x14ac:dyDescent="0.15">
      <c r="A10" s="27">
        <v>6</v>
      </c>
      <c r="B10" s="41" t="s">
        <v>137</v>
      </c>
      <c r="C10" s="46" t="s">
        <v>97</v>
      </c>
      <c r="D10" s="47" t="s">
        <v>99</v>
      </c>
      <c r="E10" s="42" t="s">
        <v>121</v>
      </c>
      <c r="F10" s="43">
        <v>35.6</v>
      </c>
      <c r="G10" s="43"/>
      <c r="H10" s="45" t="s">
        <v>40</v>
      </c>
      <c r="I10" s="20">
        <v>100</v>
      </c>
      <c r="J10" s="14" t="s">
        <v>224</v>
      </c>
      <c r="K10" s="14" t="str">
        <f t="shared" si="0"/>
        <v>ns=3;s="订单信息"."订单2_生产用时（秒）"</v>
      </c>
      <c r="L10" s="12" t="s">
        <v>66</v>
      </c>
      <c r="M10" s="12" t="s">
        <v>30</v>
      </c>
      <c r="N10" s="12" t="s">
        <v>31</v>
      </c>
    </row>
    <row r="11" spans="1:14" ht="20.100000000000001" customHeight="1" x14ac:dyDescent="0.15">
      <c r="A11" s="61">
        <v>7</v>
      </c>
      <c r="B11" s="62" t="s">
        <v>137</v>
      </c>
      <c r="C11" s="62" t="s">
        <v>240</v>
      </c>
      <c r="D11" s="60" t="s">
        <v>236</v>
      </c>
      <c r="E11" s="60" t="s">
        <v>237</v>
      </c>
      <c r="F11" s="63" t="s">
        <v>238</v>
      </c>
      <c r="G11" s="64"/>
      <c r="H11" s="65" t="s">
        <v>40</v>
      </c>
      <c r="I11" s="66">
        <v>100</v>
      </c>
      <c r="J11" s="67" t="s">
        <v>224</v>
      </c>
      <c r="K11" s="67" t="str">
        <f>"ns=3;s="""&amp;B11&amp;""""&amp;"."&amp;""""&amp;C11&amp;"_"&amp;D11&amp;""""</f>
        <v>ns=3;s="订单信息"."订单3_订单编号"</v>
      </c>
      <c r="L11" s="68" t="s">
        <v>54</v>
      </c>
      <c r="M11" s="68" t="s">
        <v>30</v>
      </c>
      <c r="N11" s="68" t="s">
        <v>31</v>
      </c>
    </row>
    <row r="12" spans="1:14" ht="20.100000000000001" customHeight="1" x14ac:dyDescent="0.15">
      <c r="A12" s="27">
        <v>8</v>
      </c>
      <c r="B12" s="41" t="s">
        <v>137</v>
      </c>
      <c r="C12" s="46" t="s">
        <v>101</v>
      </c>
      <c r="D12" s="42" t="s">
        <v>98</v>
      </c>
      <c r="E12" s="42" t="s">
        <v>120</v>
      </c>
      <c r="F12" s="43">
        <v>1</v>
      </c>
      <c r="G12" s="44" t="s">
        <v>64</v>
      </c>
      <c r="H12" s="45" t="s">
        <v>40</v>
      </c>
      <c r="I12" s="20">
        <v>100</v>
      </c>
      <c r="J12" s="14" t="s">
        <v>224</v>
      </c>
      <c r="K12" s="14" t="str">
        <f t="shared" si="0"/>
        <v>ns=3;s="订单信息"."订单3_生产状态"</v>
      </c>
      <c r="L12" s="12" t="s">
        <v>65</v>
      </c>
      <c r="M12" s="12" t="s">
        <v>30</v>
      </c>
      <c r="N12" s="12" t="s">
        <v>31</v>
      </c>
    </row>
    <row r="13" spans="1:14" ht="20.100000000000001" customHeight="1" x14ac:dyDescent="0.15">
      <c r="A13" s="27">
        <v>9</v>
      </c>
      <c r="B13" s="41" t="s">
        <v>137</v>
      </c>
      <c r="C13" s="46" t="s">
        <v>101</v>
      </c>
      <c r="D13" s="47" t="s">
        <v>99</v>
      </c>
      <c r="E13" s="42" t="s">
        <v>121</v>
      </c>
      <c r="F13" s="43">
        <v>35.6</v>
      </c>
      <c r="G13" s="43"/>
      <c r="H13" s="45" t="s">
        <v>40</v>
      </c>
      <c r="I13" s="20">
        <v>100</v>
      </c>
      <c r="J13" s="14" t="s">
        <v>224</v>
      </c>
      <c r="K13" s="14" t="str">
        <f t="shared" si="0"/>
        <v>ns=3;s="订单信息"."订单3_生产用时（秒）"</v>
      </c>
      <c r="L13" s="12" t="s">
        <v>66</v>
      </c>
      <c r="M13" s="12" t="s">
        <v>30</v>
      </c>
      <c r="N13" s="12" t="s">
        <v>31</v>
      </c>
    </row>
    <row r="14" spans="1:14" ht="20.100000000000001" customHeight="1" x14ac:dyDescent="0.15">
      <c r="A14" s="61">
        <v>10</v>
      </c>
      <c r="B14" s="62" t="s">
        <v>137</v>
      </c>
      <c r="C14" s="62" t="s">
        <v>241</v>
      </c>
      <c r="D14" s="60" t="s">
        <v>236</v>
      </c>
      <c r="E14" s="60" t="s">
        <v>237</v>
      </c>
      <c r="F14" s="63" t="s">
        <v>238</v>
      </c>
      <c r="G14" s="64"/>
      <c r="H14" s="65" t="s">
        <v>40</v>
      </c>
      <c r="I14" s="66">
        <v>100</v>
      </c>
      <c r="J14" s="67" t="s">
        <v>224</v>
      </c>
      <c r="K14" s="67" t="str">
        <f>"ns=3;s="""&amp;B14&amp;""""&amp;"."&amp;""""&amp;C14&amp;"_"&amp;D14&amp;""""</f>
        <v>ns=3;s="订单信息"."订单4_订单编号"</v>
      </c>
      <c r="L14" s="68" t="s">
        <v>54</v>
      </c>
      <c r="M14" s="68" t="s">
        <v>30</v>
      </c>
      <c r="N14" s="68" t="s">
        <v>31</v>
      </c>
    </row>
    <row r="15" spans="1:14" ht="20.100000000000001" customHeight="1" x14ac:dyDescent="0.15">
      <c r="A15" s="27">
        <v>11</v>
      </c>
      <c r="B15" s="41" t="s">
        <v>137</v>
      </c>
      <c r="C15" s="46" t="s">
        <v>102</v>
      </c>
      <c r="D15" s="42" t="s">
        <v>98</v>
      </c>
      <c r="E15" s="42" t="s">
        <v>120</v>
      </c>
      <c r="F15" s="43">
        <v>1</v>
      </c>
      <c r="G15" s="44" t="s">
        <v>64</v>
      </c>
      <c r="H15" s="45" t="s">
        <v>40</v>
      </c>
      <c r="I15" s="20">
        <v>100</v>
      </c>
      <c r="J15" s="14" t="s">
        <v>224</v>
      </c>
      <c r="K15" s="14" t="str">
        <f t="shared" si="0"/>
        <v>ns=3;s="订单信息"."订单4_生产状态"</v>
      </c>
      <c r="L15" s="12" t="s">
        <v>65</v>
      </c>
      <c r="M15" s="12" t="s">
        <v>30</v>
      </c>
      <c r="N15" s="12" t="s">
        <v>31</v>
      </c>
    </row>
    <row r="16" spans="1:14" ht="20.100000000000001" customHeight="1" x14ac:dyDescent="0.15">
      <c r="A16" s="27">
        <v>12</v>
      </c>
      <c r="B16" s="41" t="s">
        <v>137</v>
      </c>
      <c r="C16" s="46" t="s">
        <v>102</v>
      </c>
      <c r="D16" s="47" t="s">
        <v>99</v>
      </c>
      <c r="E16" s="42" t="s">
        <v>121</v>
      </c>
      <c r="F16" s="43">
        <v>35.6</v>
      </c>
      <c r="G16" s="43"/>
      <c r="H16" s="45" t="s">
        <v>40</v>
      </c>
      <c r="I16" s="20">
        <v>100</v>
      </c>
      <c r="J16" s="14" t="s">
        <v>224</v>
      </c>
      <c r="K16" s="14" t="str">
        <f t="shared" si="0"/>
        <v>ns=3;s="订单信息"."订单4_生产用时（秒）"</v>
      </c>
      <c r="L16" s="12" t="s">
        <v>66</v>
      </c>
      <c r="M16" s="12" t="s">
        <v>30</v>
      </c>
      <c r="N16" s="12" t="s">
        <v>31</v>
      </c>
    </row>
    <row r="17" spans="1:14" ht="20.100000000000001" customHeight="1" x14ac:dyDescent="0.15">
      <c r="A17" s="61">
        <v>13</v>
      </c>
      <c r="B17" s="62" t="s">
        <v>137</v>
      </c>
      <c r="C17" s="62" t="s">
        <v>242</v>
      </c>
      <c r="D17" s="60" t="s">
        <v>236</v>
      </c>
      <c r="E17" s="60" t="s">
        <v>237</v>
      </c>
      <c r="F17" s="63" t="s">
        <v>238</v>
      </c>
      <c r="G17" s="64"/>
      <c r="H17" s="65" t="s">
        <v>40</v>
      </c>
      <c r="I17" s="66">
        <v>100</v>
      </c>
      <c r="J17" s="67" t="s">
        <v>224</v>
      </c>
      <c r="K17" s="67" t="str">
        <f>"ns=3;s="""&amp;B17&amp;""""&amp;"."&amp;""""&amp;C17&amp;"_"&amp;D17&amp;""""</f>
        <v>ns=3;s="订单信息"."订单5_订单编号"</v>
      </c>
      <c r="L17" s="68" t="s">
        <v>54</v>
      </c>
      <c r="M17" s="68" t="s">
        <v>30</v>
      </c>
      <c r="N17" s="68" t="s">
        <v>31</v>
      </c>
    </row>
    <row r="18" spans="1:14" ht="20.100000000000001" customHeight="1" x14ac:dyDescent="0.15">
      <c r="A18" s="27">
        <v>14</v>
      </c>
      <c r="B18" s="41" t="s">
        <v>137</v>
      </c>
      <c r="C18" s="46" t="s">
        <v>103</v>
      </c>
      <c r="D18" s="42" t="s">
        <v>98</v>
      </c>
      <c r="E18" s="42" t="s">
        <v>120</v>
      </c>
      <c r="F18" s="43">
        <v>1</v>
      </c>
      <c r="G18" s="44" t="s">
        <v>64</v>
      </c>
      <c r="H18" s="45" t="s">
        <v>40</v>
      </c>
      <c r="I18" s="20">
        <v>100</v>
      </c>
      <c r="J18" s="14" t="s">
        <v>224</v>
      </c>
      <c r="K18" s="14" t="str">
        <f t="shared" si="0"/>
        <v>ns=3;s="订单信息"."订单5_生产状态"</v>
      </c>
      <c r="L18" s="12" t="s">
        <v>65</v>
      </c>
      <c r="M18" s="12" t="s">
        <v>30</v>
      </c>
      <c r="N18" s="12" t="s">
        <v>31</v>
      </c>
    </row>
    <row r="19" spans="1:14" ht="20.100000000000001" customHeight="1" x14ac:dyDescent="0.15">
      <c r="A19" s="27">
        <v>15</v>
      </c>
      <c r="B19" s="41" t="s">
        <v>137</v>
      </c>
      <c r="C19" s="46" t="s">
        <v>103</v>
      </c>
      <c r="D19" s="47" t="s">
        <v>99</v>
      </c>
      <c r="E19" s="42" t="s">
        <v>121</v>
      </c>
      <c r="F19" s="43">
        <v>35.6</v>
      </c>
      <c r="G19" s="43"/>
      <c r="H19" s="45" t="s">
        <v>40</v>
      </c>
      <c r="I19" s="20">
        <v>100</v>
      </c>
      <c r="J19" s="14" t="s">
        <v>224</v>
      </c>
      <c r="K19" s="14" t="str">
        <f t="shared" si="0"/>
        <v>ns=3;s="订单信息"."订单5_生产用时（秒）"</v>
      </c>
      <c r="L19" s="12" t="s">
        <v>66</v>
      </c>
      <c r="M19" s="12" t="s">
        <v>30</v>
      </c>
      <c r="N19" s="12" t="s">
        <v>31</v>
      </c>
    </row>
    <row r="20" spans="1:14" ht="20.100000000000001" customHeight="1" x14ac:dyDescent="0.15">
      <c r="A20" s="61">
        <v>16</v>
      </c>
      <c r="B20" s="62" t="s">
        <v>137</v>
      </c>
      <c r="C20" s="62" t="s">
        <v>243</v>
      </c>
      <c r="D20" s="60" t="s">
        <v>236</v>
      </c>
      <c r="E20" s="60" t="s">
        <v>237</v>
      </c>
      <c r="F20" s="63" t="s">
        <v>238</v>
      </c>
      <c r="G20" s="64"/>
      <c r="H20" s="65" t="s">
        <v>40</v>
      </c>
      <c r="I20" s="66">
        <v>100</v>
      </c>
      <c r="J20" s="67" t="s">
        <v>224</v>
      </c>
      <c r="K20" s="67" t="str">
        <f>"ns=3;s="""&amp;B20&amp;""""&amp;"."&amp;""""&amp;C20&amp;"_"&amp;D20&amp;""""</f>
        <v>ns=3;s="订单信息"."订单6_订单编号"</v>
      </c>
      <c r="L20" s="68" t="s">
        <v>54</v>
      </c>
      <c r="M20" s="68" t="s">
        <v>30</v>
      </c>
      <c r="N20" s="68" t="s">
        <v>31</v>
      </c>
    </row>
    <row r="21" spans="1:14" ht="20.100000000000001" customHeight="1" x14ac:dyDescent="0.15">
      <c r="A21" s="27">
        <v>17</v>
      </c>
      <c r="B21" s="41" t="s">
        <v>137</v>
      </c>
      <c r="C21" s="46" t="s">
        <v>104</v>
      </c>
      <c r="D21" s="42" t="s">
        <v>98</v>
      </c>
      <c r="E21" s="42" t="s">
        <v>120</v>
      </c>
      <c r="F21" s="43">
        <v>1</v>
      </c>
      <c r="G21" s="44" t="s">
        <v>64</v>
      </c>
      <c r="H21" s="45" t="s">
        <v>40</v>
      </c>
      <c r="I21" s="20">
        <v>100</v>
      </c>
      <c r="J21" s="14" t="s">
        <v>224</v>
      </c>
      <c r="K21" s="14" t="str">
        <f t="shared" si="0"/>
        <v>ns=3;s="订单信息"."订单6_生产状态"</v>
      </c>
      <c r="L21" s="12" t="s">
        <v>65</v>
      </c>
      <c r="M21" s="12" t="s">
        <v>30</v>
      </c>
      <c r="N21" s="12" t="s">
        <v>31</v>
      </c>
    </row>
    <row r="22" spans="1:14" ht="20.100000000000001" customHeight="1" x14ac:dyDescent="0.15">
      <c r="A22" s="27">
        <v>18</v>
      </c>
      <c r="B22" s="41" t="s">
        <v>137</v>
      </c>
      <c r="C22" s="46" t="s">
        <v>104</v>
      </c>
      <c r="D22" s="47" t="s">
        <v>99</v>
      </c>
      <c r="E22" s="42" t="s">
        <v>121</v>
      </c>
      <c r="F22" s="43">
        <v>35.6</v>
      </c>
      <c r="G22" s="43"/>
      <c r="H22" s="45" t="s">
        <v>40</v>
      </c>
      <c r="I22" s="20">
        <v>100</v>
      </c>
      <c r="J22" s="14" t="s">
        <v>224</v>
      </c>
      <c r="K22" s="14" t="str">
        <f t="shared" si="0"/>
        <v>ns=3;s="订单信息"."订单6_生产用时（秒）"</v>
      </c>
      <c r="L22" s="12" t="s">
        <v>66</v>
      </c>
      <c r="M22" s="12" t="s">
        <v>30</v>
      </c>
      <c r="N22" s="12" t="s">
        <v>31</v>
      </c>
    </row>
    <row r="23" spans="1:14" ht="20.100000000000001" customHeight="1" x14ac:dyDescent="0.15">
      <c r="A23" s="61">
        <v>19</v>
      </c>
      <c r="B23" s="62" t="s">
        <v>137</v>
      </c>
      <c r="C23" s="62" t="s">
        <v>106</v>
      </c>
      <c r="D23" s="60" t="s">
        <v>236</v>
      </c>
      <c r="E23" s="60" t="s">
        <v>237</v>
      </c>
      <c r="F23" s="63" t="s">
        <v>238</v>
      </c>
      <c r="G23" s="64"/>
      <c r="H23" s="65" t="s">
        <v>40</v>
      </c>
      <c r="I23" s="66">
        <v>100</v>
      </c>
      <c r="J23" s="67" t="s">
        <v>224</v>
      </c>
      <c r="K23" s="67" t="str">
        <f>"ns=3;s="""&amp;B23&amp;""""&amp;"."&amp;""""&amp;C23&amp;"_"&amp;D23&amp;""""</f>
        <v>ns=3;s="订单信息"."订单7_订单编号"</v>
      </c>
      <c r="L23" s="68" t="s">
        <v>54</v>
      </c>
      <c r="M23" s="68" t="s">
        <v>30</v>
      </c>
      <c r="N23" s="68" t="s">
        <v>31</v>
      </c>
    </row>
    <row r="24" spans="1:14" ht="20.100000000000001" customHeight="1" x14ac:dyDescent="0.15">
      <c r="A24" s="27">
        <v>20</v>
      </c>
      <c r="B24" s="41" t="s">
        <v>137</v>
      </c>
      <c r="C24" s="46" t="s">
        <v>106</v>
      </c>
      <c r="D24" s="42" t="s">
        <v>98</v>
      </c>
      <c r="E24" s="42" t="s">
        <v>120</v>
      </c>
      <c r="F24" s="43">
        <v>1</v>
      </c>
      <c r="G24" s="44" t="s">
        <v>64</v>
      </c>
      <c r="H24" s="45" t="s">
        <v>40</v>
      </c>
      <c r="I24" s="20">
        <v>100</v>
      </c>
      <c r="J24" s="14" t="s">
        <v>224</v>
      </c>
      <c r="K24" s="14" t="str">
        <f t="shared" si="0"/>
        <v>ns=3;s="订单信息"."订单7_生产状态"</v>
      </c>
      <c r="L24" s="12" t="s">
        <v>65</v>
      </c>
      <c r="M24" s="12" t="s">
        <v>30</v>
      </c>
      <c r="N24" s="12" t="s">
        <v>31</v>
      </c>
    </row>
    <row r="25" spans="1:14" ht="20.100000000000001" customHeight="1" x14ac:dyDescent="0.15">
      <c r="A25" s="27">
        <v>21</v>
      </c>
      <c r="B25" s="41" t="s">
        <v>137</v>
      </c>
      <c r="C25" s="46" t="s">
        <v>105</v>
      </c>
      <c r="D25" s="47" t="s">
        <v>99</v>
      </c>
      <c r="E25" s="42" t="s">
        <v>121</v>
      </c>
      <c r="F25" s="43">
        <v>35.6</v>
      </c>
      <c r="G25" s="43"/>
      <c r="H25" s="45" t="s">
        <v>40</v>
      </c>
      <c r="I25" s="20">
        <v>100</v>
      </c>
      <c r="J25" s="14" t="s">
        <v>224</v>
      </c>
      <c r="K25" s="14" t="str">
        <f t="shared" si="0"/>
        <v>ns=3;s="订单信息"."订单7_生产用时（秒）"</v>
      </c>
      <c r="L25" s="12" t="s">
        <v>66</v>
      </c>
      <c r="M25" s="12" t="s">
        <v>30</v>
      </c>
      <c r="N25" s="12" t="s">
        <v>31</v>
      </c>
    </row>
    <row r="26" spans="1:14" ht="20.100000000000001" customHeight="1" x14ac:dyDescent="0.15">
      <c r="A26" s="61">
        <v>22</v>
      </c>
      <c r="B26" s="62" t="s">
        <v>137</v>
      </c>
      <c r="C26" s="62" t="s">
        <v>151</v>
      </c>
      <c r="D26" s="60" t="s">
        <v>236</v>
      </c>
      <c r="E26" s="60" t="s">
        <v>237</v>
      </c>
      <c r="F26" s="63" t="s">
        <v>238</v>
      </c>
      <c r="G26" s="64"/>
      <c r="H26" s="65" t="s">
        <v>40</v>
      </c>
      <c r="I26" s="66">
        <v>100</v>
      </c>
      <c r="J26" s="67" t="s">
        <v>224</v>
      </c>
      <c r="K26" s="67" t="str">
        <f>"ns=3;s="""&amp;B26&amp;""""&amp;"."&amp;""""&amp;C26&amp;"_"&amp;D26&amp;""""</f>
        <v>ns=3;s="订单信息"."AGV_订单编号"</v>
      </c>
      <c r="L26" s="68" t="s">
        <v>54</v>
      </c>
      <c r="M26" s="68" t="s">
        <v>30</v>
      </c>
      <c r="N26" s="68" t="s">
        <v>31</v>
      </c>
    </row>
    <row r="27" spans="1:14" ht="20.100000000000001" customHeight="1" x14ac:dyDescent="0.15">
      <c r="A27" s="27">
        <v>23</v>
      </c>
      <c r="B27" s="41" t="s">
        <v>89</v>
      </c>
      <c r="C27" s="41" t="s">
        <v>151</v>
      </c>
      <c r="D27" s="42" t="s">
        <v>200</v>
      </c>
      <c r="E27" s="42" t="s">
        <v>124</v>
      </c>
      <c r="F27" s="45"/>
      <c r="G27" s="53" t="s">
        <v>165</v>
      </c>
      <c r="H27" s="45" t="s">
        <v>152</v>
      </c>
      <c r="I27" s="20">
        <v>100</v>
      </c>
      <c r="J27" s="14" t="s">
        <v>224</v>
      </c>
      <c r="K27" s="14" t="str">
        <f t="shared" si="0"/>
        <v>ns=3;s="预生产"."AGV_位置序号"</v>
      </c>
      <c r="L27" s="12" t="s">
        <v>65</v>
      </c>
      <c r="M27" s="12" t="s">
        <v>30</v>
      </c>
      <c r="N27" s="12" t="s">
        <v>31</v>
      </c>
    </row>
    <row r="28" spans="1:14" ht="20.100000000000001" customHeight="1" x14ac:dyDescent="0.15">
      <c r="A28" s="27">
        <v>24</v>
      </c>
      <c r="B28" s="41" t="s">
        <v>89</v>
      </c>
      <c r="C28" s="41" t="s">
        <v>151</v>
      </c>
      <c r="D28" s="42" t="s">
        <v>118</v>
      </c>
      <c r="E28" s="42" t="s">
        <v>125</v>
      </c>
      <c r="F28" s="45"/>
      <c r="G28" s="53" t="s">
        <v>166</v>
      </c>
      <c r="H28" s="45" t="s">
        <v>152</v>
      </c>
      <c r="I28" s="20">
        <v>100</v>
      </c>
      <c r="J28" s="14" t="s">
        <v>224</v>
      </c>
      <c r="K28" s="14" t="str">
        <f t="shared" si="0"/>
        <v>ns=3;s="预生产"."AGV_速度"</v>
      </c>
      <c r="L28" s="12" t="s">
        <v>66</v>
      </c>
      <c r="M28" s="12" t="s">
        <v>30</v>
      </c>
      <c r="N28" s="12" t="s">
        <v>31</v>
      </c>
    </row>
    <row r="29" spans="1:14" ht="20.100000000000001" customHeight="1" x14ac:dyDescent="0.15">
      <c r="A29" s="27">
        <v>25</v>
      </c>
      <c r="B29" s="41" t="s">
        <v>89</v>
      </c>
      <c r="C29" s="41" t="s">
        <v>151</v>
      </c>
      <c r="D29" s="42" t="s">
        <v>225</v>
      </c>
      <c r="E29" s="42" t="s">
        <v>126</v>
      </c>
      <c r="F29" s="45"/>
      <c r="G29" s="53" t="s">
        <v>167</v>
      </c>
      <c r="H29" s="45" t="s">
        <v>152</v>
      </c>
      <c r="I29" s="20">
        <v>100</v>
      </c>
      <c r="J29" s="14" t="s">
        <v>224</v>
      </c>
      <c r="K29" s="14" t="str">
        <f t="shared" si="0"/>
        <v>ns=3;s="预生产"."AGV_运行状态"</v>
      </c>
      <c r="L29" s="12" t="s">
        <v>65</v>
      </c>
      <c r="M29" s="12" t="s">
        <v>30</v>
      </c>
      <c r="N29" s="12" t="s">
        <v>31</v>
      </c>
    </row>
    <row r="30" spans="1:14" x14ac:dyDescent="0.15">
      <c r="A30" s="27"/>
      <c r="B30" s="41"/>
      <c r="C30" s="41"/>
      <c r="D30" s="42"/>
      <c r="E30" s="54"/>
      <c r="F30" s="45"/>
      <c r="G30" s="45"/>
      <c r="H30" s="45"/>
      <c r="I30" s="14"/>
      <c r="J30" s="14"/>
      <c r="K30" s="14"/>
      <c r="L30" s="12"/>
      <c r="M30" s="12"/>
      <c r="N30" s="12"/>
    </row>
    <row r="31" spans="1:14" x14ac:dyDescent="0.15">
      <c r="A31" s="27"/>
      <c r="B31" s="41"/>
      <c r="C31" s="41"/>
      <c r="D31" s="42"/>
      <c r="E31" s="54"/>
      <c r="F31" s="45"/>
      <c r="G31" s="45"/>
      <c r="H31" s="45"/>
      <c r="I31" s="14"/>
      <c r="J31" s="14"/>
      <c r="K31" s="14"/>
      <c r="L31" s="12"/>
      <c r="M31" s="12"/>
      <c r="N31" s="12"/>
    </row>
    <row r="32" spans="1:14" x14ac:dyDescent="0.15">
      <c r="A32" s="27"/>
      <c r="B32" s="41"/>
      <c r="C32" s="41"/>
      <c r="D32" s="42"/>
      <c r="E32" s="54"/>
      <c r="F32" s="45"/>
      <c r="G32" s="45"/>
      <c r="H32" s="45"/>
      <c r="I32" s="14"/>
      <c r="J32" s="14"/>
      <c r="K32" s="14"/>
      <c r="L32" s="12"/>
      <c r="M32" s="12"/>
      <c r="N32" s="12"/>
    </row>
    <row r="33" spans="1:14" x14ac:dyDescent="0.15">
      <c r="A33" s="27"/>
      <c r="B33" s="41"/>
      <c r="C33" s="41"/>
      <c r="D33" s="42"/>
      <c r="E33" s="54"/>
      <c r="F33" s="45"/>
      <c r="G33" s="45"/>
      <c r="H33" s="45"/>
      <c r="I33" s="14"/>
      <c r="J33" s="14"/>
      <c r="K33" s="14"/>
      <c r="L33" s="12"/>
      <c r="M33" s="12"/>
      <c r="N33" s="12"/>
    </row>
    <row r="34" spans="1:14" x14ac:dyDescent="0.15">
      <c r="A34" s="27"/>
      <c r="B34" s="41"/>
      <c r="C34" s="41"/>
      <c r="D34" s="42"/>
      <c r="E34" s="54"/>
      <c r="F34" s="45"/>
      <c r="G34" s="45"/>
      <c r="H34" s="45"/>
      <c r="I34" s="14"/>
      <c r="J34" s="14"/>
      <c r="K34" s="14"/>
      <c r="L34" s="12"/>
      <c r="M34" s="12"/>
      <c r="N34" s="12"/>
    </row>
    <row r="35" spans="1:14" x14ac:dyDescent="0.15">
      <c r="A35" s="27"/>
      <c r="B35" s="41"/>
      <c r="C35" s="41"/>
      <c r="D35" s="42"/>
      <c r="E35" s="54"/>
      <c r="F35" s="45"/>
      <c r="G35" s="45"/>
      <c r="H35" s="45"/>
      <c r="I35" s="14"/>
      <c r="J35" s="14"/>
      <c r="K35" s="14"/>
      <c r="L35" s="12"/>
      <c r="M35" s="12"/>
      <c r="N35" s="12"/>
    </row>
    <row r="36" spans="1:14" x14ac:dyDescent="0.15">
      <c r="A36" s="27"/>
      <c r="B36" s="41"/>
      <c r="C36" s="41"/>
      <c r="D36" s="42"/>
      <c r="E36" s="54"/>
      <c r="F36" s="45"/>
      <c r="G36" s="45"/>
      <c r="H36" s="45"/>
      <c r="I36" s="14"/>
      <c r="J36" s="14"/>
      <c r="K36" s="14"/>
      <c r="L36" s="12"/>
      <c r="M36" s="12"/>
      <c r="N36" s="12"/>
    </row>
    <row r="37" spans="1:14" x14ac:dyDescent="0.15">
      <c r="A37" s="27"/>
      <c r="B37" s="41"/>
      <c r="C37" s="41"/>
      <c r="D37" s="42"/>
      <c r="E37" s="54"/>
      <c r="F37" s="43"/>
      <c r="G37" s="45"/>
      <c r="H37" s="45"/>
      <c r="I37" s="14"/>
      <c r="J37" s="14"/>
      <c r="K37" s="14"/>
      <c r="L37" s="12"/>
      <c r="M37" s="12"/>
      <c r="N37" s="12"/>
    </row>
    <row r="38" spans="1:14" x14ac:dyDescent="0.15">
      <c r="A38" s="27"/>
      <c r="B38" s="41"/>
      <c r="C38" s="41"/>
      <c r="D38" s="42"/>
      <c r="E38" s="54"/>
      <c r="F38" s="45"/>
      <c r="G38" s="45"/>
      <c r="H38" s="45"/>
      <c r="I38" s="14"/>
      <c r="J38" s="14"/>
      <c r="K38" s="14"/>
      <c r="L38" s="12"/>
      <c r="M38" s="12"/>
      <c r="N38" s="12"/>
    </row>
    <row r="39" spans="1:14" x14ac:dyDescent="0.15">
      <c r="A39" s="27"/>
      <c r="B39" s="41"/>
      <c r="C39" s="41"/>
      <c r="D39" s="42"/>
      <c r="E39" s="54"/>
      <c r="F39" s="45"/>
      <c r="G39" s="45"/>
      <c r="H39" s="45"/>
      <c r="I39" s="14"/>
      <c r="J39" s="14"/>
      <c r="K39" s="14"/>
      <c r="L39" s="12"/>
      <c r="M39" s="12"/>
      <c r="N39" s="12"/>
    </row>
    <row r="40" spans="1:14" x14ac:dyDescent="0.15">
      <c r="A40" s="27"/>
      <c r="B40" s="41"/>
      <c r="C40" s="41"/>
      <c r="D40" s="42"/>
      <c r="E40" s="54"/>
      <c r="F40" s="45"/>
      <c r="G40" s="45"/>
      <c r="H40" s="45"/>
      <c r="I40" s="14"/>
      <c r="J40" s="14"/>
      <c r="K40" s="14"/>
      <c r="L40" s="12"/>
      <c r="M40" s="12"/>
      <c r="N40" s="12"/>
    </row>
    <row r="41" spans="1:14" x14ac:dyDescent="0.15">
      <c r="A41" s="27"/>
      <c r="B41" s="41"/>
      <c r="C41" s="41"/>
      <c r="D41" s="42"/>
      <c r="E41" s="54"/>
      <c r="F41" s="45"/>
      <c r="G41" s="45"/>
      <c r="H41" s="45"/>
      <c r="I41" s="14"/>
      <c r="J41" s="14"/>
      <c r="K41" s="14"/>
      <c r="L41" s="12"/>
      <c r="M41" s="12"/>
      <c r="N41" s="12"/>
    </row>
    <row r="42" spans="1:14" ht="14.25" thickBot="1" x14ac:dyDescent="0.2">
      <c r="A42" s="28"/>
      <c r="B42" s="55"/>
      <c r="C42" s="55"/>
      <c r="D42" s="56"/>
      <c r="E42" s="57"/>
      <c r="F42" s="58"/>
      <c r="G42" s="58"/>
      <c r="H42" s="58"/>
      <c r="I42" s="15"/>
      <c r="J42" s="15"/>
      <c r="K42" s="15"/>
      <c r="L42" s="13"/>
      <c r="M42" s="13"/>
      <c r="N42" s="13"/>
    </row>
    <row r="43" spans="1:14" x14ac:dyDescent="0.15">
      <c r="E43" s="31"/>
    </row>
    <row r="44" spans="1:14" x14ac:dyDescent="0.15">
      <c r="E44" s="31"/>
    </row>
    <row r="45" spans="1:14" x14ac:dyDescent="0.15">
      <c r="E45" s="31"/>
    </row>
    <row r="46" spans="1:14" x14ac:dyDescent="0.15">
      <c r="E46" s="31"/>
    </row>
    <row r="47" spans="1:14" x14ac:dyDescent="0.15">
      <c r="E47" s="31"/>
    </row>
    <row r="48" spans="1:14" x14ac:dyDescent="0.15">
      <c r="E48" s="31"/>
    </row>
    <row r="49" spans="5:5" x14ac:dyDescent="0.15">
      <c r="E49" s="31"/>
    </row>
    <row r="50" spans="5:5" x14ac:dyDescent="0.15">
      <c r="E50" s="31"/>
    </row>
    <row r="51" spans="5:5" x14ac:dyDescent="0.15">
      <c r="E51" s="31"/>
    </row>
    <row r="52" spans="5:5" x14ac:dyDescent="0.15">
      <c r="E52" s="31"/>
    </row>
  </sheetData>
  <autoFilter ref="A4:Q29"/>
  <mergeCells count="8">
    <mergeCell ref="A1:A4"/>
    <mergeCell ref="B1:H1"/>
    <mergeCell ref="I1:N1"/>
    <mergeCell ref="C2:F2"/>
    <mergeCell ref="I2:J2"/>
    <mergeCell ref="M2:N2"/>
    <mergeCell ref="J3:K3"/>
    <mergeCell ref="M3:N3"/>
  </mergeCells>
  <phoneticPr fontId="6" type="noConversion"/>
  <pageMargins left="0.7" right="0.7" top="0.75" bottom="0.75" header="0.3" footer="0.3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数据可选项!$C$2:$C$3</xm:f>
          </x14:formula1>
          <xm:sqref>N5:N42</xm:sqref>
        </x14:dataValidation>
        <x14:dataValidation type="list" allowBlank="1" showInputMessage="1" showErrorMessage="1">
          <x14:formula1>
            <xm:f>数据可选项!$D$2:$D$3</xm:f>
          </x14:formula1>
          <xm:sqref>M5:M42</xm:sqref>
        </x14:dataValidation>
        <x14:dataValidation type="list" allowBlank="1" showInputMessage="1" showErrorMessage="1">
          <x14:formula1>
            <xm:f>数据可选项!$B$2:$B$7</xm:f>
          </x14:formula1>
          <xm:sqref>L5:L42</xm:sqref>
        </x14:dataValidation>
        <x14:dataValidation type="list" allowBlank="1" showInputMessage="1" showErrorMessage="1">
          <x14:formula1>
            <xm:f>数据可选项!$A$2:$A$11</xm:f>
          </x14:formula1>
          <xm:sqref>H5:H42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4" sqref="K24"/>
    </sheetView>
  </sheetViews>
  <sheetFormatPr defaultRowHeight="13.5" x14ac:dyDescent="0.15"/>
  <cols>
    <col min="1" max="1" width="5.75" bestFit="1" customWidth="1"/>
    <col min="2" max="2" width="11.375" bestFit="1" customWidth="1"/>
    <col min="3" max="3" width="9.75" bestFit="1" customWidth="1"/>
    <col min="4" max="4" width="18.625" style="37" bestFit="1" customWidth="1"/>
    <col min="5" max="5" width="20" bestFit="1" customWidth="1"/>
    <col min="6" max="6" width="15.125" bestFit="1" customWidth="1"/>
    <col min="7" max="7" width="33.625" bestFit="1" customWidth="1"/>
    <col min="8" max="8" width="13.75" bestFit="1" customWidth="1"/>
    <col min="9" max="9" width="9.75" customWidth="1"/>
    <col min="10" max="10" width="10.5" customWidth="1"/>
    <col min="11" max="11" width="50.125" bestFit="1" customWidth="1"/>
    <col min="12" max="12" width="10" bestFit="1" customWidth="1"/>
    <col min="13" max="13" width="13.75" customWidth="1"/>
    <col min="14" max="14" width="15.75" customWidth="1"/>
    <col min="17" max="17" width="25.375" bestFit="1" customWidth="1"/>
  </cols>
  <sheetData>
    <row r="1" spans="1:14" x14ac:dyDescent="0.15">
      <c r="A1" s="69" t="s">
        <v>11</v>
      </c>
      <c r="B1" s="72" t="s">
        <v>18</v>
      </c>
      <c r="C1" s="72"/>
      <c r="D1" s="72"/>
      <c r="E1" s="72"/>
      <c r="F1" s="72"/>
      <c r="G1" s="72"/>
      <c r="H1" s="72"/>
      <c r="I1" s="73" t="s">
        <v>1</v>
      </c>
      <c r="J1" s="74"/>
      <c r="K1" s="74"/>
      <c r="L1" s="74"/>
      <c r="M1" s="74"/>
      <c r="N1" s="75"/>
    </row>
    <row r="2" spans="1:14" x14ac:dyDescent="0.15">
      <c r="A2" s="70"/>
      <c r="B2" s="35" t="s">
        <v>23</v>
      </c>
      <c r="C2" s="81" t="s">
        <v>32</v>
      </c>
      <c r="D2" s="82"/>
      <c r="E2" s="82"/>
      <c r="F2" s="83"/>
      <c r="G2" s="10" t="s">
        <v>24</v>
      </c>
      <c r="H2" s="35" t="s">
        <v>117</v>
      </c>
      <c r="I2" s="76" t="s">
        <v>27</v>
      </c>
      <c r="J2" s="77"/>
      <c r="K2" s="34" t="s">
        <v>229</v>
      </c>
      <c r="L2" s="34" t="s">
        <v>29</v>
      </c>
      <c r="M2" s="78" t="s">
        <v>150</v>
      </c>
      <c r="N2" s="79"/>
    </row>
    <row r="3" spans="1:14" x14ac:dyDescent="0.15">
      <c r="A3" s="70"/>
      <c r="B3" s="35" t="s">
        <v>25</v>
      </c>
      <c r="C3" s="35" t="s">
        <v>218</v>
      </c>
      <c r="D3" s="38"/>
      <c r="E3" s="35"/>
      <c r="F3" s="35"/>
      <c r="G3" s="35" t="s">
        <v>26</v>
      </c>
      <c r="H3" s="35" t="s">
        <v>219</v>
      </c>
      <c r="I3" s="32" t="s">
        <v>222</v>
      </c>
      <c r="J3" s="80" t="s">
        <v>228</v>
      </c>
      <c r="K3" s="80"/>
      <c r="L3" s="33" t="s">
        <v>28</v>
      </c>
      <c r="M3" s="78" t="s">
        <v>220</v>
      </c>
      <c r="N3" s="79"/>
    </row>
    <row r="4" spans="1:14" ht="27.75" thickBot="1" x14ac:dyDescent="0.2">
      <c r="A4" s="71"/>
      <c r="B4" s="29" t="s">
        <v>88</v>
      </c>
      <c r="C4" s="30" t="s">
        <v>87</v>
      </c>
      <c r="D4" s="39" t="s">
        <v>10</v>
      </c>
      <c r="E4" s="30" t="s">
        <v>55</v>
      </c>
      <c r="F4" s="22" t="s">
        <v>63</v>
      </c>
      <c r="G4" s="22" t="s">
        <v>17</v>
      </c>
      <c r="H4" s="22" t="s">
        <v>13</v>
      </c>
      <c r="I4" s="23" t="s">
        <v>19</v>
      </c>
      <c r="J4" s="24" t="s">
        <v>20</v>
      </c>
      <c r="K4" s="24" t="s">
        <v>21</v>
      </c>
      <c r="L4" s="24" t="s">
        <v>22</v>
      </c>
      <c r="M4" s="25" t="s">
        <v>12</v>
      </c>
      <c r="N4" s="26" t="s">
        <v>0</v>
      </c>
    </row>
    <row r="5" spans="1:14" ht="20.100000000000001" customHeight="1" x14ac:dyDescent="0.15">
      <c r="A5" s="27">
        <v>1</v>
      </c>
      <c r="B5" s="41" t="s">
        <v>89</v>
      </c>
      <c r="C5" s="41" t="s">
        <v>150</v>
      </c>
      <c r="D5" s="42" t="s">
        <v>119</v>
      </c>
      <c r="E5" s="42" t="s">
        <v>122</v>
      </c>
      <c r="F5" s="45"/>
      <c r="G5" s="53" t="s">
        <v>69</v>
      </c>
      <c r="H5" s="45" t="s">
        <v>152</v>
      </c>
      <c r="I5" s="20">
        <v>100</v>
      </c>
      <c r="J5" s="14" t="s">
        <v>224</v>
      </c>
      <c r="K5" s="14" t="str">
        <f t="shared" ref="K5:K6" si="0">"ns=3;s="""&amp;B5&amp;""""&amp;"."&amp;""""&amp;C5&amp;"_"&amp;D5&amp;""""</f>
        <v>ns=3;s="预生产"."机器人_轴角度"</v>
      </c>
      <c r="L5" s="12" t="s">
        <v>54</v>
      </c>
      <c r="M5" s="12" t="s">
        <v>30</v>
      </c>
      <c r="N5" s="12" t="s">
        <v>31</v>
      </c>
    </row>
    <row r="6" spans="1:14" ht="20.100000000000001" customHeight="1" x14ac:dyDescent="0.15">
      <c r="A6" s="27">
        <v>2</v>
      </c>
      <c r="B6" s="41" t="s">
        <v>90</v>
      </c>
      <c r="C6" s="41" t="s">
        <v>150</v>
      </c>
      <c r="D6" s="42" t="s">
        <v>119</v>
      </c>
      <c r="E6" s="42" t="s">
        <v>122</v>
      </c>
      <c r="F6" s="45"/>
      <c r="G6" s="53" t="s">
        <v>69</v>
      </c>
      <c r="H6" s="45" t="s">
        <v>152</v>
      </c>
      <c r="I6" s="20">
        <v>100</v>
      </c>
      <c r="J6" s="14" t="s">
        <v>224</v>
      </c>
      <c r="K6" s="14" t="str">
        <f t="shared" si="0"/>
        <v>ns=3;s="底壳上线"."机器人_轴角度"</v>
      </c>
      <c r="L6" s="12" t="s">
        <v>54</v>
      </c>
      <c r="M6" s="12" t="s">
        <v>30</v>
      </c>
      <c r="N6" s="12" t="s">
        <v>31</v>
      </c>
    </row>
    <row r="7" spans="1:14" ht="20.100000000000001" customHeight="1" x14ac:dyDescent="0.15">
      <c r="A7" s="27">
        <v>3</v>
      </c>
      <c r="B7" s="41" t="s">
        <v>114</v>
      </c>
      <c r="C7" s="41" t="s">
        <v>150</v>
      </c>
      <c r="D7" s="42" t="s">
        <v>119</v>
      </c>
      <c r="E7" s="42" t="s">
        <v>122</v>
      </c>
      <c r="F7" s="45"/>
      <c r="G7" s="53" t="s">
        <v>69</v>
      </c>
      <c r="H7" s="45" t="s">
        <v>152</v>
      </c>
      <c r="I7" s="20">
        <v>100</v>
      </c>
      <c r="J7" s="14" t="s">
        <v>224</v>
      </c>
      <c r="K7" s="14" t="str">
        <f t="shared" ref="K7:K10" si="1">"ns=3;s="""&amp;B7&amp;""""&amp;"."&amp;""""&amp;C7&amp;"_"&amp;D7&amp;""""</f>
        <v>ns=3;s="上中壳装配"."机器人_轴角度"</v>
      </c>
      <c r="L7" s="12" t="s">
        <v>54</v>
      </c>
      <c r="M7" s="12" t="s">
        <v>30</v>
      </c>
      <c r="N7" s="12" t="s">
        <v>31</v>
      </c>
    </row>
    <row r="8" spans="1:14" s="40" customFormat="1" ht="20.100000000000001" customHeight="1" x14ac:dyDescent="0.15">
      <c r="A8" s="27">
        <v>4</v>
      </c>
      <c r="B8" s="48" t="s">
        <v>92</v>
      </c>
      <c r="C8" s="41" t="s">
        <v>150</v>
      </c>
      <c r="D8" s="42" t="s">
        <v>119</v>
      </c>
      <c r="E8" s="42" t="s">
        <v>122</v>
      </c>
      <c r="F8" s="45"/>
      <c r="G8" s="53" t="s">
        <v>69</v>
      </c>
      <c r="H8" s="45" t="s">
        <v>152</v>
      </c>
      <c r="I8" s="20">
        <v>100</v>
      </c>
      <c r="J8" s="14" t="s">
        <v>224</v>
      </c>
      <c r="K8" s="14" t="str">
        <f t="shared" si="1"/>
        <v>ns=3;s="电池及盖装配"."机器人_轴角度"</v>
      </c>
      <c r="L8" s="12" t="s">
        <v>54</v>
      </c>
      <c r="M8" s="12" t="s">
        <v>30</v>
      </c>
      <c r="N8" s="12" t="s">
        <v>31</v>
      </c>
    </row>
    <row r="9" spans="1:14" ht="20.100000000000001" customHeight="1" x14ac:dyDescent="0.15">
      <c r="A9" s="27">
        <v>5</v>
      </c>
      <c r="B9" s="48" t="s">
        <v>136</v>
      </c>
      <c r="C9" s="41" t="s">
        <v>150</v>
      </c>
      <c r="D9" s="42" t="s">
        <v>119</v>
      </c>
      <c r="E9" s="42" t="s">
        <v>122</v>
      </c>
      <c r="F9" s="45"/>
      <c r="G9" s="53" t="s">
        <v>69</v>
      </c>
      <c r="H9" s="45" t="s">
        <v>152</v>
      </c>
      <c r="I9" s="20">
        <v>100</v>
      </c>
      <c r="J9" s="14" t="s">
        <v>224</v>
      </c>
      <c r="K9" s="14" t="str">
        <f t="shared" si="1"/>
        <v>ns=3;s="打螺丝"."机器人_轴角度"</v>
      </c>
      <c r="L9" s="12" t="s">
        <v>54</v>
      </c>
      <c r="M9" s="12" t="s">
        <v>30</v>
      </c>
      <c r="N9" s="12" t="s">
        <v>31</v>
      </c>
    </row>
    <row r="10" spans="1:14" ht="20.100000000000001" customHeight="1" x14ac:dyDescent="0.15">
      <c r="A10" s="27">
        <v>6</v>
      </c>
      <c r="B10" s="48" t="s">
        <v>94</v>
      </c>
      <c r="C10" s="41" t="s">
        <v>150</v>
      </c>
      <c r="D10" s="42" t="s">
        <v>119</v>
      </c>
      <c r="E10" s="42" t="s">
        <v>122</v>
      </c>
      <c r="F10" s="45"/>
      <c r="G10" s="53" t="s">
        <v>69</v>
      </c>
      <c r="H10" s="45" t="s">
        <v>152</v>
      </c>
      <c r="I10" s="20">
        <v>100</v>
      </c>
      <c r="J10" s="14" t="s">
        <v>224</v>
      </c>
      <c r="K10" s="14" t="str">
        <f t="shared" si="1"/>
        <v>ns=3;s="激光打标"."机器人_轴角度"</v>
      </c>
      <c r="L10" s="12" t="s">
        <v>54</v>
      </c>
      <c r="M10" s="12" t="s">
        <v>30</v>
      </c>
      <c r="N10" s="12" t="s">
        <v>31</v>
      </c>
    </row>
    <row r="11" spans="1:14" ht="20.100000000000001" customHeight="1" x14ac:dyDescent="0.15">
      <c r="A11" s="27">
        <v>7</v>
      </c>
      <c r="B11" s="48" t="s">
        <v>95</v>
      </c>
      <c r="C11" s="41" t="s">
        <v>150</v>
      </c>
      <c r="D11" s="42" t="s">
        <v>119</v>
      </c>
      <c r="E11" s="42" t="s">
        <v>122</v>
      </c>
      <c r="F11" s="45"/>
      <c r="G11" s="53" t="s">
        <v>69</v>
      </c>
      <c r="H11" s="45" t="s">
        <v>152</v>
      </c>
      <c r="I11" s="20">
        <v>100</v>
      </c>
      <c r="J11" s="14" t="s">
        <v>224</v>
      </c>
      <c r="K11" s="14" t="str">
        <f t="shared" ref="K11" si="2">"ns=3;s="""&amp;B11&amp;""""&amp;"."&amp;""""&amp;C11&amp;"_"&amp;D11&amp;""""</f>
        <v>ns=3;s="包装下线"."机器人_轴角度"</v>
      </c>
      <c r="L11" s="12" t="s">
        <v>54</v>
      </c>
      <c r="M11" s="12" t="s">
        <v>30</v>
      </c>
      <c r="N11" s="12" t="s">
        <v>31</v>
      </c>
    </row>
    <row r="12" spans="1:14" x14ac:dyDescent="0.15">
      <c r="A12" s="27"/>
      <c r="B12" s="41"/>
      <c r="C12" s="41"/>
      <c r="D12" s="42"/>
      <c r="E12" s="54"/>
      <c r="F12" s="45"/>
      <c r="G12" s="45"/>
      <c r="H12" s="45"/>
      <c r="I12" s="14"/>
      <c r="J12" s="14"/>
      <c r="K12" s="14"/>
      <c r="L12" s="12"/>
      <c r="M12" s="12"/>
      <c r="N12" s="12"/>
    </row>
    <row r="13" spans="1:14" x14ac:dyDescent="0.15">
      <c r="A13" s="27"/>
      <c r="B13" s="41"/>
      <c r="C13" s="41"/>
      <c r="D13" s="42"/>
      <c r="E13" s="54"/>
      <c r="F13" s="45"/>
      <c r="G13" s="45"/>
      <c r="H13" s="45"/>
      <c r="I13" s="14"/>
      <c r="J13" s="14"/>
      <c r="K13" s="14"/>
      <c r="L13" s="12"/>
      <c r="M13" s="12"/>
      <c r="N13" s="12"/>
    </row>
    <row r="14" spans="1:14" x14ac:dyDescent="0.15">
      <c r="A14" s="27"/>
      <c r="B14" s="41"/>
      <c r="C14" s="41"/>
      <c r="D14" s="42"/>
      <c r="E14" s="54"/>
      <c r="F14" s="45"/>
      <c r="G14" s="45"/>
      <c r="H14" s="45"/>
      <c r="I14" s="14"/>
      <c r="J14" s="14"/>
      <c r="K14" s="14"/>
      <c r="L14" s="12"/>
      <c r="M14" s="12"/>
      <c r="N14" s="12"/>
    </row>
    <row r="15" spans="1:14" x14ac:dyDescent="0.15">
      <c r="A15" s="27"/>
      <c r="B15" s="41"/>
      <c r="C15" s="41"/>
      <c r="D15" s="42"/>
      <c r="E15" s="54"/>
      <c r="F15" s="45"/>
      <c r="G15" s="45"/>
      <c r="H15" s="45"/>
      <c r="I15" s="14"/>
      <c r="J15" s="14"/>
      <c r="K15" s="14"/>
      <c r="L15" s="12"/>
      <c r="M15" s="12"/>
      <c r="N15" s="12"/>
    </row>
    <row r="16" spans="1:14" x14ac:dyDescent="0.15">
      <c r="A16" s="27"/>
      <c r="B16" s="41"/>
      <c r="C16" s="41"/>
      <c r="D16" s="42"/>
      <c r="E16" s="54"/>
      <c r="F16" s="45"/>
      <c r="G16" s="45"/>
      <c r="H16" s="45"/>
      <c r="I16" s="14"/>
      <c r="J16" s="14"/>
      <c r="K16" s="14"/>
      <c r="L16" s="12"/>
      <c r="M16" s="12"/>
      <c r="N16" s="12"/>
    </row>
    <row r="17" spans="1:14" x14ac:dyDescent="0.15">
      <c r="A17" s="27"/>
      <c r="B17" s="41"/>
      <c r="C17" s="41"/>
      <c r="D17" s="42"/>
      <c r="E17" s="54"/>
      <c r="F17" s="45"/>
      <c r="G17" s="45"/>
      <c r="H17" s="45"/>
      <c r="I17" s="14"/>
      <c r="J17" s="14"/>
      <c r="K17" s="14"/>
      <c r="L17" s="12"/>
      <c r="M17" s="12"/>
      <c r="N17" s="12"/>
    </row>
    <row r="18" spans="1:14" x14ac:dyDescent="0.15">
      <c r="A18" s="27"/>
      <c r="B18" s="41"/>
      <c r="C18" s="41"/>
      <c r="D18" s="42"/>
      <c r="E18" s="54"/>
      <c r="F18" s="45"/>
      <c r="G18" s="45"/>
      <c r="H18" s="45"/>
      <c r="I18" s="14"/>
      <c r="J18" s="14"/>
      <c r="K18" s="14"/>
      <c r="L18" s="12"/>
      <c r="M18" s="12"/>
      <c r="N18" s="12"/>
    </row>
    <row r="19" spans="1:14" x14ac:dyDescent="0.15">
      <c r="A19" s="27"/>
      <c r="B19" s="41"/>
      <c r="C19" s="41"/>
      <c r="D19" s="42"/>
      <c r="E19" s="54"/>
      <c r="F19" s="43"/>
      <c r="G19" s="45"/>
      <c r="H19" s="45"/>
      <c r="I19" s="14"/>
      <c r="J19" s="14"/>
      <c r="K19" s="14"/>
      <c r="L19" s="12"/>
      <c r="M19" s="12"/>
      <c r="N19" s="12"/>
    </row>
    <row r="20" spans="1:14" x14ac:dyDescent="0.15">
      <c r="A20" s="27"/>
      <c r="B20" s="41"/>
      <c r="C20" s="41"/>
      <c r="D20" s="42"/>
      <c r="E20" s="54"/>
      <c r="F20" s="45"/>
      <c r="G20" s="45"/>
      <c r="H20" s="45"/>
      <c r="I20" s="14"/>
      <c r="J20" s="14"/>
      <c r="K20" s="14"/>
      <c r="L20" s="12"/>
      <c r="M20" s="12"/>
      <c r="N20" s="12"/>
    </row>
    <row r="21" spans="1:14" x14ac:dyDescent="0.15">
      <c r="A21" s="27"/>
      <c r="B21" s="41"/>
      <c r="C21" s="41"/>
      <c r="D21" s="42"/>
      <c r="E21" s="54"/>
      <c r="F21" s="45"/>
      <c r="G21" s="45"/>
      <c r="H21" s="45"/>
      <c r="I21" s="14"/>
      <c r="J21" s="14"/>
      <c r="K21" s="14"/>
      <c r="L21" s="12"/>
      <c r="M21" s="12"/>
      <c r="N21" s="12"/>
    </row>
    <row r="22" spans="1:14" x14ac:dyDescent="0.15">
      <c r="A22" s="27"/>
      <c r="B22" s="41"/>
      <c r="C22" s="41"/>
      <c r="D22" s="42"/>
      <c r="E22" s="54"/>
      <c r="F22" s="45"/>
      <c r="G22" s="45"/>
      <c r="H22" s="45"/>
      <c r="I22" s="14"/>
      <c r="J22" s="14"/>
      <c r="K22" s="14"/>
      <c r="L22" s="12"/>
      <c r="M22" s="12"/>
      <c r="N22" s="12"/>
    </row>
    <row r="23" spans="1:14" x14ac:dyDescent="0.15">
      <c r="A23" s="27"/>
      <c r="B23" s="41"/>
      <c r="C23" s="41"/>
      <c r="D23" s="42"/>
      <c r="E23" s="54"/>
      <c r="F23" s="45"/>
      <c r="G23" s="45"/>
      <c r="H23" s="45"/>
      <c r="I23" s="14"/>
      <c r="J23" s="14"/>
      <c r="K23" s="14"/>
      <c r="L23" s="12"/>
      <c r="M23" s="12"/>
      <c r="N23" s="12"/>
    </row>
    <row r="24" spans="1:14" ht="14.25" thickBot="1" x14ac:dyDescent="0.2">
      <c r="A24" s="28"/>
      <c r="B24" s="55"/>
      <c r="C24" s="55"/>
      <c r="D24" s="56"/>
      <c r="E24" s="57"/>
      <c r="F24" s="58"/>
      <c r="G24" s="58"/>
      <c r="H24" s="58"/>
      <c r="I24" s="15"/>
      <c r="J24" s="15"/>
      <c r="K24" s="15"/>
      <c r="L24" s="13"/>
      <c r="M24" s="13"/>
      <c r="N24" s="13"/>
    </row>
    <row r="25" spans="1:14" x14ac:dyDescent="0.15">
      <c r="E25" s="31"/>
    </row>
    <row r="26" spans="1:14" x14ac:dyDescent="0.15">
      <c r="E26" s="31"/>
    </row>
    <row r="27" spans="1:14" x14ac:dyDescent="0.15">
      <c r="E27" s="31"/>
    </row>
    <row r="28" spans="1:14" x14ac:dyDescent="0.15">
      <c r="E28" s="31"/>
    </row>
    <row r="29" spans="1:14" x14ac:dyDescent="0.15">
      <c r="E29" s="31"/>
    </row>
    <row r="30" spans="1:14" x14ac:dyDescent="0.15">
      <c r="E30" s="31"/>
    </row>
    <row r="31" spans="1:14" x14ac:dyDescent="0.15">
      <c r="E31" s="31"/>
    </row>
    <row r="32" spans="1:14" x14ac:dyDescent="0.15">
      <c r="E32" s="31"/>
    </row>
    <row r="33" spans="5:5" x14ac:dyDescent="0.15">
      <c r="E33" s="31"/>
    </row>
    <row r="34" spans="5:5" x14ac:dyDescent="0.15">
      <c r="E34" s="31"/>
    </row>
  </sheetData>
  <autoFilter ref="A4:Q11"/>
  <mergeCells count="8">
    <mergeCell ref="A1:A4"/>
    <mergeCell ref="B1:H1"/>
    <mergeCell ref="I1:N1"/>
    <mergeCell ref="C2:F2"/>
    <mergeCell ref="I2:J2"/>
    <mergeCell ref="M2:N2"/>
    <mergeCell ref="J3:K3"/>
    <mergeCell ref="M3:N3"/>
  </mergeCells>
  <phoneticPr fontId="6" type="noConversion"/>
  <pageMargins left="0.7" right="0.7" top="0.75" bottom="0.75" header="0.3" footer="0.3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数据可选项!$A$2:$A$11</xm:f>
          </x14:formula1>
          <xm:sqref>H5:H24</xm:sqref>
        </x14:dataValidation>
        <x14:dataValidation type="list" allowBlank="1" showInputMessage="1" showErrorMessage="1">
          <x14:formula1>
            <xm:f>数据可选项!$B$2:$B$7</xm:f>
          </x14:formula1>
          <xm:sqref>L5:L24</xm:sqref>
        </x14:dataValidation>
        <x14:dataValidation type="list" allowBlank="1" showInputMessage="1" showErrorMessage="1">
          <x14:formula1>
            <xm:f>数据可选项!$D$2:$D$3</xm:f>
          </x14:formula1>
          <xm:sqref>M5:M24</xm:sqref>
        </x14:dataValidation>
        <x14:dataValidation type="list" allowBlank="1" showInputMessage="1" showErrorMessage="1">
          <x14:formula1>
            <xm:f>数据可选项!$C$2:$C$3</xm:f>
          </x14:formula1>
          <xm:sqref>N5:N24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数据可选项</vt:lpstr>
      <vt:lpstr>产线</vt:lpstr>
      <vt:lpstr>总控</vt:lpstr>
      <vt:lpstr>机器人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tzh</dc:creator>
  <cp:lastModifiedBy>Administrator</cp:lastModifiedBy>
  <dcterms:created xsi:type="dcterms:W3CDTF">2018-12-06T03:08:00Z</dcterms:created>
  <dcterms:modified xsi:type="dcterms:W3CDTF">2021-01-23T15:13:53Z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