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9950245-my.sharepoint.com/personal/yosi_cyvers_ai/Documents/"/>
    </mc:Choice>
  </mc:AlternateContent>
  <xr:revisionPtr revIDLastSave="0" documentId="8_{D5F6D27F-5209-4E33-A0B2-1052443B0DFC}" xr6:coauthVersionLast="47" xr6:coauthVersionMax="47" xr10:uidLastSave="{00000000-0000-0000-0000-000000000000}"/>
  <bookViews>
    <workbookView xWindow="38280" yWindow="-120" windowWidth="29040" windowHeight="15720"/>
  </bookViews>
  <sheets>
    <sheet name="baseline_model_performance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B148" i="1"/>
  <c r="C148" i="1"/>
  <c r="D148" i="1"/>
  <c r="E148" i="1"/>
  <c r="J148" i="1" l="1"/>
</calcChain>
</file>

<file path=xl/sharedStrings.xml><?xml version="1.0" encoding="utf-8"?>
<sst xmlns="http://schemas.openxmlformats.org/spreadsheetml/2006/main" count="724" uniqueCount="240">
  <si>
    <t>file_name</t>
  </si>
  <si>
    <t>tp</t>
  </si>
  <si>
    <t>fp</t>
  </si>
  <si>
    <t>tn</t>
  </si>
  <si>
    <t>fn</t>
  </si>
  <si>
    <t>exp_part</t>
  </si>
  <si>
    <t>Exploit Types</t>
  </si>
  <si>
    <t>Minimum Time</t>
  </si>
  <si>
    <t>train/test splits</t>
  </si>
  <si>
    <t>Attack Link</t>
  </si>
  <si>
    <t>Agora001.csv</t>
  </si>
  <si>
    <t>train</t>
  </si>
  <si>
    <t>Flash Loan Attack</t>
  </si>
  <si>
    <t>Train</t>
  </si>
  <si>
    <t>https://halborn.com/explained-the-starstream-and-agora-hack-april-2022/#:~:text=In%20April%202022%2C%20the%20Starstream,out%20large%20loans%20from%20Agora.</t>
  </si>
  <si>
    <t>Agora002.csv</t>
  </si>
  <si>
    <t>Akropolis001.csv</t>
  </si>
  <si>
    <t>https://www.zdnet.com/article/hacker-steals-2-million-from-cryptocurrency-service-akropolis/</t>
  </si>
  <si>
    <t>AnySwap001.csv</t>
  </si>
  <si>
    <t>Access Control</t>
  </si>
  <si>
    <t>https://www.zdnet.com/article/multichain-token-hack-losses-reach-3-million-report/</t>
  </si>
  <si>
    <t>Audius.csv</t>
  </si>
  <si>
    <t>https://blog.audius.co/article/audius-governance-takeover-post-mortem-7-23-22</t>
  </si>
  <si>
    <t>Bacon_Protocol001.csv</t>
  </si>
  <si>
    <t>https://defiyield.app/rekt-database/bacon_protocol</t>
  </si>
  <si>
    <t>BadgerDAO001.csv</t>
  </si>
  <si>
    <t>https://www.coindesk.com/business/2021/12/10/badgerdao-reveals-details-of-how-it-was-hacked-for-120m/</t>
  </si>
  <si>
    <t>BadgerDAO002.csv</t>
  </si>
  <si>
    <t>Bancor001.csv</t>
  </si>
  <si>
    <t>https://www.apriorit.com/dev-blog/554-bancor-exchange-hack</t>
  </si>
  <si>
    <t>BasketDAO001.csv</t>
  </si>
  <si>
    <t>https://basketdao.medium.com/basketdao-peripheral-exploit-incident-6f404c5c1a9a</t>
  </si>
  <si>
    <t>BiFinance001.csv</t>
  </si>
  <si>
    <t>Bifrost001.csv</t>
  </si>
  <si>
    <t>https://halborn.com/explained-the-bifi-hack-july-2022/</t>
  </si>
  <si>
    <t>Bilaxy001.csv</t>
  </si>
  <si>
    <t>https://blog.merklescience.com/hacktrack/hack-track-analysis-of-the-bilaxy-exchange-hack</t>
  </si>
  <si>
    <t>Bitmart001.csv</t>
  </si>
  <si>
    <t>https://blog.merklescience.com/hacktrack/hack-track-analysis-on-bitmart-hack</t>
  </si>
  <si>
    <t>Bo_Shen001.csv</t>
  </si>
  <si>
    <t>https://defiyield.app/rekt-database/bo_shen</t>
  </si>
  <si>
    <t>Brahma_Finance001.csv</t>
  </si>
  <si>
    <t>https://defiyield.app/rekt-database/brahma</t>
  </si>
  <si>
    <t>Brahma_Finance002.csv</t>
  </si>
  <si>
    <t>Brahma_Finance003.csv</t>
  </si>
  <si>
    <t>ChainSwap001.csv</t>
  </si>
  <si>
    <t>https://halborn.com/explained-the-chainswap-hack-july-2021/</t>
  </si>
  <si>
    <t>ChainSwap002.csv</t>
  </si>
  <si>
    <t>ChainSwap006.csv</t>
  </si>
  <si>
    <t>Coinbene001.csv</t>
  </si>
  <si>
    <t>https://cointelegraph.com/news/over-100-million-missing-coinbene-claims-maintenance-a-month-of-questions-point-toward-a-hack</t>
  </si>
  <si>
    <t>Coinbene002.csv</t>
  </si>
  <si>
    <t>Coinrail001.csv</t>
  </si>
  <si>
    <t>https://www.coindesk.com/markets/2018/06/11/coinrail-exchange-hacked-loses-possibly-40-million-in-cryptos/</t>
  </si>
  <si>
    <t>CompounderFinance001.csv</t>
  </si>
  <si>
    <t>Rug pull</t>
  </si>
  <si>
    <t>https://www.coindesk.com/business/2021/10/03/66m-in-tokens-added-to-recently-hacked-still-vulnerable-compound-contract/</t>
  </si>
  <si>
    <t>CompounderFinance004.csv</t>
  </si>
  <si>
    <t>CompounderFinance005.csv</t>
  </si>
  <si>
    <t>CompounderFinance006.csv</t>
  </si>
  <si>
    <t>CompounderFinance007.csv</t>
  </si>
  <si>
    <t>CompounderFinance008.csv</t>
  </si>
  <si>
    <t>Cream_Finance001.csv</t>
  </si>
  <si>
    <t>https://defiyield.app/rekt-database/cream_finance</t>
  </si>
  <si>
    <t>Cream_Finance002.csv</t>
  </si>
  <si>
    <t>Cream_Finance003.csv</t>
  </si>
  <si>
    <t>Cream_Finance004.csv</t>
  </si>
  <si>
    <t>Cream_Finance005.csv</t>
  </si>
  <si>
    <t>Cream_Finance006.csv</t>
  </si>
  <si>
    <t>Cream_Finance007.csv</t>
  </si>
  <si>
    <t>Cream_Finance008.csv</t>
  </si>
  <si>
    <t>Cream_Finance009.csv</t>
  </si>
  <si>
    <t>Cream_Finance010.csv</t>
  </si>
  <si>
    <t>Cream_Finance011.csv</t>
  </si>
  <si>
    <t>Cream_Finance012.csv</t>
  </si>
  <si>
    <t>Cryptopia001.csv</t>
  </si>
  <si>
    <t>https://defiyield.app/rekt-database/cryptopia</t>
  </si>
  <si>
    <t>Cryptopia002.csv</t>
  </si>
  <si>
    <t>Curve_Finance001.csv</t>
  </si>
  <si>
    <t>Phishing</t>
  </si>
  <si>
    <t>https://defiyield.app/rekt-database/curve.finance</t>
  </si>
  <si>
    <t>Curve_Finance002.csv</t>
  </si>
  <si>
    <t>Curve_Finance003.csv</t>
  </si>
  <si>
    <t>Curve_Finance004.csv</t>
  </si>
  <si>
    <t>Curve_Finance005.csv</t>
  </si>
  <si>
    <t>DAOMaker2003.csv</t>
  </si>
  <si>
    <t>https://www.coinfirm.com/blog/dao-maker-hack/</t>
  </si>
  <si>
    <t>DAOMaker2004.csv</t>
  </si>
  <si>
    <t>DEGO001.csv</t>
  </si>
  <si>
    <t>https://coinquora.com/multichain-defi-nft-platform-dego-finance-suffers-10m-hack/</t>
  </si>
  <si>
    <t>DistX001.csv</t>
  </si>
  <si>
    <t>https://cryptoslate.com/another-rug-pull-takes-place-taking-a-1-5m-market-cap-ethereum-coin-to-15000/</t>
  </si>
  <si>
    <t>DragonEx001.csv</t>
  </si>
  <si>
    <t>https://medium.com/sentinel-protocol/dragonex-hack-tracking-stolen-etheruem-tokens-to-exchanges-using-catv-537b8f042af2#:~:text=Save-,DragonEx%20Hack%3A%20Tracking%20stolen%20Ethereum%20TOKENS%20to%20Exchanges%20using%20CATV,transferred%20out%20of%20their%20wallets.</t>
  </si>
  <si>
    <t>Eterbase001.csv</t>
  </si>
  <si>
    <t>https://blog.merklescience.com/hacktrack/hack-track-eterbase-cryptocurrency-exchange</t>
  </si>
  <si>
    <t>EthereumYiled001.csv</t>
  </si>
  <si>
    <t>https://defiyield.app/rekt-database/ethereum_yield</t>
  </si>
  <si>
    <t>EthereumYiled002.csv</t>
  </si>
  <si>
    <t>FakeAVA Token Sale001.csv</t>
  </si>
  <si>
    <t>FakeHack137001.csv</t>
  </si>
  <si>
    <t>FakeHeroTokenSale001.csv</t>
  </si>
  <si>
    <t>FakeHeroTokenSale002.csv</t>
  </si>
  <si>
    <t>FakeHeroTokenSale003.csv</t>
  </si>
  <si>
    <t>FakeHeroTokenSale004.csv</t>
  </si>
  <si>
    <t>FakeHeroTokenSale005.csv</t>
  </si>
  <si>
    <t>FakeHeroTokenSale006.csv</t>
  </si>
  <si>
    <t>FakePhishing2753001.csv</t>
  </si>
  <si>
    <t>FakePhishing697001.csv</t>
  </si>
  <si>
    <t>HarmonyBridge001.csv</t>
  </si>
  <si>
    <t>https://techcrunch.com/2022/06/24/harmony-blockchain-crypto-hack/</t>
  </si>
  <si>
    <t>HarmonyBridge002.csv</t>
  </si>
  <si>
    <t>HarmonyBridge003.csv</t>
  </si>
  <si>
    <t>Kucoin001.csv</t>
  </si>
  <si>
    <t>https://blog.chainalysis.com/reports/kucoin-hack-2020-defi-uniswap/</t>
  </si>
  <si>
    <t>Kucoin002.csv</t>
  </si>
  <si>
    <t>LCX001.csv</t>
  </si>
  <si>
    <t>https://cointelegraph.com/news/lcx-loses-6-8m-in-a-hot-wallet-compromise-over-ethereum-blockchain</t>
  </si>
  <si>
    <t>Liquid001.csv</t>
  </si>
  <si>
    <t>https://www.scorechain.com/blog/liquid-hack-what-we-know-a-few-days-after-the-hack</t>
  </si>
  <si>
    <t>Liquid002.csv</t>
  </si>
  <si>
    <t>Liquid003.csv</t>
  </si>
  <si>
    <t>Lympo001.csv</t>
  </si>
  <si>
    <t>https://medium.com/lympo-io/lympo-how-does-it-work-user-reward-solution-description-59660808ce0f#:~:text=does%20it%20work%3F-,User%20reward%20solution%20description,will%20be%20discussed%20in%20detail.</t>
  </si>
  <si>
    <t>Lympo002.csv</t>
  </si>
  <si>
    <t>https://defiyield.app/rekt-database/lympo</t>
  </si>
  <si>
    <t>Lympo003.csv</t>
  </si>
  <si>
    <t>MerkleTreeVentures001.csv</t>
  </si>
  <si>
    <t>Nexus_Mutual_Founder_Wallet001.csv</t>
  </si>
  <si>
    <t>Opyn001.csv</t>
  </si>
  <si>
    <t>https://peckshield.medium.com/opyn-hacks-root-cause-analysis-c65f3fe249db</t>
  </si>
  <si>
    <t>POKeFARM001.csv</t>
  </si>
  <si>
    <t>https://archive.ph/H31gM</t>
  </si>
  <si>
    <t>Poly_Network001.csv</t>
  </si>
  <si>
    <t>https://www.coindesk.com/markets/2021/08/10/cross-chain-defi-site-poly-network-hacked-hundreds-of-millions-potentially-lost/</t>
  </si>
  <si>
    <t>Saddle_Finance2001.csv</t>
  </si>
  <si>
    <t>https://defiyield.app/rekt-database/saddle</t>
  </si>
  <si>
    <t>Santa DAO001.csv</t>
  </si>
  <si>
    <t>https://iconow.net/santadao-hoho-defi-pulls-exit-scam-with-200k/</t>
  </si>
  <si>
    <t>Stazie001.csv</t>
  </si>
  <si>
    <t>https://coinlive.me/how-did-the-founder-of-nft-game-steal-16-cryptopunks-4516.html</t>
  </si>
  <si>
    <t>SynLev001.csv</t>
  </si>
  <si>
    <t>https://defiyield.app/rekt-database/synlev</t>
  </si>
  <si>
    <t>SynLev002.csv</t>
  </si>
  <si>
    <t>THORChain001.csv</t>
  </si>
  <si>
    <t>https://www.coindesk.com/markets/2021/07/23/blockchain-protocol-thorchain-suffers-8m-hack/</t>
  </si>
  <si>
    <t>Taylor001.csv</t>
  </si>
  <si>
    <t>https://www.zdnet.com/article/all-of-cryptocurrency-trading-app-taylors-funds-have-been-stolen/</t>
  </si>
  <si>
    <t>Tomatos001.csv</t>
  </si>
  <si>
    <t>https://web.archive.org/web/20200923085004/https://tomatos.finance/</t>
  </si>
  <si>
    <t>Tomatos002.csv</t>
  </si>
  <si>
    <t>Umbrella001.csv</t>
  </si>
  <si>
    <t>https://medium.com/uno-re/umbrella-network-hacked-700k-lost-97285b69e8c7</t>
  </si>
  <si>
    <t>UniCat.csv</t>
  </si>
  <si>
    <t>https://zengo.com/unicats-go-phishing/</t>
  </si>
  <si>
    <t>Unidark001.csv</t>
  </si>
  <si>
    <t>https://defiyield.app/rekt-database/unidark</t>
  </si>
  <si>
    <t>Upbit001.csv</t>
  </si>
  <si>
    <t>https://www.cylynx.io/blog/tracing-the-trail-of-the-upbit-hack/</t>
  </si>
  <si>
    <t>Upbit004.csv</t>
  </si>
  <si>
    <t>Upbit005.csv</t>
  </si>
  <si>
    <t>Upbit006.csv</t>
  </si>
  <si>
    <t>Upbit007.csv</t>
  </si>
  <si>
    <t>Upbit008.csv</t>
  </si>
  <si>
    <t>Upbit009.csv</t>
  </si>
  <si>
    <t>Vesperi001.csv</t>
  </si>
  <si>
    <t>Price Manupilation</t>
  </si>
  <si>
    <t>https://medium.com/vesperfinance/on-the-vesper-lend-beta-rari-fuse-pool-23-exploit-9043ccd40ac9</t>
  </si>
  <si>
    <t>Vesperi002.csv</t>
  </si>
  <si>
    <t>https://twitter.com/VesperFi/status/1455567032536248324</t>
  </si>
  <si>
    <t>Vesperi003.csv</t>
  </si>
  <si>
    <t>Vesperi004.csv</t>
  </si>
  <si>
    <t>Vesperi005.csv</t>
  </si>
  <si>
    <t>Warp001.csv</t>
  </si>
  <si>
    <t>https://slowmist.medium.com/analysis-of-warp-finance-hacked-incident-cb12a1af74cc</t>
  </si>
  <si>
    <t>Warp002.csv</t>
  </si>
  <si>
    <t>Wormhole001.csv</t>
  </si>
  <si>
    <t>https://blog.chainalysis.com/reports/wormhole-hack-february-2022/</t>
  </si>
  <si>
    <t>Zenith001.csv</t>
  </si>
  <si>
    <t>https://defiyield.app/rekt-database/zenit</t>
  </si>
  <si>
    <t>Zenith002.csv</t>
  </si>
  <si>
    <t>Zenith003.csv</t>
  </si>
  <si>
    <t>Zenith004.csv</t>
  </si>
  <si>
    <t>Zenith005.csv</t>
  </si>
  <si>
    <t>Zenith006.csv</t>
  </si>
  <si>
    <t>dxHub001.csv</t>
  </si>
  <si>
    <t>https://defiyield.app/rekt-database/dxhub</t>
  </si>
  <si>
    <t>0xhabitat001.csv</t>
  </si>
  <si>
    <t>validation</t>
  </si>
  <si>
    <t>Validation</t>
  </si>
  <si>
    <t>https://blog.gnosis.pm/the-0xhabitat-multisig-got-drained-an-analysis-16ab74ddf42</t>
  </si>
  <si>
    <t>Armor001.csv</t>
  </si>
  <si>
    <t>https://defiyield.app/rekt-database/armor</t>
  </si>
  <si>
    <t>AscendEX001.csv</t>
  </si>
  <si>
    <t>https://medium.com/hapi-labs/ascendex-hack-analysis-d0f1b0544763</t>
  </si>
  <si>
    <t>BentFinance001.csv</t>
  </si>
  <si>
    <t>https://halborn.com/explained-the-bent-finance-hack-december-2021/</t>
  </si>
  <si>
    <t>BrincFinance001.csv</t>
  </si>
  <si>
    <t>https://medium.com/@brinc.fi/brinc-fi-exploit-post-mortem-76ca6b355211</t>
  </si>
  <si>
    <t>BrincFinance002.csv</t>
  </si>
  <si>
    <t>Bt.Finance001.csv</t>
  </si>
  <si>
    <t>https://btfinance.medium.com/bt-finance-exploit-analysis-report-a0843cb03b28</t>
  </si>
  <si>
    <t>CashioApp001.csv</t>
  </si>
  <si>
    <t>https://ambcrypto.com/decoding-the-if-but-and-so-of-cashio-hack/</t>
  </si>
  <si>
    <t>CoinSWOP001.csv</t>
  </si>
  <si>
    <t>https://twitter.com/CaptainJackAPE/status/1333759436792315905</t>
  </si>
  <si>
    <t>FakeDfinityTokenSale001.csv</t>
  </si>
  <si>
    <t>FakePhishing4287001.csv</t>
  </si>
  <si>
    <t>HarvestFinance001.csv</t>
  </si>
  <si>
    <t>https://www.coindesk.com/tech/2020/10/26/harvest-finance-24m-attack-triggers-570m-bank-run-in-latest-defi-exploit/</t>
  </si>
  <si>
    <t>Holy001.csv</t>
  </si>
  <si>
    <t>https://defiyield.app/rekt-database/holy</t>
  </si>
  <si>
    <t>IndexFinance001.csv</t>
  </si>
  <si>
    <t>https://decrypt.co/83681/defi-protocol-indexed-finance-hacked-for-16-million-team-finds-hacker</t>
  </si>
  <si>
    <t>MonoXfinance002.csv</t>
  </si>
  <si>
    <t>https://slowmist.medium.com/detailed-analysis-of-the-31-million-monox-protocol-hack-574d8c44a9c8</t>
  </si>
  <si>
    <t>Omni Bridge001.csv</t>
  </si>
  <si>
    <t>https://cryptoslate.com/ethereum-pow-loses-200-weth-to-omni-bridge-vulnerability-exploit/</t>
  </si>
  <si>
    <t>Peak_Defi001.csv</t>
  </si>
  <si>
    <t>QAN_Platform001.csv</t>
  </si>
  <si>
    <t>https://defiyield.app/rekt-database/qan</t>
  </si>
  <si>
    <t>RBaseFinance001.csv</t>
  </si>
  <si>
    <t>https://defiyield.app/rekt-database/rbase_finance</t>
  </si>
  <si>
    <t>RBaseFinance002.csv</t>
  </si>
  <si>
    <t>Reflation001.csv</t>
  </si>
  <si>
    <t>https://archive.ph/N2HfF</t>
  </si>
  <si>
    <t>RibbonFinance001.csv</t>
  </si>
  <si>
    <t>https://coinculture.com/au/tech/ribbon-finance-community-accuse-vc-of-airdrop-exploit/</t>
  </si>
  <si>
    <t>Ronin001.csv</t>
  </si>
  <si>
    <t>https://medium.com/uno-re/biggest-crypto-hack-of-all-time-a-breakdown-of-the-ronin-network-hack-ef8d9e25ba6b</t>
  </si>
  <si>
    <t>SashimiSwap001.csv</t>
  </si>
  <si>
    <t>https://defiyield.app/rekt-database/sashimi</t>
  </si>
  <si>
    <t>SushiSwap001.csv</t>
  </si>
  <si>
    <t>https://www.pymnts.com/news/security-and-risk/2021/sushiswap-crypto-platform-victimized-by-3m-hack/</t>
  </si>
  <si>
    <t>Unicrypt001.csv</t>
  </si>
  <si>
    <t>XToken001.csv</t>
  </si>
  <si>
    <t>https://thedefiant.io/xtoken-defi-project-hacked-for-over-25m/</t>
  </si>
  <si>
    <t>bZx001.csv</t>
  </si>
  <si>
    <t>https://www.coindesk.com/business/2021/11/05/defi-lender-bzx-suffers-hack-for-reported-55m/</t>
  </si>
  <si>
    <t>catch 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</si>
</sst>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7" formatCode="dd/mm/yyyy\ h:mm"/>
    </dxf>
    <dxf>
      <numFmt numFmtId="0" formatCode="General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48" totalsRowCount="1">
  <autoFilter ref="A1:K147">
    <filterColumn colId="6">
      <filters>
        <filter val="Access Control"/>
      </filters>
    </filterColumn>
  </autoFilter>
  <tableColumns count="11">
    <tableColumn id="1" name="file_name"/>
    <tableColumn id="2" name="tp" totalsRowFunction="custom">
      <totalsRowFormula>SUBTOTAL(109,B2:B147)</totalsRowFormula>
    </tableColumn>
    <tableColumn id="3" name="fp" totalsRowFunction="custom">
      <totalsRowFormula>SUBTOTAL(109,C2:C147)</totalsRowFormula>
    </tableColumn>
    <tableColumn id="4" name="tn" totalsRowFunction="custom">
      <totalsRowFormula>SUBTOTAL(109,D2:D147)</totalsRowFormula>
    </tableColumn>
    <tableColumn id="5" name="fn" totalsRowFunction="custom">
      <totalsRowFormula>SUBTOTAL(109,E2:E147)</totalsRowFormula>
    </tableColumn>
    <tableColumn id="6" name="exp_part"/>
    <tableColumn id="7" name="Exploit Types"/>
    <tableColumn id="8" name="Minimum Time" dataDxfId="2" totalsRowDxfId="0"/>
    <tableColumn id="9" name="train/test splits"/>
    <tableColumn id="11" name="catch any" totalsRowFunction="average" dataDxfId="1">
      <calculatedColumnFormula>IF(Table1[[#This Row],[tp]]&gt;0, 1, 0)</calculatedColumnFormula>
    </tableColumn>
    <tableColumn id="10" name="Attack Link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abSelected="1" workbookViewId="0">
      <pane ySplit="1" topLeftCell="A5" activePane="bottomLeft" state="frozen"/>
      <selection pane="bottomLeft" activeCell="F15" sqref="F15"/>
    </sheetView>
  </sheetViews>
  <sheetFormatPr defaultRowHeight="15" x14ac:dyDescent="0.25"/>
  <cols>
    <col min="1" max="1" width="23.140625" customWidth="1"/>
    <col min="6" max="6" width="11" customWidth="1"/>
    <col min="7" max="7" width="14.85546875" customWidth="1"/>
    <col min="8" max="8" width="23" customWidth="1"/>
    <col min="9" max="10" width="16.7109375" customWidth="1"/>
    <col min="11" max="11" width="12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239</v>
      </c>
      <c r="K1" t="s">
        <v>9</v>
      </c>
    </row>
    <row r="2" spans="1:11" hidden="1" x14ac:dyDescent="0.25">
      <c r="A2" t="s">
        <v>10</v>
      </c>
      <c r="B2">
        <v>0</v>
      </c>
      <c r="C2">
        <v>1</v>
      </c>
      <c r="D2">
        <v>12868</v>
      </c>
      <c r="E2">
        <v>1</v>
      </c>
      <c r="F2" t="s">
        <v>11</v>
      </c>
      <c r="G2" t="s">
        <v>12</v>
      </c>
      <c r="H2" s="1">
        <v>44657.178472222222</v>
      </c>
      <c r="I2" t="s">
        <v>13</v>
      </c>
      <c r="J2">
        <f>IF(Table1[[#This Row],[tp]]&gt;0, 1, 0)</f>
        <v>0</v>
      </c>
      <c r="K2" t="s">
        <v>14</v>
      </c>
    </row>
    <row r="3" spans="1:11" hidden="1" x14ac:dyDescent="0.25">
      <c r="A3" t="s">
        <v>15</v>
      </c>
      <c r="B3">
        <v>1</v>
      </c>
      <c r="C3">
        <v>2105</v>
      </c>
      <c r="D3">
        <v>10948</v>
      </c>
      <c r="E3">
        <v>1</v>
      </c>
      <c r="F3" t="s">
        <v>11</v>
      </c>
      <c r="G3" t="s">
        <v>12</v>
      </c>
      <c r="H3" s="1">
        <v>44621.915277777778</v>
      </c>
      <c r="I3" t="s">
        <v>13</v>
      </c>
      <c r="J3">
        <f>IF(Table1[[#This Row],[tp]]&gt;0, 1, 0)</f>
        <v>1</v>
      </c>
      <c r="K3" t="s">
        <v>14</v>
      </c>
    </row>
    <row r="4" spans="1:11" hidden="1" x14ac:dyDescent="0.25">
      <c r="A4" t="s">
        <v>16</v>
      </c>
      <c r="B4">
        <v>0</v>
      </c>
      <c r="C4">
        <v>2</v>
      </c>
      <c r="D4">
        <v>19</v>
      </c>
      <c r="E4">
        <v>1</v>
      </c>
      <c r="F4" t="s">
        <v>11</v>
      </c>
      <c r="G4" t="s">
        <v>12</v>
      </c>
      <c r="H4" s="1">
        <v>44147.490972222222</v>
      </c>
      <c r="I4" t="s">
        <v>13</v>
      </c>
      <c r="J4">
        <f>IF(Table1[[#This Row],[tp]]&gt;0, 1, 0)</f>
        <v>0</v>
      </c>
      <c r="K4" t="s">
        <v>17</v>
      </c>
    </row>
    <row r="5" spans="1:11" x14ac:dyDescent="0.25">
      <c r="A5" t="s">
        <v>18</v>
      </c>
      <c r="B5">
        <v>1</v>
      </c>
      <c r="C5">
        <v>1014</v>
      </c>
      <c r="D5">
        <v>21126</v>
      </c>
      <c r="E5">
        <v>0</v>
      </c>
      <c r="F5" t="s">
        <v>11</v>
      </c>
      <c r="G5" t="s">
        <v>19</v>
      </c>
      <c r="H5" s="1">
        <v>44378.410416666666</v>
      </c>
      <c r="I5" t="s">
        <v>13</v>
      </c>
      <c r="J5">
        <f>IF(Table1[[#This Row],[tp]]&gt;0, 1, 0)</f>
        <v>1</v>
      </c>
      <c r="K5" t="s">
        <v>20</v>
      </c>
    </row>
    <row r="6" spans="1:11" x14ac:dyDescent="0.25">
      <c r="A6" t="s">
        <v>21</v>
      </c>
      <c r="B6">
        <v>0</v>
      </c>
      <c r="C6">
        <v>0</v>
      </c>
      <c r="D6">
        <v>4</v>
      </c>
      <c r="E6">
        <v>1</v>
      </c>
      <c r="F6" t="s">
        <v>11</v>
      </c>
      <c r="G6" t="s">
        <v>19</v>
      </c>
      <c r="H6" s="1">
        <v>44323.981249999997</v>
      </c>
      <c r="I6" t="s">
        <v>13</v>
      </c>
      <c r="J6">
        <f>IF(Table1[[#This Row],[tp]]&gt;0, 1, 0)</f>
        <v>0</v>
      </c>
      <c r="K6" t="s">
        <v>22</v>
      </c>
    </row>
    <row r="7" spans="1:11" hidden="1" x14ac:dyDescent="0.25">
      <c r="A7" t="s">
        <v>23</v>
      </c>
      <c r="B7">
        <v>1</v>
      </c>
      <c r="C7">
        <v>15</v>
      </c>
      <c r="D7">
        <v>337</v>
      </c>
      <c r="E7">
        <v>0</v>
      </c>
      <c r="F7" t="s">
        <v>11</v>
      </c>
      <c r="G7" t="s">
        <v>12</v>
      </c>
      <c r="H7" s="1">
        <v>44406.75</v>
      </c>
      <c r="I7" t="s">
        <v>13</v>
      </c>
      <c r="J7">
        <f>IF(Table1[[#This Row],[tp]]&gt;0, 1, 0)</f>
        <v>1</v>
      </c>
      <c r="K7" t="s">
        <v>24</v>
      </c>
    </row>
    <row r="8" spans="1:11" x14ac:dyDescent="0.25">
      <c r="A8" t="s">
        <v>25</v>
      </c>
      <c r="B8">
        <v>1</v>
      </c>
      <c r="C8">
        <v>22</v>
      </c>
      <c r="D8">
        <v>104</v>
      </c>
      <c r="E8">
        <v>0</v>
      </c>
      <c r="F8" t="s">
        <v>11</v>
      </c>
      <c r="G8" t="s">
        <v>19</v>
      </c>
      <c r="H8" s="1">
        <v>44343.902083333334</v>
      </c>
      <c r="I8" t="s">
        <v>13</v>
      </c>
      <c r="J8">
        <f>IF(Table1[[#This Row],[tp]]&gt;0, 1, 0)</f>
        <v>1</v>
      </c>
      <c r="K8" t="s">
        <v>26</v>
      </c>
    </row>
    <row r="9" spans="1:11" x14ac:dyDescent="0.25">
      <c r="A9" t="s">
        <v>27</v>
      </c>
      <c r="B9">
        <v>4</v>
      </c>
      <c r="C9">
        <v>454</v>
      </c>
      <c r="D9">
        <v>2422</v>
      </c>
      <c r="E9">
        <v>0</v>
      </c>
      <c r="F9" t="s">
        <v>11</v>
      </c>
      <c r="G9" t="s">
        <v>19</v>
      </c>
      <c r="H9" s="1">
        <v>44323.975694444445</v>
      </c>
      <c r="I9" t="s">
        <v>13</v>
      </c>
      <c r="J9">
        <f>IF(Table1[[#This Row],[tp]]&gt;0, 1, 0)</f>
        <v>1</v>
      </c>
      <c r="K9" t="s">
        <v>26</v>
      </c>
    </row>
    <row r="10" spans="1:11" x14ac:dyDescent="0.25">
      <c r="A10" t="s">
        <v>28</v>
      </c>
      <c r="B10">
        <v>2</v>
      </c>
      <c r="C10">
        <v>96</v>
      </c>
      <c r="D10">
        <v>482</v>
      </c>
      <c r="E10">
        <v>0</v>
      </c>
      <c r="F10" t="s">
        <v>11</v>
      </c>
      <c r="G10" t="s">
        <v>19</v>
      </c>
      <c r="H10" s="1">
        <v>42896.602083333331</v>
      </c>
      <c r="I10" t="s">
        <v>13</v>
      </c>
      <c r="J10">
        <f>IF(Table1[[#This Row],[tp]]&gt;0, 1, 0)</f>
        <v>1</v>
      </c>
      <c r="K10" t="s">
        <v>29</v>
      </c>
    </row>
    <row r="11" spans="1:11" x14ac:dyDescent="0.25">
      <c r="A11" t="s">
        <v>30</v>
      </c>
      <c r="B11">
        <v>0</v>
      </c>
      <c r="C11">
        <v>2</v>
      </c>
      <c r="D11">
        <v>24</v>
      </c>
      <c r="E11">
        <v>5</v>
      </c>
      <c r="F11" t="s">
        <v>11</v>
      </c>
      <c r="G11" t="s">
        <v>19</v>
      </c>
      <c r="H11" s="1">
        <v>44388.881944444445</v>
      </c>
      <c r="I11" t="s">
        <v>13</v>
      </c>
      <c r="J11">
        <f>IF(Table1[[#This Row],[tp]]&gt;0, 1, 0)</f>
        <v>0</v>
      </c>
      <c r="K11" t="s">
        <v>31</v>
      </c>
    </row>
    <row r="12" spans="1:11" x14ac:dyDescent="0.25">
      <c r="A12" t="s">
        <v>32</v>
      </c>
      <c r="B12">
        <v>1</v>
      </c>
      <c r="C12">
        <v>478</v>
      </c>
      <c r="D12">
        <v>1056</v>
      </c>
      <c r="E12">
        <v>0</v>
      </c>
      <c r="F12" t="s">
        <v>11</v>
      </c>
      <c r="G12" t="s">
        <v>19</v>
      </c>
      <c r="H12" s="1">
        <v>44203.172222222223</v>
      </c>
      <c r="I12" t="s">
        <v>13</v>
      </c>
      <c r="J12">
        <f>IF(Table1[[#This Row],[tp]]&gt;0, 1, 0)</f>
        <v>1</v>
      </c>
    </row>
    <row r="13" spans="1:11" x14ac:dyDescent="0.25">
      <c r="A13" t="s">
        <v>33</v>
      </c>
      <c r="B13">
        <v>1</v>
      </c>
      <c r="C13">
        <v>467</v>
      </c>
      <c r="D13">
        <v>1016</v>
      </c>
      <c r="E13">
        <v>0</v>
      </c>
      <c r="F13" t="s">
        <v>11</v>
      </c>
      <c r="G13" t="s">
        <v>19</v>
      </c>
      <c r="H13" s="1">
        <v>44203.230555555558</v>
      </c>
      <c r="I13" t="s">
        <v>13</v>
      </c>
      <c r="J13">
        <f>IF(Table1[[#This Row],[tp]]&gt;0, 1, 0)</f>
        <v>1</v>
      </c>
      <c r="K13" t="s">
        <v>34</v>
      </c>
    </row>
    <row r="14" spans="1:11" x14ac:dyDescent="0.25">
      <c r="A14" t="s">
        <v>35</v>
      </c>
      <c r="B14">
        <v>297</v>
      </c>
      <c r="C14">
        <v>1264</v>
      </c>
      <c r="D14">
        <v>23350</v>
      </c>
      <c r="E14">
        <v>0</v>
      </c>
      <c r="F14" t="s">
        <v>11</v>
      </c>
      <c r="G14" t="s">
        <v>19</v>
      </c>
      <c r="H14" s="1">
        <v>44314.200694444444</v>
      </c>
      <c r="I14" t="s">
        <v>13</v>
      </c>
      <c r="J14">
        <f>IF(Table1[[#This Row],[tp]]&gt;0, 1, 0)</f>
        <v>1</v>
      </c>
      <c r="K14" t="s">
        <v>36</v>
      </c>
    </row>
    <row r="15" spans="1:11" x14ac:dyDescent="0.25">
      <c r="A15" t="s">
        <v>37</v>
      </c>
      <c r="B15">
        <v>83</v>
      </c>
      <c r="C15">
        <v>674</v>
      </c>
      <c r="D15">
        <v>24159</v>
      </c>
      <c r="E15">
        <v>0</v>
      </c>
      <c r="F15" t="s">
        <v>11</v>
      </c>
      <c r="G15" t="s">
        <v>19</v>
      </c>
      <c r="H15" s="1">
        <v>44521.804166666669</v>
      </c>
      <c r="I15" t="s">
        <v>13</v>
      </c>
      <c r="J15">
        <f>IF(Table1[[#This Row],[tp]]&gt;0, 1, 0)</f>
        <v>1</v>
      </c>
      <c r="K15" t="s">
        <v>38</v>
      </c>
    </row>
    <row r="16" spans="1:11" x14ac:dyDescent="0.25">
      <c r="A16" t="s">
        <v>39</v>
      </c>
      <c r="B16">
        <v>1</v>
      </c>
      <c r="C16">
        <v>8</v>
      </c>
      <c r="D16">
        <v>134</v>
      </c>
      <c r="E16">
        <v>1</v>
      </c>
      <c r="F16" t="s">
        <v>11</v>
      </c>
      <c r="G16" t="s">
        <v>19</v>
      </c>
      <c r="H16" s="1">
        <v>42704.52847222222</v>
      </c>
      <c r="I16" t="s">
        <v>13</v>
      </c>
      <c r="J16">
        <f>IF(Table1[[#This Row],[tp]]&gt;0, 1, 0)</f>
        <v>1</v>
      </c>
      <c r="K16" t="s">
        <v>40</v>
      </c>
    </row>
    <row r="17" spans="1:11" x14ac:dyDescent="0.25">
      <c r="A17" t="s">
        <v>41</v>
      </c>
      <c r="B17">
        <v>0</v>
      </c>
      <c r="C17">
        <v>4</v>
      </c>
      <c r="D17">
        <v>93</v>
      </c>
      <c r="E17">
        <v>1</v>
      </c>
      <c r="F17" t="s">
        <v>11</v>
      </c>
      <c r="G17" t="s">
        <v>19</v>
      </c>
      <c r="H17" s="1">
        <v>44450.748611111114</v>
      </c>
      <c r="I17" t="s">
        <v>13</v>
      </c>
      <c r="J17">
        <f>IF(Table1[[#This Row],[tp]]&gt;0, 1, 0)</f>
        <v>0</v>
      </c>
      <c r="K17" t="s">
        <v>42</v>
      </c>
    </row>
    <row r="18" spans="1:11" x14ac:dyDescent="0.25">
      <c r="A18" t="s">
        <v>43</v>
      </c>
      <c r="B18">
        <v>0</v>
      </c>
      <c r="C18">
        <v>1</v>
      </c>
      <c r="D18">
        <v>33</v>
      </c>
      <c r="E18">
        <v>1</v>
      </c>
      <c r="F18" t="s">
        <v>11</v>
      </c>
      <c r="G18" t="s">
        <v>19</v>
      </c>
      <c r="H18" s="1">
        <v>44282.400694444441</v>
      </c>
      <c r="I18" t="s">
        <v>13</v>
      </c>
      <c r="J18">
        <f>IF(Table1[[#This Row],[tp]]&gt;0, 1, 0)</f>
        <v>0</v>
      </c>
      <c r="K18" t="s">
        <v>42</v>
      </c>
    </row>
    <row r="19" spans="1:11" x14ac:dyDescent="0.25">
      <c r="A19" t="s">
        <v>44</v>
      </c>
      <c r="B19">
        <v>0</v>
      </c>
      <c r="C19">
        <v>0</v>
      </c>
      <c r="D19">
        <v>26</v>
      </c>
      <c r="E19">
        <v>1</v>
      </c>
      <c r="F19" t="s">
        <v>11</v>
      </c>
      <c r="G19" t="s">
        <v>19</v>
      </c>
      <c r="H19" s="1">
        <v>44754.493055555555</v>
      </c>
      <c r="I19" t="s">
        <v>13</v>
      </c>
      <c r="J19">
        <f>IF(Table1[[#This Row],[tp]]&gt;0, 1, 0)</f>
        <v>0</v>
      </c>
      <c r="K19" t="s">
        <v>42</v>
      </c>
    </row>
    <row r="20" spans="1:11" x14ac:dyDescent="0.25">
      <c r="A20" t="s">
        <v>45</v>
      </c>
      <c r="B20">
        <v>5</v>
      </c>
      <c r="C20">
        <v>9</v>
      </c>
      <c r="D20">
        <v>679</v>
      </c>
      <c r="E20">
        <v>1</v>
      </c>
      <c r="F20" t="s">
        <v>11</v>
      </c>
      <c r="G20" t="s">
        <v>19</v>
      </c>
      <c r="H20" s="1">
        <v>44273.614583333336</v>
      </c>
      <c r="I20" t="s">
        <v>13</v>
      </c>
      <c r="J20">
        <f>IF(Table1[[#This Row],[tp]]&gt;0, 1, 0)</f>
        <v>1</v>
      </c>
      <c r="K20" t="s">
        <v>46</v>
      </c>
    </row>
    <row r="21" spans="1:11" x14ac:dyDescent="0.25">
      <c r="A21" t="s">
        <v>47</v>
      </c>
      <c r="B21">
        <v>6</v>
      </c>
      <c r="C21">
        <v>6</v>
      </c>
      <c r="D21">
        <v>230</v>
      </c>
      <c r="E21">
        <v>1</v>
      </c>
      <c r="F21" t="s">
        <v>11</v>
      </c>
      <c r="G21" t="s">
        <v>19</v>
      </c>
      <c r="H21" s="1">
        <v>44328.450694444444</v>
      </c>
      <c r="I21" t="s">
        <v>13</v>
      </c>
      <c r="J21">
        <f>IF(Table1[[#This Row],[tp]]&gt;0, 1, 0)</f>
        <v>1</v>
      </c>
      <c r="K21" t="s">
        <v>46</v>
      </c>
    </row>
    <row r="22" spans="1:11" x14ac:dyDescent="0.25">
      <c r="A22" t="s">
        <v>48</v>
      </c>
      <c r="B22">
        <v>1</v>
      </c>
      <c r="C22">
        <v>16</v>
      </c>
      <c r="D22">
        <v>292</v>
      </c>
      <c r="E22">
        <v>0</v>
      </c>
      <c r="F22" t="s">
        <v>11</v>
      </c>
      <c r="G22" t="s">
        <v>19</v>
      </c>
      <c r="H22" s="1">
        <v>44349.694444444445</v>
      </c>
      <c r="I22" t="s">
        <v>13</v>
      </c>
      <c r="J22">
        <f>IF(Table1[[#This Row],[tp]]&gt;0, 1, 0)</f>
        <v>1</v>
      </c>
      <c r="K22" t="s">
        <v>46</v>
      </c>
    </row>
    <row r="23" spans="1:11" x14ac:dyDescent="0.25">
      <c r="A23" t="s">
        <v>49</v>
      </c>
      <c r="B23">
        <v>111</v>
      </c>
      <c r="C23">
        <v>71</v>
      </c>
      <c r="D23">
        <v>24818</v>
      </c>
      <c r="E23">
        <v>0</v>
      </c>
      <c r="F23" t="s">
        <v>11</v>
      </c>
      <c r="G23" t="s">
        <v>19</v>
      </c>
      <c r="H23" s="1">
        <v>43537.544444444444</v>
      </c>
      <c r="I23" t="s">
        <v>13</v>
      </c>
      <c r="J23">
        <f>IF(Table1[[#This Row],[tp]]&gt;0, 1, 0)</f>
        <v>1</v>
      </c>
      <c r="K23" t="s">
        <v>50</v>
      </c>
    </row>
    <row r="24" spans="1:11" x14ac:dyDescent="0.25">
      <c r="A24" t="s">
        <v>51</v>
      </c>
      <c r="B24">
        <v>0</v>
      </c>
      <c r="C24">
        <v>3</v>
      </c>
      <c r="D24">
        <v>134</v>
      </c>
      <c r="E24">
        <v>20</v>
      </c>
      <c r="F24" t="s">
        <v>11</v>
      </c>
      <c r="G24" t="s">
        <v>19</v>
      </c>
      <c r="H24" s="1">
        <v>43549.999305555553</v>
      </c>
      <c r="I24" t="s">
        <v>13</v>
      </c>
      <c r="J24">
        <f>IF(Table1[[#This Row],[tp]]&gt;0, 1, 0)</f>
        <v>0</v>
      </c>
      <c r="K24" t="s">
        <v>50</v>
      </c>
    </row>
    <row r="25" spans="1:11" x14ac:dyDescent="0.25">
      <c r="A25" t="s">
        <v>52</v>
      </c>
      <c r="B25">
        <v>1</v>
      </c>
      <c r="C25">
        <v>717</v>
      </c>
      <c r="D25">
        <v>24280</v>
      </c>
      <c r="E25">
        <v>2</v>
      </c>
      <c r="F25" t="s">
        <v>11</v>
      </c>
      <c r="G25" t="s">
        <v>19</v>
      </c>
      <c r="H25" s="1">
        <v>43258.231944444444</v>
      </c>
      <c r="I25" t="s">
        <v>13</v>
      </c>
      <c r="J25">
        <f>IF(Table1[[#This Row],[tp]]&gt;0, 1, 0)</f>
        <v>1</v>
      </c>
      <c r="K25" t="s">
        <v>53</v>
      </c>
    </row>
    <row r="26" spans="1:11" hidden="1" x14ac:dyDescent="0.25">
      <c r="A26" t="s">
        <v>54</v>
      </c>
      <c r="B26">
        <v>0</v>
      </c>
      <c r="C26">
        <v>0</v>
      </c>
      <c r="D26">
        <v>25</v>
      </c>
      <c r="E26">
        <v>1</v>
      </c>
      <c r="F26" t="s">
        <v>11</v>
      </c>
      <c r="G26" t="s">
        <v>55</v>
      </c>
      <c r="H26" s="1">
        <v>44158.253472222219</v>
      </c>
      <c r="I26" t="s">
        <v>13</v>
      </c>
      <c r="J26">
        <f>IF(Table1[[#This Row],[tp]]&gt;0, 1, 0)</f>
        <v>0</v>
      </c>
      <c r="K26" t="s">
        <v>56</v>
      </c>
    </row>
    <row r="27" spans="1:11" hidden="1" x14ac:dyDescent="0.25">
      <c r="A27" t="s">
        <v>57</v>
      </c>
      <c r="B27">
        <v>0</v>
      </c>
      <c r="C27">
        <v>1</v>
      </c>
      <c r="D27">
        <v>12</v>
      </c>
      <c r="E27">
        <v>1</v>
      </c>
      <c r="F27" t="s">
        <v>11</v>
      </c>
      <c r="G27" t="s">
        <v>55</v>
      </c>
      <c r="H27" s="1">
        <v>44156.944444444445</v>
      </c>
      <c r="I27" t="s">
        <v>13</v>
      </c>
      <c r="J27">
        <f>IF(Table1[[#This Row],[tp]]&gt;0, 1, 0)</f>
        <v>0</v>
      </c>
      <c r="K27" t="s">
        <v>56</v>
      </c>
    </row>
    <row r="28" spans="1:11" hidden="1" x14ac:dyDescent="0.25">
      <c r="A28" t="s">
        <v>58</v>
      </c>
      <c r="B28">
        <v>0</v>
      </c>
      <c r="C28">
        <v>0</v>
      </c>
      <c r="D28">
        <v>2</v>
      </c>
      <c r="E28">
        <v>1</v>
      </c>
      <c r="F28" t="s">
        <v>11</v>
      </c>
      <c r="G28" t="s">
        <v>55</v>
      </c>
      <c r="H28" s="1">
        <v>44166.316666666666</v>
      </c>
      <c r="I28" t="s">
        <v>13</v>
      </c>
      <c r="J28">
        <f>IF(Table1[[#This Row],[tp]]&gt;0, 1, 0)</f>
        <v>0</v>
      </c>
      <c r="K28" t="s">
        <v>56</v>
      </c>
    </row>
    <row r="29" spans="1:11" hidden="1" x14ac:dyDescent="0.25">
      <c r="A29" t="s">
        <v>59</v>
      </c>
      <c r="B29">
        <v>0</v>
      </c>
      <c r="C29">
        <v>1</v>
      </c>
      <c r="D29">
        <v>18</v>
      </c>
      <c r="E29">
        <v>1</v>
      </c>
      <c r="F29" t="s">
        <v>11</v>
      </c>
      <c r="G29" t="s">
        <v>55</v>
      </c>
      <c r="H29" s="1">
        <v>44149.109027777777</v>
      </c>
      <c r="I29" t="s">
        <v>13</v>
      </c>
      <c r="J29">
        <f>IF(Table1[[#This Row],[tp]]&gt;0, 1, 0)</f>
        <v>0</v>
      </c>
      <c r="K29" t="s">
        <v>56</v>
      </c>
    </row>
    <row r="30" spans="1:11" hidden="1" x14ac:dyDescent="0.25">
      <c r="A30" t="s">
        <v>60</v>
      </c>
      <c r="B30">
        <v>0</v>
      </c>
      <c r="C30">
        <v>1</v>
      </c>
      <c r="D30">
        <v>19</v>
      </c>
      <c r="E30">
        <v>1</v>
      </c>
      <c r="F30" t="s">
        <v>11</v>
      </c>
      <c r="G30" t="s">
        <v>55</v>
      </c>
      <c r="H30" s="1">
        <v>44158.253472222219</v>
      </c>
      <c r="I30" t="s">
        <v>13</v>
      </c>
      <c r="J30">
        <f>IF(Table1[[#This Row],[tp]]&gt;0, 1, 0)</f>
        <v>0</v>
      </c>
      <c r="K30" t="s">
        <v>56</v>
      </c>
    </row>
    <row r="31" spans="1:11" hidden="1" x14ac:dyDescent="0.25">
      <c r="A31" t="s">
        <v>61</v>
      </c>
      <c r="B31">
        <v>1</v>
      </c>
      <c r="C31">
        <v>2797</v>
      </c>
      <c r="D31">
        <v>11866</v>
      </c>
      <c r="E31">
        <v>0</v>
      </c>
      <c r="F31" t="s">
        <v>11</v>
      </c>
      <c r="G31" t="s">
        <v>55</v>
      </c>
      <c r="H31" s="1">
        <v>44042.287499999999</v>
      </c>
      <c r="I31" t="s">
        <v>13</v>
      </c>
      <c r="J31">
        <f>IF(Table1[[#This Row],[tp]]&gt;0, 1, 0)</f>
        <v>1</v>
      </c>
      <c r="K31" t="s">
        <v>56</v>
      </c>
    </row>
    <row r="32" spans="1:11" hidden="1" x14ac:dyDescent="0.25">
      <c r="A32" t="s">
        <v>62</v>
      </c>
      <c r="B32">
        <v>0</v>
      </c>
      <c r="C32">
        <v>132</v>
      </c>
      <c r="D32">
        <v>974</v>
      </c>
      <c r="E32">
        <v>1</v>
      </c>
      <c r="F32" t="s">
        <v>11</v>
      </c>
      <c r="G32" t="s">
        <v>12</v>
      </c>
      <c r="H32" s="1">
        <v>44232.979861111111</v>
      </c>
      <c r="I32" t="s">
        <v>13</v>
      </c>
      <c r="J32">
        <f>IF(Table1[[#This Row],[tp]]&gt;0, 1, 0)</f>
        <v>0</v>
      </c>
      <c r="K32" t="s">
        <v>63</v>
      </c>
    </row>
    <row r="33" spans="1:11" hidden="1" x14ac:dyDescent="0.25">
      <c r="A33" t="s">
        <v>64</v>
      </c>
      <c r="B33">
        <v>0</v>
      </c>
      <c r="C33">
        <v>47</v>
      </c>
      <c r="D33">
        <v>380</v>
      </c>
      <c r="E33">
        <v>1</v>
      </c>
      <c r="F33" t="s">
        <v>11</v>
      </c>
      <c r="G33" t="s">
        <v>12</v>
      </c>
      <c r="H33" s="1">
        <v>44123.699305555558</v>
      </c>
      <c r="I33" t="s">
        <v>13</v>
      </c>
      <c r="J33">
        <f>IF(Table1[[#This Row],[tp]]&gt;0, 1, 0)</f>
        <v>0</v>
      </c>
      <c r="K33" t="s">
        <v>63</v>
      </c>
    </row>
    <row r="34" spans="1:11" hidden="1" x14ac:dyDescent="0.25">
      <c r="A34" t="s">
        <v>65</v>
      </c>
      <c r="B34">
        <v>0</v>
      </c>
      <c r="C34">
        <v>20</v>
      </c>
      <c r="D34">
        <v>182</v>
      </c>
      <c r="E34">
        <v>1</v>
      </c>
      <c r="F34" t="s">
        <v>11</v>
      </c>
      <c r="G34" t="s">
        <v>12</v>
      </c>
      <c r="H34" s="1">
        <v>44277.460416666669</v>
      </c>
      <c r="I34" t="s">
        <v>13</v>
      </c>
      <c r="J34">
        <f>IF(Table1[[#This Row],[tp]]&gt;0, 1, 0)</f>
        <v>0</v>
      </c>
      <c r="K34" t="s">
        <v>63</v>
      </c>
    </row>
    <row r="35" spans="1:11" hidden="1" x14ac:dyDescent="0.25">
      <c r="A35" t="s">
        <v>66</v>
      </c>
      <c r="B35">
        <v>0</v>
      </c>
      <c r="C35">
        <v>32</v>
      </c>
      <c r="D35">
        <v>406</v>
      </c>
      <c r="E35">
        <v>1</v>
      </c>
      <c r="F35" t="s">
        <v>11</v>
      </c>
      <c r="G35" t="s">
        <v>12</v>
      </c>
      <c r="H35" s="1">
        <v>44275.331250000003</v>
      </c>
      <c r="I35" t="s">
        <v>13</v>
      </c>
      <c r="J35">
        <f>IF(Table1[[#This Row],[tp]]&gt;0, 1, 0)</f>
        <v>0</v>
      </c>
      <c r="K35" t="s">
        <v>63</v>
      </c>
    </row>
    <row r="36" spans="1:11" hidden="1" x14ac:dyDescent="0.25">
      <c r="A36" t="s">
        <v>67</v>
      </c>
      <c r="B36">
        <v>0</v>
      </c>
      <c r="C36">
        <v>139</v>
      </c>
      <c r="D36">
        <v>915</v>
      </c>
      <c r="E36">
        <v>1</v>
      </c>
      <c r="F36" t="s">
        <v>11</v>
      </c>
      <c r="G36" t="s">
        <v>12</v>
      </c>
      <c r="H36" s="1">
        <v>44139.51666666667</v>
      </c>
      <c r="I36" t="s">
        <v>13</v>
      </c>
      <c r="J36">
        <f>IF(Table1[[#This Row],[tp]]&gt;0, 1, 0)</f>
        <v>0</v>
      </c>
      <c r="K36" t="s">
        <v>63</v>
      </c>
    </row>
    <row r="37" spans="1:11" hidden="1" x14ac:dyDescent="0.25">
      <c r="A37" t="s">
        <v>68</v>
      </c>
      <c r="B37">
        <v>0</v>
      </c>
      <c r="C37">
        <v>380</v>
      </c>
      <c r="D37">
        <v>3986</v>
      </c>
      <c r="E37">
        <v>1</v>
      </c>
      <c r="F37" t="s">
        <v>11</v>
      </c>
      <c r="G37" t="s">
        <v>12</v>
      </c>
      <c r="H37" s="1">
        <v>44091.193749999999</v>
      </c>
      <c r="I37" t="s">
        <v>13</v>
      </c>
      <c r="J37">
        <f>IF(Table1[[#This Row],[tp]]&gt;0, 1, 0)</f>
        <v>0</v>
      </c>
      <c r="K37" t="s">
        <v>63</v>
      </c>
    </row>
    <row r="38" spans="1:11" hidden="1" x14ac:dyDescent="0.25">
      <c r="A38" t="s">
        <v>69</v>
      </c>
      <c r="B38">
        <v>0</v>
      </c>
      <c r="C38">
        <v>1772</v>
      </c>
      <c r="D38">
        <v>14913</v>
      </c>
      <c r="E38">
        <v>1</v>
      </c>
      <c r="F38" t="s">
        <v>11</v>
      </c>
      <c r="G38" t="s">
        <v>12</v>
      </c>
      <c r="H38" s="1">
        <v>44045.681944444441</v>
      </c>
      <c r="I38" t="s">
        <v>13</v>
      </c>
      <c r="J38">
        <f>IF(Table1[[#This Row],[tp]]&gt;0, 1, 0)</f>
        <v>0</v>
      </c>
      <c r="K38" t="s">
        <v>63</v>
      </c>
    </row>
    <row r="39" spans="1:11" hidden="1" x14ac:dyDescent="0.25">
      <c r="A39" t="s">
        <v>70</v>
      </c>
      <c r="B39">
        <v>0</v>
      </c>
      <c r="C39">
        <v>1</v>
      </c>
      <c r="D39">
        <v>29</v>
      </c>
      <c r="E39">
        <v>1</v>
      </c>
      <c r="F39" t="s">
        <v>11</v>
      </c>
      <c r="G39" t="s">
        <v>12</v>
      </c>
      <c r="H39" s="1">
        <v>44411.770833333336</v>
      </c>
      <c r="I39" t="s">
        <v>13</v>
      </c>
      <c r="J39">
        <f>IF(Table1[[#This Row],[tp]]&gt;0, 1, 0)</f>
        <v>0</v>
      </c>
      <c r="K39" t="s">
        <v>63</v>
      </c>
    </row>
    <row r="40" spans="1:11" hidden="1" x14ac:dyDescent="0.25">
      <c r="A40" t="s">
        <v>71</v>
      </c>
      <c r="B40">
        <v>0</v>
      </c>
      <c r="C40">
        <v>954</v>
      </c>
      <c r="D40">
        <v>7759</v>
      </c>
      <c r="E40">
        <v>1</v>
      </c>
      <c r="F40" t="s">
        <v>11</v>
      </c>
      <c r="G40" t="s">
        <v>12</v>
      </c>
      <c r="H40" s="1">
        <v>44045.681250000001</v>
      </c>
      <c r="I40" t="s">
        <v>13</v>
      </c>
      <c r="J40">
        <f>IF(Table1[[#This Row],[tp]]&gt;0, 1, 0)</f>
        <v>0</v>
      </c>
      <c r="K40" t="s">
        <v>63</v>
      </c>
    </row>
    <row r="41" spans="1:11" hidden="1" x14ac:dyDescent="0.25">
      <c r="A41" t="s">
        <v>72</v>
      </c>
      <c r="B41">
        <v>0</v>
      </c>
      <c r="C41">
        <v>3</v>
      </c>
      <c r="D41">
        <v>35</v>
      </c>
      <c r="E41">
        <v>1</v>
      </c>
      <c r="F41" t="s">
        <v>11</v>
      </c>
      <c r="G41" t="s">
        <v>12</v>
      </c>
      <c r="H41" s="1">
        <v>44349.365972222222</v>
      </c>
      <c r="I41" t="s">
        <v>13</v>
      </c>
      <c r="J41">
        <f>IF(Table1[[#This Row],[tp]]&gt;0, 1, 0)</f>
        <v>0</v>
      </c>
      <c r="K41" t="s">
        <v>63</v>
      </c>
    </row>
    <row r="42" spans="1:11" hidden="1" x14ac:dyDescent="0.25">
      <c r="A42" t="s">
        <v>73</v>
      </c>
      <c r="B42">
        <v>0</v>
      </c>
      <c r="C42">
        <v>51</v>
      </c>
      <c r="D42">
        <v>554</v>
      </c>
      <c r="E42">
        <v>1</v>
      </c>
      <c r="F42" t="s">
        <v>11</v>
      </c>
      <c r="G42" t="s">
        <v>12</v>
      </c>
      <c r="H42" s="1">
        <v>44075.717361111114</v>
      </c>
      <c r="I42" t="s">
        <v>13</v>
      </c>
      <c r="J42">
        <f>IF(Table1[[#This Row],[tp]]&gt;0, 1, 0)</f>
        <v>0</v>
      </c>
      <c r="K42" t="s">
        <v>63</v>
      </c>
    </row>
    <row r="43" spans="1:11" hidden="1" x14ac:dyDescent="0.25">
      <c r="A43" t="s">
        <v>74</v>
      </c>
      <c r="B43">
        <v>0</v>
      </c>
      <c r="C43">
        <v>0</v>
      </c>
      <c r="D43">
        <v>34</v>
      </c>
      <c r="E43">
        <v>1</v>
      </c>
      <c r="F43" t="s">
        <v>11</v>
      </c>
      <c r="G43" t="s">
        <v>12</v>
      </c>
      <c r="H43" s="1">
        <v>44447.945833333331</v>
      </c>
      <c r="I43" t="s">
        <v>13</v>
      </c>
      <c r="J43">
        <f>IF(Table1[[#This Row],[tp]]&gt;0, 1, 0)</f>
        <v>0</v>
      </c>
      <c r="K43" t="s">
        <v>63</v>
      </c>
    </row>
    <row r="44" spans="1:11" x14ac:dyDescent="0.25">
      <c r="A44" t="s">
        <v>75</v>
      </c>
      <c r="B44">
        <v>100</v>
      </c>
      <c r="C44">
        <v>3313</v>
      </c>
      <c r="D44">
        <v>21587</v>
      </c>
      <c r="E44">
        <v>0</v>
      </c>
      <c r="F44" t="s">
        <v>11</v>
      </c>
      <c r="G44" t="s">
        <v>19</v>
      </c>
      <c r="H44" s="1">
        <v>43393.750694444447</v>
      </c>
      <c r="I44" t="s">
        <v>13</v>
      </c>
      <c r="J44">
        <f>IF(Table1[[#This Row],[tp]]&gt;0, 1, 0)</f>
        <v>1</v>
      </c>
      <c r="K44" t="s">
        <v>76</v>
      </c>
    </row>
    <row r="45" spans="1:11" x14ac:dyDescent="0.25">
      <c r="A45" t="s">
        <v>77</v>
      </c>
      <c r="B45">
        <v>5</v>
      </c>
      <c r="C45">
        <v>194</v>
      </c>
      <c r="D45">
        <v>10300</v>
      </c>
      <c r="E45">
        <v>0</v>
      </c>
      <c r="F45" t="s">
        <v>11</v>
      </c>
      <c r="G45" t="s">
        <v>19</v>
      </c>
      <c r="H45" s="1">
        <v>43419.896527777775</v>
      </c>
      <c r="I45" t="s">
        <v>13</v>
      </c>
      <c r="J45">
        <f>IF(Table1[[#This Row],[tp]]&gt;0, 1, 0)</f>
        <v>1</v>
      </c>
      <c r="K45" t="s">
        <v>76</v>
      </c>
    </row>
    <row r="46" spans="1:11" hidden="1" x14ac:dyDescent="0.25">
      <c r="A46" t="s">
        <v>78</v>
      </c>
      <c r="B46">
        <v>0</v>
      </c>
      <c r="C46">
        <v>13</v>
      </c>
      <c r="D46">
        <v>141</v>
      </c>
      <c r="E46">
        <v>1</v>
      </c>
      <c r="F46" t="s">
        <v>11</v>
      </c>
      <c r="G46" t="s">
        <v>79</v>
      </c>
      <c r="H46" s="1">
        <v>43748.922222222223</v>
      </c>
      <c r="I46" t="s">
        <v>13</v>
      </c>
      <c r="J46">
        <f>IF(Table1[[#This Row],[tp]]&gt;0, 1, 0)</f>
        <v>0</v>
      </c>
      <c r="K46" t="s">
        <v>80</v>
      </c>
    </row>
    <row r="47" spans="1:11" hidden="1" x14ac:dyDescent="0.25">
      <c r="A47" t="s">
        <v>81</v>
      </c>
      <c r="B47">
        <v>0</v>
      </c>
      <c r="C47">
        <v>1</v>
      </c>
      <c r="D47">
        <v>26</v>
      </c>
      <c r="E47">
        <v>1</v>
      </c>
      <c r="F47" t="s">
        <v>11</v>
      </c>
      <c r="G47" t="s">
        <v>79</v>
      </c>
      <c r="H47" s="1">
        <v>44728.36041666667</v>
      </c>
      <c r="I47" t="s">
        <v>13</v>
      </c>
      <c r="J47">
        <f>IF(Table1[[#This Row],[tp]]&gt;0, 1, 0)</f>
        <v>0</v>
      </c>
      <c r="K47" t="s">
        <v>80</v>
      </c>
    </row>
    <row r="48" spans="1:11" hidden="1" x14ac:dyDescent="0.25">
      <c r="A48" t="s">
        <v>82</v>
      </c>
      <c r="B48">
        <v>0</v>
      </c>
      <c r="C48">
        <v>45</v>
      </c>
      <c r="D48">
        <v>279</v>
      </c>
      <c r="E48">
        <v>1</v>
      </c>
      <c r="F48" t="s">
        <v>11</v>
      </c>
      <c r="G48" t="s">
        <v>79</v>
      </c>
      <c r="H48" s="1">
        <v>44440.222222222219</v>
      </c>
      <c r="I48" t="s">
        <v>13</v>
      </c>
      <c r="J48">
        <f>IF(Table1[[#This Row],[tp]]&gt;0, 1, 0)</f>
        <v>0</v>
      </c>
      <c r="K48" t="s">
        <v>80</v>
      </c>
    </row>
    <row r="49" spans="1:11" hidden="1" x14ac:dyDescent="0.25">
      <c r="A49" t="s">
        <v>83</v>
      </c>
      <c r="B49">
        <v>0</v>
      </c>
      <c r="C49">
        <v>2</v>
      </c>
      <c r="D49">
        <v>87</v>
      </c>
      <c r="E49">
        <v>1</v>
      </c>
      <c r="F49" t="s">
        <v>11</v>
      </c>
      <c r="G49" t="s">
        <v>79</v>
      </c>
      <c r="H49" s="1">
        <v>44666.811805555553</v>
      </c>
      <c r="I49" t="s">
        <v>13</v>
      </c>
      <c r="J49">
        <f>IF(Table1[[#This Row],[tp]]&gt;0, 1, 0)</f>
        <v>0</v>
      </c>
      <c r="K49" t="s">
        <v>80</v>
      </c>
    </row>
    <row r="50" spans="1:11" hidden="1" x14ac:dyDescent="0.25">
      <c r="A50" t="s">
        <v>84</v>
      </c>
      <c r="B50">
        <v>0</v>
      </c>
      <c r="C50">
        <v>39</v>
      </c>
      <c r="D50">
        <v>608</v>
      </c>
      <c r="E50">
        <v>1</v>
      </c>
      <c r="F50" t="s">
        <v>11</v>
      </c>
      <c r="G50" t="s">
        <v>79</v>
      </c>
      <c r="H50" s="1">
        <v>44128.754861111112</v>
      </c>
      <c r="I50" t="s">
        <v>13</v>
      </c>
      <c r="J50">
        <f>IF(Table1[[#This Row],[tp]]&gt;0, 1, 0)</f>
        <v>0</v>
      </c>
      <c r="K50" t="s">
        <v>80</v>
      </c>
    </row>
    <row r="51" spans="1:11" x14ac:dyDescent="0.25">
      <c r="A51" t="s">
        <v>85</v>
      </c>
      <c r="B51">
        <v>1</v>
      </c>
      <c r="C51">
        <v>0</v>
      </c>
      <c r="D51">
        <v>107</v>
      </c>
      <c r="E51">
        <v>0</v>
      </c>
      <c r="F51" t="s">
        <v>11</v>
      </c>
      <c r="G51" t="s">
        <v>19</v>
      </c>
      <c r="H51" s="1">
        <v>44314.529166666667</v>
      </c>
      <c r="I51" t="s">
        <v>13</v>
      </c>
      <c r="J51">
        <f>IF(Table1[[#This Row],[tp]]&gt;0, 1, 0)</f>
        <v>1</v>
      </c>
      <c r="K51" t="s">
        <v>86</v>
      </c>
    </row>
    <row r="52" spans="1:11" x14ac:dyDescent="0.25">
      <c r="A52" t="s">
        <v>87</v>
      </c>
      <c r="B52">
        <v>1</v>
      </c>
      <c r="C52">
        <v>0</v>
      </c>
      <c r="D52">
        <v>404</v>
      </c>
      <c r="E52">
        <v>0</v>
      </c>
      <c r="F52" t="s">
        <v>11</v>
      </c>
      <c r="G52" t="s">
        <v>19</v>
      </c>
      <c r="H52" s="1">
        <v>44378.543055555558</v>
      </c>
      <c r="I52" t="s">
        <v>13</v>
      </c>
      <c r="J52">
        <f>IF(Table1[[#This Row],[tp]]&gt;0, 1, 0)</f>
        <v>1</v>
      </c>
      <c r="K52" t="s">
        <v>86</v>
      </c>
    </row>
    <row r="53" spans="1:11" x14ac:dyDescent="0.25">
      <c r="A53" t="s">
        <v>88</v>
      </c>
      <c r="B53">
        <v>2</v>
      </c>
      <c r="C53">
        <v>6</v>
      </c>
      <c r="D53">
        <v>40</v>
      </c>
      <c r="E53">
        <v>0</v>
      </c>
      <c r="F53" t="s">
        <v>11</v>
      </c>
      <c r="G53" t="s">
        <v>19</v>
      </c>
      <c r="H53" s="1">
        <v>44084.770833333336</v>
      </c>
      <c r="I53" t="s">
        <v>13</v>
      </c>
      <c r="J53">
        <f>IF(Table1[[#This Row],[tp]]&gt;0, 1, 0)</f>
        <v>1</v>
      </c>
      <c r="K53" t="s">
        <v>89</v>
      </c>
    </row>
    <row r="54" spans="1:11" hidden="1" x14ac:dyDescent="0.25">
      <c r="A54" t="s">
        <v>90</v>
      </c>
      <c r="B54">
        <v>1</v>
      </c>
      <c r="C54">
        <v>5</v>
      </c>
      <c r="D54">
        <v>163</v>
      </c>
      <c r="E54">
        <v>1</v>
      </c>
      <c r="F54" t="s">
        <v>11</v>
      </c>
      <c r="G54" t="s">
        <v>55</v>
      </c>
      <c r="H54" s="1">
        <v>44071.998611111114</v>
      </c>
      <c r="I54" t="s">
        <v>13</v>
      </c>
      <c r="J54">
        <f>IF(Table1[[#This Row],[tp]]&gt;0, 1, 0)</f>
        <v>1</v>
      </c>
      <c r="K54" t="s">
        <v>91</v>
      </c>
    </row>
    <row r="55" spans="1:11" hidden="1" x14ac:dyDescent="0.25">
      <c r="A55" t="s">
        <v>92</v>
      </c>
      <c r="B55">
        <v>25</v>
      </c>
      <c r="C55">
        <v>1874</v>
      </c>
      <c r="D55">
        <v>23101</v>
      </c>
      <c r="E55">
        <v>0</v>
      </c>
      <c r="F55" t="s">
        <v>11</v>
      </c>
      <c r="G55" t="s">
        <v>55</v>
      </c>
      <c r="H55" s="1">
        <v>43256.376388888886</v>
      </c>
      <c r="I55" t="s">
        <v>13</v>
      </c>
      <c r="J55">
        <f>IF(Table1[[#This Row],[tp]]&gt;0, 1, 0)</f>
        <v>1</v>
      </c>
      <c r="K55" t="s">
        <v>93</v>
      </c>
    </row>
    <row r="56" spans="1:11" x14ac:dyDescent="0.25">
      <c r="A56" t="s">
        <v>94</v>
      </c>
      <c r="B56">
        <v>54</v>
      </c>
      <c r="C56">
        <v>6162</v>
      </c>
      <c r="D56">
        <v>18677</v>
      </c>
      <c r="E56">
        <v>0</v>
      </c>
      <c r="F56" t="s">
        <v>11</v>
      </c>
      <c r="G56" t="s">
        <v>19</v>
      </c>
      <c r="H56" s="1">
        <v>43940.020138888889</v>
      </c>
      <c r="I56" t="s">
        <v>13</v>
      </c>
      <c r="J56">
        <f>IF(Table1[[#This Row],[tp]]&gt;0, 1, 0)</f>
        <v>1</v>
      </c>
      <c r="K56" t="s">
        <v>95</v>
      </c>
    </row>
    <row r="57" spans="1:11" hidden="1" x14ac:dyDescent="0.25">
      <c r="A57" t="s">
        <v>96</v>
      </c>
      <c r="B57">
        <v>0</v>
      </c>
      <c r="C57">
        <v>0</v>
      </c>
      <c r="D57">
        <v>1026</v>
      </c>
      <c r="E57">
        <v>3</v>
      </c>
      <c r="F57" t="s">
        <v>11</v>
      </c>
      <c r="G57" t="s">
        <v>55</v>
      </c>
      <c r="H57" s="1">
        <v>44157.702777777777</v>
      </c>
      <c r="I57" t="s">
        <v>13</v>
      </c>
      <c r="J57">
        <f>IF(Table1[[#This Row],[tp]]&gt;0, 1, 0)</f>
        <v>0</v>
      </c>
      <c r="K57" t="s">
        <v>97</v>
      </c>
    </row>
    <row r="58" spans="1:11" hidden="1" x14ac:dyDescent="0.25">
      <c r="A58" t="s">
        <v>98</v>
      </c>
      <c r="B58">
        <v>0</v>
      </c>
      <c r="C58">
        <v>2</v>
      </c>
      <c r="D58">
        <v>1486</v>
      </c>
      <c r="E58">
        <v>2</v>
      </c>
      <c r="F58" t="s">
        <v>11</v>
      </c>
      <c r="G58" t="s">
        <v>55</v>
      </c>
      <c r="H58" s="1">
        <v>44173.729861111111</v>
      </c>
      <c r="I58" t="s">
        <v>13</v>
      </c>
      <c r="J58">
        <f>IF(Table1[[#This Row],[tp]]&gt;0, 1, 0)</f>
        <v>0</v>
      </c>
      <c r="K58" t="s">
        <v>97</v>
      </c>
    </row>
    <row r="59" spans="1:11" hidden="1" x14ac:dyDescent="0.25">
      <c r="A59" t="s">
        <v>99</v>
      </c>
      <c r="B59">
        <v>0</v>
      </c>
      <c r="C59">
        <v>6</v>
      </c>
      <c r="D59">
        <v>110</v>
      </c>
      <c r="E59">
        <v>1</v>
      </c>
      <c r="F59" t="s">
        <v>11</v>
      </c>
      <c r="G59" t="s">
        <v>79</v>
      </c>
      <c r="H59" s="1">
        <v>42886.723611111112</v>
      </c>
      <c r="I59" t="s">
        <v>13</v>
      </c>
      <c r="J59">
        <f>IF(Table1[[#This Row],[tp]]&gt;0, 1, 0)</f>
        <v>0</v>
      </c>
    </row>
    <row r="60" spans="1:11" hidden="1" x14ac:dyDescent="0.25">
      <c r="A60" t="s">
        <v>100</v>
      </c>
      <c r="B60">
        <v>0</v>
      </c>
      <c r="C60">
        <v>0</v>
      </c>
      <c r="D60">
        <v>41</v>
      </c>
      <c r="E60">
        <v>1</v>
      </c>
      <c r="F60" t="s">
        <v>11</v>
      </c>
      <c r="G60" t="s">
        <v>79</v>
      </c>
      <c r="H60" s="1">
        <v>42585.448611111111</v>
      </c>
      <c r="I60" t="s">
        <v>13</v>
      </c>
      <c r="J60">
        <f>IF(Table1[[#This Row],[tp]]&gt;0, 1, 0)</f>
        <v>0</v>
      </c>
    </row>
    <row r="61" spans="1:11" hidden="1" x14ac:dyDescent="0.25">
      <c r="A61" t="s">
        <v>101</v>
      </c>
      <c r="B61">
        <v>0</v>
      </c>
      <c r="C61">
        <v>0</v>
      </c>
      <c r="D61">
        <v>66</v>
      </c>
      <c r="E61">
        <v>1</v>
      </c>
      <c r="F61" t="s">
        <v>11</v>
      </c>
      <c r="G61" t="s">
        <v>79</v>
      </c>
      <c r="H61" s="1">
        <v>42965.101388888892</v>
      </c>
      <c r="I61" t="s">
        <v>13</v>
      </c>
      <c r="J61">
        <f>IF(Table1[[#This Row],[tp]]&gt;0, 1, 0)</f>
        <v>0</v>
      </c>
    </row>
    <row r="62" spans="1:11" hidden="1" x14ac:dyDescent="0.25">
      <c r="A62" t="s">
        <v>102</v>
      </c>
      <c r="B62">
        <v>0</v>
      </c>
      <c r="C62">
        <v>232</v>
      </c>
      <c r="D62">
        <v>4429</v>
      </c>
      <c r="E62">
        <v>1</v>
      </c>
      <c r="F62" t="s">
        <v>11</v>
      </c>
      <c r="G62" t="s">
        <v>79</v>
      </c>
      <c r="H62" s="1">
        <v>42962.705555555556</v>
      </c>
      <c r="I62" t="s">
        <v>13</v>
      </c>
      <c r="J62">
        <f>IF(Table1[[#This Row],[tp]]&gt;0, 1, 0)</f>
        <v>0</v>
      </c>
    </row>
    <row r="63" spans="1:11" hidden="1" x14ac:dyDescent="0.25">
      <c r="A63" t="s">
        <v>103</v>
      </c>
      <c r="B63">
        <v>0</v>
      </c>
      <c r="C63">
        <v>1</v>
      </c>
      <c r="D63">
        <v>37</v>
      </c>
      <c r="E63">
        <v>1</v>
      </c>
      <c r="F63" t="s">
        <v>11</v>
      </c>
      <c r="G63" t="s">
        <v>79</v>
      </c>
      <c r="H63" s="1">
        <v>42902.7</v>
      </c>
      <c r="I63" t="s">
        <v>13</v>
      </c>
      <c r="J63">
        <f>IF(Table1[[#This Row],[tp]]&gt;0, 1, 0)</f>
        <v>0</v>
      </c>
    </row>
    <row r="64" spans="1:11" hidden="1" x14ac:dyDescent="0.25">
      <c r="A64" t="s">
        <v>104</v>
      </c>
      <c r="B64">
        <v>0</v>
      </c>
      <c r="C64">
        <v>0</v>
      </c>
      <c r="D64">
        <v>87</v>
      </c>
      <c r="E64">
        <v>1</v>
      </c>
      <c r="F64" t="s">
        <v>11</v>
      </c>
      <c r="G64" t="s">
        <v>79</v>
      </c>
      <c r="H64" s="1">
        <v>42943.55</v>
      </c>
      <c r="I64" t="s">
        <v>13</v>
      </c>
      <c r="J64">
        <f>IF(Table1[[#This Row],[tp]]&gt;0, 1, 0)</f>
        <v>0</v>
      </c>
    </row>
    <row r="65" spans="1:11" hidden="1" x14ac:dyDescent="0.25">
      <c r="A65" t="s">
        <v>105</v>
      </c>
      <c r="B65">
        <v>0</v>
      </c>
      <c r="C65">
        <v>2</v>
      </c>
      <c r="D65">
        <v>97</v>
      </c>
      <c r="E65">
        <v>1</v>
      </c>
      <c r="F65" t="s">
        <v>11</v>
      </c>
      <c r="G65" t="s">
        <v>79</v>
      </c>
      <c r="H65" s="1">
        <v>42884.915972222225</v>
      </c>
      <c r="I65" t="s">
        <v>13</v>
      </c>
      <c r="J65">
        <f>IF(Table1[[#This Row],[tp]]&gt;0, 1, 0)</f>
        <v>0</v>
      </c>
    </row>
    <row r="66" spans="1:11" hidden="1" x14ac:dyDescent="0.25">
      <c r="A66" t="s">
        <v>106</v>
      </c>
      <c r="B66">
        <v>0</v>
      </c>
      <c r="C66">
        <v>9</v>
      </c>
      <c r="D66">
        <v>495</v>
      </c>
      <c r="E66">
        <v>1</v>
      </c>
      <c r="F66" t="s">
        <v>11</v>
      </c>
      <c r="G66" t="s">
        <v>79</v>
      </c>
      <c r="H66" s="1">
        <v>42887.561805555553</v>
      </c>
      <c r="I66" t="s">
        <v>13</v>
      </c>
      <c r="J66">
        <f>IF(Table1[[#This Row],[tp]]&gt;0, 1, 0)</f>
        <v>0</v>
      </c>
    </row>
    <row r="67" spans="1:11" hidden="1" x14ac:dyDescent="0.25">
      <c r="A67" t="s">
        <v>107</v>
      </c>
      <c r="B67">
        <v>0</v>
      </c>
      <c r="C67">
        <v>22</v>
      </c>
      <c r="D67">
        <v>2047</v>
      </c>
      <c r="E67">
        <v>11</v>
      </c>
      <c r="F67" t="s">
        <v>11</v>
      </c>
      <c r="G67" t="s">
        <v>79</v>
      </c>
      <c r="H67" s="1">
        <v>43467.805555555555</v>
      </c>
      <c r="I67" t="s">
        <v>13</v>
      </c>
      <c r="J67">
        <f>IF(Table1[[#This Row],[tp]]&gt;0, 1, 0)</f>
        <v>0</v>
      </c>
    </row>
    <row r="68" spans="1:11" hidden="1" x14ac:dyDescent="0.25">
      <c r="A68" t="s">
        <v>108</v>
      </c>
      <c r="B68">
        <v>0</v>
      </c>
      <c r="C68">
        <v>1</v>
      </c>
      <c r="D68">
        <v>20</v>
      </c>
      <c r="E68">
        <v>1</v>
      </c>
      <c r="F68" t="s">
        <v>11</v>
      </c>
      <c r="G68" t="s">
        <v>79</v>
      </c>
      <c r="H68" s="1">
        <v>43100.967361111114</v>
      </c>
      <c r="I68" t="s">
        <v>13</v>
      </c>
      <c r="J68">
        <f>IF(Table1[[#This Row],[tp]]&gt;0, 1, 0)</f>
        <v>0</v>
      </c>
    </row>
    <row r="69" spans="1:11" x14ac:dyDescent="0.25">
      <c r="A69" t="s">
        <v>109</v>
      </c>
      <c r="B69">
        <v>9</v>
      </c>
      <c r="C69">
        <v>637</v>
      </c>
      <c r="D69">
        <v>7918</v>
      </c>
      <c r="E69">
        <v>0</v>
      </c>
      <c r="F69" t="s">
        <v>11</v>
      </c>
      <c r="G69" t="s">
        <v>19</v>
      </c>
      <c r="H69" s="1">
        <v>44118.638888888891</v>
      </c>
      <c r="I69" t="s">
        <v>13</v>
      </c>
      <c r="J69">
        <f>IF(Table1[[#This Row],[tp]]&gt;0, 1, 0)</f>
        <v>1</v>
      </c>
      <c r="K69" t="s">
        <v>110</v>
      </c>
    </row>
    <row r="70" spans="1:11" x14ac:dyDescent="0.25">
      <c r="A70" t="s">
        <v>111</v>
      </c>
      <c r="B70">
        <v>1</v>
      </c>
      <c r="C70">
        <v>84</v>
      </c>
      <c r="D70">
        <v>1214</v>
      </c>
      <c r="E70">
        <v>0</v>
      </c>
      <c r="F70" t="s">
        <v>11</v>
      </c>
      <c r="G70" t="s">
        <v>19</v>
      </c>
      <c r="H70" s="1">
        <v>44117.9</v>
      </c>
      <c r="I70" t="s">
        <v>13</v>
      </c>
      <c r="J70">
        <f>IF(Table1[[#This Row],[tp]]&gt;0, 1, 0)</f>
        <v>1</v>
      </c>
      <c r="K70" t="s">
        <v>110</v>
      </c>
    </row>
    <row r="71" spans="1:11" x14ac:dyDescent="0.25">
      <c r="A71" t="s">
        <v>112</v>
      </c>
      <c r="B71">
        <v>1</v>
      </c>
      <c r="C71">
        <v>447</v>
      </c>
      <c r="D71">
        <v>7213</v>
      </c>
      <c r="E71">
        <v>0</v>
      </c>
      <c r="F71" t="s">
        <v>11</v>
      </c>
      <c r="G71" t="s">
        <v>19</v>
      </c>
      <c r="H71" s="1">
        <v>44215.859722222223</v>
      </c>
      <c r="I71" t="s">
        <v>13</v>
      </c>
      <c r="J71">
        <f>IF(Table1[[#This Row],[tp]]&gt;0, 1, 0)</f>
        <v>1</v>
      </c>
      <c r="K71" t="s">
        <v>110</v>
      </c>
    </row>
    <row r="72" spans="1:11" x14ac:dyDescent="0.25">
      <c r="A72" t="s">
        <v>113</v>
      </c>
      <c r="B72">
        <v>177</v>
      </c>
      <c r="C72">
        <v>458</v>
      </c>
      <c r="D72">
        <v>24269</v>
      </c>
      <c r="E72">
        <v>18</v>
      </c>
      <c r="F72" t="s">
        <v>11</v>
      </c>
      <c r="G72" t="s">
        <v>19</v>
      </c>
      <c r="H72" s="1">
        <v>44091.542361111111</v>
      </c>
      <c r="I72" t="s">
        <v>13</v>
      </c>
      <c r="J72">
        <f>IF(Table1[[#This Row],[tp]]&gt;0, 1, 0)</f>
        <v>1</v>
      </c>
      <c r="K72" t="s">
        <v>114</v>
      </c>
    </row>
    <row r="73" spans="1:11" x14ac:dyDescent="0.25">
      <c r="A73" t="s">
        <v>115</v>
      </c>
      <c r="B73">
        <v>175</v>
      </c>
      <c r="C73">
        <v>7647</v>
      </c>
      <c r="D73">
        <v>17131</v>
      </c>
      <c r="E73">
        <v>8</v>
      </c>
      <c r="F73" t="s">
        <v>11</v>
      </c>
      <c r="G73" t="s">
        <v>19</v>
      </c>
      <c r="H73" s="1">
        <v>43685.104166666664</v>
      </c>
      <c r="I73" t="s">
        <v>13</v>
      </c>
      <c r="J73">
        <f>IF(Table1[[#This Row],[tp]]&gt;0, 1, 0)</f>
        <v>1</v>
      </c>
      <c r="K73" t="s">
        <v>114</v>
      </c>
    </row>
    <row r="74" spans="1:11" x14ac:dyDescent="0.25">
      <c r="A74" t="s">
        <v>116</v>
      </c>
      <c r="B74">
        <v>10</v>
      </c>
      <c r="C74">
        <v>282</v>
      </c>
      <c r="D74">
        <v>8096</v>
      </c>
      <c r="E74">
        <v>0</v>
      </c>
      <c r="F74" t="s">
        <v>11</v>
      </c>
      <c r="G74" t="s">
        <v>19</v>
      </c>
      <c r="H74" s="1">
        <v>43623.582638888889</v>
      </c>
      <c r="I74" t="s">
        <v>13</v>
      </c>
      <c r="J74">
        <f>IF(Table1[[#This Row],[tp]]&gt;0, 1, 0)</f>
        <v>1</v>
      </c>
      <c r="K74" t="s">
        <v>117</v>
      </c>
    </row>
    <row r="75" spans="1:11" x14ac:dyDescent="0.25">
      <c r="A75" t="s">
        <v>118</v>
      </c>
      <c r="B75">
        <v>54</v>
      </c>
      <c r="C75">
        <v>2365</v>
      </c>
      <c r="D75">
        <v>22581</v>
      </c>
      <c r="E75">
        <v>0</v>
      </c>
      <c r="F75" t="s">
        <v>11</v>
      </c>
      <c r="G75" t="s">
        <v>19</v>
      </c>
      <c r="H75" s="1">
        <v>44245.563194444447</v>
      </c>
      <c r="I75" t="s">
        <v>13</v>
      </c>
      <c r="J75">
        <f>IF(Table1[[#This Row],[tp]]&gt;0, 1, 0)</f>
        <v>1</v>
      </c>
      <c r="K75" t="s">
        <v>119</v>
      </c>
    </row>
    <row r="76" spans="1:11" x14ac:dyDescent="0.25">
      <c r="A76" t="s">
        <v>120</v>
      </c>
      <c r="B76">
        <v>50</v>
      </c>
      <c r="C76">
        <v>1</v>
      </c>
      <c r="D76">
        <v>3015</v>
      </c>
      <c r="E76">
        <v>3</v>
      </c>
      <c r="F76" t="s">
        <v>11</v>
      </c>
      <c r="G76" t="s">
        <v>19</v>
      </c>
      <c r="H76" s="1">
        <v>44000.438888888886</v>
      </c>
      <c r="I76" t="s">
        <v>13</v>
      </c>
      <c r="J76">
        <f>IF(Table1[[#This Row],[tp]]&gt;0, 1, 0)</f>
        <v>1</v>
      </c>
      <c r="K76" t="s">
        <v>119</v>
      </c>
    </row>
    <row r="77" spans="1:11" x14ac:dyDescent="0.25">
      <c r="A77" t="s">
        <v>121</v>
      </c>
      <c r="B77">
        <v>0</v>
      </c>
      <c r="C77">
        <v>4</v>
      </c>
      <c r="D77">
        <v>246</v>
      </c>
      <c r="E77">
        <v>1</v>
      </c>
      <c r="F77" t="s">
        <v>11</v>
      </c>
      <c r="G77" t="s">
        <v>19</v>
      </c>
      <c r="H77" s="1">
        <v>44000.447916666664</v>
      </c>
      <c r="I77" t="s">
        <v>13</v>
      </c>
      <c r="J77">
        <f>IF(Table1[[#This Row],[tp]]&gt;0, 1, 0)</f>
        <v>0</v>
      </c>
      <c r="K77" t="s">
        <v>119</v>
      </c>
    </row>
    <row r="78" spans="1:11" x14ac:dyDescent="0.25">
      <c r="A78" t="s">
        <v>122</v>
      </c>
      <c r="B78">
        <v>0</v>
      </c>
      <c r="C78">
        <v>2</v>
      </c>
      <c r="D78">
        <v>54</v>
      </c>
      <c r="E78">
        <v>1</v>
      </c>
      <c r="F78" t="s">
        <v>11</v>
      </c>
      <c r="G78" t="s">
        <v>19</v>
      </c>
      <c r="H78" s="1">
        <v>44284.548611111109</v>
      </c>
      <c r="I78" t="s">
        <v>13</v>
      </c>
      <c r="J78">
        <f>IF(Table1[[#This Row],[tp]]&gt;0, 1, 0)</f>
        <v>0</v>
      </c>
      <c r="K78" t="s">
        <v>123</v>
      </c>
    </row>
    <row r="79" spans="1:11" x14ac:dyDescent="0.25">
      <c r="A79" t="s">
        <v>124</v>
      </c>
      <c r="B79">
        <v>0</v>
      </c>
      <c r="C79">
        <v>0</v>
      </c>
      <c r="D79">
        <v>2</v>
      </c>
      <c r="E79">
        <v>1</v>
      </c>
      <c r="F79" t="s">
        <v>11</v>
      </c>
      <c r="G79" t="s">
        <v>19</v>
      </c>
      <c r="H79" s="1">
        <v>44571.456250000003</v>
      </c>
      <c r="I79" t="s">
        <v>13</v>
      </c>
      <c r="J79">
        <f>IF(Table1[[#This Row],[tp]]&gt;0, 1, 0)</f>
        <v>0</v>
      </c>
      <c r="K79" t="s">
        <v>125</v>
      </c>
    </row>
    <row r="80" spans="1:11" x14ac:dyDescent="0.25">
      <c r="A80" t="s">
        <v>126</v>
      </c>
      <c r="B80">
        <v>0</v>
      </c>
      <c r="C80">
        <v>0</v>
      </c>
      <c r="D80">
        <v>19</v>
      </c>
      <c r="E80">
        <v>3</v>
      </c>
      <c r="F80" t="s">
        <v>11</v>
      </c>
      <c r="G80" t="s">
        <v>19</v>
      </c>
      <c r="H80" s="1">
        <v>44412.558333333334</v>
      </c>
      <c r="I80" t="s">
        <v>13</v>
      </c>
      <c r="J80">
        <f>IF(Table1[[#This Row],[tp]]&gt;0, 1, 0)</f>
        <v>0</v>
      </c>
      <c r="K80" t="s">
        <v>123</v>
      </c>
    </row>
    <row r="81" spans="1:11" x14ac:dyDescent="0.25">
      <c r="A81" t="s">
        <v>127</v>
      </c>
      <c r="B81">
        <v>0</v>
      </c>
      <c r="C81">
        <v>0</v>
      </c>
      <c r="D81">
        <v>19</v>
      </c>
      <c r="E81">
        <v>2</v>
      </c>
      <c r="F81" t="s">
        <v>11</v>
      </c>
      <c r="G81" t="s">
        <v>19</v>
      </c>
      <c r="H81" s="1">
        <v>43230.642361111109</v>
      </c>
      <c r="I81" t="s">
        <v>13</v>
      </c>
      <c r="J81">
        <f>IF(Table1[[#This Row],[tp]]&gt;0, 1, 0)</f>
        <v>0</v>
      </c>
    </row>
    <row r="82" spans="1:11" hidden="1" x14ac:dyDescent="0.25">
      <c r="A82" t="s">
        <v>128</v>
      </c>
      <c r="B82">
        <v>1</v>
      </c>
      <c r="C82">
        <v>17</v>
      </c>
      <c r="D82">
        <v>223</v>
      </c>
      <c r="E82">
        <v>0</v>
      </c>
      <c r="F82" t="s">
        <v>11</v>
      </c>
      <c r="G82" t="s">
        <v>79</v>
      </c>
      <c r="H82" s="1">
        <v>43408.57708333333</v>
      </c>
      <c r="I82" t="s">
        <v>13</v>
      </c>
      <c r="J82">
        <f>IF(Table1[[#This Row],[tp]]&gt;0, 1, 0)</f>
        <v>1</v>
      </c>
    </row>
    <row r="83" spans="1:11" x14ac:dyDescent="0.25">
      <c r="A83" t="s">
        <v>129</v>
      </c>
      <c r="B83">
        <v>4</v>
      </c>
      <c r="C83">
        <v>7</v>
      </c>
      <c r="D83">
        <v>34</v>
      </c>
      <c r="E83">
        <v>0</v>
      </c>
      <c r="F83" t="s">
        <v>11</v>
      </c>
      <c r="G83" t="s">
        <v>19</v>
      </c>
      <c r="H83" s="1">
        <v>44043.368055555555</v>
      </c>
      <c r="I83" t="s">
        <v>13</v>
      </c>
      <c r="J83">
        <f>IF(Table1[[#This Row],[tp]]&gt;0, 1, 0)</f>
        <v>1</v>
      </c>
      <c r="K83" t="s">
        <v>130</v>
      </c>
    </row>
    <row r="84" spans="1:11" hidden="1" x14ac:dyDescent="0.25">
      <c r="A84" t="s">
        <v>131</v>
      </c>
      <c r="B84">
        <v>0</v>
      </c>
      <c r="C84">
        <v>24</v>
      </c>
      <c r="D84">
        <v>757</v>
      </c>
      <c r="E84">
        <v>104</v>
      </c>
      <c r="F84" t="s">
        <v>11</v>
      </c>
      <c r="G84" t="s">
        <v>55</v>
      </c>
      <c r="H84" s="1">
        <v>43429.611111111109</v>
      </c>
      <c r="I84" t="s">
        <v>13</v>
      </c>
      <c r="J84">
        <f>IF(Table1[[#This Row],[tp]]&gt;0, 1, 0)</f>
        <v>0</v>
      </c>
      <c r="K84" t="s">
        <v>132</v>
      </c>
    </row>
    <row r="85" spans="1:11" x14ac:dyDescent="0.25">
      <c r="A85" t="s">
        <v>133</v>
      </c>
      <c r="B85">
        <v>10</v>
      </c>
      <c r="C85">
        <v>2161</v>
      </c>
      <c r="D85">
        <v>22829</v>
      </c>
      <c r="E85">
        <v>0</v>
      </c>
      <c r="F85" t="s">
        <v>11</v>
      </c>
      <c r="G85" t="s">
        <v>19</v>
      </c>
      <c r="H85" s="1">
        <v>44314.245833333334</v>
      </c>
      <c r="I85" t="s">
        <v>13</v>
      </c>
      <c r="J85">
        <f>IF(Table1[[#This Row],[tp]]&gt;0, 1, 0)</f>
        <v>1</v>
      </c>
      <c r="K85" t="s">
        <v>134</v>
      </c>
    </row>
    <row r="86" spans="1:11" x14ac:dyDescent="0.25">
      <c r="A86" t="s">
        <v>135</v>
      </c>
      <c r="B86">
        <v>0</v>
      </c>
      <c r="C86">
        <v>78</v>
      </c>
      <c r="D86">
        <v>3725</v>
      </c>
      <c r="E86">
        <v>2</v>
      </c>
      <c r="F86" t="s">
        <v>11</v>
      </c>
      <c r="G86" t="s">
        <v>19</v>
      </c>
      <c r="H86" s="1">
        <v>44215.67083333333</v>
      </c>
      <c r="I86" t="s">
        <v>13</v>
      </c>
      <c r="J86">
        <f>IF(Table1[[#This Row],[tp]]&gt;0, 1, 0)</f>
        <v>0</v>
      </c>
      <c r="K86" t="s">
        <v>136</v>
      </c>
    </row>
    <row r="87" spans="1:11" hidden="1" x14ac:dyDescent="0.25">
      <c r="A87" t="s">
        <v>137</v>
      </c>
      <c r="B87">
        <v>4</v>
      </c>
      <c r="C87">
        <v>1</v>
      </c>
      <c r="D87">
        <v>21</v>
      </c>
      <c r="E87">
        <v>0</v>
      </c>
      <c r="F87" t="s">
        <v>11</v>
      </c>
      <c r="G87" t="s">
        <v>55</v>
      </c>
      <c r="H87" s="1">
        <v>44126.071527777778</v>
      </c>
      <c r="I87" t="s">
        <v>13</v>
      </c>
      <c r="J87">
        <f>IF(Table1[[#This Row],[tp]]&gt;0, 1, 0)</f>
        <v>1</v>
      </c>
      <c r="K87" t="s">
        <v>138</v>
      </c>
    </row>
    <row r="88" spans="1:11" x14ac:dyDescent="0.25">
      <c r="A88" t="s">
        <v>139</v>
      </c>
      <c r="B88">
        <v>3</v>
      </c>
      <c r="C88">
        <v>50</v>
      </c>
      <c r="D88">
        <v>1633</v>
      </c>
      <c r="E88">
        <v>0</v>
      </c>
      <c r="F88" t="s">
        <v>11</v>
      </c>
      <c r="G88" t="s">
        <v>19</v>
      </c>
      <c r="H88" s="1">
        <v>43126.85833333333</v>
      </c>
      <c r="I88" t="s">
        <v>13</v>
      </c>
      <c r="J88">
        <f>IF(Table1[[#This Row],[tp]]&gt;0, 1, 0)</f>
        <v>1</v>
      </c>
      <c r="K88" t="s">
        <v>140</v>
      </c>
    </row>
    <row r="89" spans="1:11" hidden="1" x14ac:dyDescent="0.25">
      <c r="A89" t="s">
        <v>141</v>
      </c>
      <c r="B89">
        <v>0</v>
      </c>
      <c r="C89">
        <v>1</v>
      </c>
      <c r="D89">
        <v>42</v>
      </c>
      <c r="E89">
        <v>2</v>
      </c>
      <c r="F89" t="s">
        <v>11</v>
      </c>
      <c r="G89" t="s">
        <v>55</v>
      </c>
      <c r="H89" s="1">
        <v>44137.629861111112</v>
      </c>
      <c r="I89" t="s">
        <v>13</v>
      </c>
      <c r="J89">
        <f>IF(Table1[[#This Row],[tp]]&gt;0, 1, 0)</f>
        <v>0</v>
      </c>
      <c r="K89" t="s">
        <v>142</v>
      </c>
    </row>
    <row r="90" spans="1:11" hidden="1" x14ac:dyDescent="0.25">
      <c r="A90" t="s">
        <v>143</v>
      </c>
      <c r="B90">
        <v>0</v>
      </c>
      <c r="C90">
        <v>1</v>
      </c>
      <c r="D90">
        <v>40</v>
      </c>
      <c r="E90">
        <v>3</v>
      </c>
      <c r="F90" t="s">
        <v>11</v>
      </c>
      <c r="G90" t="s">
        <v>55</v>
      </c>
      <c r="H90" s="1">
        <v>44189.761111111111</v>
      </c>
      <c r="I90" t="s">
        <v>13</v>
      </c>
      <c r="J90">
        <f>IF(Table1[[#This Row],[tp]]&gt;0, 1, 0)</f>
        <v>0</v>
      </c>
      <c r="K90" t="s">
        <v>142</v>
      </c>
    </row>
    <row r="91" spans="1:11" x14ac:dyDescent="0.25">
      <c r="A91" t="s">
        <v>144</v>
      </c>
      <c r="B91">
        <v>0</v>
      </c>
      <c r="C91">
        <v>1956</v>
      </c>
      <c r="D91">
        <v>16999</v>
      </c>
      <c r="E91">
        <v>8</v>
      </c>
      <c r="F91" t="s">
        <v>11</v>
      </c>
      <c r="G91" t="s">
        <v>19</v>
      </c>
      <c r="H91" s="1">
        <v>44387.07708333333</v>
      </c>
      <c r="I91" t="s">
        <v>13</v>
      </c>
      <c r="J91">
        <f>IF(Table1[[#This Row],[tp]]&gt;0, 1, 0)</f>
        <v>0</v>
      </c>
      <c r="K91" t="s">
        <v>145</v>
      </c>
    </row>
    <row r="92" spans="1:11" x14ac:dyDescent="0.25">
      <c r="A92" t="s">
        <v>146</v>
      </c>
      <c r="B92">
        <v>0</v>
      </c>
      <c r="C92">
        <v>0</v>
      </c>
      <c r="D92">
        <v>6</v>
      </c>
      <c r="E92">
        <v>1</v>
      </c>
      <c r="F92" t="s">
        <v>11</v>
      </c>
      <c r="G92" t="s">
        <v>19</v>
      </c>
      <c r="H92" s="1">
        <v>43182.665972222225</v>
      </c>
      <c r="I92" t="s">
        <v>13</v>
      </c>
      <c r="J92">
        <f>IF(Table1[[#This Row],[tp]]&gt;0, 1, 0)</f>
        <v>0</v>
      </c>
      <c r="K92" t="s">
        <v>147</v>
      </c>
    </row>
    <row r="93" spans="1:11" hidden="1" x14ac:dyDescent="0.25">
      <c r="A93" t="s">
        <v>148</v>
      </c>
      <c r="B93">
        <v>0</v>
      </c>
      <c r="C93">
        <v>0</v>
      </c>
      <c r="D93">
        <v>12</v>
      </c>
      <c r="E93">
        <v>10</v>
      </c>
      <c r="F93" t="s">
        <v>11</v>
      </c>
      <c r="G93" t="s">
        <v>55</v>
      </c>
      <c r="H93" s="1">
        <v>44094.344444444447</v>
      </c>
      <c r="I93" t="s">
        <v>13</v>
      </c>
      <c r="J93">
        <f>IF(Table1[[#This Row],[tp]]&gt;0, 1, 0)</f>
        <v>0</v>
      </c>
      <c r="K93" t="s">
        <v>149</v>
      </c>
    </row>
    <row r="94" spans="1:11" hidden="1" x14ac:dyDescent="0.25">
      <c r="A94" t="s">
        <v>150</v>
      </c>
      <c r="B94">
        <v>1</v>
      </c>
      <c r="C94">
        <v>142</v>
      </c>
      <c r="D94">
        <v>1990</v>
      </c>
      <c r="E94">
        <v>1</v>
      </c>
      <c r="F94" t="s">
        <v>11</v>
      </c>
      <c r="G94" t="s">
        <v>55</v>
      </c>
      <c r="H94" s="1">
        <v>43759.645138888889</v>
      </c>
      <c r="I94" t="s">
        <v>13</v>
      </c>
      <c r="J94">
        <f>IF(Table1[[#This Row],[tp]]&gt;0, 1, 0)</f>
        <v>1</v>
      </c>
      <c r="K94" t="s">
        <v>149</v>
      </c>
    </row>
    <row r="95" spans="1:11" x14ac:dyDescent="0.25">
      <c r="A95" t="s">
        <v>151</v>
      </c>
      <c r="B95">
        <v>34</v>
      </c>
      <c r="C95">
        <v>9</v>
      </c>
      <c r="D95">
        <v>696</v>
      </c>
      <c r="E95">
        <v>1</v>
      </c>
      <c r="F95" t="s">
        <v>11</v>
      </c>
      <c r="G95" t="s">
        <v>19</v>
      </c>
      <c r="H95" s="1">
        <v>44278.815972222219</v>
      </c>
      <c r="I95" t="s">
        <v>13</v>
      </c>
      <c r="J95">
        <f>IF(Table1[[#This Row],[tp]]&gt;0, 1, 0)</f>
        <v>1</v>
      </c>
      <c r="K95" t="s">
        <v>152</v>
      </c>
    </row>
    <row r="96" spans="1:11" hidden="1" x14ac:dyDescent="0.25">
      <c r="A96" t="s">
        <v>153</v>
      </c>
      <c r="B96">
        <v>8</v>
      </c>
      <c r="C96">
        <v>157</v>
      </c>
      <c r="D96">
        <v>1909</v>
      </c>
      <c r="E96">
        <v>0</v>
      </c>
      <c r="F96" t="s">
        <v>11</v>
      </c>
      <c r="G96" t="s">
        <v>55</v>
      </c>
      <c r="H96" s="1">
        <v>44095.006249999999</v>
      </c>
      <c r="I96" t="s">
        <v>13</v>
      </c>
      <c r="J96">
        <f>IF(Table1[[#This Row],[tp]]&gt;0, 1, 0)</f>
        <v>1</v>
      </c>
      <c r="K96" t="s">
        <v>154</v>
      </c>
    </row>
    <row r="97" spans="1:11" hidden="1" x14ac:dyDescent="0.25">
      <c r="A97" t="s">
        <v>155</v>
      </c>
      <c r="B97">
        <v>131</v>
      </c>
      <c r="C97">
        <v>505</v>
      </c>
      <c r="D97">
        <v>5419</v>
      </c>
      <c r="E97">
        <v>0</v>
      </c>
      <c r="F97" t="s">
        <v>11</v>
      </c>
      <c r="G97" t="s">
        <v>55</v>
      </c>
      <c r="H97" s="1">
        <v>44105.997916666667</v>
      </c>
      <c r="I97" t="s">
        <v>13</v>
      </c>
      <c r="J97">
        <f>IF(Table1[[#This Row],[tp]]&gt;0, 1, 0)</f>
        <v>1</v>
      </c>
      <c r="K97" t="s">
        <v>156</v>
      </c>
    </row>
    <row r="98" spans="1:11" x14ac:dyDescent="0.25">
      <c r="A98" t="s">
        <v>157</v>
      </c>
      <c r="B98">
        <v>1</v>
      </c>
      <c r="C98">
        <v>2059</v>
      </c>
      <c r="D98">
        <v>22940</v>
      </c>
      <c r="E98">
        <v>0</v>
      </c>
      <c r="F98" t="s">
        <v>11</v>
      </c>
      <c r="G98" t="s">
        <v>19</v>
      </c>
      <c r="H98" s="1">
        <v>43757.649305555555</v>
      </c>
      <c r="I98" t="s">
        <v>13</v>
      </c>
      <c r="J98">
        <f>IF(Table1[[#This Row],[tp]]&gt;0, 1, 0)</f>
        <v>1</v>
      </c>
      <c r="K98" t="s">
        <v>158</v>
      </c>
    </row>
    <row r="99" spans="1:11" x14ac:dyDescent="0.25">
      <c r="A99" t="s">
        <v>159</v>
      </c>
      <c r="B99">
        <v>1</v>
      </c>
      <c r="C99">
        <v>0</v>
      </c>
      <c r="D99">
        <v>78</v>
      </c>
      <c r="E99">
        <v>0</v>
      </c>
      <c r="F99" t="s">
        <v>11</v>
      </c>
      <c r="G99" t="s">
        <v>19</v>
      </c>
      <c r="H99" s="1">
        <v>44428.287499999999</v>
      </c>
      <c r="I99" t="s">
        <v>13</v>
      </c>
      <c r="J99">
        <f>IF(Table1[[#This Row],[tp]]&gt;0, 1, 0)</f>
        <v>1</v>
      </c>
      <c r="K99" t="s">
        <v>158</v>
      </c>
    </row>
    <row r="100" spans="1:11" x14ac:dyDescent="0.25">
      <c r="A100" t="s">
        <v>160</v>
      </c>
      <c r="B100">
        <v>0</v>
      </c>
      <c r="C100">
        <v>1</v>
      </c>
      <c r="D100">
        <v>73</v>
      </c>
      <c r="E100">
        <v>4</v>
      </c>
      <c r="F100" t="s">
        <v>11</v>
      </c>
      <c r="G100" t="s">
        <v>19</v>
      </c>
      <c r="H100" s="1">
        <v>44428.273611111108</v>
      </c>
      <c r="I100" t="s">
        <v>13</v>
      </c>
      <c r="J100">
        <f>IF(Table1[[#This Row],[tp]]&gt;0, 1, 0)</f>
        <v>0</v>
      </c>
      <c r="K100" t="s">
        <v>158</v>
      </c>
    </row>
    <row r="101" spans="1:11" x14ac:dyDescent="0.25">
      <c r="A101" t="s">
        <v>161</v>
      </c>
      <c r="B101">
        <v>0</v>
      </c>
      <c r="C101">
        <v>0</v>
      </c>
      <c r="D101">
        <v>44</v>
      </c>
      <c r="E101">
        <v>5</v>
      </c>
      <c r="F101" t="s">
        <v>11</v>
      </c>
      <c r="G101" t="s">
        <v>19</v>
      </c>
      <c r="H101" s="1">
        <v>44428.259027777778</v>
      </c>
      <c r="I101" t="s">
        <v>13</v>
      </c>
      <c r="J101">
        <f>IF(Table1[[#This Row],[tp]]&gt;0, 1, 0)</f>
        <v>0</v>
      </c>
      <c r="K101" t="s">
        <v>158</v>
      </c>
    </row>
    <row r="102" spans="1:11" x14ac:dyDescent="0.25">
      <c r="A102" t="s">
        <v>162</v>
      </c>
      <c r="B102">
        <v>0</v>
      </c>
      <c r="C102">
        <v>0</v>
      </c>
      <c r="D102">
        <v>251</v>
      </c>
      <c r="E102">
        <v>3</v>
      </c>
      <c r="F102" t="s">
        <v>11</v>
      </c>
      <c r="G102" t="s">
        <v>19</v>
      </c>
      <c r="H102" s="1">
        <v>44426.95416666667</v>
      </c>
      <c r="I102" t="s">
        <v>13</v>
      </c>
      <c r="J102">
        <f>IF(Table1[[#This Row],[tp]]&gt;0, 1, 0)</f>
        <v>0</v>
      </c>
      <c r="K102" t="s">
        <v>158</v>
      </c>
    </row>
    <row r="103" spans="1:11" x14ac:dyDescent="0.25">
      <c r="A103" t="s">
        <v>163</v>
      </c>
      <c r="B103">
        <v>0</v>
      </c>
      <c r="C103">
        <v>0</v>
      </c>
      <c r="D103">
        <v>38</v>
      </c>
      <c r="E103">
        <v>1</v>
      </c>
      <c r="F103" t="s">
        <v>11</v>
      </c>
      <c r="G103" t="s">
        <v>19</v>
      </c>
      <c r="H103" s="1">
        <v>44426.854861111111</v>
      </c>
      <c r="I103" t="s">
        <v>13</v>
      </c>
      <c r="J103">
        <f>IF(Table1[[#This Row],[tp]]&gt;0, 1, 0)</f>
        <v>0</v>
      </c>
      <c r="K103" t="s">
        <v>158</v>
      </c>
    </row>
    <row r="104" spans="1:11" x14ac:dyDescent="0.25">
      <c r="A104" t="s">
        <v>164</v>
      </c>
      <c r="B104">
        <v>0</v>
      </c>
      <c r="C104">
        <v>0</v>
      </c>
      <c r="D104">
        <v>35</v>
      </c>
      <c r="E104">
        <v>1</v>
      </c>
      <c r="F104" t="s">
        <v>11</v>
      </c>
      <c r="G104" t="s">
        <v>19</v>
      </c>
      <c r="H104" s="1">
        <v>44426.864583333336</v>
      </c>
      <c r="I104" t="s">
        <v>13</v>
      </c>
      <c r="J104">
        <f>IF(Table1[[#This Row],[tp]]&gt;0, 1, 0)</f>
        <v>0</v>
      </c>
      <c r="K104" t="s">
        <v>158</v>
      </c>
    </row>
    <row r="105" spans="1:11" hidden="1" x14ac:dyDescent="0.25">
      <c r="A105" t="s">
        <v>165</v>
      </c>
      <c r="B105">
        <v>1</v>
      </c>
      <c r="C105">
        <v>9</v>
      </c>
      <c r="D105">
        <v>76</v>
      </c>
      <c r="E105">
        <v>0</v>
      </c>
      <c r="F105" t="s">
        <v>11</v>
      </c>
      <c r="G105" t="s">
        <v>166</v>
      </c>
      <c r="H105" s="1">
        <v>44397.075694444444</v>
      </c>
      <c r="I105" t="s">
        <v>13</v>
      </c>
      <c r="J105">
        <f>IF(Table1[[#This Row],[tp]]&gt;0, 1, 0)</f>
        <v>1</v>
      </c>
      <c r="K105" t="s">
        <v>167</v>
      </c>
    </row>
    <row r="106" spans="1:11" hidden="1" x14ac:dyDescent="0.25">
      <c r="A106" t="s">
        <v>168</v>
      </c>
      <c r="B106">
        <v>1</v>
      </c>
      <c r="C106">
        <v>6</v>
      </c>
      <c r="D106">
        <v>211</v>
      </c>
      <c r="E106">
        <v>0</v>
      </c>
      <c r="F106" t="s">
        <v>11</v>
      </c>
      <c r="G106" t="s">
        <v>166</v>
      </c>
      <c r="H106" s="1">
        <v>44397.104861111111</v>
      </c>
      <c r="I106" t="s">
        <v>13</v>
      </c>
      <c r="J106">
        <f>IF(Table1[[#This Row],[tp]]&gt;0, 1, 0)</f>
        <v>1</v>
      </c>
      <c r="K106" t="s">
        <v>169</v>
      </c>
    </row>
    <row r="107" spans="1:11" hidden="1" x14ac:dyDescent="0.25">
      <c r="A107" t="s">
        <v>170</v>
      </c>
      <c r="B107">
        <v>1</v>
      </c>
      <c r="C107">
        <v>2</v>
      </c>
      <c r="D107">
        <v>113</v>
      </c>
      <c r="E107">
        <v>0</v>
      </c>
      <c r="F107" t="s">
        <v>11</v>
      </c>
      <c r="G107" t="s">
        <v>166</v>
      </c>
      <c r="H107" s="1">
        <v>44477.969444444447</v>
      </c>
      <c r="I107" t="s">
        <v>13</v>
      </c>
      <c r="J107">
        <f>IF(Table1[[#This Row],[tp]]&gt;0, 1, 0)</f>
        <v>1</v>
      </c>
      <c r="K107" t="s">
        <v>169</v>
      </c>
    </row>
    <row r="108" spans="1:11" hidden="1" x14ac:dyDescent="0.25">
      <c r="A108" t="s">
        <v>171</v>
      </c>
      <c r="B108">
        <v>1</v>
      </c>
      <c r="C108">
        <v>7</v>
      </c>
      <c r="D108">
        <v>160</v>
      </c>
      <c r="E108">
        <v>0</v>
      </c>
      <c r="F108" t="s">
        <v>11</v>
      </c>
      <c r="G108" t="s">
        <v>166</v>
      </c>
      <c r="H108" s="1">
        <v>44397.109027777777</v>
      </c>
      <c r="I108" t="s">
        <v>13</v>
      </c>
      <c r="J108">
        <f>IF(Table1[[#This Row],[tp]]&gt;0, 1, 0)</f>
        <v>1</v>
      </c>
      <c r="K108" t="s">
        <v>169</v>
      </c>
    </row>
    <row r="109" spans="1:11" hidden="1" x14ac:dyDescent="0.25">
      <c r="A109" t="s">
        <v>172</v>
      </c>
      <c r="B109">
        <v>1</v>
      </c>
      <c r="C109">
        <v>3</v>
      </c>
      <c r="D109">
        <v>71</v>
      </c>
      <c r="E109">
        <v>0</v>
      </c>
      <c r="F109" t="s">
        <v>11</v>
      </c>
      <c r="G109" t="s">
        <v>166</v>
      </c>
      <c r="H109" s="1">
        <v>44397.068055555559</v>
      </c>
      <c r="I109" t="s">
        <v>13</v>
      </c>
      <c r="J109">
        <f>IF(Table1[[#This Row],[tp]]&gt;0, 1, 0)</f>
        <v>1</v>
      </c>
      <c r="K109" t="s">
        <v>169</v>
      </c>
    </row>
    <row r="110" spans="1:11" hidden="1" x14ac:dyDescent="0.25">
      <c r="A110" t="s">
        <v>173</v>
      </c>
      <c r="B110">
        <v>1</v>
      </c>
      <c r="C110">
        <v>0</v>
      </c>
      <c r="D110">
        <v>28</v>
      </c>
      <c r="E110">
        <v>0</v>
      </c>
      <c r="F110" t="s">
        <v>11</v>
      </c>
      <c r="G110" t="s">
        <v>12</v>
      </c>
      <c r="H110" s="1">
        <v>44181.76458333333</v>
      </c>
      <c r="I110" t="s">
        <v>13</v>
      </c>
      <c r="J110">
        <f>IF(Table1[[#This Row],[tp]]&gt;0, 1, 0)</f>
        <v>1</v>
      </c>
      <c r="K110" t="s">
        <v>174</v>
      </c>
    </row>
    <row r="111" spans="1:11" hidden="1" x14ac:dyDescent="0.25">
      <c r="A111" t="s">
        <v>175</v>
      </c>
      <c r="B111">
        <v>1</v>
      </c>
      <c r="C111">
        <v>0</v>
      </c>
      <c r="D111">
        <v>49</v>
      </c>
      <c r="E111">
        <v>0</v>
      </c>
      <c r="F111" t="s">
        <v>11</v>
      </c>
      <c r="G111" t="s">
        <v>12</v>
      </c>
      <c r="H111" s="1">
        <v>44181.648611111108</v>
      </c>
      <c r="I111" t="s">
        <v>13</v>
      </c>
      <c r="J111">
        <f>IF(Table1[[#This Row],[tp]]&gt;0, 1, 0)</f>
        <v>1</v>
      </c>
      <c r="K111" t="s">
        <v>174</v>
      </c>
    </row>
    <row r="112" spans="1:11" x14ac:dyDescent="0.25">
      <c r="A112" t="s">
        <v>176</v>
      </c>
      <c r="B112">
        <v>0</v>
      </c>
      <c r="C112">
        <v>3</v>
      </c>
      <c r="D112">
        <v>20901</v>
      </c>
      <c r="E112">
        <v>3</v>
      </c>
      <c r="F112" t="s">
        <v>11</v>
      </c>
      <c r="G112" t="s">
        <v>19</v>
      </c>
      <c r="H112" s="1">
        <v>44484.734027777777</v>
      </c>
      <c r="I112" t="s">
        <v>13</v>
      </c>
      <c r="J112">
        <f>IF(Table1[[#This Row],[tp]]&gt;0, 1, 0)</f>
        <v>0</v>
      </c>
      <c r="K112" t="s">
        <v>177</v>
      </c>
    </row>
    <row r="113" spans="1:11" hidden="1" x14ac:dyDescent="0.25">
      <c r="A113" t="s">
        <v>178</v>
      </c>
      <c r="B113">
        <v>0</v>
      </c>
      <c r="C113">
        <v>8</v>
      </c>
      <c r="D113">
        <v>204</v>
      </c>
      <c r="E113">
        <v>1</v>
      </c>
      <c r="F113" t="s">
        <v>11</v>
      </c>
      <c r="G113" t="s">
        <v>55</v>
      </c>
      <c r="H113" s="1">
        <v>44106.25277777778</v>
      </c>
      <c r="I113" t="s">
        <v>13</v>
      </c>
      <c r="J113">
        <f>IF(Table1[[#This Row],[tp]]&gt;0, 1, 0)</f>
        <v>0</v>
      </c>
      <c r="K113" t="s">
        <v>179</v>
      </c>
    </row>
    <row r="114" spans="1:11" hidden="1" x14ac:dyDescent="0.25">
      <c r="A114" t="s">
        <v>180</v>
      </c>
      <c r="B114">
        <v>1</v>
      </c>
      <c r="C114">
        <v>6</v>
      </c>
      <c r="D114">
        <v>102</v>
      </c>
      <c r="E114">
        <v>0</v>
      </c>
      <c r="F114" t="s">
        <v>11</v>
      </c>
      <c r="G114" t="s">
        <v>55</v>
      </c>
      <c r="H114" s="1">
        <v>44122.037499999999</v>
      </c>
      <c r="I114" t="s">
        <v>13</v>
      </c>
      <c r="J114">
        <f>IF(Table1[[#This Row],[tp]]&gt;0, 1, 0)</f>
        <v>1</v>
      </c>
      <c r="K114" t="s">
        <v>179</v>
      </c>
    </row>
    <row r="115" spans="1:11" hidden="1" x14ac:dyDescent="0.25">
      <c r="A115" t="s">
        <v>181</v>
      </c>
      <c r="B115">
        <v>0</v>
      </c>
      <c r="C115">
        <v>5</v>
      </c>
      <c r="D115">
        <v>167</v>
      </c>
      <c r="E115">
        <v>1</v>
      </c>
      <c r="F115" t="s">
        <v>11</v>
      </c>
      <c r="G115" t="s">
        <v>55</v>
      </c>
      <c r="H115" s="1">
        <v>43134.759027777778</v>
      </c>
      <c r="I115" t="s">
        <v>13</v>
      </c>
      <c r="J115">
        <f>IF(Table1[[#This Row],[tp]]&gt;0, 1, 0)</f>
        <v>0</v>
      </c>
      <c r="K115" t="s">
        <v>179</v>
      </c>
    </row>
    <row r="116" spans="1:11" hidden="1" x14ac:dyDescent="0.25">
      <c r="A116" t="s">
        <v>182</v>
      </c>
      <c r="B116">
        <v>0</v>
      </c>
      <c r="C116">
        <v>4</v>
      </c>
      <c r="D116">
        <v>244</v>
      </c>
      <c r="E116">
        <v>1</v>
      </c>
      <c r="F116" t="s">
        <v>11</v>
      </c>
      <c r="G116" t="s">
        <v>55</v>
      </c>
      <c r="H116" s="1">
        <v>44149.92083333333</v>
      </c>
      <c r="I116" t="s">
        <v>13</v>
      </c>
      <c r="J116">
        <f>IF(Table1[[#This Row],[tp]]&gt;0, 1, 0)</f>
        <v>0</v>
      </c>
      <c r="K116" t="s">
        <v>179</v>
      </c>
    </row>
    <row r="117" spans="1:11" hidden="1" x14ac:dyDescent="0.25">
      <c r="A117" t="s">
        <v>183</v>
      </c>
      <c r="B117">
        <v>0</v>
      </c>
      <c r="C117">
        <v>81</v>
      </c>
      <c r="D117">
        <v>1608</v>
      </c>
      <c r="E117">
        <v>1</v>
      </c>
      <c r="F117" t="s">
        <v>11</v>
      </c>
      <c r="G117" t="s">
        <v>55</v>
      </c>
      <c r="H117" s="1">
        <v>43958.775000000001</v>
      </c>
      <c r="I117" t="s">
        <v>13</v>
      </c>
      <c r="J117">
        <f>IF(Table1[[#This Row],[tp]]&gt;0, 1, 0)</f>
        <v>0</v>
      </c>
      <c r="K117" t="s">
        <v>179</v>
      </c>
    </row>
    <row r="118" spans="1:11" hidden="1" x14ac:dyDescent="0.25">
      <c r="A118" t="s">
        <v>184</v>
      </c>
      <c r="B118">
        <v>0</v>
      </c>
      <c r="C118">
        <v>11</v>
      </c>
      <c r="D118">
        <v>226</v>
      </c>
      <c r="E118">
        <v>3</v>
      </c>
      <c r="F118" t="s">
        <v>11</v>
      </c>
      <c r="G118" t="s">
        <v>55</v>
      </c>
      <c r="H118" s="1">
        <v>43056.638888888891</v>
      </c>
      <c r="I118" t="s">
        <v>13</v>
      </c>
      <c r="J118">
        <f>IF(Table1[[#This Row],[tp]]&gt;0, 1, 0)</f>
        <v>0</v>
      </c>
      <c r="K118" t="s">
        <v>179</v>
      </c>
    </row>
    <row r="119" spans="1:11" hidden="1" x14ac:dyDescent="0.25">
      <c r="A119" t="s">
        <v>185</v>
      </c>
      <c r="B119">
        <v>0</v>
      </c>
      <c r="C119">
        <v>1</v>
      </c>
      <c r="D119">
        <v>14</v>
      </c>
      <c r="E119">
        <v>3</v>
      </c>
      <c r="F119" t="s">
        <v>11</v>
      </c>
      <c r="G119" t="s">
        <v>55</v>
      </c>
      <c r="H119" s="1">
        <v>44171.186111111114</v>
      </c>
      <c r="I119" t="s">
        <v>13</v>
      </c>
      <c r="J119">
        <f>IF(Table1[[#This Row],[tp]]&gt;0, 1, 0)</f>
        <v>0</v>
      </c>
      <c r="K119" t="s">
        <v>186</v>
      </c>
    </row>
    <row r="120" spans="1:11" hidden="1" x14ac:dyDescent="0.25">
      <c r="A120" t="s">
        <v>187</v>
      </c>
      <c r="B120">
        <v>1</v>
      </c>
      <c r="C120">
        <v>2</v>
      </c>
      <c r="D120">
        <v>56</v>
      </c>
      <c r="E120">
        <v>0</v>
      </c>
      <c r="F120" t="s">
        <v>188</v>
      </c>
      <c r="G120" t="s">
        <v>79</v>
      </c>
      <c r="H120" s="1">
        <v>44272.507638888892</v>
      </c>
      <c r="I120" t="s">
        <v>189</v>
      </c>
      <c r="J120">
        <f>IF(Table1[[#This Row],[tp]]&gt;0, 1, 0)</f>
        <v>1</v>
      </c>
      <c r="K120" t="s">
        <v>190</v>
      </c>
    </row>
    <row r="121" spans="1:11" hidden="1" x14ac:dyDescent="0.25">
      <c r="A121" t="s">
        <v>191</v>
      </c>
      <c r="B121">
        <v>0</v>
      </c>
      <c r="C121">
        <v>0</v>
      </c>
      <c r="D121">
        <v>15</v>
      </c>
      <c r="E121">
        <v>10</v>
      </c>
      <c r="F121" t="s">
        <v>188</v>
      </c>
      <c r="G121" t="s">
        <v>79</v>
      </c>
      <c r="H121" s="1">
        <v>44255.013888888891</v>
      </c>
      <c r="I121" t="s">
        <v>189</v>
      </c>
      <c r="J121">
        <f>IF(Table1[[#This Row],[tp]]&gt;0, 1, 0)</f>
        <v>0</v>
      </c>
      <c r="K121" t="s">
        <v>192</v>
      </c>
    </row>
    <row r="122" spans="1:11" x14ac:dyDescent="0.25">
      <c r="A122" t="s">
        <v>193</v>
      </c>
      <c r="B122">
        <v>92</v>
      </c>
      <c r="C122">
        <v>187</v>
      </c>
      <c r="D122">
        <v>3289</v>
      </c>
      <c r="E122">
        <v>0</v>
      </c>
      <c r="F122" t="s">
        <v>188</v>
      </c>
      <c r="G122" t="s">
        <v>19</v>
      </c>
      <c r="H122" s="1">
        <v>44531.012499999997</v>
      </c>
      <c r="I122" t="s">
        <v>189</v>
      </c>
      <c r="J122">
        <f>IF(Table1[[#This Row],[tp]]&gt;0, 1, 0)</f>
        <v>1</v>
      </c>
      <c r="K122" t="s">
        <v>194</v>
      </c>
    </row>
    <row r="123" spans="1:11" x14ac:dyDescent="0.25">
      <c r="A123" t="s">
        <v>195</v>
      </c>
      <c r="B123">
        <v>2</v>
      </c>
      <c r="C123">
        <v>54</v>
      </c>
      <c r="D123">
        <v>294</v>
      </c>
      <c r="E123">
        <v>1</v>
      </c>
      <c r="F123" t="s">
        <v>188</v>
      </c>
      <c r="G123" t="s">
        <v>19</v>
      </c>
      <c r="H123" s="1">
        <v>44519.423611111109</v>
      </c>
      <c r="I123" t="s">
        <v>189</v>
      </c>
      <c r="J123">
        <f>IF(Table1[[#This Row],[tp]]&gt;0, 1, 0)</f>
        <v>1</v>
      </c>
      <c r="K123" t="s">
        <v>196</v>
      </c>
    </row>
    <row r="124" spans="1:11" x14ac:dyDescent="0.25">
      <c r="A124" t="s">
        <v>197</v>
      </c>
      <c r="B124">
        <v>0</v>
      </c>
      <c r="C124">
        <v>0</v>
      </c>
      <c r="D124">
        <v>227</v>
      </c>
      <c r="E124">
        <v>1</v>
      </c>
      <c r="F124" t="s">
        <v>188</v>
      </c>
      <c r="G124" t="s">
        <v>19</v>
      </c>
      <c r="H124" s="1">
        <v>44530.179861111108</v>
      </c>
      <c r="I124" t="s">
        <v>189</v>
      </c>
      <c r="J124">
        <f>IF(Table1[[#This Row],[tp]]&gt;0, 1, 0)</f>
        <v>0</v>
      </c>
      <c r="K124" t="s">
        <v>198</v>
      </c>
    </row>
    <row r="125" spans="1:11" x14ac:dyDescent="0.25">
      <c r="A125" t="s">
        <v>199</v>
      </c>
      <c r="B125">
        <v>0</v>
      </c>
      <c r="C125">
        <v>4</v>
      </c>
      <c r="D125">
        <v>480</v>
      </c>
      <c r="E125">
        <v>1</v>
      </c>
      <c r="F125" t="s">
        <v>188</v>
      </c>
      <c r="G125" t="s">
        <v>19</v>
      </c>
      <c r="H125" s="1">
        <v>44530.203472222223</v>
      </c>
      <c r="I125" t="s">
        <v>189</v>
      </c>
      <c r="J125">
        <f>IF(Table1[[#This Row],[tp]]&gt;0, 1, 0)</f>
        <v>0</v>
      </c>
      <c r="K125" t="s">
        <v>198</v>
      </c>
    </row>
    <row r="126" spans="1:11" hidden="1" x14ac:dyDescent="0.25">
      <c r="A126" t="s">
        <v>200</v>
      </c>
      <c r="B126">
        <v>0</v>
      </c>
      <c r="C126">
        <v>0</v>
      </c>
      <c r="D126">
        <v>0</v>
      </c>
      <c r="E126">
        <v>1</v>
      </c>
      <c r="F126" t="s">
        <v>188</v>
      </c>
      <c r="G126" t="s">
        <v>12</v>
      </c>
      <c r="H126" s="1">
        <v>44235.842361111114</v>
      </c>
      <c r="I126" t="s">
        <v>189</v>
      </c>
      <c r="J126">
        <f>IF(Table1[[#This Row],[tp]]&gt;0, 1, 0)</f>
        <v>0</v>
      </c>
      <c r="K126" t="s">
        <v>201</v>
      </c>
    </row>
    <row r="127" spans="1:11" x14ac:dyDescent="0.25">
      <c r="A127" t="s">
        <v>202</v>
      </c>
      <c r="B127">
        <v>0</v>
      </c>
      <c r="C127">
        <v>62</v>
      </c>
      <c r="D127">
        <v>7743</v>
      </c>
      <c r="E127">
        <v>1</v>
      </c>
      <c r="F127" t="s">
        <v>188</v>
      </c>
      <c r="G127" t="s">
        <v>19</v>
      </c>
      <c r="H127" s="1">
        <v>44630.124305555553</v>
      </c>
      <c r="I127" t="s">
        <v>189</v>
      </c>
      <c r="J127">
        <f>IF(Table1[[#This Row],[tp]]&gt;0, 1, 0)</f>
        <v>0</v>
      </c>
      <c r="K127" t="s">
        <v>203</v>
      </c>
    </row>
    <row r="128" spans="1:11" hidden="1" x14ac:dyDescent="0.25">
      <c r="A128" t="s">
        <v>204</v>
      </c>
      <c r="B128">
        <v>0</v>
      </c>
      <c r="C128">
        <v>1</v>
      </c>
      <c r="D128">
        <v>10</v>
      </c>
      <c r="E128">
        <v>12</v>
      </c>
      <c r="F128" t="s">
        <v>188</v>
      </c>
      <c r="G128" t="s">
        <v>55</v>
      </c>
      <c r="H128" s="1">
        <v>44168.893750000003</v>
      </c>
      <c r="I128" t="s">
        <v>189</v>
      </c>
      <c r="J128">
        <f>IF(Table1[[#This Row],[tp]]&gt;0, 1, 0)</f>
        <v>0</v>
      </c>
      <c r="K128" t="s">
        <v>205</v>
      </c>
    </row>
    <row r="129" spans="1:11" hidden="1" x14ac:dyDescent="0.25">
      <c r="A129" t="s">
        <v>206</v>
      </c>
      <c r="B129">
        <v>0</v>
      </c>
      <c r="C129">
        <v>0</v>
      </c>
      <c r="D129">
        <v>25</v>
      </c>
      <c r="E129">
        <v>2</v>
      </c>
      <c r="F129" t="s">
        <v>188</v>
      </c>
      <c r="G129" t="s">
        <v>79</v>
      </c>
      <c r="H129" s="1">
        <v>43601.686805555553</v>
      </c>
      <c r="I129" t="s">
        <v>189</v>
      </c>
      <c r="J129">
        <f>IF(Table1[[#This Row],[tp]]&gt;0, 1, 0)</f>
        <v>0</v>
      </c>
    </row>
    <row r="130" spans="1:11" hidden="1" x14ac:dyDescent="0.25">
      <c r="A130" t="s">
        <v>207</v>
      </c>
      <c r="B130">
        <v>5</v>
      </c>
      <c r="C130">
        <v>0</v>
      </c>
      <c r="D130">
        <v>17</v>
      </c>
      <c r="E130">
        <v>1</v>
      </c>
      <c r="F130" t="s">
        <v>188</v>
      </c>
      <c r="G130" t="s">
        <v>79</v>
      </c>
      <c r="H130" s="1">
        <v>43728.834722222222</v>
      </c>
      <c r="I130" t="s">
        <v>189</v>
      </c>
      <c r="J130">
        <f>IF(Table1[[#This Row],[tp]]&gt;0, 1, 0)</f>
        <v>1</v>
      </c>
    </row>
    <row r="131" spans="1:11" hidden="1" x14ac:dyDescent="0.25">
      <c r="A131" t="s">
        <v>208</v>
      </c>
      <c r="B131">
        <v>13</v>
      </c>
      <c r="C131">
        <v>65</v>
      </c>
      <c r="D131">
        <v>1835</v>
      </c>
      <c r="E131">
        <v>0</v>
      </c>
      <c r="F131" t="s">
        <v>188</v>
      </c>
      <c r="G131" t="s">
        <v>12</v>
      </c>
      <c r="H131" s="1">
        <v>44124.62777777778</v>
      </c>
      <c r="I131" t="s">
        <v>189</v>
      </c>
      <c r="J131">
        <f>IF(Table1[[#This Row],[tp]]&gt;0, 1, 0)</f>
        <v>1</v>
      </c>
      <c r="K131" t="s">
        <v>209</v>
      </c>
    </row>
    <row r="132" spans="1:11" hidden="1" x14ac:dyDescent="0.25">
      <c r="A132" t="s">
        <v>210</v>
      </c>
      <c r="B132">
        <v>1</v>
      </c>
      <c r="C132">
        <v>0</v>
      </c>
      <c r="D132">
        <v>953</v>
      </c>
      <c r="E132">
        <v>1</v>
      </c>
      <c r="F132" t="s">
        <v>188</v>
      </c>
      <c r="G132" t="s">
        <v>55</v>
      </c>
      <c r="H132" s="1">
        <v>44182.859722222223</v>
      </c>
      <c r="I132" t="s">
        <v>189</v>
      </c>
      <c r="J132">
        <f>IF(Table1[[#This Row],[tp]]&gt;0, 1, 0)</f>
        <v>1</v>
      </c>
      <c r="K132" t="s">
        <v>211</v>
      </c>
    </row>
    <row r="133" spans="1:11" hidden="1" x14ac:dyDescent="0.25">
      <c r="A133" t="s">
        <v>212</v>
      </c>
      <c r="B133">
        <v>1</v>
      </c>
      <c r="C133">
        <v>93</v>
      </c>
      <c r="D133">
        <v>9182</v>
      </c>
      <c r="E133">
        <v>0</v>
      </c>
      <c r="F133" t="s">
        <v>188</v>
      </c>
      <c r="G133" t="s">
        <v>12</v>
      </c>
      <c r="H133" s="1">
        <v>44171.497916666667</v>
      </c>
      <c r="I133" t="s">
        <v>189</v>
      </c>
      <c r="J133">
        <f>IF(Table1[[#This Row],[tp]]&gt;0, 1, 0)</f>
        <v>1</v>
      </c>
      <c r="K133" t="s">
        <v>213</v>
      </c>
    </row>
    <row r="134" spans="1:11" hidden="1" x14ac:dyDescent="0.25">
      <c r="A134" t="s">
        <v>214</v>
      </c>
      <c r="B134">
        <v>1</v>
      </c>
      <c r="C134">
        <v>1</v>
      </c>
      <c r="D134">
        <v>595</v>
      </c>
      <c r="E134">
        <v>0</v>
      </c>
      <c r="F134" t="s">
        <v>188</v>
      </c>
      <c r="G134" t="s">
        <v>166</v>
      </c>
      <c r="H134" s="1">
        <v>44489.604861111111</v>
      </c>
      <c r="I134" t="s">
        <v>189</v>
      </c>
      <c r="J134">
        <f>IF(Table1[[#This Row],[tp]]&gt;0, 1, 0)</f>
        <v>1</v>
      </c>
      <c r="K134" t="s">
        <v>215</v>
      </c>
    </row>
    <row r="135" spans="1:11" x14ac:dyDescent="0.25">
      <c r="A135" t="s">
        <v>216</v>
      </c>
      <c r="B135">
        <v>2</v>
      </c>
      <c r="C135">
        <v>194</v>
      </c>
      <c r="D135">
        <v>1804</v>
      </c>
      <c r="E135">
        <v>1</v>
      </c>
      <c r="F135" t="s">
        <v>188</v>
      </c>
      <c r="G135" t="s">
        <v>19</v>
      </c>
      <c r="H135" s="1">
        <v>44485.320138888892</v>
      </c>
      <c r="I135" t="s">
        <v>189</v>
      </c>
      <c r="J135">
        <f>IF(Table1[[#This Row],[tp]]&gt;0, 1, 0)</f>
        <v>1</v>
      </c>
      <c r="K135" t="s">
        <v>217</v>
      </c>
    </row>
    <row r="136" spans="1:11" x14ac:dyDescent="0.25">
      <c r="A136" t="s">
        <v>218</v>
      </c>
      <c r="B136">
        <v>4</v>
      </c>
      <c r="C136">
        <v>7</v>
      </c>
      <c r="D136">
        <v>117</v>
      </c>
      <c r="E136">
        <v>1</v>
      </c>
      <c r="F136" t="s">
        <v>188</v>
      </c>
      <c r="G136" t="s">
        <v>19</v>
      </c>
      <c r="H136" s="1">
        <v>44427.990277777775</v>
      </c>
      <c r="I136" t="s">
        <v>189</v>
      </c>
      <c r="J136">
        <f>IF(Table1[[#This Row],[tp]]&gt;0, 1, 0)</f>
        <v>1</v>
      </c>
    </row>
    <row r="137" spans="1:11" x14ac:dyDescent="0.25">
      <c r="A137" t="s">
        <v>219</v>
      </c>
      <c r="B137">
        <v>7</v>
      </c>
      <c r="C137">
        <v>1</v>
      </c>
      <c r="D137">
        <v>126</v>
      </c>
      <c r="E137">
        <v>16</v>
      </c>
      <c r="F137" t="s">
        <v>188</v>
      </c>
      <c r="G137" t="s">
        <v>19</v>
      </c>
      <c r="H137" s="1">
        <v>44501.541666666664</v>
      </c>
      <c r="I137" t="s">
        <v>189</v>
      </c>
      <c r="J137">
        <f>IF(Table1[[#This Row],[tp]]&gt;0, 1, 0)</f>
        <v>1</v>
      </c>
      <c r="K137" t="s">
        <v>220</v>
      </c>
    </row>
    <row r="138" spans="1:11" hidden="1" x14ac:dyDescent="0.25">
      <c r="A138" t="s">
        <v>221</v>
      </c>
      <c r="B138">
        <v>0</v>
      </c>
      <c r="C138">
        <v>0</v>
      </c>
      <c r="D138">
        <v>43</v>
      </c>
      <c r="E138">
        <v>2</v>
      </c>
      <c r="F138" t="s">
        <v>188</v>
      </c>
      <c r="G138" t="s">
        <v>55</v>
      </c>
      <c r="H138" s="1">
        <v>44175.664583333331</v>
      </c>
      <c r="I138" t="s">
        <v>189</v>
      </c>
      <c r="J138">
        <f>IF(Table1[[#This Row],[tp]]&gt;0, 1, 0)</f>
        <v>0</v>
      </c>
      <c r="K138" t="s">
        <v>222</v>
      </c>
    </row>
    <row r="139" spans="1:11" hidden="1" x14ac:dyDescent="0.25">
      <c r="A139" t="s">
        <v>223</v>
      </c>
      <c r="B139">
        <v>0</v>
      </c>
      <c r="C139">
        <v>0</v>
      </c>
      <c r="D139">
        <v>3</v>
      </c>
      <c r="E139">
        <v>2</v>
      </c>
      <c r="F139" t="s">
        <v>188</v>
      </c>
      <c r="G139" t="s">
        <v>55</v>
      </c>
      <c r="H139" s="1">
        <v>44175.626388888886</v>
      </c>
      <c r="I139" t="s">
        <v>189</v>
      </c>
      <c r="J139">
        <f>IF(Table1[[#This Row],[tp]]&gt;0, 1, 0)</f>
        <v>0</v>
      </c>
      <c r="K139" t="s">
        <v>222</v>
      </c>
    </row>
    <row r="140" spans="1:11" hidden="1" x14ac:dyDescent="0.25">
      <c r="A140" t="s">
        <v>224</v>
      </c>
      <c r="B140">
        <v>1</v>
      </c>
      <c r="C140">
        <v>0</v>
      </c>
      <c r="D140">
        <v>90</v>
      </c>
      <c r="E140">
        <v>2</v>
      </c>
      <c r="F140" t="s">
        <v>188</v>
      </c>
      <c r="G140" t="s">
        <v>55</v>
      </c>
      <c r="H140" s="1">
        <v>44179.865972222222</v>
      </c>
      <c r="I140" t="s">
        <v>189</v>
      </c>
      <c r="J140">
        <f>IF(Table1[[#This Row],[tp]]&gt;0, 1, 0)</f>
        <v>1</v>
      </c>
      <c r="K140" t="s">
        <v>225</v>
      </c>
    </row>
    <row r="141" spans="1:11" hidden="1" x14ac:dyDescent="0.25">
      <c r="A141" t="s">
        <v>226</v>
      </c>
      <c r="B141">
        <v>1</v>
      </c>
      <c r="C141">
        <v>5</v>
      </c>
      <c r="D141">
        <v>126</v>
      </c>
      <c r="E141">
        <v>0</v>
      </c>
      <c r="F141" t="s">
        <v>188</v>
      </c>
      <c r="G141" t="s">
        <v>79</v>
      </c>
      <c r="H141" s="1">
        <v>43597.106249999997</v>
      </c>
      <c r="I141" t="s">
        <v>189</v>
      </c>
      <c r="J141">
        <f>IF(Table1[[#This Row],[tp]]&gt;0, 1, 0)</f>
        <v>1</v>
      </c>
      <c r="K141" t="s">
        <v>227</v>
      </c>
    </row>
    <row r="142" spans="1:11" x14ac:dyDescent="0.25">
      <c r="A142" t="s">
        <v>228</v>
      </c>
      <c r="B142">
        <v>2</v>
      </c>
      <c r="C142">
        <v>21</v>
      </c>
      <c r="D142">
        <v>18674</v>
      </c>
      <c r="E142">
        <v>0</v>
      </c>
      <c r="F142" t="s">
        <v>188</v>
      </c>
      <c r="G142" t="s">
        <v>19</v>
      </c>
      <c r="H142" s="1">
        <v>44617.088888888888</v>
      </c>
      <c r="I142" t="s">
        <v>189</v>
      </c>
      <c r="J142">
        <f>IF(Table1[[#This Row],[tp]]&gt;0, 1, 0)</f>
        <v>1</v>
      </c>
      <c r="K142" t="s">
        <v>229</v>
      </c>
    </row>
    <row r="143" spans="1:11" hidden="1" x14ac:dyDescent="0.25">
      <c r="A143" t="s">
        <v>230</v>
      </c>
      <c r="B143">
        <v>2</v>
      </c>
      <c r="C143">
        <v>355</v>
      </c>
      <c r="D143">
        <v>14856</v>
      </c>
      <c r="E143">
        <v>0</v>
      </c>
      <c r="F143" t="s">
        <v>188</v>
      </c>
      <c r="G143" t="s">
        <v>12</v>
      </c>
      <c r="H143" s="1">
        <v>44102.525694444441</v>
      </c>
      <c r="I143" t="s">
        <v>189</v>
      </c>
      <c r="J143">
        <f>IF(Table1[[#This Row],[tp]]&gt;0, 1, 0)</f>
        <v>1</v>
      </c>
      <c r="K143" t="s">
        <v>231</v>
      </c>
    </row>
    <row r="144" spans="1:11" x14ac:dyDescent="0.25">
      <c r="A144" t="s">
        <v>232</v>
      </c>
      <c r="B144">
        <v>0</v>
      </c>
      <c r="C144">
        <v>1</v>
      </c>
      <c r="D144">
        <v>1251</v>
      </c>
      <c r="E144">
        <v>1</v>
      </c>
      <c r="F144" t="s">
        <v>188</v>
      </c>
      <c r="G144" t="s">
        <v>19</v>
      </c>
      <c r="H144" s="1">
        <v>44455.669444444444</v>
      </c>
      <c r="I144" t="s">
        <v>189</v>
      </c>
      <c r="J144">
        <f>IF(Table1[[#This Row],[tp]]&gt;0, 1, 0)</f>
        <v>0</v>
      </c>
      <c r="K144" t="s">
        <v>233</v>
      </c>
    </row>
    <row r="145" spans="1:11" hidden="1" x14ac:dyDescent="0.25">
      <c r="A145" t="s">
        <v>234</v>
      </c>
      <c r="B145">
        <v>0</v>
      </c>
      <c r="C145">
        <v>615</v>
      </c>
      <c r="D145">
        <v>10112</v>
      </c>
      <c r="E145">
        <v>1</v>
      </c>
      <c r="F145" t="s">
        <v>188</v>
      </c>
      <c r="G145" t="s">
        <v>55</v>
      </c>
      <c r="H145" s="1">
        <v>44181.507638888892</v>
      </c>
      <c r="I145" t="s">
        <v>189</v>
      </c>
      <c r="J145">
        <f>IF(Table1[[#This Row],[tp]]&gt;0, 1, 0)</f>
        <v>0</v>
      </c>
    </row>
    <row r="146" spans="1:11" hidden="1" x14ac:dyDescent="0.25">
      <c r="A146" t="s">
        <v>235</v>
      </c>
      <c r="B146">
        <v>0</v>
      </c>
      <c r="C146">
        <v>0</v>
      </c>
      <c r="D146">
        <v>0</v>
      </c>
      <c r="E146">
        <v>1</v>
      </c>
      <c r="F146" t="s">
        <v>188</v>
      </c>
      <c r="G146" t="s">
        <v>12</v>
      </c>
      <c r="H146" s="1">
        <v>44328.571527777778</v>
      </c>
      <c r="I146" t="s">
        <v>189</v>
      </c>
      <c r="J146">
        <f>IF(Table1[[#This Row],[tp]]&gt;0, 1, 0)</f>
        <v>0</v>
      </c>
      <c r="K146" t="s">
        <v>236</v>
      </c>
    </row>
    <row r="147" spans="1:11" x14ac:dyDescent="0.25">
      <c r="A147" t="s">
        <v>237</v>
      </c>
      <c r="B147">
        <v>2</v>
      </c>
      <c r="C147">
        <v>1704</v>
      </c>
      <c r="D147">
        <v>23220</v>
      </c>
      <c r="E147">
        <v>0</v>
      </c>
      <c r="F147" t="s">
        <v>188</v>
      </c>
      <c r="G147" t="s">
        <v>19</v>
      </c>
      <c r="H147" s="1">
        <v>44461.023611111108</v>
      </c>
      <c r="I147" t="s">
        <v>189</v>
      </c>
      <c r="J147">
        <f>IF(Table1[[#This Row],[tp]]&gt;0, 1, 0)</f>
        <v>1</v>
      </c>
      <c r="K147" t="s">
        <v>238</v>
      </c>
    </row>
    <row r="148" spans="1:11" x14ac:dyDescent="0.25">
      <c r="B148">
        <f t="shared" ref="B148:E148" si="0">SUBTOTAL(109,B2:B147)</f>
        <v>1319</v>
      </c>
      <c r="C148">
        <f t="shared" si="0"/>
        <v>35467</v>
      </c>
      <c r="D148">
        <f t="shared" si="0"/>
        <v>414861</v>
      </c>
      <c r="E148">
        <f t="shared" si="0"/>
        <v>123</v>
      </c>
      <c r="H148" s="1"/>
      <c r="J148">
        <f>SUBTOTAL(101,Table1[catch any])</f>
        <v>0.63076923076923075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baseline_model_performance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Yosi Hammer</cp:lastModifiedBy>
  <dcterms:created xsi:type="dcterms:W3CDTF">2023-01-03T13:12:22Z</dcterms:created>
  <dcterms:modified xsi:type="dcterms:W3CDTF">2023-01-03T13:12:22Z</dcterms:modified>
</cp:coreProperties>
</file>