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内容路径1" sheetId="3" r:id="rId1"/>
    <sheet name="国标治理" sheetId="1" r:id="rId2"/>
    <sheet name="母婴治理" sheetId="2" r:id="rId3"/>
  </sheets>
  <calcPr calcId="144525"/>
</workbook>
</file>

<file path=xl/sharedStrings.xml><?xml version="1.0" encoding="utf-8"?>
<sst xmlns="http://schemas.openxmlformats.org/spreadsheetml/2006/main" count="172" uniqueCount="38">
  <si>
    <t>结算完成</t>
  </si>
  <si>
    <t>OR</t>
  </si>
  <si>
    <t>国标治理测算情景1（工时选择高级+初级）</t>
  </si>
  <si>
    <t>序号</t>
  </si>
  <si>
    <t>面积/㎡</t>
  </si>
  <si>
    <t>药剂</t>
  </si>
  <si>
    <t>使用量/L</t>
  </si>
  <si>
    <t>药剂单价</t>
  </si>
  <si>
    <t>药剂价格合计</t>
  </si>
  <si>
    <t>工时时长</t>
  </si>
  <si>
    <t>工时单价</t>
  </si>
  <si>
    <t>工时合计</t>
  </si>
  <si>
    <t>总价</t>
  </si>
  <si>
    <t>单价/㎡</t>
  </si>
  <si>
    <t>综合单价</t>
  </si>
  <si>
    <t>2、技术服务人员工时参考</t>
  </si>
  <si>
    <t>0.07L/㎡</t>
  </si>
  <si>
    <t>说明：高级160元/小时；初级130元/小时</t>
  </si>
  <si>
    <t>选项1：</t>
  </si>
  <si>
    <t>使用时长</t>
  </si>
  <si>
    <t>高级+初级单价</t>
  </si>
  <si>
    <r>
      <rPr>
        <sz val="11"/>
        <color theme="1"/>
        <rFont val="Calibri"/>
        <charset val="134"/>
      </rPr>
      <t>1. 50</t>
    </r>
    <r>
      <rPr>
        <sz val="11"/>
        <color theme="1"/>
        <rFont val="宋体"/>
        <charset val="134"/>
      </rPr>
      <t>—</t>
    </r>
    <r>
      <rPr>
        <sz val="11"/>
        <color theme="1"/>
        <rFont val="Calibri"/>
        <charset val="134"/>
      </rPr>
      <t>70</t>
    </r>
    <r>
      <rPr>
        <sz val="11"/>
        <color theme="1"/>
        <rFont val="宋体"/>
        <charset val="134"/>
      </rPr>
      <t>平米</t>
    </r>
    <r>
      <rPr>
        <sz val="11"/>
        <color theme="1"/>
        <rFont val="Calibri"/>
        <charset val="134"/>
      </rPr>
      <t xml:space="preserve">  </t>
    </r>
  </si>
  <si>
    <r>
      <rPr>
        <sz val="11"/>
        <color theme="1"/>
        <rFont val="Calibri"/>
        <charset val="134"/>
      </rPr>
      <t>2. 71</t>
    </r>
    <r>
      <rPr>
        <sz val="11"/>
        <color theme="1"/>
        <rFont val="宋体"/>
        <charset val="134"/>
      </rPr>
      <t>—</t>
    </r>
    <r>
      <rPr>
        <sz val="11"/>
        <color theme="1"/>
        <rFont val="Calibri"/>
        <charset val="134"/>
      </rPr>
      <t>90</t>
    </r>
    <r>
      <rPr>
        <sz val="11"/>
        <color theme="1"/>
        <rFont val="宋体"/>
        <charset val="134"/>
      </rPr>
      <t>平米</t>
    </r>
    <r>
      <rPr>
        <sz val="11"/>
        <color theme="1"/>
        <rFont val="Calibri"/>
        <charset val="134"/>
      </rPr>
      <t xml:space="preserve">   </t>
    </r>
  </si>
  <si>
    <r>
      <rPr>
        <sz val="11"/>
        <color theme="1"/>
        <rFont val="Calibri"/>
        <charset val="134"/>
      </rPr>
      <t>3. 91</t>
    </r>
    <r>
      <rPr>
        <sz val="11"/>
        <color theme="1"/>
        <rFont val="宋体"/>
        <charset val="134"/>
      </rPr>
      <t>—</t>
    </r>
    <r>
      <rPr>
        <sz val="11"/>
        <color theme="1"/>
        <rFont val="Calibri"/>
        <charset val="134"/>
      </rPr>
      <t>110</t>
    </r>
    <r>
      <rPr>
        <sz val="11"/>
        <color theme="1"/>
        <rFont val="宋体"/>
        <charset val="134"/>
      </rPr>
      <t>平米</t>
    </r>
  </si>
  <si>
    <r>
      <rPr>
        <sz val="11"/>
        <color theme="1"/>
        <rFont val="Calibri"/>
        <charset val="134"/>
      </rPr>
      <t>4</t>
    </r>
    <r>
      <rPr>
        <sz val="11"/>
        <color theme="1"/>
        <rFont val="宋体"/>
        <charset val="134"/>
      </rPr>
      <t>、</t>
    </r>
    <r>
      <rPr>
        <sz val="11"/>
        <color theme="1"/>
        <rFont val="Calibri"/>
        <charset val="134"/>
      </rPr>
      <t>111—130</t>
    </r>
    <r>
      <rPr>
        <sz val="11"/>
        <color theme="1"/>
        <rFont val="宋体"/>
        <charset val="134"/>
      </rPr>
      <t>平米</t>
    </r>
    <r>
      <rPr>
        <sz val="11"/>
        <color theme="1"/>
        <rFont val="Calibri"/>
        <charset val="134"/>
      </rPr>
      <t xml:space="preserve"> </t>
    </r>
  </si>
  <si>
    <r>
      <rPr>
        <sz val="11"/>
        <color theme="1"/>
        <rFont val="Calibri"/>
        <charset val="134"/>
      </rPr>
      <t>5</t>
    </r>
    <r>
      <rPr>
        <sz val="11"/>
        <color theme="1"/>
        <rFont val="宋体"/>
        <charset val="134"/>
      </rPr>
      <t>、</t>
    </r>
    <r>
      <rPr>
        <sz val="11"/>
        <color theme="1"/>
        <rFont val="Calibri"/>
        <charset val="134"/>
      </rPr>
      <t>131—150</t>
    </r>
    <r>
      <rPr>
        <sz val="11"/>
        <color theme="1"/>
        <rFont val="宋体"/>
        <charset val="134"/>
      </rPr>
      <t>平米</t>
    </r>
    <r>
      <rPr>
        <sz val="11"/>
        <color theme="1"/>
        <rFont val="Calibri"/>
        <charset val="134"/>
      </rPr>
      <t xml:space="preserve"> </t>
    </r>
  </si>
  <si>
    <t>选项2：</t>
  </si>
  <si>
    <t>高级+高级单价</t>
  </si>
  <si>
    <r>
      <rPr>
        <sz val="11"/>
        <color theme="1"/>
        <rFont val="Calibri"/>
        <charset val="134"/>
      </rPr>
      <t>1. 50</t>
    </r>
    <r>
      <rPr>
        <sz val="11"/>
        <color theme="1"/>
        <rFont val="宋体"/>
        <charset val="134"/>
      </rPr>
      <t>—</t>
    </r>
    <r>
      <rPr>
        <sz val="11"/>
        <color theme="1"/>
        <rFont val="Calibri"/>
        <charset val="134"/>
      </rPr>
      <t>70</t>
    </r>
    <r>
      <rPr>
        <sz val="11"/>
        <color theme="1"/>
        <rFont val="宋体"/>
        <charset val="134"/>
      </rPr>
      <t>平米</t>
    </r>
  </si>
  <si>
    <r>
      <rPr>
        <sz val="11"/>
        <color theme="1"/>
        <rFont val="Calibri"/>
        <charset val="134"/>
      </rPr>
      <t>2. 71</t>
    </r>
    <r>
      <rPr>
        <sz val="11"/>
        <color theme="1"/>
        <rFont val="宋体"/>
        <charset val="134"/>
      </rPr>
      <t>—</t>
    </r>
    <r>
      <rPr>
        <sz val="11"/>
        <color theme="1"/>
        <rFont val="Calibri"/>
        <charset val="134"/>
      </rPr>
      <t>90</t>
    </r>
    <r>
      <rPr>
        <sz val="11"/>
        <color theme="1"/>
        <rFont val="宋体"/>
        <charset val="134"/>
      </rPr>
      <t>平米</t>
    </r>
    <r>
      <rPr>
        <sz val="11"/>
        <color theme="1"/>
        <rFont val="Calibri"/>
        <charset val="134"/>
      </rPr>
      <t xml:space="preserve"> </t>
    </r>
  </si>
  <si>
    <r>
      <rPr>
        <sz val="11"/>
        <color theme="1"/>
        <rFont val="Calibri"/>
        <charset val="134"/>
      </rPr>
      <t>3. 91</t>
    </r>
    <r>
      <rPr>
        <sz val="11"/>
        <color theme="1"/>
        <rFont val="宋体"/>
        <charset val="134"/>
      </rPr>
      <t>—</t>
    </r>
    <r>
      <rPr>
        <sz val="11"/>
        <color theme="1"/>
        <rFont val="Calibri"/>
        <charset val="134"/>
      </rPr>
      <t>110</t>
    </r>
    <r>
      <rPr>
        <sz val="11"/>
        <color theme="1"/>
        <rFont val="宋体"/>
        <charset val="134"/>
      </rPr>
      <t>平米</t>
    </r>
    <r>
      <rPr>
        <sz val="11"/>
        <color theme="1"/>
        <rFont val="Calibri"/>
        <charset val="134"/>
      </rPr>
      <t xml:space="preserve"> </t>
    </r>
  </si>
  <si>
    <r>
      <rPr>
        <sz val="11"/>
        <color theme="1"/>
        <rFont val="Calibri"/>
        <charset val="134"/>
      </rPr>
      <t>5</t>
    </r>
    <r>
      <rPr>
        <sz val="11"/>
        <color theme="1"/>
        <rFont val="宋体"/>
        <charset val="134"/>
      </rPr>
      <t>、</t>
    </r>
    <r>
      <rPr>
        <sz val="11"/>
        <color theme="1"/>
        <rFont val="Calibri"/>
        <charset val="134"/>
      </rPr>
      <t>131—150</t>
    </r>
    <r>
      <rPr>
        <sz val="11"/>
        <color theme="1"/>
        <rFont val="宋体"/>
        <charset val="134"/>
      </rPr>
      <t>平米</t>
    </r>
  </si>
  <si>
    <t>说明：1、面积用户自填；2、药剂0.07L/㎡固定；药剂单价后台可调整；3、工时单价后台可调整；4、工时单价用户可选高级+初级或高级+高级；</t>
  </si>
  <si>
    <t>国标治理测算情景2（工时选择高级+高级）</t>
  </si>
  <si>
    <t>母婴治理测算情景1（工时选择高级+初级）</t>
  </si>
  <si>
    <t>0.09L/㎡</t>
  </si>
  <si>
    <t>说明：1、面积用户自填；2、药剂0.09L/㎡固定；药剂单价后台可调整；3、工时单价后台可调整；4、工时单价用户可选高级+初级或高级+高级；</t>
  </si>
  <si>
    <t>母婴治理测算情景2（工时选择高级+高级）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</si>
</sst>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;_ࣿ"/>
    <numFmt numFmtId="177" formatCode="0;_ࣿ"/>
    <numFmt numFmtId="178" formatCode="0.0_ "/>
    <numFmt numFmtId="179" formatCode="0_ "/>
    <numFmt numFmtId="180" formatCode="0.0;_ۿ"/>
  </numFmts>
  <fonts count="23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5" borderId="8" applyNumberFormat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4" fillId="6" borderId="6" applyNumberForma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178" fontId="0" fillId="2" borderId="1" xfId="0" applyNumberFormat="1" applyFont="1" applyFill="1" applyBorder="1" applyAlignment="1">
      <alignment vertical="center"/>
    </xf>
    <xf numFmtId="177" fontId="0" fillId="2" borderId="1" xfId="0" applyNumberFormat="1" applyFont="1" applyFill="1" applyBorder="1" applyAlignment="1">
      <alignment vertical="center"/>
    </xf>
    <xf numFmtId="176" fontId="0" fillId="3" borderId="1" xfId="0" applyNumberFormat="1" applyFont="1" applyFill="1" applyBorder="1" applyAlignment="1">
      <alignment vertical="center"/>
    </xf>
    <xf numFmtId="177" fontId="0" fillId="3" borderId="1" xfId="0" applyNumberFormat="1" applyFont="1" applyFill="1" applyBorder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177" fontId="0" fillId="0" borderId="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justify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80" fontId="0" fillId="2" borderId="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676275</xdr:colOff>
      <xdr:row>2</xdr:row>
      <xdr:rowOff>95250</xdr:rowOff>
    </xdr:from>
    <xdr:to>
      <xdr:col>7</xdr:col>
      <xdr:colOff>647700</xdr:colOff>
      <xdr:row>5</xdr:row>
      <xdr:rowOff>114300</xdr:rowOff>
    </xdr:to>
    <xdr:sp>
      <xdr:nvSpPr>
        <xdr:cNvPr id="13" name="文本框 12"/>
        <xdr:cNvSpPr txBox="1"/>
      </xdr:nvSpPr>
      <xdr:spPr>
        <a:xfrm>
          <a:off x="4105275" y="438150"/>
          <a:ext cx="1343025" cy="5334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          </a:t>
          </a:r>
          <a:r>
            <a:rPr lang="zh-CN" altLang="en-US" sz="1100"/>
            <a:t>预约检测</a:t>
          </a:r>
          <a:endParaRPr lang="zh-CN" altLang="en-US" sz="1100"/>
        </a:p>
        <a:p>
          <a:pPr algn="l"/>
          <a:r>
            <a:rPr lang="en-US" altLang="zh-CN" sz="1100"/>
            <a:t>Appointment form</a:t>
          </a:r>
          <a:endParaRPr lang="en-US" altLang="zh-CN" sz="1100"/>
        </a:p>
      </xdr:txBody>
    </xdr:sp>
    <xdr:clientData/>
  </xdr:twoCellAnchor>
  <xdr:twoCellAnchor>
    <xdr:from>
      <xdr:col>0</xdr:col>
      <xdr:colOff>85725</xdr:colOff>
      <xdr:row>6</xdr:row>
      <xdr:rowOff>57150</xdr:rowOff>
    </xdr:from>
    <xdr:to>
      <xdr:col>3</xdr:col>
      <xdr:colOff>323850</xdr:colOff>
      <xdr:row>19</xdr:row>
      <xdr:rowOff>151765</xdr:rowOff>
    </xdr:to>
    <xdr:sp>
      <xdr:nvSpPr>
        <xdr:cNvPr id="6" name="椭圆 5"/>
        <xdr:cNvSpPr/>
      </xdr:nvSpPr>
      <xdr:spPr>
        <a:xfrm>
          <a:off x="85725" y="1085850"/>
          <a:ext cx="2295525" cy="2323465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609600</xdr:colOff>
      <xdr:row>10</xdr:row>
      <xdr:rowOff>57150</xdr:rowOff>
    </xdr:from>
    <xdr:to>
      <xdr:col>2</xdr:col>
      <xdr:colOff>495300</xdr:colOff>
      <xdr:row>12</xdr:row>
      <xdr:rowOff>123825</xdr:rowOff>
    </xdr:to>
    <xdr:sp>
      <xdr:nvSpPr>
        <xdr:cNvPr id="15" name="文本框 14"/>
        <xdr:cNvSpPr txBox="1"/>
      </xdr:nvSpPr>
      <xdr:spPr>
        <a:xfrm>
          <a:off x="609600" y="1771650"/>
          <a:ext cx="1257300" cy="4095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1100"/>
            <a:t>    </a:t>
          </a:r>
          <a:r>
            <a:rPr lang="zh-CN" altLang="en-US" sz="1600" b="1">
              <a:solidFill>
                <a:schemeClr val="bg1"/>
              </a:solidFill>
            </a:rPr>
            <a:t>预约检测</a:t>
          </a:r>
          <a:endParaRPr lang="zh-CN" alt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85725</xdr:colOff>
      <xdr:row>13</xdr:row>
      <xdr:rowOff>19050</xdr:rowOff>
    </xdr:from>
    <xdr:to>
      <xdr:col>3</xdr:col>
      <xdr:colOff>323850</xdr:colOff>
      <xdr:row>13</xdr:row>
      <xdr:rowOff>19050</xdr:rowOff>
    </xdr:to>
    <xdr:cxnSp>
      <xdr:nvCxnSpPr>
        <xdr:cNvPr id="16" name="直接连接符 15"/>
        <xdr:cNvCxnSpPr>
          <a:stCxn id="6" idx="2"/>
          <a:endCxn id="6" idx="6"/>
        </xdr:cNvCxnSpPr>
      </xdr:nvCxnSpPr>
      <xdr:spPr>
        <a:xfrm>
          <a:off x="85725" y="2247900"/>
          <a:ext cx="2295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476250</xdr:colOff>
      <xdr:row>13</xdr:row>
      <xdr:rowOff>104775</xdr:rowOff>
    </xdr:from>
    <xdr:to>
      <xdr:col>1</xdr:col>
      <xdr:colOff>391160</xdr:colOff>
      <xdr:row>18</xdr:row>
      <xdr:rowOff>19050</xdr:rowOff>
    </xdr:to>
    <xdr:sp>
      <xdr:nvSpPr>
        <xdr:cNvPr id="17" name="文本框 16"/>
        <xdr:cNvSpPr txBox="1"/>
      </xdr:nvSpPr>
      <xdr:spPr>
        <a:xfrm>
          <a:off x="476250" y="2333625"/>
          <a:ext cx="600710" cy="7715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solidFill>
                <a:schemeClr val="bg1"/>
              </a:solidFill>
            </a:rPr>
            <a:t>国标</a:t>
          </a:r>
          <a:endParaRPr lang="zh-CN" altLang="en-US" sz="1600" b="1">
            <a:solidFill>
              <a:schemeClr val="bg1"/>
            </a:solidFill>
          </a:endParaRPr>
        </a:p>
        <a:p>
          <a:pPr algn="l"/>
          <a:r>
            <a:rPr lang="zh-CN" altLang="en-US" sz="1600" b="1">
              <a:solidFill>
                <a:schemeClr val="bg1"/>
              </a:solidFill>
            </a:rPr>
            <a:t>治理</a:t>
          </a:r>
          <a:endParaRPr lang="en-US" altLang="zh-CN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504825</xdr:colOff>
      <xdr:row>13</xdr:row>
      <xdr:rowOff>19050</xdr:rowOff>
    </xdr:from>
    <xdr:to>
      <xdr:col>1</xdr:col>
      <xdr:colOff>504825</xdr:colOff>
      <xdr:row>19</xdr:row>
      <xdr:rowOff>133350</xdr:rowOff>
    </xdr:to>
    <xdr:cxnSp>
      <xdr:nvCxnSpPr>
        <xdr:cNvPr id="19" name="直接连接符 18"/>
        <xdr:cNvCxnSpPr/>
      </xdr:nvCxnSpPr>
      <xdr:spPr>
        <a:xfrm>
          <a:off x="1190625" y="2247900"/>
          <a:ext cx="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650875</xdr:colOff>
      <xdr:row>13</xdr:row>
      <xdr:rowOff>117475</xdr:rowOff>
    </xdr:from>
    <xdr:to>
      <xdr:col>2</xdr:col>
      <xdr:colOff>565785</xdr:colOff>
      <xdr:row>18</xdr:row>
      <xdr:rowOff>31750</xdr:rowOff>
    </xdr:to>
    <xdr:sp>
      <xdr:nvSpPr>
        <xdr:cNvPr id="20" name="文本框 19"/>
        <xdr:cNvSpPr txBox="1"/>
      </xdr:nvSpPr>
      <xdr:spPr>
        <a:xfrm>
          <a:off x="1336675" y="2346325"/>
          <a:ext cx="600710" cy="7715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solidFill>
                <a:schemeClr val="bg1"/>
              </a:solidFill>
            </a:rPr>
            <a:t>母婴</a:t>
          </a:r>
          <a:endParaRPr lang="zh-CN" altLang="en-US" sz="1600" b="1">
            <a:solidFill>
              <a:schemeClr val="bg1"/>
            </a:solidFill>
          </a:endParaRPr>
        </a:p>
        <a:p>
          <a:pPr algn="l"/>
          <a:r>
            <a:rPr lang="zh-CN" altLang="en-US" sz="1600" b="1">
              <a:solidFill>
                <a:schemeClr val="bg1"/>
              </a:solidFill>
            </a:rPr>
            <a:t>治理</a:t>
          </a:r>
          <a:endParaRPr lang="en-US" altLang="zh-CN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635</xdr:colOff>
      <xdr:row>27</xdr:row>
      <xdr:rowOff>28575</xdr:rowOff>
    </xdr:from>
    <xdr:to>
      <xdr:col>0</xdr:col>
      <xdr:colOff>495935</xdr:colOff>
      <xdr:row>29</xdr:row>
      <xdr:rowOff>152400</xdr:rowOff>
    </xdr:to>
    <xdr:sp>
      <xdr:nvSpPr>
        <xdr:cNvPr id="21" name="文本框 20"/>
        <xdr:cNvSpPr txBox="1"/>
      </xdr:nvSpPr>
      <xdr:spPr>
        <a:xfrm>
          <a:off x="635" y="4657725"/>
          <a:ext cx="495300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企业简介</a:t>
          </a:r>
          <a:endParaRPr lang="zh-CN" altLang="en-US" sz="1100"/>
        </a:p>
      </xdr:txBody>
    </xdr:sp>
    <xdr:clientData/>
  </xdr:twoCellAnchor>
  <xdr:twoCellAnchor>
    <xdr:from>
      <xdr:col>1</xdr:col>
      <xdr:colOff>431800</xdr:colOff>
      <xdr:row>27</xdr:row>
      <xdr:rowOff>31750</xdr:rowOff>
    </xdr:from>
    <xdr:to>
      <xdr:col>2</xdr:col>
      <xdr:colOff>222250</xdr:colOff>
      <xdr:row>29</xdr:row>
      <xdr:rowOff>155575</xdr:rowOff>
    </xdr:to>
    <xdr:sp>
      <xdr:nvSpPr>
        <xdr:cNvPr id="22" name="文本框 21"/>
        <xdr:cNvSpPr txBox="1"/>
      </xdr:nvSpPr>
      <xdr:spPr>
        <a:xfrm>
          <a:off x="1117600" y="4660900"/>
          <a:ext cx="476250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我的预约</a:t>
          </a:r>
          <a:endParaRPr lang="zh-CN" altLang="en-US" sz="1100"/>
        </a:p>
      </xdr:txBody>
    </xdr:sp>
    <xdr:clientData/>
  </xdr:twoCellAnchor>
  <xdr:twoCellAnchor>
    <xdr:from>
      <xdr:col>0</xdr:col>
      <xdr:colOff>549275</xdr:colOff>
      <xdr:row>27</xdr:row>
      <xdr:rowOff>25400</xdr:rowOff>
    </xdr:from>
    <xdr:to>
      <xdr:col>1</xdr:col>
      <xdr:colOff>349250</xdr:colOff>
      <xdr:row>29</xdr:row>
      <xdr:rowOff>149225</xdr:rowOff>
    </xdr:to>
    <xdr:sp>
      <xdr:nvSpPr>
        <xdr:cNvPr id="23" name="文本框 22"/>
        <xdr:cNvSpPr txBox="1"/>
      </xdr:nvSpPr>
      <xdr:spPr>
        <a:xfrm>
          <a:off x="549275" y="4654550"/>
          <a:ext cx="485775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服务案例</a:t>
          </a:r>
          <a:endParaRPr lang="zh-CN" altLang="en-US" sz="1100"/>
        </a:p>
      </xdr:txBody>
    </xdr:sp>
    <xdr:clientData/>
  </xdr:twoCellAnchor>
  <xdr:twoCellAnchor>
    <xdr:from>
      <xdr:col>3</xdr:col>
      <xdr:colOff>142875</xdr:colOff>
      <xdr:row>27</xdr:row>
      <xdr:rowOff>38100</xdr:rowOff>
    </xdr:from>
    <xdr:to>
      <xdr:col>3</xdr:col>
      <xdr:colOff>629285</xdr:colOff>
      <xdr:row>29</xdr:row>
      <xdr:rowOff>161925</xdr:rowOff>
    </xdr:to>
    <xdr:sp>
      <xdr:nvSpPr>
        <xdr:cNvPr id="24" name="文本框 23"/>
        <xdr:cNvSpPr txBox="1"/>
      </xdr:nvSpPr>
      <xdr:spPr>
        <a:xfrm>
          <a:off x="2200275" y="4667250"/>
          <a:ext cx="486410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个人中心</a:t>
          </a:r>
          <a:endParaRPr lang="zh-CN" altLang="en-US" sz="1100"/>
        </a:p>
      </xdr:txBody>
    </xdr:sp>
    <xdr:clientData/>
  </xdr:twoCellAnchor>
  <xdr:twoCellAnchor>
    <xdr:from>
      <xdr:col>2</xdr:col>
      <xdr:colOff>273050</xdr:colOff>
      <xdr:row>27</xdr:row>
      <xdr:rowOff>25400</xdr:rowOff>
    </xdr:from>
    <xdr:to>
      <xdr:col>3</xdr:col>
      <xdr:colOff>63500</xdr:colOff>
      <xdr:row>29</xdr:row>
      <xdr:rowOff>149225</xdr:rowOff>
    </xdr:to>
    <xdr:sp>
      <xdr:nvSpPr>
        <xdr:cNvPr id="25" name="文本框 24"/>
        <xdr:cNvSpPr txBox="1"/>
      </xdr:nvSpPr>
      <xdr:spPr>
        <a:xfrm>
          <a:off x="1644650" y="4654550"/>
          <a:ext cx="476250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配套产品</a:t>
          </a:r>
          <a:endParaRPr lang="zh-CN" altLang="en-US" sz="1100"/>
        </a:p>
      </xdr:txBody>
    </xdr:sp>
    <xdr:clientData/>
  </xdr:twoCellAnchor>
  <xdr:twoCellAnchor>
    <xdr:from>
      <xdr:col>5</xdr:col>
      <xdr:colOff>361950</xdr:colOff>
      <xdr:row>9</xdr:row>
      <xdr:rowOff>85725</xdr:rowOff>
    </xdr:from>
    <xdr:to>
      <xdr:col>8</xdr:col>
      <xdr:colOff>314325</xdr:colOff>
      <xdr:row>12</xdr:row>
      <xdr:rowOff>67310</xdr:rowOff>
    </xdr:to>
    <xdr:sp>
      <xdr:nvSpPr>
        <xdr:cNvPr id="26" name="文本框 25"/>
        <xdr:cNvSpPr txBox="1"/>
      </xdr:nvSpPr>
      <xdr:spPr>
        <a:xfrm>
          <a:off x="3790950" y="1628775"/>
          <a:ext cx="2009775" cy="495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                  </a:t>
          </a:r>
          <a:r>
            <a:rPr lang="zh-CN" altLang="en-US" sz="1100"/>
            <a:t>溯源检测</a:t>
          </a:r>
          <a:endParaRPr lang="zh-CN" altLang="en-US" sz="1100"/>
        </a:p>
      </xdr:txBody>
    </xdr:sp>
    <xdr:clientData/>
  </xdr:twoCellAnchor>
  <xdr:twoCellAnchor>
    <xdr:from>
      <xdr:col>5</xdr:col>
      <xdr:colOff>365125</xdr:colOff>
      <xdr:row>14</xdr:row>
      <xdr:rowOff>117475</xdr:rowOff>
    </xdr:from>
    <xdr:to>
      <xdr:col>8</xdr:col>
      <xdr:colOff>317500</xdr:colOff>
      <xdr:row>17</xdr:row>
      <xdr:rowOff>99060</xdr:rowOff>
    </xdr:to>
    <xdr:sp>
      <xdr:nvSpPr>
        <xdr:cNvPr id="27" name="文本框 26"/>
        <xdr:cNvSpPr txBox="1"/>
      </xdr:nvSpPr>
      <xdr:spPr>
        <a:xfrm>
          <a:off x="3794125" y="2517775"/>
          <a:ext cx="2009775" cy="495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                  CMA</a:t>
          </a:r>
          <a:r>
            <a:rPr lang="zh-CN" altLang="en-US" sz="1100"/>
            <a:t>检测</a:t>
          </a:r>
          <a:endParaRPr lang="zh-CN" altLang="en-US" sz="1100"/>
        </a:p>
      </xdr:txBody>
    </xdr:sp>
    <xdr:clientData/>
  </xdr:twoCellAnchor>
  <xdr:twoCellAnchor>
    <xdr:from>
      <xdr:col>5</xdr:col>
      <xdr:colOff>32385</xdr:colOff>
      <xdr:row>26</xdr:row>
      <xdr:rowOff>133350</xdr:rowOff>
    </xdr:from>
    <xdr:to>
      <xdr:col>8</xdr:col>
      <xdr:colOff>661035</xdr:colOff>
      <xdr:row>29</xdr:row>
      <xdr:rowOff>97790</xdr:rowOff>
    </xdr:to>
    <xdr:grpSp>
      <xdr:nvGrpSpPr>
        <xdr:cNvPr id="33" name="组合 32"/>
        <xdr:cNvGrpSpPr/>
      </xdr:nvGrpSpPr>
      <xdr:grpSpPr>
        <a:xfrm>
          <a:off x="3461385" y="4591050"/>
          <a:ext cx="2686050" cy="478790"/>
          <a:chOff x="5586" y="7215"/>
          <a:chExt cx="4230" cy="754"/>
        </a:xfrm>
      </xdr:grpSpPr>
      <xdr:sp>
        <xdr:nvSpPr>
          <xdr:cNvPr id="28" name="文本框 27"/>
          <xdr:cNvSpPr txBox="1"/>
        </xdr:nvSpPr>
        <xdr:spPr>
          <a:xfrm>
            <a:off x="5586" y="7220"/>
            <a:ext cx="78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企业简介</a:t>
            </a:r>
            <a:endParaRPr lang="zh-CN" altLang="en-US" sz="1100"/>
          </a:p>
        </xdr:txBody>
      </xdr:sp>
      <xdr:sp>
        <xdr:nvSpPr>
          <xdr:cNvPr id="29" name="文本框 28"/>
          <xdr:cNvSpPr txBox="1"/>
        </xdr:nvSpPr>
        <xdr:spPr>
          <a:xfrm>
            <a:off x="7345" y="722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我的预约</a:t>
            </a:r>
            <a:endParaRPr lang="zh-CN" altLang="en-US" sz="1100"/>
          </a:p>
        </xdr:txBody>
      </xdr:sp>
      <xdr:sp>
        <xdr:nvSpPr>
          <xdr:cNvPr id="30" name="文本框 29"/>
          <xdr:cNvSpPr txBox="1"/>
        </xdr:nvSpPr>
        <xdr:spPr>
          <a:xfrm>
            <a:off x="6450" y="7215"/>
            <a:ext cx="765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服务案例</a:t>
            </a:r>
            <a:endParaRPr lang="zh-CN" altLang="en-US" sz="1100"/>
          </a:p>
        </xdr:txBody>
      </xdr:sp>
      <xdr:sp>
        <xdr:nvSpPr>
          <xdr:cNvPr id="31" name="文本框 30"/>
          <xdr:cNvSpPr txBox="1"/>
        </xdr:nvSpPr>
        <xdr:spPr>
          <a:xfrm>
            <a:off x="9050" y="7235"/>
            <a:ext cx="766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个人中心</a:t>
            </a:r>
            <a:endParaRPr lang="zh-CN" altLang="en-US" sz="1100"/>
          </a:p>
        </xdr:txBody>
      </xdr:sp>
      <xdr:sp>
        <xdr:nvSpPr>
          <xdr:cNvPr id="32" name="文本框 31"/>
          <xdr:cNvSpPr txBox="1"/>
        </xdr:nvSpPr>
        <xdr:spPr>
          <a:xfrm>
            <a:off x="8175" y="721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配套产品</a:t>
            </a:r>
            <a:endParaRPr lang="zh-CN" altLang="en-US" sz="1100"/>
          </a:p>
        </xdr:txBody>
      </xdr:sp>
    </xdr:grpSp>
    <xdr:clientData/>
  </xdr:twoCellAnchor>
  <xdr:twoCellAnchor>
    <xdr:from>
      <xdr:col>10</xdr:col>
      <xdr:colOff>676275</xdr:colOff>
      <xdr:row>2</xdr:row>
      <xdr:rowOff>95250</xdr:rowOff>
    </xdr:from>
    <xdr:to>
      <xdr:col>12</xdr:col>
      <xdr:colOff>647700</xdr:colOff>
      <xdr:row>5</xdr:row>
      <xdr:rowOff>114300</xdr:rowOff>
    </xdr:to>
    <xdr:sp>
      <xdr:nvSpPr>
        <xdr:cNvPr id="34" name="文本框 33"/>
        <xdr:cNvSpPr txBox="1"/>
      </xdr:nvSpPr>
      <xdr:spPr>
        <a:xfrm>
          <a:off x="7534275" y="438150"/>
          <a:ext cx="1343025" cy="5334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         </a:t>
          </a:r>
          <a:r>
            <a:rPr lang="zh-CN" altLang="en-US">
              <a:sym typeface="+mn-ea"/>
            </a:rPr>
            <a:t>溯源</a:t>
          </a:r>
          <a:r>
            <a:rPr lang="zh-CN" altLang="en-US" sz="1100"/>
            <a:t>检测</a:t>
          </a:r>
          <a:endParaRPr lang="zh-CN" altLang="en-US" sz="1100"/>
        </a:p>
        <a:p>
          <a:pPr algn="l"/>
          <a:r>
            <a:rPr lang="en-US" altLang="zh-CN" sz="1100"/>
            <a:t>Appointment form</a:t>
          </a:r>
          <a:endParaRPr lang="en-US" altLang="zh-CN" sz="1100"/>
        </a:p>
      </xdr:txBody>
    </xdr:sp>
    <xdr:clientData/>
  </xdr:twoCellAnchor>
  <xdr:twoCellAnchor>
    <xdr:from>
      <xdr:col>10</xdr:col>
      <xdr:colOff>361950</xdr:colOff>
      <xdr:row>9</xdr:row>
      <xdr:rowOff>85725</xdr:rowOff>
    </xdr:from>
    <xdr:to>
      <xdr:col>13</xdr:col>
      <xdr:colOff>314325</xdr:colOff>
      <xdr:row>14</xdr:row>
      <xdr:rowOff>19050</xdr:rowOff>
    </xdr:to>
    <xdr:sp>
      <xdr:nvSpPr>
        <xdr:cNvPr id="35" name="文本框 34"/>
        <xdr:cNvSpPr txBox="1"/>
      </xdr:nvSpPr>
      <xdr:spPr>
        <a:xfrm>
          <a:off x="7219950" y="1628775"/>
          <a:ext cx="200977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                  </a:t>
          </a:r>
          <a:r>
            <a:rPr lang="zh-CN" altLang="en-US" sz="1100"/>
            <a:t>检测数量： </a:t>
          </a:r>
          <a:endParaRPr lang="zh-CN" altLang="en-US" sz="1100"/>
        </a:p>
        <a:p>
          <a:pPr algn="l"/>
          <a:r>
            <a:rPr lang="zh-CN" altLang="en-US" sz="1100"/>
            <a:t>客户自己输入点位数字，最低</a:t>
          </a:r>
          <a:r>
            <a:rPr lang="en-US" altLang="zh-CN" sz="1100"/>
            <a:t>2</a:t>
          </a:r>
          <a:r>
            <a:rPr lang="zh-CN" altLang="en-US" sz="1100"/>
            <a:t>个点起测</a:t>
          </a:r>
          <a:endParaRPr lang="zh-CN" altLang="en-US" sz="1100"/>
        </a:p>
      </xdr:txBody>
    </xdr:sp>
    <xdr:clientData/>
  </xdr:twoCellAnchor>
  <xdr:twoCellAnchor>
    <xdr:from>
      <xdr:col>10</xdr:col>
      <xdr:colOff>365125</xdr:colOff>
      <xdr:row>14</xdr:row>
      <xdr:rowOff>117475</xdr:rowOff>
    </xdr:from>
    <xdr:to>
      <xdr:col>13</xdr:col>
      <xdr:colOff>317500</xdr:colOff>
      <xdr:row>17</xdr:row>
      <xdr:rowOff>99060</xdr:rowOff>
    </xdr:to>
    <xdr:sp>
      <xdr:nvSpPr>
        <xdr:cNvPr id="36" name="文本框 35"/>
        <xdr:cNvSpPr txBox="1"/>
      </xdr:nvSpPr>
      <xdr:spPr>
        <a:xfrm>
          <a:off x="7223125" y="2517775"/>
          <a:ext cx="2009775" cy="495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总价：自动跳出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en-US" altLang="zh-CN" sz="1100"/>
            <a:t>   </a:t>
          </a:r>
          <a:endParaRPr lang="zh-CN" altLang="en-US" sz="1100"/>
        </a:p>
      </xdr:txBody>
    </xdr:sp>
    <xdr:clientData/>
  </xdr:twoCellAnchor>
  <xdr:twoCellAnchor>
    <xdr:from>
      <xdr:col>10</xdr:col>
      <xdr:colOff>32385</xdr:colOff>
      <xdr:row>26</xdr:row>
      <xdr:rowOff>133350</xdr:rowOff>
    </xdr:from>
    <xdr:to>
      <xdr:col>13</xdr:col>
      <xdr:colOff>661035</xdr:colOff>
      <xdr:row>29</xdr:row>
      <xdr:rowOff>97790</xdr:rowOff>
    </xdr:to>
    <xdr:grpSp>
      <xdr:nvGrpSpPr>
        <xdr:cNvPr id="37" name="组合 36"/>
        <xdr:cNvGrpSpPr/>
      </xdr:nvGrpSpPr>
      <xdr:grpSpPr>
        <a:xfrm>
          <a:off x="6890385" y="4591050"/>
          <a:ext cx="2686050" cy="478790"/>
          <a:chOff x="5586" y="7215"/>
          <a:chExt cx="4230" cy="754"/>
        </a:xfrm>
      </xdr:grpSpPr>
      <xdr:sp>
        <xdr:nvSpPr>
          <xdr:cNvPr id="38" name="文本框 37"/>
          <xdr:cNvSpPr txBox="1"/>
        </xdr:nvSpPr>
        <xdr:spPr>
          <a:xfrm>
            <a:off x="5586" y="7220"/>
            <a:ext cx="78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企业简介</a:t>
            </a:r>
            <a:endParaRPr lang="zh-CN" altLang="en-US" sz="1100"/>
          </a:p>
        </xdr:txBody>
      </xdr:sp>
      <xdr:sp>
        <xdr:nvSpPr>
          <xdr:cNvPr id="39" name="文本框 38"/>
          <xdr:cNvSpPr txBox="1"/>
        </xdr:nvSpPr>
        <xdr:spPr>
          <a:xfrm>
            <a:off x="7345" y="722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我的预约</a:t>
            </a:r>
            <a:endParaRPr lang="zh-CN" altLang="en-US" sz="1100"/>
          </a:p>
        </xdr:txBody>
      </xdr:sp>
      <xdr:sp>
        <xdr:nvSpPr>
          <xdr:cNvPr id="40" name="文本框 39"/>
          <xdr:cNvSpPr txBox="1"/>
        </xdr:nvSpPr>
        <xdr:spPr>
          <a:xfrm>
            <a:off x="6450" y="7215"/>
            <a:ext cx="765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服务案例</a:t>
            </a:r>
            <a:endParaRPr lang="zh-CN" altLang="en-US" sz="1100"/>
          </a:p>
        </xdr:txBody>
      </xdr:sp>
      <xdr:sp>
        <xdr:nvSpPr>
          <xdr:cNvPr id="41" name="文本框 40"/>
          <xdr:cNvSpPr txBox="1"/>
        </xdr:nvSpPr>
        <xdr:spPr>
          <a:xfrm>
            <a:off x="9050" y="7235"/>
            <a:ext cx="766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个人中心</a:t>
            </a:r>
            <a:endParaRPr lang="zh-CN" altLang="en-US" sz="1100"/>
          </a:p>
        </xdr:txBody>
      </xdr:sp>
      <xdr:sp>
        <xdr:nvSpPr>
          <xdr:cNvPr id="42" name="文本框 41"/>
          <xdr:cNvSpPr txBox="1"/>
        </xdr:nvSpPr>
        <xdr:spPr>
          <a:xfrm>
            <a:off x="8175" y="721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配套产品</a:t>
            </a:r>
            <a:endParaRPr lang="zh-CN" altLang="en-US" sz="1100"/>
          </a:p>
        </xdr:txBody>
      </xdr:sp>
    </xdr:grpSp>
    <xdr:clientData/>
  </xdr:twoCellAnchor>
  <xdr:twoCellAnchor>
    <xdr:from>
      <xdr:col>10</xdr:col>
      <xdr:colOff>368300</xdr:colOff>
      <xdr:row>17</xdr:row>
      <xdr:rowOff>101600</xdr:rowOff>
    </xdr:from>
    <xdr:to>
      <xdr:col>13</xdr:col>
      <xdr:colOff>320675</xdr:colOff>
      <xdr:row>20</xdr:row>
      <xdr:rowOff>83185</xdr:rowOff>
    </xdr:to>
    <xdr:sp>
      <xdr:nvSpPr>
        <xdr:cNvPr id="43" name="文本框 42"/>
        <xdr:cNvSpPr txBox="1"/>
      </xdr:nvSpPr>
      <xdr:spPr>
        <a:xfrm>
          <a:off x="7226300" y="3016250"/>
          <a:ext cx="2009775" cy="495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rgbClr val="C00000"/>
              </a:solidFill>
            </a:rPr>
            <a:t>总价计算公式：客户输入的点位数</a:t>
          </a:r>
          <a:r>
            <a:rPr lang="en-US" altLang="zh-CN" sz="1100">
              <a:solidFill>
                <a:srgbClr val="C00000"/>
              </a:solidFill>
            </a:rPr>
            <a:t>*</a:t>
          </a:r>
          <a:r>
            <a:rPr lang="zh-CN" altLang="en-US" sz="1100">
              <a:solidFill>
                <a:srgbClr val="C00000"/>
              </a:solidFill>
            </a:rPr>
            <a:t>单价</a:t>
          </a:r>
          <a:r>
            <a:rPr lang="en-US" altLang="zh-CN" sz="1100">
              <a:solidFill>
                <a:srgbClr val="C00000"/>
              </a:solidFill>
            </a:rPr>
            <a:t>99</a:t>
          </a:r>
          <a:r>
            <a:rPr lang="zh-CN" altLang="en-US" sz="1100">
              <a:solidFill>
                <a:srgbClr val="C00000"/>
              </a:solidFill>
            </a:rPr>
            <a:t>元</a:t>
          </a:r>
          <a:r>
            <a:rPr lang="en-US" altLang="zh-CN" sz="1100">
              <a:solidFill>
                <a:srgbClr val="C00000"/>
              </a:solidFill>
            </a:rPr>
            <a:t>/</a:t>
          </a:r>
          <a:r>
            <a:rPr lang="zh-CN" altLang="en-US" sz="1100">
              <a:solidFill>
                <a:srgbClr val="C00000"/>
              </a:solidFill>
            </a:rPr>
            <a:t>点</a:t>
          </a:r>
          <a:endParaRPr lang="zh-CN" altLang="en-US" sz="1100">
            <a:solidFill>
              <a:srgbClr val="C00000"/>
            </a:solidFill>
          </a:endParaRPr>
        </a:p>
        <a:p>
          <a:pPr algn="l"/>
          <a:r>
            <a:rPr lang="en-US" altLang="zh-CN" sz="1100">
              <a:solidFill>
                <a:srgbClr val="C00000"/>
              </a:solidFill>
            </a:rPr>
            <a:t>   </a:t>
          </a:r>
          <a:endParaRPr lang="en-US" altLang="zh-CN" sz="1100">
            <a:solidFill>
              <a:srgbClr val="C00000"/>
            </a:solidFill>
          </a:endParaRPr>
        </a:p>
      </xdr:txBody>
    </xdr:sp>
    <xdr:clientData/>
  </xdr:twoCellAnchor>
  <xdr:twoCellAnchor>
    <xdr:from>
      <xdr:col>9</xdr:col>
      <xdr:colOff>152400</xdr:colOff>
      <xdr:row>14</xdr:row>
      <xdr:rowOff>66675</xdr:rowOff>
    </xdr:from>
    <xdr:to>
      <xdr:col>9</xdr:col>
      <xdr:colOff>600075</xdr:colOff>
      <xdr:row>14</xdr:row>
      <xdr:rowOff>76200</xdr:rowOff>
    </xdr:to>
    <xdr:cxnSp>
      <xdr:nvCxnSpPr>
        <xdr:cNvPr id="44" name="直接箭头连接符 43"/>
        <xdr:cNvCxnSpPr/>
      </xdr:nvCxnSpPr>
      <xdr:spPr>
        <a:xfrm>
          <a:off x="6324600" y="2466975"/>
          <a:ext cx="4476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676275</xdr:colOff>
      <xdr:row>2</xdr:row>
      <xdr:rowOff>95250</xdr:rowOff>
    </xdr:from>
    <xdr:to>
      <xdr:col>17</xdr:col>
      <xdr:colOff>647700</xdr:colOff>
      <xdr:row>5</xdr:row>
      <xdr:rowOff>114300</xdr:rowOff>
    </xdr:to>
    <xdr:sp>
      <xdr:nvSpPr>
        <xdr:cNvPr id="45" name="文本框 44"/>
        <xdr:cNvSpPr txBox="1"/>
      </xdr:nvSpPr>
      <xdr:spPr>
        <a:xfrm>
          <a:off x="10963275" y="438150"/>
          <a:ext cx="1343025" cy="5334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         CMA</a:t>
          </a:r>
          <a:r>
            <a:rPr lang="zh-CN" altLang="en-US" sz="1100"/>
            <a:t>检测</a:t>
          </a:r>
          <a:endParaRPr lang="zh-CN" altLang="en-US" sz="1100"/>
        </a:p>
        <a:p>
          <a:pPr algn="l"/>
          <a:r>
            <a:rPr lang="en-US" altLang="zh-CN" sz="1100"/>
            <a:t>Appointment form</a:t>
          </a:r>
          <a:endParaRPr lang="en-US" altLang="zh-CN" sz="1100"/>
        </a:p>
      </xdr:txBody>
    </xdr:sp>
    <xdr:clientData/>
  </xdr:twoCellAnchor>
  <xdr:twoCellAnchor>
    <xdr:from>
      <xdr:col>15</xdr:col>
      <xdr:colOff>361950</xdr:colOff>
      <xdr:row>9</xdr:row>
      <xdr:rowOff>85725</xdr:rowOff>
    </xdr:from>
    <xdr:to>
      <xdr:col>18</xdr:col>
      <xdr:colOff>314325</xdr:colOff>
      <xdr:row>14</xdr:row>
      <xdr:rowOff>19050</xdr:rowOff>
    </xdr:to>
    <xdr:sp>
      <xdr:nvSpPr>
        <xdr:cNvPr id="46" name="文本框 45"/>
        <xdr:cNvSpPr txBox="1"/>
      </xdr:nvSpPr>
      <xdr:spPr>
        <a:xfrm>
          <a:off x="10648950" y="1628775"/>
          <a:ext cx="200977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                  CMA</a:t>
          </a:r>
          <a:r>
            <a:rPr lang="zh-CN" altLang="en-US" sz="1100"/>
            <a:t>检测数量： </a:t>
          </a:r>
          <a:endParaRPr lang="zh-CN" altLang="en-US" sz="1100"/>
        </a:p>
        <a:p>
          <a:pPr algn="l"/>
          <a:r>
            <a:rPr lang="zh-CN" altLang="en-US" sz="1100"/>
            <a:t>客户自己输入点位数字，最低</a:t>
          </a:r>
          <a:r>
            <a:rPr lang="en-US" altLang="zh-CN" sz="1100"/>
            <a:t>2</a:t>
          </a:r>
          <a:r>
            <a:rPr lang="zh-CN" altLang="en-US" sz="1100"/>
            <a:t>个点起测</a:t>
          </a:r>
          <a:endParaRPr lang="zh-CN" altLang="en-US" sz="1100"/>
        </a:p>
      </xdr:txBody>
    </xdr:sp>
    <xdr:clientData/>
  </xdr:twoCellAnchor>
  <xdr:twoCellAnchor>
    <xdr:from>
      <xdr:col>15</xdr:col>
      <xdr:colOff>365125</xdr:colOff>
      <xdr:row>14</xdr:row>
      <xdr:rowOff>117475</xdr:rowOff>
    </xdr:from>
    <xdr:to>
      <xdr:col>18</xdr:col>
      <xdr:colOff>317500</xdr:colOff>
      <xdr:row>17</xdr:row>
      <xdr:rowOff>99060</xdr:rowOff>
    </xdr:to>
    <xdr:sp>
      <xdr:nvSpPr>
        <xdr:cNvPr id="47" name="文本框 46"/>
        <xdr:cNvSpPr txBox="1"/>
      </xdr:nvSpPr>
      <xdr:spPr>
        <a:xfrm>
          <a:off x="10652125" y="2517775"/>
          <a:ext cx="2009775" cy="495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总价：自动跳出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en-US" altLang="zh-CN" sz="1100"/>
            <a:t>   </a:t>
          </a:r>
          <a:endParaRPr lang="zh-CN" altLang="en-US" sz="1100"/>
        </a:p>
      </xdr:txBody>
    </xdr:sp>
    <xdr:clientData/>
  </xdr:twoCellAnchor>
  <xdr:twoCellAnchor>
    <xdr:from>
      <xdr:col>15</xdr:col>
      <xdr:colOff>32385</xdr:colOff>
      <xdr:row>26</xdr:row>
      <xdr:rowOff>133350</xdr:rowOff>
    </xdr:from>
    <xdr:to>
      <xdr:col>18</xdr:col>
      <xdr:colOff>661035</xdr:colOff>
      <xdr:row>29</xdr:row>
      <xdr:rowOff>97790</xdr:rowOff>
    </xdr:to>
    <xdr:grpSp>
      <xdr:nvGrpSpPr>
        <xdr:cNvPr id="48" name="组合 47"/>
        <xdr:cNvGrpSpPr/>
      </xdr:nvGrpSpPr>
      <xdr:grpSpPr>
        <a:xfrm>
          <a:off x="10319385" y="4591050"/>
          <a:ext cx="2686050" cy="478790"/>
          <a:chOff x="5586" y="7215"/>
          <a:chExt cx="4230" cy="754"/>
        </a:xfrm>
      </xdr:grpSpPr>
      <xdr:sp>
        <xdr:nvSpPr>
          <xdr:cNvPr id="49" name="文本框 48"/>
          <xdr:cNvSpPr txBox="1"/>
        </xdr:nvSpPr>
        <xdr:spPr>
          <a:xfrm>
            <a:off x="5586" y="7220"/>
            <a:ext cx="78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企业简介</a:t>
            </a:r>
            <a:endParaRPr lang="zh-CN" altLang="en-US" sz="1100"/>
          </a:p>
        </xdr:txBody>
      </xdr:sp>
      <xdr:sp>
        <xdr:nvSpPr>
          <xdr:cNvPr id="50" name="文本框 49"/>
          <xdr:cNvSpPr txBox="1"/>
        </xdr:nvSpPr>
        <xdr:spPr>
          <a:xfrm>
            <a:off x="7345" y="722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我的预约</a:t>
            </a:r>
            <a:endParaRPr lang="zh-CN" altLang="en-US" sz="1100"/>
          </a:p>
        </xdr:txBody>
      </xdr:sp>
      <xdr:sp>
        <xdr:nvSpPr>
          <xdr:cNvPr id="51" name="文本框 50"/>
          <xdr:cNvSpPr txBox="1"/>
        </xdr:nvSpPr>
        <xdr:spPr>
          <a:xfrm>
            <a:off x="6450" y="7215"/>
            <a:ext cx="765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服务案例</a:t>
            </a:r>
            <a:endParaRPr lang="zh-CN" altLang="en-US" sz="1100"/>
          </a:p>
        </xdr:txBody>
      </xdr:sp>
      <xdr:sp>
        <xdr:nvSpPr>
          <xdr:cNvPr id="52" name="文本框 51"/>
          <xdr:cNvSpPr txBox="1"/>
        </xdr:nvSpPr>
        <xdr:spPr>
          <a:xfrm>
            <a:off x="9050" y="7235"/>
            <a:ext cx="766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个人中心</a:t>
            </a:r>
            <a:endParaRPr lang="zh-CN" altLang="en-US" sz="1100"/>
          </a:p>
        </xdr:txBody>
      </xdr:sp>
      <xdr:sp>
        <xdr:nvSpPr>
          <xdr:cNvPr id="53" name="文本框 52"/>
          <xdr:cNvSpPr txBox="1"/>
        </xdr:nvSpPr>
        <xdr:spPr>
          <a:xfrm>
            <a:off x="8175" y="721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配套产品</a:t>
            </a:r>
            <a:endParaRPr lang="zh-CN" altLang="en-US" sz="1100"/>
          </a:p>
        </xdr:txBody>
      </xdr:sp>
    </xdr:grpSp>
    <xdr:clientData/>
  </xdr:twoCellAnchor>
  <xdr:twoCellAnchor>
    <xdr:from>
      <xdr:col>15</xdr:col>
      <xdr:colOff>349250</xdr:colOff>
      <xdr:row>17</xdr:row>
      <xdr:rowOff>101600</xdr:rowOff>
    </xdr:from>
    <xdr:to>
      <xdr:col>18</xdr:col>
      <xdr:colOff>301625</xdr:colOff>
      <xdr:row>20</xdr:row>
      <xdr:rowOff>83185</xdr:rowOff>
    </xdr:to>
    <xdr:sp>
      <xdr:nvSpPr>
        <xdr:cNvPr id="54" name="文本框 53"/>
        <xdr:cNvSpPr txBox="1"/>
      </xdr:nvSpPr>
      <xdr:spPr>
        <a:xfrm>
          <a:off x="10636250" y="3016250"/>
          <a:ext cx="2009775" cy="495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rgbClr val="C00000"/>
              </a:solidFill>
            </a:rPr>
            <a:t>总价计算公式：客户输入的点位数</a:t>
          </a:r>
          <a:r>
            <a:rPr lang="en-US" altLang="zh-CN" sz="1100">
              <a:solidFill>
                <a:srgbClr val="C00000"/>
              </a:solidFill>
            </a:rPr>
            <a:t>*</a:t>
          </a:r>
          <a:r>
            <a:rPr lang="zh-CN" altLang="en-US" sz="1100">
              <a:solidFill>
                <a:srgbClr val="C00000"/>
              </a:solidFill>
            </a:rPr>
            <a:t>单价</a:t>
          </a:r>
          <a:r>
            <a:rPr lang="en-US" altLang="zh-CN" sz="1100">
              <a:solidFill>
                <a:srgbClr val="C00000"/>
              </a:solidFill>
            </a:rPr>
            <a:t>299</a:t>
          </a:r>
          <a:r>
            <a:rPr lang="zh-CN" altLang="en-US" sz="1100">
              <a:solidFill>
                <a:srgbClr val="C00000"/>
              </a:solidFill>
            </a:rPr>
            <a:t>元</a:t>
          </a:r>
          <a:r>
            <a:rPr lang="en-US" altLang="zh-CN" sz="1100">
              <a:solidFill>
                <a:srgbClr val="C00000"/>
              </a:solidFill>
            </a:rPr>
            <a:t>/</a:t>
          </a:r>
          <a:r>
            <a:rPr lang="zh-CN" altLang="en-US" sz="1100">
              <a:solidFill>
                <a:srgbClr val="C00000"/>
              </a:solidFill>
            </a:rPr>
            <a:t>点</a:t>
          </a:r>
          <a:endParaRPr lang="zh-CN" altLang="en-US" sz="1100">
            <a:solidFill>
              <a:srgbClr val="C00000"/>
            </a:solidFill>
          </a:endParaRPr>
        </a:p>
        <a:p>
          <a:pPr algn="l"/>
          <a:r>
            <a:rPr lang="en-US" altLang="zh-CN" sz="1100">
              <a:solidFill>
                <a:srgbClr val="C00000"/>
              </a:solidFill>
            </a:rPr>
            <a:t>   </a:t>
          </a:r>
          <a:endParaRPr lang="en-US" altLang="zh-CN" sz="1100">
            <a:solidFill>
              <a:srgbClr val="C00000"/>
            </a:solidFill>
          </a:endParaRPr>
        </a:p>
      </xdr:txBody>
    </xdr:sp>
    <xdr:clientData/>
  </xdr:twoCellAnchor>
  <xdr:twoCellAnchor>
    <xdr:from>
      <xdr:col>19</xdr:col>
      <xdr:colOff>0</xdr:colOff>
      <xdr:row>13</xdr:row>
      <xdr:rowOff>161925</xdr:rowOff>
    </xdr:from>
    <xdr:to>
      <xdr:col>19</xdr:col>
      <xdr:colOff>447675</xdr:colOff>
      <xdr:row>14</xdr:row>
      <xdr:rowOff>0</xdr:rowOff>
    </xdr:to>
    <xdr:cxnSp>
      <xdr:nvCxnSpPr>
        <xdr:cNvPr id="55" name="直接箭头连接符 54"/>
        <xdr:cNvCxnSpPr/>
      </xdr:nvCxnSpPr>
      <xdr:spPr>
        <a:xfrm>
          <a:off x="13030200" y="2390775"/>
          <a:ext cx="4476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22</xdr:row>
      <xdr:rowOff>28575</xdr:rowOff>
    </xdr:from>
    <xdr:to>
      <xdr:col>13</xdr:col>
      <xdr:colOff>276225</xdr:colOff>
      <xdr:row>25</xdr:row>
      <xdr:rowOff>10160</xdr:rowOff>
    </xdr:to>
    <xdr:sp>
      <xdr:nvSpPr>
        <xdr:cNvPr id="56" name="文本框 55"/>
        <xdr:cNvSpPr txBox="1"/>
      </xdr:nvSpPr>
      <xdr:spPr>
        <a:xfrm>
          <a:off x="7181850" y="3800475"/>
          <a:ext cx="2009775" cy="495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预约时间： 最早预约提前</a:t>
          </a:r>
          <a:r>
            <a:rPr lang="en-US" altLang="zh-CN" sz="1100"/>
            <a:t>1</a:t>
          </a:r>
          <a:r>
            <a:rPr lang="zh-CN" altLang="en-US" sz="1100"/>
            <a:t>天，客户可自选日期。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en-US" altLang="zh-CN" sz="1100"/>
            <a:t>   </a:t>
          </a:r>
          <a:endParaRPr lang="zh-CN" altLang="en-US" sz="1100"/>
        </a:p>
      </xdr:txBody>
    </xdr:sp>
    <xdr:clientData/>
  </xdr:twoCellAnchor>
  <xdr:twoCellAnchor>
    <xdr:from>
      <xdr:col>15</xdr:col>
      <xdr:colOff>352425</xdr:colOff>
      <xdr:row>21</xdr:row>
      <xdr:rowOff>161925</xdr:rowOff>
    </xdr:from>
    <xdr:to>
      <xdr:col>18</xdr:col>
      <xdr:colOff>304800</xdr:colOff>
      <xdr:row>24</xdr:row>
      <xdr:rowOff>143510</xdr:rowOff>
    </xdr:to>
    <xdr:sp>
      <xdr:nvSpPr>
        <xdr:cNvPr id="57" name="文本框 56"/>
        <xdr:cNvSpPr txBox="1"/>
      </xdr:nvSpPr>
      <xdr:spPr>
        <a:xfrm>
          <a:off x="10639425" y="3762375"/>
          <a:ext cx="2009775" cy="495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预约时间： 最早预约提前</a:t>
          </a:r>
          <a:r>
            <a:rPr lang="en-US" altLang="zh-CN" sz="1100"/>
            <a:t>1</a:t>
          </a:r>
          <a:r>
            <a:rPr lang="zh-CN" altLang="en-US" sz="1100"/>
            <a:t>天，客户可自选日期。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en-US" altLang="zh-CN" sz="1100"/>
            <a:t>   </a:t>
          </a:r>
          <a:endParaRPr lang="zh-CN" altLang="en-US" sz="1100"/>
        </a:p>
      </xdr:txBody>
    </xdr:sp>
    <xdr:clientData/>
  </xdr:twoCellAnchor>
  <xdr:twoCellAnchor>
    <xdr:from>
      <xdr:col>20</xdr:col>
      <xdr:colOff>676275</xdr:colOff>
      <xdr:row>2</xdr:row>
      <xdr:rowOff>95250</xdr:rowOff>
    </xdr:from>
    <xdr:to>
      <xdr:col>22</xdr:col>
      <xdr:colOff>647700</xdr:colOff>
      <xdr:row>5</xdr:row>
      <xdr:rowOff>114300</xdr:rowOff>
    </xdr:to>
    <xdr:sp>
      <xdr:nvSpPr>
        <xdr:cNvPr id="58" name="文本框 57"/>
        <xdr:cNvSpPr txBox="1"/>
      </xdr:nvSpPr>
      <xdr:spPr>
        <a:xfrm>
          <a:off x="14392275" y="438150"/>
          <a:ext cx="1343025" cy="5334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         </a:t>
          </a:r>
          <a:r>
            <a:rPr lang="zh-CN" altLang="en-US" sz="1100"/>
            <a:t>预约检测</a:t>
          </a:r>
          <a:endParaRPr lang="zh-CN" altLang="en-US" sz="1100"/>
        </a:p>
        <a:p>
          <a:pPr algn="l"/>
          <a:r>
            <a:rPr lang="en-US" altLang="zh-CN" sz="1100"/>
            <a:t>Appointment form</a:t>
          </a:r>
          <a:endParaRPr lang="en-US" altLang="zh-CN" sz="1100"/>
        </a:p>
      </xdr:txBody>
    </xdr:sp>
    <xdr:clientData/>
  </xdr:twoCellAnchor>
  <xdr:twoCellAnchor>
    <xdr:from>
      <xdr:col>20</xdr:col>
      <xdr:colOff>352425</xdr:colOff>
      <xdr:row>13</xdr:row>
      <xdr:rowOff>38100</xdr:rowOff>
    </xdr:from>
    <xdr:to>
      <xdr:col>23</xdr:col>
      <xdr:colOff>304800</xdr:colOff>
      <xdr:row>16</xdr:row>
      <xdr:rowOff>28575</xdr:rowOff>
    </xdr:to>
    <xdr:sp>
      <xdr:nvSpPr>
        <xdr:cNvPr id="59" name="文本框 58"/>
        <xdr:cNvSpPr txBox="1"/>
      </xdr:nvSpPr>
      <xdr:spPr>
        <a:xfrm>
          <a:off x="14068425" y="2266950"/>
          <a:ext cx="20097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联系方式：</a:t>
          </a:r>
          <a:endParaRPr lang="zh-CN" altLang="en-US" sz="1100"/>
        </a:p>
      </xdr:txBody>
    </xdr:sp>
    <xdr:clientData/>
  </xdr:twoCellAnchor>
  <xdr:twoCellAnchor>
    <xdr:from>
      <xdr:col>20</xdr:col>
      <xdr:colOff>336550</xdr:colOff>
      <xdr:row>8</xdr:row>
      <xdr:rowOff>146050</xdr:rowOff>
    </xdr:from>
    <xdr:to>
      <xdr:col>23</xdr:col>
      <xdr:colOff>288925</xdr:colOff>
      <xdr:row>11</xdr:row>
      <xdr:rowOff>127635</xdr:rowOff>
    </xdr:to>
    <xdr:sp>
      <xdr:nvSpPr>
        <xdr:cNvPr id="60" name="文本框 59"/>
        <xdr:cNvSpPr txBox="1"/>
      </xdr:nvSpPr>
      <xdr:spPr>
        <a:xfrm>
          <a:off x="14052550" y="1517650"/>
          <a:ext cx="2009775" cy="495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姓名：</a:t>
          </a:r>
          <a:endParaRPr lang="zh-CN" altLang="en-US" sz="1100"/>
        </a:p>
        <a:p>
          <a:pPr algn="l"/>
          <a:r>
            <a:rPr lang="en-US" altLang="zh-CN" sz="1100"/>
            <a:t>   </a:t>
          </a:r>
          <a:endParaRPr lang="zh-CN" altLang="en-US" sz="1100"/>
        </a:p>
      </xdr:txBody>
    </xdr:sp>
    <xdr:clientData/>
  </xdr:twoCellAnchor>
  <xdr:twoCellAnchor>
    <xdr:from>
      <xdr:col>20</xdr:col>
      <xdr:colOff>32385</xdr:colOff>
      <xdr:row>26</xdr:row>
      <xdr:rowOff>133350</xdr:rowOff>
    </xdr:from>
    <xdr:to>
      <xdr:col>23</xdr:col>
      <xdr:colOff>661035</xdr:colOff>
      <xdr:row>29</xdr:row>
      <xdr:rowOff>97790</xdr:rowOff>
    </xdr:to>
    <xdr:grpSp>
      <xdr:nvGrpSpPr>
        <xdr:cNvPr id="61" name="组合 60"/>
        <xdr:cNvGrpSpPr/>
      </xdr:nvGrpSpPr>
      <xdr:grpSpPr>
        <a:xfrm>
          <a:off x="13748385" y="4591050"/>
          <a:ext cx="2686050" cy="478790"/>
          <a:chOff x="5586" y="7215"/>
          <a:chExt cx="4230" cy="754"/>
        </a:xfrm>
      </xdr:grpSpPr>
      <xdr:sp>
        <xdr:nvSpPr>
          <xdr:cNvPr id="62" name="文本框 61"/>
          <xdr:cNvSpPr txBox="1"/>
        </xdr:nvSpPr>
        <xdr:spPr>
          <a:xfrm>
            <a:off x="5586" y="7220"/>
            <a:ext cx="78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企业简介</a:t>
            </a:r>
            <a:endParaRPr lang="zh-CN" altLang="en-US" sz="1100"/>
          </a:p>
        </xdr:txBody>
      </xdr:sp>
      <xdr:sp>
        <xdr:nvSpPr>
          <xdr:cNvPr id="63" name="文本框 62"/>
          <xdr:cNvSpPr txBox="1"/>
        </xdr:nvSpPr>
        <xdr:spPr>
          <a:xfrm>
            <a:off x="7345" y="722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我的预约</a:t>
            </a:r>
            <a:endParaRPr lang="zh-CN" altLang="en-US" sz="1100"/>
          </a:p>
        </xdr:txBody>
      </xdr:sp>
      <xdr:sp>
        <xdr:nvSpPr>
          <xdr:cNvPr id="64" name="文本框 63"/>
          <xdr:cNvSpPr txBox="1"/>
        </xdr:nvSpPr>
        <xdr:spPr>
          <a:xfrm>
            <a:off x="6450" y="7215"/>
            <a:ext cx="765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服务案例</a:t>
            </a:r>
            <a:endParaRPr lang="zh-CN" altLang="en-US" sz="1100"/>
          </a:p>
        </xdr:txBody>
      </xdr:sp>
      <xdr:sp>
        <xdr:nvSpPr>
          <xdr:cNvPr id="65" name="文本框 64"/>
          <xdr:cNvSpPr txBox="1"/>
        </xdr:nvSpPr>
        <xdr:spPr>
          <a:xfrm>
            <a:off x="9050" y="7235"/>
            <a:ext cx="766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个人中心</a:t>
            </a:r>
            <a:endParaRPr lang="zh-CN" altLang="en-US" sz="1100"/>
          </a:p>
        </xdr:txBody>
      </xdr:sp>
      <xdr:sp>
        <xdr:nvSpPr>
          <xdr:cNvPr id="66" name="文本框 65"/>
          <xdr:cNvSpPr txBox="1"/>
        </xdr:nvSpPr>
        <xdr:spPr>
          <a:xfrm>
            <a:off x="8175" y="721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配套产品</a:t>
            </a:r>
            <a:endParaRPr lang="zh-CN" altLang="en-US" sz="1100"/>
          </a:p>
        </xdr:txBody>
      </xdr:sp>
    </xdr:grpSp>
    <xdr:clientData/>
  </xdr:twoCellAnchor>
  <xdr:twoCellAnchor>
    <xdr:from>
      <xdr:col>20</xdr:col>
      <xdr:colOff>361950</xdr:colOff>
      <xdr:row>17</xdr:row>
      <xdr:rowOff>9525</xdr:rowOff>
    </xdr:from>
    <xdr:to>
      <xdr:col>23</xdr:col>
      <xdr:colOff>314325</xdr:colOff>
      <xdr:row>19</xdr:row>
      <xdr:rowOff>162560</xdr:rowOff>
    </xdr:to>
    <xdr:sp>
      <xdr:nvSpPr>
        <xdr:cNvPr id="68" name="文本框 67"/>
        <xdr:cNvSpPr txBox="1"/>
      </xdr:nvSpPr>
      <xdr:spPr>
        <a:xfrm>
          <a:off x="14077950" y="2924175"/>
          <a:ext cx="2009775" cy="495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服务地址：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en-US" altLang="zh-CN" sz="1100"/>
            <a:t>   </a:t>
          </a:r>
          <a:endParaRPr lang="zh-CN" altLang="en-US" sz="1100"/>
        </a:p>
      </xdr:txBody>
    </xdr:sp>
    <xdr:clientData/>
  </xdr:twoCellAnchor>
  <xdr:twoCellAnchor>
    <xdr:from>
      <xdr:col>20</xdr:col>
      <xdr:colOff>19685</xdr:colOff>
      <xdr:row>20</xdr:row>
      <xdr:rowOff>114300</xdr:rowOff>
    </xdr:from>
    <xdr:to>
      <xdr:col>23</xdr:col>
      <xdr:colOff>676275</xdr:colOff>
      <xdr:row>24</xdr:row>
      <xdr:rowOff>40005</xdr:rowOff>
    </xdr:to>
    <xdr:sp>
      <xdr:nvSpPr>
        <xdr:cNvPr id="69" name="文本框 68"/>
        <xdr:cNvSpPr txBox="1"/>
      </xdr:nvSpPr>
      <xdr:spPr>
        <a:xfrm>
          <a:off x="13735685" y="3543300"/>
          <a:ext cx="2713990" cy="6115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/>
            <a:t>说明：预约甲醛检测治理至少须提前一天，</a:t>
          </a:r>
          <a:r>
            <a:rPr lang="zh-CN" altLang="en-US" sz="900">
              <a:sym typeface="+mn-ea"/>
            </a:rPr>
            <a:t>服务热线：4000-253-123</a:t>
          </a:r>
          <a:endParaRPr lang="zh-CN" altLang="en-US" sz="900"/>
        </a:p>
        <a:p>
          <a:pPr algn="l"/>
          <a:r>
            <a:rPr lang="zh-CN" altLang="en-US" sz="900"/>
            <a:t>治理客户10年质保，每年一次上门复检。</a:t>
          </a:r>
          <a:endParaRPr lang="zh-CN" altLang="en-US" sz="900"/>
        </a:p>
      </xdr:txBody>
    </xdr:sp>
    <xdr:clientData/>
  </xdr:twoCellAnchor>
  <xdr:twoCellAnchor>
    <xdr:from>
      <xdr:col>24</xdr:col>
      <xdr:colOff>0</xdr:colOff>
      <xdr:row>14</xdr:row>
      <xdr:rowOff>0</xdr:rowOff>
    </xdr:from>
    <xdr:to>
      <xdr:col>24</xdr:col>
      <xdr:colOff>447675</xdr:colOff>
      <xdr:row>14</xdr:row>
      <xdr:rowOff>9525</xdr:rowOff>
    </xdr:to>
    <xdr:cxnSp>
      <xdr:nvCxnSpPr>
        <xdr:cNvPr id="70" name="直接箭头连接符 69"/>
        <xdr:cNvCxnSpPr/>
      </xdr:nvCxnSpPr>
      <xdr:spPr>
        <a:xfrm>
          <a:off x="16459200" y="2400300"/>
          <a:ext cx="4476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676275</xdr:colOff>
      <xdr:row>2</xdr:row>
      <xdr:rowOff>95250</xdr:rowOff>
    </xdr:from>
    <xdr:to>
      <xdr:col>27</xdr:col>
      <xdr:colOff>647700</xdr:colOff>
      <xdr:row>5</xdr:row>
      <xdr:rowOff>114300</xdr:rowOff>
    </xdr:to>
    <xdr:sp>
      <xdr:nvSpPr>
        <xdr:cNvPr id="71" name="文本框 70"/>
        <xdr:cNvSpPr txBox="1"/>
      </xdr:nvSpPr>
      <xdr:spPr>
        <a:xfrm>
          <a:off x="17821275" y="438150"/>
          <a:ext cx="1343025" cy="5334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         </a:t>
          </a:r>
          <a:r>
            <a:rPr lang="zh-CN" altLang="en-US" sz="1100"/>
            <a:t>预约检测</a:t>
          </a:r>
          <a:endParaRPr lang="zh-CN" altLang="en-US" sz="1100"/>
        </a:p>
        <a:p>
          <a:pPr algn="l"/>
          <a:r>
            <a:rPr lang="en-US" altLang="zh-CN" sz="1100"/>
            <a:t>Appointment form</a:t>
          </a:r>
          <a:endParaRPr lang="en-US" altLang="zh-CN" sz="1100"/>
        </a:p>
      </xdr:txBody>
    </xdr:sp>
    <xdr:clientData/>
  </xdr:twoCellAnchor>
  <xdr:twoCellAnchor>
    <xdr:from>
      <xdr:col>25</xdr:col>
      <xdr:colOff>32385</xdr:colOff>
      <xdr:row>26</xdr:row>
      <xdr:rowOff>133350</xdr:rowOff>
    </xdr:from>
    <xdr:to>
      <xdr:col>28</xdr:col>
      <xdr:colOff>661035</xdr:colOff>
      <xdr:row>29</xdr:row>
      <xdr:rowOff>97790</xdr:rowOff>
    </xdr:to>
    <xdr:grpSp>
      <xdr:nvGrpSpPr>
        <xdr:cNvPr id="74" name="组合 73"/>
        <xdr:cNvGrpSpPr/>
      </xdr:nvGrpSpPr>
      <xdr:grpSpPr>
        <a:xfrm>
          <a:off x="17177385" y="4591050"/>
          <a:ext cx="2686050" cy="478790"/>
          <a:chOff x="5586" y="7215"/>
          <a:chExt cx="4230" cy="754"/>
        </a:xfrm>
      </xdr:grpSpPr>
      <xdr:sp>
        <xdr:nvSpPr>
          <xdr:cNvPr id="75" name="文本框 74"/>
          <xdr:cNvSpPr txBox="1"/>
        </xdr:nvSpPr>
        <xdr:spPr>
          <a:xfrm>
            <a:off x="5586" y="7220"/>
            <a:ext cx="78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企业简介</a:t>
            </a:r>
            <a:endParaRPr lang="zh-CN" altLang="en-US" sz="1100"/>
          </a:p>
        </xdr:txBody>
      </xdr:sp>
      <xdr:sp>
        <xdr:nvSpPr>
          <xdr:cNvPr id="76" name="文本框 75"/>
          <xdr:cNvSpPr txBox="1"/>
        </xdr:nvSpPr>
        <xdr:spPr>
          <a:xfrm>
            <a:off x="7345" y="722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我的预约</a:t>
            </a:r>
            <a:endParaRPr lang="zh-CN" altLang="en-US" sz="1100"/>
          </a:p>
        </xdr:txBody>
      </xdr:sp>
      <xdr:sp>
        <xdr:nvSpPr>
          <xdr:cNvPr id="77" name="文本框 76"/>
          <xdr:cNvSpPr txBox="1"/>
        </xdr:nvSpPr>
        <xdr:spPr>
          <a:xfrm>
            <a:off x="6450" y="7215"/>
            <a:ext cx="765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服务案例</a:t>
            </a:r>
            <a:endParaRPr lang="zh-CN" altLang="en-US" sz="1100"/>
          </a:p>
        </xdr:txBody>
      </xdr:sp>
      <xdr:sp>
        <xdr:nvSpPr>
          <xdr:cNvPr id="78" name="文本框 77"/>
          <xdr:cNvSpPr txBox="1"/>
        </xdr:nvSpPr>
        <xdr:spPr>
          <a:xfrm>
            <a:off x="9050" y="7235"/>
            <a:ext cx="766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个人中心</a:t>
            </a:r>
            <a:endParaRPr lang="zh-CN" altLang="en-US" sz="1100"/>
          </a:p>
        </xdr:txBody>
      </xdr:sp>
      <xdr:sp>
        <xdr:nvSpPr>
          <xdr:cNvPr id="79" name="文本框 78"/>
          <xdr:cNvSpPr txBox="1"/>
        </xdr:nvSpPr>
        <xdr:spPr>
          <a:xfrm>
            <a:off x="8175" y="721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配套产品</a:t>
            </a:r>
            <a:endParaRPr lang="zh-CN" altLang="en-US" sz="1100"/>
          </a:p>
        </xdr:txBody>
      </xdr:sp>
    </xdr:grpSp>
    <xdr:clientData/>
  </xdr:twoCellAnchor>
  <xdr:twoCellAnchor>
    <xdr:from>
      <xdr:col>21</xdr:col>
      <xdr:colOff>215900</xdr:colOff>
      <xdr:row>24</xdr:row>
      <xdr:rowOff>111125</xdr:rowOff>
    </xdr:from>
    <xdr:to>
      <xdr:col>22</xdr:col>
      <xdr:colOff>549910</xdr:colOff>
      <xdr:row>26</xdr:row>
      <xdr:rowOff>64135</xdr:rowOff>
    </xdr:to>
    <xdr:sp>
      <xdr:nvSpPr>
        <xdr:cNvPr id="82" name="文本框 81"/>
        <xdr:cNvSpPr txBox="1"/>
      </xdr:nvSpPr>
      <xdr:spPr>
        <a:xfrm>
          <a:off x="14617700" y="4225925"/>
          <a:ext cx="1019810" cy="29591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提交订单</a:t>
          </a:r>
          <a:endParaRPr lang="zh-CN" altLang="en-US" sz="1100"/>
        </a:p>
        <a:p>
          <a:pPr algn="ctr"/>
          <a:r>
            <a:rPr lang="en-US" altLang="zh-CN" sz="1100"/>
            <a:t>   </a:t>
          </a:r>
          <a:endParaRPr lang="zh-CN" altLang="en-US" sz="1100"/>
        </a:p>
      </xdr:txBody>
    </xdr:sp>
    <xdr:clientData/>
  </xdr:twoCellAnchor>
  <xdr:twoCellAnchor>
    <xdr:from>
      <xdr:col>1</xdr:col>
      <xdr:colOff>171450</xdr:colOff>
      <xdr:row>2</xdr:row>
      <xdr:rowOff>19050</xdr:rowOff>
    </xdr:from>
    <xdr:to>
      <xdr:col>2</xdr:col>
      <xdr:colOff>352425</xdr:colOff>
      <xdr:row>3</xdr:row>
      <xdr:rowOff>133350</xdr:rowOff>
    </xdr:to>
    <xdr:sp>
      <xdr:nvSpPr>
        <xdr:cNvPr id="83" name="文本框 82"/>
        <xdr:cNvSpPr txBox="1"/>
      </xdr:nvSpPr>
      <xdr:spPr>
        <a:xfrm>
          <a:off x="857250" y="361950"/>
          <a:ext cx="8667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1100"/>
            <a:t>     </a:t>
          </a:r>
          <a:r>
            <a:rPr lang="zh-CN" altLang="en-US" sz="1100"/>
            <a:t>首页</a:t>
          </a:r>
          <a:endParaRPr lang="zh-CN" altLang="en-US" sz="1100"/>
        </a:p>
      </xdr:txBody>
    </xdr:sp>
    <xdr:clientData/>
  </xdr:twoCellAnchor>
  <xdr:twoCellAnchor>
    <xdr:from>
      <xdr:col>0</xdr:col>
      <xdr:colOff>85725</xdr:colOff>
      <xdr:row>39</xdr:row>
      <xdr:rowOff>57150</xdr:rowOff>
    </xdr:from>
    <xdr:to>
      <xdr:col>3</xdr:col>
      <xdr:colOff>323850</xdr:colOff>
      <xdr:row>52</xdr:row>
      <xdr:rowOff>151765</xdr:rowOff>
    </xdr:to>
    <xdr:sp>
      <xdr:nvSpPr>
        <xdr:cNvPr id="84" name="椭圆 83"/>
        <xdr:cNvSpPr/>
      </xdr:nvSpPr>
      <xdr:spPr>
        <a:xfrm>
          <a:off x="85725" y="6743700"/>
          <a:ext cx="2295525" cy="2323465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609600</xdr:colOff>
      <xdr:row>43</xdr:row>
      <xdr:rowOff>57150</xdr:rowOff>
    </xdr:from>
    <xdr:to>
      <xdr:col>2</xdr:col>
      <xdr:colOff>495300</xdr:colOff>
      <xdr:row>45</xdr:row>
      <xdr:rowOff>123825</xdr:rowOff>
    </xdr:to>
    <xdr:sp>
      <xdr:nvSpPr>
        <xdr:cNvPr id="85" name="文本框 84"/>
        <xdr:cNvSpPr txBox="1"/>
      </xdr:nvSpPr>
      <xdr:spPr>
        <a:xfrm>
          <a:off x="609600" y="7429500"/>
          <a:ext cx="1257300" cy="4095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    </a:t>
          </a:r>
          <a:r>
            <a:rPr lang="zh-CN" altLang="en-US" sz="1600" b="1">
              <a:solidFill>
                <a:schemeClr val="bg1"/>
              </a:solidFill>
            </a:rPr>
            <a:t>预约检测</a:t>
          </a:r>
          <a:endParaRPr lang="zh-CN" alt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85725</xdr:colOff>
      <xdr:row>46</xdr:row>
      <xdr:rowOff>19050</xdr:rowOff>
    </xdr:from>
    <xdr:to>
      <xdr:col>3</xdr:col>
      <xdr:colOff>323850</xdr:colOff>
      <xdr:row>46</xdr:row>
      <xdr:rowOff>19050</xdr:rowOff>
    </xdr:to>
    <xdr:cxnSp>
      <xdr:nvCxnSpPr>
        <xdr:cNvPr id="86" name="直接连接符 85"/>
        <xdr:cNvCxnSpPr>
          <a:stCxn id="84" idx="2"/>
          <a:endCxn id="84" idx="6"/>
        </xdr:cNvCxnSpPr>
      </xdr:nvCxnSpPr>
      <xdr:spPr>
        <a:xfrm>
          <a:off x="85725" y="7905750"/>
          <a:ext cx="2295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476250</xdr:colOff>
      <xdr:row>46</xdr:row>
      <xdr:rowOff>104775</xdr:rowOff>
    </xdr:from>
    <xdr:to>
      <xdr:col>1</xdr:col>
      <xdr:colOff>391160</xdr:colOff>
      <xdr:row>51</xdr:row>
      <xdr:rowOff>19050</xdr:rowOff>
    </xdr:to>
    <xdr:sp>
      <xdr:nvSpPr>
        <xdr:cNvPr id="87" name="文本框 86"/>
        <xdr:cNvSpPr txBox="1"/>
      </xdr:nvSpPr>
      <xdr:spPr>
        <a:xfrm>
          <a:off x="476250" y="7991475"/>
          <a:ext cx="600710" cy="7715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solidFill>
                <a:schemeClr val="bg1"/>
              </a:solidFill>
            </a:rPr>
            <a:t>国标</a:t>
          </a:r>
          <a:endParaRPr lang="zh-CN" altLang="en-US" sz="1600" b="1">
            <a:solidFill>
              <a:schemeClr val="bg1"/>
            </a:solidFill>
          </a:endParaRPr>
        </a:p>
        <a:p>
          <a:pPr algn="l"/>
          <a:r>
            <a:rPr lang="zh-CN" altLang="en-US" sz="1600" b="1">
              <a:solidFill>
                <a:schemeClr val="bg1"/>
              </a:solidFill>
            </a:rPr>
            <a:t>治理</a:t>
          </a:r>
          <a:endParaRPr lang="en-US" altLang="zh-CN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504825</xdr:colOff>
      <xdr:row>46</xdr:row>
      <xdr:rowOff>19050</xdr:rowOff>
    </xdr:from>
    <xdr:to>
      <xdr:col>1</xdr:col>
      <xdr:colOff>504825</xdr:colOff>
      <xdr:row>52</xdr:row>
      <xdr:rowOff>133350</xdr:rowOff>
    </xdr:to>
    <xdr:cxnSp>
      <xdr:nvCxnSpPr>
        <xdr:cNvPr id="88" name="直接连接符 87"/>
        <xdr:cNvCxnSpPr/>
      </xdr:nvCxnSpPr>
      <xdr:spPr>
        <a:xfrm>
          <a:off x="1190625" y="7905750"/>
          <a:ext cx="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650875</xdr:colOff>
      <xdr:row>46</xdr:row>
      <xdr:rowOff>117475</xdr:rowOff>
    </xdr:from>
    <xdr:to>
      <xdr:col>2</xdr:col>
      <xdr:colOff>565785</xdr:colOff>
      <xdr:row>51</xdr:row>
      <xdr:rowOff>31750</xdr:rowOff>
    </xdr:to>
    <xdr:sp>
      <xdr:nvSpPr>
        <xdr:cNvPr id="89" name="文本框 88"/>
        <xdr:cNvSpPr txBox="1"/>
      </xdr:nvSpPr>
      <xdr:spPr>
        <a:xfrm>
          <a:off x="1336675" y="8004175"/>
          <a:ext cx="600710" cy="7715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solidFill>
                <a:schemeClr val="bg1"/>
              </a:solidFill>
            </a:rPr>
            <a:t>母婴</a:t>
          </a:r>
          <a:endParaRPr lang="zh-CN" altLang="en-US" sz="1600" b="1">
            <a:solidFill>
              <a:schemeClr val="bg1"/>
            </a:solidFill>
          </a:endParaRPr>
        </a:p>
        <a:p>
          <a:pPr algn="l"/>
          <a:r>
            <a:rPr lang="zh-CN" altLang="en-US" sz="1600" b="1">
              <a:solidFill>
                <a:schemeClr val="bg1"/>
              </a:solidFill>
            </a:rPr>
            <a:t>治理</a:t>
          </a:r>
          <a:endParaRPr lang="en-US" altLang="zh-CN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635</xdr:colOff>
      <xdr:row>60</xdr:row>
      <xdr:rowOff>28575</xdr:rowOff>
    </xdr:from>
    <xdr:to>
      <xdr:col>0</xdr:col>
      <xdr:colOff>495935</xdr:colOff>
      <xdr:row>62</xdr:row>
      <xdr:rowOff>152400</xdr:rowOff>
    </xdr:to>
    <xdr:sp>
      <xdr:nvSpPr>
        <xdr:cNvPr id="90" name="文本框 89"/>
        <xdr:cNvSpPr txBox="1"/>
      </xdr:nvSpPr>
      <xdr:spPr>
        <a:xfrm>
          <a:off x="635" y="10315575"/>
          <a:ext cx="495300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企业简介</a:t>
          </a:r>
          <a:endParaRPr lang="zh-CN" altLang="en-US" sz="1100"/>
        </a:p>
      </xdr:txBody>
    </xdr:sp>
    <xdr:clientData/>
  </xdr:twoCellAnchor>
  <xdr:twoCellAnchor>
    <xdr:from>
      <xdr:col>1</xdr:col>
      <xdr:colOff>431800</xdr:colOff>
      <xdr:row>60</xdr:row>
      <xdr:rowOff>31750</xdr:rowOff>
    </xdr:from>
    <xdr:to>
      <xdr:col>2</xdr:col>
      <xdr:colOff>222250</xdr:colOff>
      <xdr:row>62</xdr:row>
      <xdr:rowOff>155575</xdr:rowOff>
    </xdr:to>
    <xdr:sp>
      <xdr:nvSpPr>
        <xdr:cNvPr id="91" name="文本框 90"/>
        <xdr:cNvSpPr txBox="1"/>
      </xdr:nvSpPr>
      <xdr:spPr>
        <a:xfrm>
          <a:off x="1117600" y="10318750"/>
          <a:ext cx="476250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我的预约</a:t>
          </a:r>
          <a:endParaRPr lang="zh-CN" altLang="en-US" sz="1100"/>
        </a:p>
      </xdr:txBody>
    </xdr:sp>
    <xdr:clientData/>
  </xdr:twoCellAnchor>
  <xdr:twoCellAnchor>
    <xdr:from>
      <xdr:col>0</xdr:col>
      <xdr:colOff>549275</xdr:colOff>
      <xdr:row>60</xdr:row>
      <xdr:rowOff>25400</xdr:rowOff>
    </xdr:from>
    <xdr:to>
      <xdr:col>1</xdr:col>
      <xdr:colOff>349250</xdr:colOff>
      <xdr:row>62</xdr:row>
      <xdr:rowOff>149225</xdr:rowOff>
    </xdr:to>
    <xdr:sp>
      <xdr:nvSpPr>
        <xdr:cNvPr id="92" name="文本框 91"/>
        <xdr:cNvSpPr txBox="1"/>
      </xdr:nvSpPr>
      <xdr:spPr>
        <a:xfrm>
          <a:off x="549275" y="10312400"/>
          <a:ext cx="485775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服务案例</a:t>
          </a:r>
          <a:endParaRPr lang="zh-CN" altLang="en-US" sz="1100"/>
        </a:p>
      </xdr:txBody>
    </xdr:sp>
    <xdr:clientData/>
  </xdr:twoCellAnchor>
  <xdr:twoCellAnchor>
    <xdr:from>
      <xdr:col>3</xdr:col>
      <xdr:colOff>142875</xdr:colOff>
      <xdr:row>60</xdr:row>
      <xdr:rowOff>38100</xdr:rowOff>
    </xdr:from>
    <xdr:to>
      <xdr:col>3</xdr:col>
      <xdr:colOff>629285</xdr:colOff>
      <xdr:row>62</xdr:row>
      <xdr:rowOff>161925</xdr:rowOff>
    </xdr:to>
    <xdr:sp>
      <xdr:nvSpPr>
        <xdr:cNvPr id="93" name="文本框 92"/>
        <xdr:cNvSpPr txBox="1"/>
      </xdr:nvSpPr>
      <xdr:spPr>
        <a:xfrm>
          <a:off x="2200275" y="10325100"/>
          <a:ext cx="486410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个人中心</a:t>
          </a:r>
          <a:endParaRPr lang="zh-CN" altLang="en-US" sz="1100"/>
        </a:p>
      </xdr:txBody>
    </xdr:sp>
    <xdr:clientData/>
  </xdr:twoCellAnchor>
  <xdr:twoCellAnchor>
    <xdr:from>
      <xdr:col>2</xdr:col>
      <xdr:colOff>273050</xdr:colOff>
      <xdr:row>60</xdr:row>
      <xdr:rowOff>25400</xdr:rowOff>
    </xdr:from>
    <xdr:to>
      <xdr:col>3</xdr:col>
      <xdr:colOff>63500</xdr:colOff>
      <xdr:row>62</xdr:row>
      <xdr:rowOff>149225</xdr:rowOff>
    </xdr:to>
    <xdr:sp>
      <xdr:nvSpPr>
        <xdr:cNvPr id="94" name="文本框 93"/>
        <xdr:cNvSpPr txBox="1"/>
      </xdr:nvSpPr>
      <xdr:spPr>
        <a:xfrm>
          <a:off x="1644650" y="10312400"/>
          <a:ext cx="476250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配套产品</a:t>
          </a:r>
          <a:endParaRPr lang="zh-CN" altLang="en-US" sz="1100"/>
        </a:p>
      </xdr:txBody>
    </xdr:sp>
    <xdr:clientData/>
  </xdr:twoCellAnchor>
  <xdr:twoCellAnchor>
    <xdr:from>
      <xdr:col>1</xdr:col>
      <xdr:colOff>171450</xdr:colOff>
      <xdr:row>35</xdr:row>
      <xdr:rowOff>19050</xdr:rowOff>
    </xdr:from>
    <xdr:to>
      <xdr:col>2</xdr:col>
      <xdr:colOff>352425</xdr:colOff>
      <xdr:row>36</xdr:row>
      <xdr:rowOff>133350</xdr:rowOff>
    </xdr:to>
    <xdr:sp>
      <xdr:nvSpPr>
        <xdr:cNvPr id="95" name="文本框 94"/>
        <xdr:cNvSpPr txBox="1"/>
      </xdr:nvSpPr>
      <xdr:spPr>
        <a:xfrm>
          <a:off x="857250" y="6019800"/>
          <a:ext cx="8667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     </a:t>
          </a:r>
          <a:r>
            <a:rPr lang="zh-CN" altLang="en-US" sz="1100"/>
            <a:t>首页</a:t>
          </a:r>
          <a:endParaRPr lang="zh-CN" altLang="en-US" sz="1100"/>
        </a:p>
      </xdr:txBody>
    </xdr:sp>
    <xdr:clientData/>
  </xdr:twoCellAnchor>
  <xdr:twoCellAnchor>
    <xdr:from>
      <xdr:col>5</xdr:col>
      <xdr:colOff>676275</xdr:colOff>
      <xdr:row>35</xdr:row>
      <xdr:rowOff>95250</xdr:rowOff>
    </xdr:from>
    <xdr:to>
      <xdr:col>7</xdr:col>
      <xdr:colOff>647700</xdr:colOff>
      <xdr:row>38</xdr:row>
      <xdr:rowOff>114300</xdr:rowOff>
    </xdr:to>
    <xdr:sp>
      <xdr:nvSpPr>
        <xdr:cNvPr id="96" name="文本框 95"/>
        <xdr:cNvSpPr txBox="1"/>
      </xdr:nvSpPr>
      <xdr:spPr>
        <a:xfrm>
          <a:off x="4105275" y="6096000"/>
          <a:ext cx="1343025" cy="5334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         </a:t>
          </a:r>
          <a:r>
            <a:rPr lang="zh-CN" altLang="en-US" sz="1100"/>
            <a:t>国标治理</a:t>
          </a:r>
          <a:endParaRPr lang="zh-CN" altLang="en-US" sz="1100"/>
        </a:p>
        <a:p>
          <a:pPr algn="l"/>
          <a:r>
            <a:rPr lang="en-US" altLang="zh-CN" sz="1100"/>
            <a:t>National Standard</a:t>
          </a:r>
          <a:endParaRPr lang="en-US" altLang="zh-CN" sz="1100"/>
        </a:p>
      </xdr:txBody>
    </xdr:sp>
    <xdr:clientData/>
  </xdr:twoCellAnchor>
  <xdr:twoCellAnchor>
    <xdr:from>
      <xdr:col>5</xdr:col>
      <xdr:colOff>171450</xdr:colOff>
      <xdr:row>39</xdr:row>
      <xdr:rowOff>161925</xdr:rowOff>
    </xdr:from>
    <xdr:to>
      <xdr:col>8</xdr:col>
      <xdr:colOff>380365</xdr:colOff>
      <xdr:row>41</xdr:row>
      <xdr:rowOff>153670</xdr:rowOff>
    </xdr:to>
    <xdr:sp>
      <xdr:nvSpPr>
        <xdr:cNvPr id="97" name="文本框 96"/>
        <xdr:cNvSpPr txBox="1"/>
      </xdr:nvSpPr>
      <xdr:spPr>
        <a:xfrm>
          <a:off x="3600450" y="6848475"/>
          <a:ext cx="2266315" cy="334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 </a:t>
          </a:r>
          <a:r>
            <a:rPr lang="zh-CN" altLang="en-US" sz="1100"/>
            <a:t>室内面积：                     ㎡</a:t>
          </a:r>
          <a:endParaRPr lang="zh-CN" altLang="en-US" sz="1100"/>
        </a:p>
      </xdr:txBody>
    </xdr:sp>
    <xdr:clientData/>
  </xdr:twoCellAnchor>
  <xdr:twoCellAnchor>
    <xdr:from>
      <xdr:col>5</xdr:col>
      <xdr:colOff>184150</xdr:colOff>
      <xdr:row>42</xdr:row>
      <xdr:rowOff>98425</xdr:rowOff>
    </xdr:from>
    <xdr:to>
      <xdr:col>8</xdr:col>
      <xdr:colOff>431165</xdr:colOff>
      <xdr:row>46</xdr:row>
      <xdr:rowOff>127000</xdr:rowOff>
    </xdr:to>
    <xdr:sp>
      <xdr:nvSpPr>
        <xdr:cNvPr id="98" name="文本框 97"/>
        <xdr:cNvSpPr txBox="1"/>
      </xdr:nvSpPr>
      <xdr:spPr>
        <a:xfrm>
          <a:off x="3613150" y="7299325"/>
          <a:ext cx="2304415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产品价格：                      元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900"/>
            <a:t>（预计使用甲醛净、除味剂产品的价格）。 </a:t>
          </a:r>
          <a:r>
            <a:rPr lang="zh-CN" altLang="en-US" sz="1100"/>
            <a:t>               </a:t>
          </a:r>
          <a:endParaRPr lang="zh-CN" altLang="en-US" sz="1100"/>
        </a:p>
      </xdr:txBody>
    </xdr:sp>
    <xdr:clientData/>
  </xdr:twoCellAnchor>
  <xdr:twoCellAnchor>
    <xdr:from>
      <xdr:col>5</xdr:col>
      <xdr:colOff>32385</xdr:colOff>
      <xdr:row>59</xdr:row>
      <xdr:rowOff>133350</xdr:rowOff>
    </xdr:from>
    <xdr:to>
      <xdr:col>8</xdr:col>
      <xdr:colOff>661035</xdr:colOff>
      <xdr:row>62</xdr:row>
      <xdr:rowOff>97790</xdr:rowOff>
    </xdr:to>
    <xdr:grpSp>
      <xdr:nvGrpSpPr>
        <xdr:cNvPr id="99" name="组合 98"/>
        <xdr:cNvGrpSpPr/>
      </xdr:nvGrpSpPr>
      <xdr:grpSpPr>
        <a:xfrm>
          <a:off x="3461385" y="10248900"/>
          <a:ext cx="2686050" cy="478790"/>
          <a:chOff x="5586" y="7215"/>
          <a:chExt cx="4230" cy="754"/>
        </a:xfrm>
      </xdr:grpSpPr>
      <xdr:sp>
        <xdr:nvSpPr>
          <xdr:cNvPr id="100" name="文本框 99"/>
          <xdr:cNvSpPr txBox="1"/>
        </xdr:nvSpPr>
        <xdr:spPr>
          <a:xfrm>
            <a:off x="5586" y="7220"/>
            <a:ext cx="78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企业简介</a:t>
            </a:r>
            <a:endParaRPr lang="zh-CN" altLang="en-US" sz="1100"/>
          </a:p>
        </xdr:txBody>
      </xdr:sp>
      <xdr:sp>
        <xdr:nvSpPr>
          <xdr:cNvPr id="101" name="文本框 100"/>
          <xdr:cNvSpPr txBox="1"/>
        </xdr:nvSpPr>
        <xdr:spPr>
          <a:xfrm>
            <a:off x="7345" y="722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我的预约</a:t>
            </a:r>
            <a:endParaRPr lang="zh-CN" altLang="en-US" sz="1100"/>
          </a:p>
        </xdr:txBody>
      </xdr:sp>
      <xdr:sp>
        <xdr:nvSpPr>
          <xdr:cNvPr id="102" name="文本框 101"/>
          <xdr:cNvSpPr txBox="1"/>
        </xdr:nvSpPr>
        <xdr:spPr>
          <a:xfrm>
            <a:off x="6450" y="7215"/>
            <a:ext cx="765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服务案例</a:t>
            </a:r>
            <a:endParaRPr lang="zh-CN" altLang="en-US" sz="1100"/>
          </a:p>
        </xdr:txBody>
      </xdr:sp>
      <xdr:sp>
        <xdr:nvSpPr>
          <xdr:cNvPr id="103" name="文本框 102"/>
          <xdr:cNvSpPr txBox="1"/>
        </xdr:nvSpPr>
        <xdr:spPr>
          <a:xfrm>
            <a:off x="9050" y="7235"/>
            <a:ext cx="766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个人中心</a:t>
            </a:r>
            <a:endParaRPr lang="zh-CN" altLang="en-US" sz="1100"/>
          </a:p>
        </xdr:txBody>
      </xdr:sp>
      <xdr:sp>
        <xdr:nvSpPr>
          <xdr:cNvPr id="104" name="文本框 103"/>
          <xdr:cNvSpPr txBox="1"/>
        </xdr:nvSpPr>
        <xdr:spPr>
          <a:xfrm>
            <a:off x="8175" y="721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配套产品</a:t>
            </a:r>
            <a:endParaRPr lang="zh-CN" altLang="en-US" sz="1100"/>
          </a:p>
        </xdr:txBody>
      </xdr:sp>
    </xdr:grpSp>
    <xdr:clientData/>
  </xdr:twoCellAnchor>
  <xdr:twoCellAnchor>
    <xdr:from>
      <xdr:col>5</xdr:col>
      <xdr:colOff>187325</xdr:colOff>
      <xdr:row>47</xdr:row>
      <xdr:rowOff>25400</xdr:rowOff>
    </xdr:from>
    <xdr:to>
      <xdr:col>8</xdr:col>
      <xdr:colOff>415290</xdr:colOff>
      <xdr:row>54</xdr:row>
      <xdr:rowOff>100965</xdr:rowOff>
    </xdr:to>
    <xdr:sp>
      <xdr:nvSpPr>
        <xdr:cNvPr id="105" name="文本框 104"/>
        <xdr:cNvSpPr txBox="1"/>
      </xdr:nvSpPr>
      <xdr:spPr>
        <a:xfrm>
          <a:off x="3616325" y="8083550"/>
          <a:ext cx="2285365" cy="12757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技术工程师：    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900"/>
            <a:t>高级</a:t>
          </a:r>
          <a:r>
            <a:rPr lang="en-US" altLang="zh-CN" sz="900"/>
            <a:t>+</a:t>
          </a:r>
          <a:r>
            <a:rPr lang="zh-CN" altLang="en-US" sz="900"/>
            <a:t>高级                             高级</a:t>
          </a:r>
          <a:r>
            <a:rPr lang="en-US" altLang="zh-CN" sz="900"/>
            <a:t>+</a:t>
          </a:r>
          <a:r>
            <a:rPr lang="zh-CN" altLang="en-US" sz="900"/>
            <a:t>中级 </a:t>
          </a:r>
          <a:r>
            <a:rPr lang="zh-CN" altLang="en-US" sz="1100"/>
            <a:t>  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100"/>
            <a:t>治理价格：                      元 </a:t>
          </a:r>
          <a:endParaRPr lang="zh-CN" altLang="en-US" sz="1100"/>
        </a:p>
        <a:p>
          <a:pPr algn="l"/>
          <a:r>
            <a:rPr lang="zh-CN" altLang="en-US">
              <a:sym typeface="+mn-ea"/>
            </a:rPr>
            <a:t>治理时长：                      时       </a:t>
          </a:r>
          <a:r>
            <a:rPr lang="zh-CN" altLang="en-US" sz="1100"/>
            <a:t>            </a:t>
          </a:r>
          <a:endParaRPr lang="zh-CN" altLang="en-US" sz="1100"/>
        </a:p>
      </xdr:txBody>
    </xdr:sp>
    <xdr:clientData/>
  </xdr:twoCellAnchor>
  <xdr:twoCellAnchor>
    <xdr:from>
      <xdr:col>4</xdr:col>
      <xdr:colOff>152400</xdr:colOff>
      <xdr:row>14</xdr:row>
      <xdr:rowOff>66675</xdr:rowOff>
    </xdr:from>
    <xdr:to>
      <xdr:col>4</xdr:col>
      <xdr:colOff>600075</xdr:colOff>
      <xdr:row>14</xdr:row>
      <xdr:rowOff>76200</xdr:rowOff>
    </xdr:to>
    <xdr:cxnSp>
      <xdr:nvCxnSpPr>
        <xdr:cNvPr id="106" name="直接箭头连接符 105"/>
        <xdr:cNvCxnSpPr/>
      </xdr:nvCxnSpPr>
      <xdr:spPr>
        <a:xfrm>
          <a:off x="2895600" y="2466975"/>
          <a:ext cx="4476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428625</xdr:colOff>
      <xdr:row>40</xdr:row>
      <xdr:rowOff>66675</xdr:rowOff>
    </xdr:from>
    <xdr:to>
      <xdr:col>9</xdr:col>
      <xdr:colOff>190500</xdr:colOff>
      <xdr:row>40</xdr:row>
      <xdr:rowOff>76200</xdr:rowOff>
    </xdr:to>
    <xdr:cxnSp>
      <xdr:nvCxnSpPr>
        <xdr:cNvPr id="108" name="直接箭头连接符 107"/>
        <xdr:cNvCxnSpPr/>
      </xdr:nvCxnSpPr>
      <xdr:spPr>
        <a:xfrm>
          <a:off x="5915025" y="6924675"/>
          <a:ext cx="4476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54</xdr:row>
      <xdr:rowOff>142875</xdr:rowOff>
    </xdr:from>
    <xdr:to>
      <xdr:col>8</xdr:col>
      <xdr:colOff>466090</xdr:colOff>
      <xdr:row>58</xdr:row>
      <xdr:rowOff>29210</xdr:rowOff>
    </xdr:to>
    <xdr:sp>
      <xdr:nvSpPr>
        <xdr:cNvPr id="109" name="文本框 108"/>
        <xdr:cNvSpPr txBox="1"/>
      </xdr:nvSpPr>
      <xdr:spPr>
        <a:xfrm>
          <a:off x="3600450" y="9401175"/>
          <a:ext cx="2352040" cy="5721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是否需要保险：        是              否</a:t>
          </a:r>
          <a:endParaRPr lang="zh-CN" altLang="en-US" sz="1100"/>
        </a:p>
        <a:p>
          <a:pPr algn="l"/>
          <a:r>
            <a:rPr lang="zh-CN" altLang="en-US" sz="900"/>
            <a:t>（保险由华泰保险承保，收取合同金额的</a:t>
          </a:r>
          <a:r>
            <a:rPr lang="en-US" altLang="zh-CN" sz="900"/>
            <a:t>3%</a:t>
          </a:r>
          <a:r>
            <a:rPr lang="zh-CN" altLang="en-US" sz="900"/>
            <a:t>，所损坏家具照价赔偿）   </a:t>
          </a:r>
          <a:endParaRPr lang="zh-CN" altLang="en-US" sz="900"/>
        </a:p>
        <a:p>
          <a:pPr algn="l"/>
          <a:endParaRPr lang="zh-CN" altLang="en-US" sz="900"/>
        </a:p>
        <a:p>
          <a:pPr algn="l"/>
          <a:endParaRPr lang="zh-CN" altLang="en-US" sz="900"/>
        </a:p>
        <a:p>
          <a:pPr algn="l"/>
          <a:r>
            <a:rPr lang="zh-CN" altLang="en-US" sz="1100"/>
            <a:t>             </a:t>
          </a:r>
          <a:endParaRPr lang="zh-CN" altLang="en-US" sz="1100"/>
        </a:p>
      </xdr:txBody>
    </xdr:sp>
    <xdr:clientData/>
  </xdr:twoCellAnchor>
  <xdr:twoCellAnchor>
    <xdr:from>
      <xdr:col>5</xdr:col>
      <xdr:colOff>184150</xdr:colOff>
      <xdr:row>58</xdr:row>
      <xdr:rowOff>12700</xdr:rowOff>
    </xdr:from>
    <xdr:to>
      <xdr:col>8</xdr:col>
      <xdr:colOff>440055</xdr:colOff>
      <xdr:row>59</xdr:row>
      <xdr:rowOff>137160</xdr:rowOff>
    </xdr:to>
    <xdr:sp>
      <xdr:nvSpPr>
        <xdr:cNvPr id="110" name="文本框 109"/>
        <xdr:cNvSpPr txBox="1"/>
      </xdr:nvSpPr>
      <xdr:spPr>
        <a:xfrm>
          <a:off x="3613150" y="9956800"/>
          <a:ext cx="2313305" cy="2959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总价：</a:t>
          </a:r>
          <a:endParaRPr lang="zh-CN" altLang="en-US" sz="1100"/>
        </a:p>
        <a:p>
          <a:pPr algn="l"/>
          <a:r>
            <a:rPr lang="zh-CN" altLang="en-US" sz="1100"/>
            <a:t>             </a:t>
          </a:r>
          <a:endParaRPr lang="zh-CN" altLang="en-US" sz="1100"/>
        </a:p>
      </xdr:txBody>
    </xdr:sp>
    <xdr:clientData/>
  </xdr:twoCellAnchor>
  <xdr:twoCellAnchor>
    <xdr:from>
      <xdr:col>9</xdr:col>
      <xdr:colOff>266700</xdr:colOff>
      <xdr:row>39</xdr:row>
      <xdr:rowOff>133350</xdr:rowOff>
    </xdr:from>
    <xdr:to>
      <xdr:col>13</xdr:col>
      <xdr:colOff>628650</xdr:colOff>
      <xdr:row>43</xdr:row>
      <xdr:rowOff>9525</xdr:rowOff>
    </xdr:to>
    <xdr:sp>
      <xdr:nvSpPr>
        <xdr:cNvPr id="111" name="文本框 110"/>
        <xdr:cNvSpPr txBox="1"/>
      </xdr:nvSpPr>
      <xdr:spPr>
        <a:xfrm>
          <a:off x="6438900" y="6819900"/>
          <a:ext cx="31051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客户自己输入面积</a:t>
          </a:r>
          <a:r>
            <a:rPr lang="zh-CN" altLang="en-US">
              <a:solidFill>
                <a:srgbClr val="C00000"/>
              </a:solidFill>
              <a:sym typeface="+mn-ea"/>
            </a:rPr>
            <a:t>（</a:t>
          </a:r>
          <a:r>
            <a:rPr lang="en-US" altLang="zh-CN">
              <a:solidFill>
                <a:srgbClr val="C00000"/>
              </a:solidFill>
              <a:sym typeface="+mn-ea"/>
            </a:rPr>
            <a:t>50</a:t>
          </a:r>
          <a:r>
            <a:rPr lang="zh-CN" altLang="en-US">
              <a:solidFill>
                <a:srgbClr val="C00000"/>
              </a:solidFill>
              <a:sym typeface="+mn-ea"/>
            </a:rPr>
            <a:t>平米是个基数，客户输入</a:t>
          </a:r>
          <a:r>
            <a:rPr lang="en-US" altLang="zh-CN">
              <a:solidFill>
                <a:srgbClr val="C00000"/>
              </a:solidFill>
              <a:sym typeface="+mn-ea"/>
            </a:rPr>
            <a:t>50</a:t>
          </a:r>
          <a:r>
            <a:rPr lang="zh-CN" altLang="en-US">
              <a:solidFill>
                <a:srgbClr val="C00000"/>
              </a:solidFill>
              <a:sym typeface="+mn-ea"/>
            </a:rPr>
            <a:t>平米以下按</a:t>
          </a:r>
          <a:r>
            <a:rPr lang="en-US" altLang="zh-CN">
              <a:solidFill>
                <a:srgbClr val="C00000"/>
              </a:solidFill>
              <a:sym typeface="+mn-ea"/>
            </a:rPr>
            <a:t>50</a:t>
          </a:r>
          <a:r>
            <a:rPr lang="zh-CN" altLang="en-US">
              <a:solidFill>
                <a:srgbClr val="C00000"/>
              </a:solidFill>
              <a:sym typeface="+mn-ea"/>
            </a:rPr>
            <a:t>平米计算价格）</a:t>
          </a:r>
          <a:endParaRPr lang="zh-CN" altLang="en-US" sz="1100"/>
        </a:p>
      </xdr:txBody>
    </xdr:sp>
    <xdr:clientData/>
  </xdr:twoCellAnchor>
  <xdr:twoCellAnchor>
    <xdr:from>
      <xdr:col>8</xdr:col>
      <xdr:colOff>508000</xdr:colOff>
      <xdr:row>44</xdr:row>
      <xdr:rowOff>127000</xdr:rowOff>
    </xdr:from>
    <xdr:to>
      <xdr:col>9</xdr:col>
      <xdr:colOff>269875</xdr:colOff>
      <xdr:row>44</xdr:row>
      <xdr:rowOff>136525</xdr:rowOff>
    </xdr:to>
    <xdr:cxnSp>
      <xdr:nvCxnSpPr>
        <xdr:cNvPr id="112" name="直接箭头连接符 111"/>
        <xdr:cNvCxnSpPr/>
      </xdr:nvCxnSpPr>
      <xdr:spPr>
        <a:xfrm>
          <a:off x="5994400" y="7670800"/>
          <a:ext cx="4476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327025</xdr:colOff>
      <xdr:row>43</xdr:row>
      <xdr:rowOff>155575</xdr:rowOff>
    </xdr:from>
    <xdr:to>
      <xdr:col>13</xdr:col>
      <xdr:colOff>365125</xdr:colOff>
      <xdr:row>48</xdr:row>
      <xdr:rowOff>135890</xdr:rowOff>
    </xdr:to>
    <xdr:sp>
      <xdr:nvSpPr>
        <xdr:cNvPr id="113" name="文本框 112"/>
        <xdr:cNvSpPr txBox="1"/>
      </xdr:nvSpPr>
      <xdr:spPr>
        <a:xfrm>
          <a:off x="6499225" y="7527925"/>
          <a:ext cx="2781300" cy="8375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产品价格</a:t>
          </a:r>
          <a:r>
            <a:rPr lang="en-US" altLang="zh-CN" sz="1100"/>
            <a:t>=</a:t>
          </a:r>
          <a:r>
            <a:rPr lang="zh-CN" altLang="en-US" sz="1100"/>
            <a:t>面积</a:t>
          </a:r>
          <a:r>
            <a:rPr lang="en-US" altLang="zh-CN" sz="1100"/>
            <a:t>*0.07L/</a:t>
          </a:r>
          <a:r>
            <a:rPr lang="zh-CN" altLang="en-US" sz="1100"/>
            <a:t>㎡</a:t>
          </a:r>
          <a:r>
            <a:rPr lang="en-US" altLang="zh-CN" sz="1100"/>
            <a:t>*189</a:t>
          </a:r>
          <a:r>
            <a:rPr lang="zh-CN" altLang="en-US" sz="1100"/>
            <a:t>产品单价</a:t>
          </a:r>
          <a:endParaRPr lang="en-US" altLang="zh-CN" sz="1100"/>
        </a:p>
        <a:p>
          <a:pPr algn="l"/>
          <a:r>
            <a:rPr lang="zh-CN" altLang="en-US" sz="1100"/>
            <a:t>例如：</a:t>
          </a:r>
          <a:r>
            <a:rPr lang="en-US" altLang="zh-CN" sz="1100"/>
            <a:t>65*0.07*189=859.95</a:t>
          </a:r>
          <a:r>
            <a:rPr lang="zh-CN" altLang="en-US" sz="1100"/>
            <a:t>元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en-US" altLang="zh-CN" sz="1100"/>
            <a:t>189</a:t>
          </a:r>
          <a:r>
            <a:rPr lang="zh-CN" altLang="en-US" sz="1100"/>
            <a:t>的单价请后台设置以后可调，谢谢！</a:t>
          </a:r>
          <a:endParaRPr lang="zh-CN" altLang="en-US" sz="1100"/>
        </a:p>
      </xdr:txBody>
    </xdr:sp>
    <xdr:clientData/>
  </xdr:twoCellAnchor>
  <xdr:twoCellAnchor>
    <xdr:from>
      <xdr:col>8</xdr:col>
      <xdr:colOff>476250</xdr:colOff>
      <xdr:row>50</xdr:row>
      <xdr:rowOff>19050</xdr:rowOff>
    </xdr:from>
    <xdr:to>
      <xdr:col>9</xdr:col>
      <xdr:colOff>238125</xdr:colOff>
      <xdr:row>50</xdr:row>
      <xdr:rowOff>28575</xdr:rowOff>
    </xdr:to>
    <xdr:cxnSp>
      <xdr:nvCxnSpPr>
        <xdr:cNvPr id="114" name="直接箭头连接符 113"/>
        <xdr:cNvCxnSpPr/>
      </xdr:nvCxnSpPr>
      <xdr:spPr>
        <a:xfrm>
          <a:off x="5962650" y="8591550"/>
          <a:ext cx="4476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282575</xdr:colOff>
      <xdr:row>49</xdr:row>
      <xdr:rowOff>34925</xdr:rowOff>
    </xdr:from>
    <xdr:to>
      <xdr:col>16</xdr:col>
      <xdr:colOff>167640</xdr:colOff>
      <xdr:row>67</xdr:row>
      <xdr:rowOff>99695</xdr:rowOff>
    </xdr:to>
    <xdr:sp>
      <xdr:nvSpPr>
        <xdr:cNvPr id="115" name="文本框 114"/>
        <xdr:cNvSpPr txBox="1"/>
      </xdr:nvSpPr>
      <xdr:spPr>
        <a:xfrm>
          <a:off x="6454775" y="8435975"/>
          <a:ext cx="4685665" cy="31508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高级</a:t>
          </a:r>
          <a:r>
            <a:rPr lang="en-US" altLang="zh-CN" sz="1100"/>
            <a:t>+</a:t>
          </a:r>
          <a:r>
            <a:rPr lang="zh-CN" altLang="en-US" sz="1100"/>
            <a:t>高级治理价格</a:t>
          </a:r>
          <a:r>
            <a:rPr lang="en-US" altLang="zh-CN" sz="1100"/>
            <a:t>=</a:t>
          </a:r>
          <a:r>
            <a:rPr lang="zh-CN" altLang="en-US" sz="1100"/>
            <a:t>（面积</a:t>
          </a:r>
          <a:r>
            <a:rPr lang="en-US" altLang="zh-CN" sz="1100"/>
            <a:t>-50</a:t>
          </a:r>
          <a:r>
            <a:rPr lang="zh-CN" altLang="en-US" sz="1100"/>
            <a:t>平米）</a:t>
          </a:r>
          <a:r>
            <a:rPr lang="en-US" altLang="zh-CN" sz="1100"/>
            <a:t>*5</a:t>
          </a:r>
          <a:r>
            <a:rPr lang="zh-CN" altLang="en-US" sz="1100"/>
            <a:t>元每平米单价</a:t>
          </a:r>
          <a:r>
            <a:rPr lang="en-US" altLang="zh-CN" sz="1100"/>
            <a:t>+960</a:t>
          </a:r>
          <a:r>
            <a:rPr lang="zh-CN" altLang="en-US" sz="1100"/>
            <a:t>元</a:t>
          </a:r>
          <a:endParaRPr lang="zh-CN" altLang="en-US" sz="1100"/>
        </a:p>
        <a:p>
          <a:pPr algn="l"/>
          <a:r>
            <a:rPr lang="zh-CN" altLang="en-US" sz="1100"/>
            <a:t>例如：（</a:t>
          </a:r>
          <a:r>
            <a:rPr lang="en-US" altLang="zh-CN" sz="1100"/>
            <a:t>65</a:t>
          </a:r>
          <a:r>
            <a:rPr lang="zh-CN" altLang="en-US" sz="1100"/>
            <a:t>平米</a:t>
          </a:r>
          <a:r>
            <a:rPr lang="en-US" altLang="zh-CN" sz="1100"/>
            <a:t>-50</a:t>
          </a:r>
          <a:r>
            <a:rPr lang="zh-CN" altLang="en-US" sz="1100"/>
            <a:t>平米）</a:t>
          </a:r>
          <a:r>
            <a:rPr lang="en-US" altLang="zh-CN" sz="1100"/>
            <a:t>*5+960=1035</a:t>
          </a:r>
          <a:r>
            <a:rPr lang="zh-CN" altLang="en-US" sz="1100"/>
            <a:t>元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高级</a:t>
          </a:r>
          <a:r>
            <a:rPr lang="en-US" altLang="zh-CN" sz="1100"/>
            <a:t>+</a:t>
          </a:r>
          <a:r>
            <a:rPr lang="zh-CN" altLang="en-US" sz="1100"/>
            <a:t>高级 治理时长</a:t>
          </a:r>
          <a:r>
            <a:rPr lang="en-US" altLang="zh-CN" sz="1100"/>
            <a:t>=</a:t>
          </a:r>
          <a:r>
            <a:rPr lang="zh-CN" altLang="en-US" sz="1100"/>
            <a:t>｛</a:t>
          </a:r>
          <a:r>
            <a:rPr lang="zh-CN" altLang="en-US">
              <a:sym typeface="+mn-ea"/>
            </a:rPr>
            <a:t>（面积</a:t>
          </a:r>
          <a:r>
            <a:rPr lang="en-US" altLang="zh-CN">
              <a:sym typeface="+mn-ea"/>
            </a:rPr>
            <a:t>-50</a:t>
          </a:r>
          <a:r>
            <a:rPr lang="zh-CN" altLang="en-US">
              <a:sym typeface="+mn-ea"/>
            </a:rPr>
            <a:t>平米）</a:t>
          </a:r>
          <a:r>
            <a:rPr lang="en-US" altLang="zh-CN">
              <a:sym typeface="+mn-ea"/>
            </a:rPr>
            <a:t>*5</a:t>
          </a:r>
          <a:r>
            <a:rPr lang="zh-CN" altLang="en-US">
              <a:sym typeface="+mn-ea"/>
            </a:rPr>
            <a:t>元每平米单价</a:t>
          </a:r>
          <a:r>
            <a:rPr lang="en-US" altLang="zh-CN">
              <a:sym typeface="+mn-ea"/>
            </a:rPr>
            <a:t>+960</a:t>
          </a:r>
          <a:r>
            <a:rPr lang="zh-CN" altLang="en-US">
              <a:sym typeface="+mn-ea"/>
            </a:rPr>
            <a:t>元｝</a:t>
          </a:r>
          <a:r>
            <a:rPr lang="en-US" altLang="zh-CN">
              <a:sym typeface="+mn-ea"/>
            </a:rPr>
            <a:t>/320</a:t>
          </a:r>
          <a:r>
            <a:rPr lang="zh-CN" altLang="en-US">
              <a:sym typeface="+mn-ea"/>
            </a:rPr>
            <a:t>工时单价</a:t>
          </a:r>
          <a:endParaRPr lang="en-US" altLang="zh-CN" sz="1100"/>
        </a:p>
        <a:p>
          <a:pPr algn="l"/>
          <a:r>
            <a:rPr lang="zh-CN" altLang="en-US" sz="1100"/>
            <a:t>例如：｛</a:t>
          </a:r>
          <a:r>
            <a:rPr lang="zh-CN" altLang="en-US">
              <a:sym typeface="+mn-ea"/>
            </a:rPr>
            <a:t>（</a:t>
          </a:r>
          <a:r>
            <a:rPr lang="en-US" altLang="zh-CN">
              <a:sym typeface="+mn-ea"/>
            </a:rPr>
            <a:t>65</a:t>
          </a:r>
          <a:r>
            <a:rPr lang="zh-CN" altLang="en-US">
              <a:sym typeface="+mn-ea"/>
            </a:rPr>
            <a:t>平米</a:t>
          </a:r>
          <a:r>
            <a:rPr lang="en-US" altLang="zh-CN">
              <a:sym typeface="+mn-ea"/>
            </a:rPr>
            <a:t>-50</a:t>
          </a:r>
          <a:r>
            <a:rPr lang="zh-CN" altLang="en-US">
              <a:sym typeface="+mn-ea"/>
            </a:rPr>
            <a:t>平米）</a:t>
          </a:r>
          <a:r>
            <a:rPr lang="en-US" altLang="zh-CN">
              <a:sym typeface="+mn-ea"/>
            </a:rPr>
            <a:t>*5+960</a:t>
          </a:r>
          <a:r>
            <a:rPr lang="zh-CN" altLang="en-US">
              <a:sym typeface="+mn-ea"/>
            </a:rPr>
            <a:t>｝</a:t>
          </a:r>
          <a:r>
            <a:rPr lang="en-US" altLang="zh-CN">
              <a:sym typeface="+mn-ea"/>
            </a:rPr>
            <a:t>/320=3.23</a:t>
          </a:r>
          <a:r>
            <a:rPr lang="zh-CN" altLang="en-US">
              <a:sym typeface="+mn-ea"/>
            </a:rPr>
            <a:t>小时</a:t>
          </a:r>
          <a:endParaRPr lang="zh-CN" altLang="en-US">
            <a:sym typeface="+mn-ea"/>
          </a:endParaRPr>
        </a:p>
        <a:p>
          <a:pPr algn="l"/>
          <a:endParaRPr lang="zh-CN" altLang="en-US">
            <a:sym typeface="+mn-ea"/>
          </a:endParaRPr>
        </a:p>
        <a:p>
          <a:pPr algn="l"/>
          <a:endParaRPr lang="zh-CN" altLang="en-US">
            <a:sym typeface="+mn-ea"/>
          </a:endParaRPr>
        </a:p>
        <a:p>
          <a:pPr algn="l"/>
          <a:r>
            <a:rPr lang="zh-CN" altLang="en-US">
              <a:sym typeface="+mn-ea"/>
            </a:rPr>
            <a:t>高级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中级治理价格</a:t>
          </a:r>
          <a:r>
            <a:rPr lang="en-US" altLang="zh-CN">
              <a:sym typeface="+mn-ea"/>
            </a:rPr>
            <a:t>=</a:t>
          </a:r>
          <a:r>
            <a:rPr lang="zh-CN" altLang="en-US">
              <a:sym typeface="+mn-ea"/>
            </a:rPr>
            <a:t>（面积</a:t>
          </a:r>
          <a:r>
            <a:rPr lang="en-US" altLang="zh-CN">
              <a:sym typeface="+mn-ea"/>
            </a:rPr>
            <a:t>-50</a:t>
          </a:r>
          <a:r>
            <a:rPr lang="zh-CN" altLang="en-US">
              <a:sym typeface="+mn-ea"/>
            </a:rPr>
            <a:t>平米）</a:t>
          </a:r>
          <a:r>
            <a:rPr lang="en-US" altLang="zh-CN">
              <a:sym typeface="+mn-ea"/>
            </a:rPr>
            <a:t>*5</a:t>
          </a:r>
          <a:r>
            <a:rPr lang="zh-CN" altLang="en-US">
              <a:sym typeface="+mn-ea"/>
            </a:rPr>
            <a:t>元每平米单价</a:t>
          </a:r>
          <a:r>
            <a:rPr lang="en-US" altLang="zh-CN">
              <a:sym typeface="+mn-ea"/>
            </a:rPr>
            <a:t>+870</a:t>
          </a:r>
          <a:r>
            <a:rPr lang="zh-CN" altLang="en-US">
              <a:sym typeface="+mn-ea"/>
            </a:rPr>
            <a:t>元</a:t>
          </a:r>
          <a:endParaRPr lang="zh-CN" altLang="en-US" sz="1100"/>
        </a:p>
        <a:p>
          <a:pPr algn="l"/>
          <a:r>
            <a:rPr lang="zh-CN" altLang="en-US">
              <a:sym typeface="+mn-ea"/>
            </a:rPr>
            <a:t>例如：（</a:t>
          </a:r>
          <a:r>
            <a:rPr lang="en-US" altLang="zh-CN">
              <a:sym typeface="+mn-ea"/>
            </a:rPr>
            <a:t>65</a:t>
          </a:r>
          <a:r>
            <a:rPr lang="zh-CN" altLang="en-US">
              <a:sym typeface="+mn-ea"/>
            </a:rPr>
            <a:t>平米</a:t>
          </a:r>
          <a:r>
            <a:rPr lang="en-US" altLang="zh-CN">
              <a:sym typeface="+mn-ea"/>
            </a:rPr>
            <a:t>-50</a:t>
          </a:r>
          <a:r>
            <a:rPr lang="zh-CN" altLang="en-US">
              <a:sym typeface="+mn-ea"/>
            </a:rPr>
            <a:t>平米）</a:t>
          </a:r>
          <a:r>
            <a:rPr lang="en-US" altLang="zh-CN">
              <a:sym typeface="+mn-ea"/>
            </a:rPr>
            <a:t>*5+870=945</a:t>
          </a:r>
          <a:r>
            <a:rPr lang="zh-CN" altLang="en-US">
              <a:sym typeface="+mn-ea"/>
            </a:rPr>
            <a:t>元</a:t>
          </a:r>
          <a:endParaRPr lang="zh-CN" altLang="en-US" sz="1100">
            <a:sym typeface="+mn-ea"/>
          </a:endParaRPr>
        </a:p>
        <a:p>
          <a:pPr algn="l"/>
          <a:r>
            <a:rPr lang="zh-CN" altLang="en-US">
              <a:sym typeface="+mn-ea"/>
            </a:rPr>
            <a:t>高级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中级 治理时长</a:t>
          </a:r>
          <a:r>
            <a:rPr lang="en-US" altLang="zh-CN">
              <a:sym typeface="+mn-ea"/>
            </a:rPr>
            <a:t>=</a:t>
          </a:r>
          <a:r>
            <a:rPr lang="zh-CN" altLang="en-US">
              <a:sym typeface="+mn-ea"/>
            </a:rPr>
            <a:t>｛（面积</a:t>
          </a:r>
          <a:r>
            <a:rPr lang="en-US" altLang="zh-CN">
              <a:sym typeface="+mn-ea"/>
            </a:rPr>
            <a:t>-50</a:t>
          </a:r>
          <a:r>
            <a:rPr lang="zh-CN" altLang="en-US">
              <a:sym typeface="+mn-ea"/>
            </a:rPr>
            <a:t>平米）</a:t>
          </a:r>
          <a:r>
            <a:rPr lang="en-US" altLang="zh-CN">
              <a:sym typeface="+mn-ea"/>
            </a:rPr>
            <a:t>*5</a:t>
          </a:r>
          <a:r>
            <a:rPr lang="zh-CN" altLang="en-US">
              <a:sym typeface="+mn-ea"/>
            </a:rPr>
            <a:t>元每平米单价</a:t>
          </a:r>
          <a:r>
            <a:rPr lang="en-US" altLang="zh-CN">
              <a:sym typeface="+mn-ea"/>
            </a:rPr>
            <a:t>+870</a:t>
          </a:r>
          <a:r>
            <a:rPr lang="zh-CN" altLang="en-US">
              <a:sym typeface="+mn-ea"/>
            </a:rPr>
            <a:t>元｝</a:t>
          </a:r>
          <a:r>
            <a:rPr lang="en-US" altLang="zh-CN">
              <a:sym typeface="+mn-ea"/>
            </a:rPr>
            <a:t>/290</a:t>
          </a:r>
          <a:endParaRPr lang="en-US" altLang="zh-CN" sz="1100"/>
        </a:p>
        <a:p>
          <a:pPr algn="l"/>
          <a:r>
            <a:rPr lang="zh-CN" altLang="en-US">
              <a:sym typeface="+mn-ea"/>
            </a:rPr>
            <a:t>例如：｛（</a:t>
          </a:r>
          <a:r>
            <a:rPr lang="en-US" altLang="zh-CN">
              <a:sym typeface="+mn-ea"/>
            </a:rPr>
            <a:t>65</a:t>
          </a:r>
          <a:r>
            <a:rPr lang="zh-CN" altLang="en-US">
              <a:sym typeface="+mn-ea"/>
            </a:rPr>
            <a:t>平米</a:t>
          </a:r>
          <a:r>
            <a:rPr lang="en-US" altLang="zh-CN">
              <a:sym typeface="+mn-ea"/>
            </a:rPr>
            <a:t>-50</a:t>
          </a:r>
          <a:r>
            <a:rPr lang="zh-CN" altLang="en-US">
              <a:sym typeface="+mn-ea"/>
            </a:rPr>
            <a:t>平米）</a:t>
          </a:r>
          <a:r>
            <a:rPr lang="en-US" altLang="zh-CN">
              <a:sym typeface="+mn-ea"/>
            </a:rPr>
            <a:t>*5+870</a:t>
          </a:r>
          <a:r>
            <a:rPr lang="zh-CN" altLang="en-US">
              <a:sym typeface="+mn-ea"/>
            </a:rPr>
            <a:t>｝</a:t>
          </a:r>
          <a:r>
            <a:rPr lang="en-US" altLang="zh-CN">
              <a:sym typeface="+mn-ea"/>
            </a:rPr>
            <a:t>/290=3.26</a:t>
          </a:r>
          <a:r>
            <a:rPr lang="zh-CN" altLang="en-US">
              <a:sym typeface="+mn-ea"/>
            </a:rPr>
            <a:t>小时</a:t>
          </a:r>
          <a:endParaRPr lang="zh-CN" altLang="en-US">
            <a:sym typeface="+mn-ea"/>
          </a:endParaRPr>
        </a:p>
        <a:p>
          <a:pPr algn="l"/>
          <a:endParaRPr lang="zh-CN" altLang="en-US" sz="1100">
            <a:sym typeface="+mn-ea"/>
          </a:endParaRPr>
        </a:p>
        <a:p>
          <a:pPr algn="l"/>
          <a:r>
            <a:rPr lang="zh-CN" altLang="en-US" sz="1100">
              <a:sym typeface="+mn-ea"/>
            </a:rPr>
            <a:t>保险金额</a:t>
          </a:r>
          <a:r>
            <a:rPr lang="en-US" altLang="zh-CN" sz="1100">
              <a:sym typeface="+mn-ea"/>
            </a:rPr>
            <a:t>=</a:t>
          </a:r>
          <a:r>
            <a:rPr lang="zh-CN" altLang="en-US" sz="1100">
              <a:sym typeface="+mn-ea"/>
            </a:rPr>
            <a:t>（产品价格</a:t>
          </a:r>
          <a:r>
            <a:rPr lang="en-US" altLang="zh-CN" sz="1100">
              <a:sym typeface="+mn-ea"/>
            </a:rPr>
            <a:t>+</a:t>
          </a:r>
          <a:r>
            <a:rPr lang="zh-CN" altLang="en-US" sz="1100">
              <a:sym typeface="+mn-ea"/>
            </a:rPr>
            <a:t>治理价格）</a:t>
          </a:r>
          <a:r>
            <a:rPr lang="en-US" altLang="zh-CN" sz="1100">
              <a:sym typeface="+mn-ea"/>
            </a:rPr>
            <a:t>*3%</a:t>
          </a:r>
          <a:endParaRPr lang="en-US" altLang="zh-CN" sz="1100">
            <a:sym typeface="+mn-ea"/>
          </a:endParaRPr>
        </a:p>
        <a:p>
          <a:pPr algn="l"/>
          <a:endParaRPr lang="zh-CN" altLang="en-US" sz="1100">
            <a:sym typeface="+mn-ea"/>
          </a:endParaRPr>
        </a:p>
        <a:p>
          <a:pPr algn="l"/>
          <a:r>
            <a:rPr lang="zh-CN" altLang="en-US" sz="1100">
              <a:sym typeface="+mn-ea"/>
            </a:rPr>
            <a:t>总价</a:t>
          </a:r>
          <a:r>
            <a:rPr lang="en-US" altLang="zh-CN" sz="1100">
              <a:sym typeface="+mn-ea"/>
            </a:rPr>
            <a:t>=</a:t>
          </a:r>
          <a:r>
            <a:rPr lang="zh-CN" altLang="en-US" sz="1100">
              <a:sym typeface="+mn-ea"/>
            </a:rPr>
            <a:t>产品价格</a:t>
          </a:r>
          <a:r>
            <a:rPr lang="en-US" altLang="zh-CN" sz="1100">
              <a:sym typeface="+mn-ea"/>
            </a:rPr>
            <a:t>+</a:t>
          </a:r>
          <a:r>
            <a:rPr lang="zh-CN" altLang="en-US" sz="1100">
              <a:sym typeface="+mn-ea"/>
            </a:rPr>
            <a:t>治理价格</a:t>
          </a:r>
          <a:r>
            <a:rPr lang="en-US" altLang="zh-CN" sz="1100">
              <a:sym typeface="+mn-ea"/>
            </a:rPr>
            <a:t>+</a:t>
          </a:r>
          <a:r>
            <a:rPr lang="zh-CN" altLang="en-US" sz="1100">
              <a:sym typeface="+mn-ea"/>
            </a:rPr>
            <a:t>保险价格</a:t>
          </a:r>
          <a:endParaRPr lang="zh-CN" altLang="en-US" sz="1100">
            <a:sym typeface="+mn-ea"/>
          </a:endParaRPr>
        </a:p>
      </xdr:txBody>
    </xdr:sp>
    <xdr:clientData/>
  </xdr:twoCellAnchor>
  <xdr:twoCellAnchor>
    <xdr:from>
      <xdr:col>17</xdr:col>
      <xdr:colOff>485775</xdr:colOff>
      <xdr:row>35</xdr:row>
      <xdr:rowOff>114300</xdr:rowOff>
    </xdr:from>
    <xdr:to>
      <xdr:col>20</xdr:col>
      <xdr:colOff>227965</xdr:colOff>
      <xdr:row>38</xdr:row>
      <xdr:rowOff>133350</xdr:rowOff>
    </xdr:to>
    <xdr:sp>
      <xdr:nvSpPr>
        <xdr:cNvPr id="116" name="文本框 115"/>
        <xdr:cNvSpPr txBox="1"/>
      </xdr:nvSpPr>
      <xdr:spPr>
        <a:xfrm>
          <a:off x="12144375" y="6115050"/>
          <a:ext cx="1799590" cy="5334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               </a:t>
          </a:r>
          <a:r>
            <a:rPr lang="zh-CN" altLang="en-US" sz="1100"/>
            <a:t>母婴治理</a:t>
          </a:r>
          <a:endParaRPr lang="zh-CN" altLang="en-US" sz="1100"/>
        </a:p>
        <a:p>
          <a:pPr algn="l"/>
          <a:r>
            <a:rPr lang="en-US" altLang="zh-CN" sz="1100"/>
            <a:t>Infant And Mom Standard</a:t>
          </a:r>
          <a:endParaRPr lang="en-US" altLang="zh-CN" sz="1100"/>
        </a:p>
      </xdr:txBody>
    </xdr:sp>
    <xdr:clientData/>
  </xdr:twoCellAnchor>
  <xdr:twoCellAnchor>
    <xdr:from>
      <xdr:col>17</xdr:col>
      <xdr:colOff>171450</xdr:colOff>
      <xdr:row>39</xdr:row>
      <xdr:rowOff>161925</xdr:rowOff>
    </xdr:from>
    <xdr:to>
      <xdr:col>20</xdr:col>
      <xdr:colOff>380365</xdr:colOff>
      <xdr:row>41</xdr:row>
      <xdr:rowOff>153670</xdr:rowOff>
    </xdr:to>
    <xdr:sp>
      <xdr:nvSpPr>
        <xdr:cNvPr id="117" name="文本框 116"/>
        <xdr:cNvSpPr txBox="1"/>
      </xdr:nvSpPr>
      <xdr:spPr>
        <a:xfrm>
          <a:off x="11830050" y="6848475"/>
          <a:ext cx="2266315" cy="334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 </a:t>
          </a:r>
          <a:r>
            <a:rPr lang="zh-CN" altLang="en-US" sz="1100"/>
            <a:t>室内面积：                     ㎡</a:t>
          </a:r>
          <a:endParaRPr lang="zh-CN" altLang="en-US" sz="1100"/>
        </a:p>
      </xdr:txBody>
    </xdr:sp>
    <xdr:clientData/>
  </xdr:twoCellAnchor>
  <xdr:twoCellAnchor>
    <xdr:from>
      <xdr:col>17</xdr:col>
      <xdr:colOff>184150</xdr:colOff>
      <xdr:row>42</xdr:row>
      <xdr:rowOff>98425</xdr:rowOff>
    </xdr:from>
    <xdr:to>
      <xdr:col>20</xdr:col>
      <xdr:colOff>431165</xdr:colOff>
      <xdr:row>46</xdr:row>
      <xdr:rowOff>127000</xdr:rowOff>
    </xdr:to>
    <xdr:sp>
      <xdr:nvSpPr>
        <xdr:cNvPr id="118" name="文本框 117"/>
        <xdr:cNvSpPr txBox="1"/>
      </xdr:nvSpPr>
      <xdr:spPr>
        <a:xfrm>
          <a:off x="11842750" y="7299325"/>
          <a:ext cx="2304415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产品价格：                      元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900"/>
            <a:t>（预计使用甲醛净、除味剂产品的价格）。 </a:t>
          </a:r>
          <a:r>
            <a:rPr lang="zh-CN" altLang="en-US" sz="1100"/>
            <a:t>               </a:t>
          </a:r>
          <a:endParaRPr lang="zh-CN" altLang="en-US" sz="1100"/>
        </a:p>
      </xdr:txBody>
    </xdr:sp>
    <xdr:clientData/>
  </xdr:twoCellAnchor>
  <xdr:twoCellAnchor>
    <xdr:from>
      <xdr:col>17</xdr:col>
      <xdr:colOff>32385</xdr:colOff>
      <xdr:row>59</xdr:row>
      <xdr:rowOff>133350</xdr:rowOff>
    </xdr:from>
    <xdr:to>
      <xdr:col>20</xdr:col>
      <xdr:colOff>661035</xdr:colOff>
      <xdr:row>62</xdr:row>
      <xdr:rowOff>97790</xdr:rowOff>
    </xdr:to>
    <xdr:grpSp>
      <xdr:nvGrpSpPr>
        <xdr:cNvPr id="119" name="组合 118"/>
        <xdr:cNvGrpSpPr/>
      </xdr:nvGrpSpPr>
      <xdr:grpSpPr>
        <a:xfrm>
          <a:off x="11690985" y="10248900"/>
          <a:ext cx="2686050" cy="478790"/>
          <a:chOff x="5586" y="7215"/>
          <a:chExt cx="4230" cy="754"/>
        </a:xfrm>
      </xdr:grpSpPr>
      <xdr:sp>
        <xdr:nvSpPr>
          <xdr:cNvPr id="120" name="文本框 119"/>
          <xdr:cNvSpPr txBox="1"/>
        </xdr:nvSpPr>
        <xdr:spPr>
          <a:xfrm>
            <a:off x="5586" y="7220"/>
            <a:ext cx="78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企业简介</a:t>
            </a:r>
            <a:endParaRPr lang="zh-CN" altLang="en-US" sz="1100"/>
          </a:p>
        </xdr:txBody>
      </xdr:sp>
      <xdr:sp>
        <xdr:nvSpPr>
          <xdr:cNvPr id="121" name="文本框 120"/>
          <xdr:cNvSpPr txBox="1"/>
        </xdr:nvSpPr>
        <xdr:spPr>
          <a:xfrm>
            <a:off x="7345" y="722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我的预约</a:t>
            </a:r>
            <a:endParaRPr lang="zh-CN" altLang="en-US" sz="1100"/>
          </a:p>
        </xdr:txBody>
      </xdr:sp>
      <xdr:sp>
        <xdr:nvSpPr>
          <xdr:cNvPr id="122" name="文本框 121"/>
          <xdr:cNvSpPr txBox="1"/>
        </xdr:nvSpPr>
        <xdr:spPr>
          <a:xfrm>
            <a:off x="6450" y="7215"/>
            <a:ext cx="765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服务案例</a:t>
            </a:r>
            <a:endParaRPr lang="zh-CN" altLang="en-US" sz="1100"/>
          </a:p>
        </xdr:txBody>
      </xdr:sp>
      <xdr:sp>
        <xdr:nvSpPr>
          <xdr:cNvPr id="123" name="文本框 122"/>
          <xdr:cNvSpPr txBox="1"/>
        </xdr:nvSpPr>
        <xdr:spPr>
          <a:xfrm>
            <a:off x="9050" y="7235"/>
            <a:ext cx="766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个人中心</a:t>
            </a:r>
            <a:endParaRPr lang="zh-CN" altLang="en-US" sz="1100"/>
          </a:p>
        </xdr:txBody>
      </xdr:sp>
      <xdr:sp>
        <xdr:nvSpPr>
          <xdr:cNvPr id="124" name="文本框 123"/>
          <xdr:cNvSpPr txBox="1"/>
        </xdr:nvSpPr>
        <xdr:spPr>
          <a:xfrm>
            <a:off x="8175" y="721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配套产品</a:t>
            </a:r>
            <a:endParaRPr lang="zh-CN" altLang="en-US" sz="1100"/>
          </a:p>
        </xdr:txBody>
      </xdr:sp>
    </xdr:grpSp>
    <xdr:clientData/>
  </xdr:twoCellAnchor>
  <xdr:twoCellAnchor>
    <xdr:from>
      <xdr:col>17</xdr:col>
      <xdr:colOff>187325</xdr:colOff>
      <xdr:row>47</xdr:row>
      <xdr:rowOff>25400</xdr:rowOff>
    </xdr:from>
    <xdr:to>
      <xdr:col>20</xdr:col>
      <xdr:colOff>415290</xdr:colOff>
      <xdr:row>54</xdr:row>
      <xdr:rowOff>100965</xdr:rowOff>
    </xdr:to>
    <xdr:sp>
      <xdr:nvSpPr>
        <xdr:cNvPr id="125" name="文本框 124"/>
        <xdr:cNvSpPr txBox="1"/>
      </xdr:nvSpPr>
      <xdr:spPr>
        <a:xfrm>
          <a:off x="11845925" y="8083550"/>
          <a:ext cx="2285365" cy="12757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技术工程师：    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900"/>
            <a:t>高级</a:t>
          </a:r>
          <a:r>
            <a:rPr lang="en-US" altLang="zh-CN" sz="900"/>
            <a:t>+</a:t>
          </a:r>
          <a:r>
            <a:rPr lang="zh-CN" altLang="en-US" sz="900"/>
            <a:t>高级                             高级</a:t>
          </a:r>
          <a:r>
            <a:rPr lang="en-US" altLang="zh-CN" sz="900"/>
            <a:t>+</a:t>
          </a:r>
          <a:r>
            <a:rPr lang="zh-CN" altLang="en-US" sz="900"/>
            <a:t>中级 </a:t>
          </a:r>
          <a:r>
            <a:rPr lang="zh-CN" altLang="en-US" sz="1100"/>
            <a:t>  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100"/>
            <a:t>治理价格：                      元 </a:t>
          </a:r>
          <a:endParaRPr lang="zh-CN" altLang="en-US" sz="1100"/>
        </a:p>
        <a:p>
          <a:pPr algn="l"/>
          <a:r>
            <a:rPr lang="zh-CN" altLang="en-US">
              <a:sym typeface="+mn-ea"/>
            </a:rPr>
            <a:t>治理时长：                      时       </a:t>
          </a:r>
          <a:r>
            <a:rPr lang="zh-CN" altLang="en-US" sz="1100"/>
            <a:t>            </a:t>
          </a:r>
          <a:endParaRPr lang="zh-CN" altLang="en-US" sz="1100"/>
        </a:p>
      </xdr:txBody>
    </xdr:sp>
    <xdr:clientData/>
  </xdr:twoCellAnchor>
  <xdr:twoCellAnchor>
    <xdr:from>
      <xdr:col>20</xdr:col>
      <xdr:colOff>428625</xdr:colOff>
      <xdr:row>40</xdr:row>
      <xdr:rowOff>66675</xdr:rowOff>
    </xdr:from>
    <xdr:to>
      <xdr:col>21</xdr:col>
      <xdr:colOff>190500</xdr:colOff>
      <xdr:row>40</xdr:row>
      <xdr:rowOff>76200</xdr:rowOff>
    </xdr:to>
    <xdr:cxnSp>
      <xdr:nvCxnSpPr>
        <xdr:cNvPr id="126" name="直接箭头连接符 125"/>
        <xdr:cNvCxnSpPr/>
      </xdr:nvCxnSpPr>
      <xdr:spPr>
        <a:xfrm>
          <a:off x="14144625" y="6924675"/>
          <a:ext cx="4476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171450</xdr:colOff>
      <xdr:row>54</xdr:row>
      <xdr:rowOff>142875</xdr:rowOff>
    </xdr:from>
    <xdr:to>
      <xdr:col>20</xdr:col>
      <xdr:colOff>466090</xdr:colOff>
      <xdr:row>58</xdr:row>
      <xdr:rowOff>29210</xdr:rowOff>
    </xdr:to>
    <xdr:sp>
      <xdr:nvSpPr>
        <xdr:cNvPr id="127" name="文本框 126"/>
        <xdr:cNvSpPr txBox="1"/>
      </xdr:nvSpPr>
      <xdr:spPr>
        <a:xfrm>
          <a:off x="11830050" y="9401175"/>
          <a:ext cx="2352040" cy="5721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是否需要保险：        是              否</a:t>
          </a:r>
          <a:endParaRPr lang="zh-CN" altLang="en-US" sz="1100"/>
        </a:p>
        <a:p>
          <a:pPr algn="l"/>
          <a:r>
            <a:rPr lang="zh-CN" altLang="en-US" sz="900"/>
            <a:t>（保险由华泰保险承保，收取合同金额的</a:t>
          </a:r>
          <a:r>
            <a:rPr lang="en-US" altLang="zh-CN" sz="900"/>
            <a:t>3%</a:t>
          </a:r>
          <a:r>
            <a:rPr lang="zh-CN" altLang="en-US" sz="900"/>
            <a:t>，所损坏家具照价赔偿）   </a:t>
          </a:r>
          <a:endParaRPr lang="zh-CN" altLang="en-US" sz="900"/>
        </a:p>
        <a:p>
          <a:pPr algn="l"/>
          <a:endParaRPr lang="zh-CN" altLang="en-US" sz="900"/>
        </a:p>
        <a:p>
          <a:pPr algn="l"/>
          <a:endParaRPr lang="zh-CN" altLang="en-US" sz="900"/>
        </a:p>
        <a:p>
          <a:pPr algn="l"/>
          <a:r>
            <a:rPr lang="zh-CN" altLang="en-US" sz="1100"/>
            <a:t>             </a:t>
          </a:r>
          <a:endParaRPr lang="zh-CN" altLang="en-US" sz="1100"/>
        </a:p>
      </xdr:txBody>
    </xdr:sp>
    <xdr:clientData/>
  </xdr:twoCellAnchor>
  <xdr:twoCellAnchor>
    <xdr:from>
      <xdr:col>17</xdr:col>
      <xdr:colOff>184150</xdr:colOff>
      <xdr:row>58</xdr:row>
      <xdr:rowOff>12700</xdr:rowOff>
    </xdr:from>
    <xdr:to>
      <xdr:col>20</xdr:col>
      <xdr:colOff>440055</xdr:colOff>
      <xdr:row>59</xdr:row>
      <xdr:rowOff>137160</xdr:rowOff>
    </xdr:to>
    <xdr:sp>
      <xdr:nvSpPr>
        <xdr:cNvPr id="128" name="文本框 127"/>
        <xdr:cNvSpPr txBox="1"/>
      </xdr:nvSpPr>
      <xdr:spPr>
        <a:xfrm>
          <a:off x="11842750" y="9956800"/>
          <a:ext cx="2313305" cy="2959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总价：</a:t>
          </a:r>
          <a:endParaRPr lang="zh-CN" altLang="en-US" sz="1100"/>
        </a:p>
        <a:p>
          <a:pPr algn="l"/>
          <a:r>
            <a:rPr lang="zh-CN" altLang="en-US" sz="1100"/>
            <a:t>             </a:t>
          </a:r>
          <a:endParaRPr lang="zh-CN" altLang="en-US" sz="1100"/>
        </a:p>
      </xdr:txBody>
    </xdr:sp>
    <xdr:clientData/>
  </xdr:twoCellAnchor>
  <xdr:twoCellAnchor>
    <xdr:from>
      <xdr:col>20</xdr:col>
      <xdr:colOff>508000</xdr:colOff>
      <xdr:row>44</xdr:row>
      <xdr:rowOff>127000</xdr:rowOff>
    </xdr:from>
    <xdr:to>
      <xdr:col>21</xdr:col>
      <xdr:colOff>269875</xdr:colOff>
      <xdr:row>44</xdr:row>
      <xdr:rowOff>136525</xdr:rowOff>
    </xdr:to>
    <xdr:cxnSp>
      <xdr:nvCxnSpPr>
        <xdr:cNvPr id="129" name="直接箭头连接符 128"/>
        <xdr:cNvCxnSpPr/>
      </xdr:nvCxnSpPr>
      <xdr:spPr>
        <a:xfrm>
          <a:off x="14224000" y="7670800"/>
          <a:ext cx="4476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476250</xdr:colOff>
      <xdr:row>50</xdr:row>
      <xdr:rowOff>19050</xdr:rowOff>
    </xdr:from>
    <xdr:to>
      <xdr:col>21</xdr:col>
      <xdr:colOff>238125</xdr:colOff>
      <xdr:row>50</xdr:row>
      <xdr:rowOff>28575</xdr:rowOff>
    </xdr:to>
    <xdr:cxnSp>
      <xdr:nvCxnSpPr>
        <xdr:cNvPr id="130" name="直接箭头连接符 129"/>
        <xdr:cNvCxnSpPr/>
      </xdr:nvCxnSpPr>
      <xdr:spPr>
        <a:xfrm>
          <a:off x="14192250" y="8591550"/>
          <a:ext cx="4476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355600</xdr:colOff>
      <xdr:row>39</xdr:row>
      <xdr:rowOff>69850</xdr:rowOff>
    </xdr:from>
    <xdr:to>
      <xdr:col>26</xdr:col>
      <xdr:colOff>184150</xdr:colOff>
      <xdr:row>42</xdr:row>
      <xdr:rowOff>21590</xdr:rowOff>
    </xdr:to>
    <xdr:sp>
      <xdr:nvSpPr>
        <xdr:cNvPr id="131" name="文本框 130"/>
        <xdr:cNvSpPr txBox="1"/>
      </xdr:nvSpPr>
      <xdr:spPr>
        <a:xfrm>
          <a:off x="14757400" y="6756400"/>
          <a:ext cx="3257550" cy="4660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客户自己输入面积</a:t>
          </a:r>
          <a:r>
            <a:rPr lang="zh-CN" altLang="en-US" sz="1100">
              <a:solidFill>
                <a:srgbClr val="C00000"/>
              </a:solidFill>
            </a:rPr>
            <a:t>（</a:t>
          </a:r>
          <a:r>
            <a:rPr lang="en-US" altLang="zh-CN" sz="1100">
              <a:solidFill>
                <a:srgbClr val="C00000"/>
              </a:solidFill>
            </a:rPr>
            <a:t>50</a:t>
          </a:r>
          <a:r>
            <a:rPr lang="zh-CN" altLang="en-US" sz="1100">
              <a:solidFill>
                <a:srgbClr val="C00000"/>
              </a:solidFill>
            </a:rPr>
            <a:t>平米是个基数，客户输入</a:t>
          </a:r>
          <a:r>
            <a:rPr lang="en-US" altLang="zh-CN" sz="1100">
              <a:solidFill>
                <a:srgbClr val="C00000"/>
              </a:solidFill>
            </a:rPr>
            <a:t>50</a:t>
          </a:r>
          <a:r>
            <a:rPr lang="zh-CN" altLang="en-US" sz="1100">
              <a:solidFill>
                <a:srgbClr val="C00000"/>
              </a:solidFill>
            </a:rPr>
            <a:t>平米以下按</a:t>
          </a:r>
          <a:r>
            <a:rPr lang="en-US" altLang="zh-CN" sz="1100">
              <a:solidFill>
                <a:srgbClr val="C00000"/>
              </a:solidFill>
            </a:rPr>
            <a:t>50</a:t>
          </a:r>
          <a:r>
            <a:rPr lang="zh-CN" altLang="en-US" sz="1100">
              <a:solidFill>
                <a:srgbClr val="C00000"/>
              </a:solidFill>
            </a:rPr>
            <a:t>平米计算价格）</a:t>
          </a:r>
          <a:endParaRPr lang="zh-CN" altLang="en-US" sz="1100">
            <a:solidFill>
              <a:srgbClr val="C00000"/>
            </a:solidFill>
          </a:endParaRPr>
        </a:p>
      </xdr:txBody>
    </xdr:sp>
    <xdr:clientData/>
  </xdr:twoCellAnchor>
  <xdr:twoCellAnchor>
    <xdr:from>
      <xdr:col>21</xdr:col>
      <xdr:colOff>415925</xdr:colOff>
      <xdr:row>43</xdr:row>
      <xdr:rowOff>92075</xdr:rowOff>
    </xdr:from>
    <xdr:to>
      <xdr:col>25</xdr:col>
      <xdr:colOff>454025</xdr:colOff>
      <xdr:row>48</xdr:row>
      <xdr:rowOff>72390</xdr:rowOff>
    </xdr:to>
    <xdr:sp>
      <xdr:nvSpPr>
        <xdr:cNvPr id="132" name="文本框 131"/>
        <xdr:cNvSpPr txBox="1"/>
      </xdr:nvSpPr>
      <xdr:spPr>
        <a:xfrm>
          <a:off x="14817725" y="7464425"/>
          <a:ext cx="2781300" cy="8375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产品价格</a:t>
          </a:r>
          <a:r>
            <a:rPr lang="en-US" altLang="zh-CN" sz="1100"/>
            <a:t>=</a:t>
          </a:r>
          <a:r>
            <a:rPr lang="zh-CN" altLang="en-US" sz="1100"/>
            <a:t>面积</a:t>
          </a:r>
          <a:r>
            <a:rPr lang="en-US" altLang="zh-CN" sz="1100"/>
            <a:t>*0.09L/</a:t>
          </a:r>
          <a:r>
            <a:rPr lang="zh-CN" altLang="en-US" sz="1100"/>
            <a:t>㎡</a:t>
          </a:r>
          <a:r>
            <a:rPr lang="en-US" altLang="zh-CN" sz="1100"/>
            <a:t>*189</a:t>
          </a:r>
          <a:r>
            <a:rPr lang="zh-CN" altLang="en-US" sz="1100"/>
            <a:t>产品单价</a:t>
          </a:r>
          <a:endParaRPr lang="en-US" altLang="zh-CN" sz="1100"/>
        </a:p>
        <a:p>
          <a:pPr algn="l"/>
          <a:r>
            <a:rPr lang="zh-CN" altLang="en-US" sz="1100"/>
            <a:t>例如：</a:t>
          </a:r>
          <a:r>
            <a:rPr lang="en-US" altLang="zh-CN" sz="1100"/>
            <a:t>65*0.09*189=1105.65</a:t>
          </a:r>
          <a:r>
            <a:rPr lang="zh-CN" altLang="en-US" sz="1100"/>
            <a:t>元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en-US" altLang="zh-CN" sz="1100"/>
            <a:t>189</a:t>
          </a:r>
          <a:r>
            <a:rPr lang="zh-CN" altLang="en-US" sz="1100"/>
            <a:t>的单价请后台设置以后可调，谢谢！</a:t>
          </a:r>
          <a:endParaRPr lang="zh-CN" altLang="en-US" sz="1100"/>
        </a:p>
      </xdr:txBody>
    </xdr:sp>
    <xdr:clientData/>
  </xdr:twoCellAnchor>
  <xdr:twoCellAnchor>
    <xdr:from>
      <xdr:col>21</xdr:col>
      <xdr:colOff>371475</xdr:colOff>
      <xdr:row>48</xdr:row>
      <xdr:rowOff>142875</xdr:rowOff>
    </xdr:from>
    <xdr:to>
      <xdr:col>28</xdr:col>
      <xdr:colOff>647700</xdr:colOff>
      <xdr:row>65</xdr:row>
      <xdr:rowOff>112395</xdr:rowOff>
    </xdr:to>
    <xdr:sp>
      <xdr:nvSpPr>
        <xdr:cNvPr id="133" name="文本框 132"/>
        <xdr:cNvSpPr txBox="1"/>
      </xdr:nvSpPr>
      <xdr:spPr>
        <a:xfrm>
          <a:off x="14773275" y="8372475"/>
          <a:ext cx="5076825" cy="2884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高级</a:t>
          </a:r>
          <a:r>
            <a:rPr lang="en-US" altLang="zh-CN" sz="1100"/>
            <a:t>+</a:t>
          </a:r>
          <a:r>
            <a:rPr lang="zh-CN" altLang="en-US" sz="1100"/>
            <a:t>高级治理价格</a:t>
          </a:r>
          <a:r>
            <a:rPr lang="en-US" altLang="zh-CN" sz="1100"/>
            <a:t>=</a:t>
          </a:r>
          <a:r>
            <a:rPr lang="zh-CN" altLang="en-US" sz="1100"/>
            <a:t>（面积</a:t>
          </a:r>
          <a:r>
            <a:rPr lang="en-US" altLang="zh-CN" sz="1100"/>
            <a:t>-50</a:t>
          </a:r>
          <a:r>
            <a:rPr lang="zh-CN" altLang="en-US" sz="1100"/>
            <a:t>平米）</a:t>
          </a:r>
          <a:r>
            <a:rPr lang="en-US" altLang="zh-CN" sz="1100"/>
            <a:t>*6</a:t>
          </a:r>
          <a:r>
            <a:rPr lang="zh-CN" altLang="en-US" sz="1100"/>
            <a:t>元每平米单价</a:t>
          </a:r>
          <a:r>
            <a:rPr lang="en-US" altLang="zh-CN" sz="1100"/>
            <a:t>+1280</a:t>
          </a:r>
          <a:r>
            <a:rPr lang="zh-CN" altLang="en-US" sz="1100"/>
            <a:t>元</a:t>
          </a:r>
          <a:endParaRPr lang="zh-CN" altLang="en-US" sz="1100"/>
        </a:p>
        <a:p>
          <a:pPr algn="l"/>
          <a:r>
            <a:rPr lang="zh-CN" altLang="en-US" sz="1100"/>
            <a:t>例如：（</a:t>
          </a:r>
          <a:r>
            <a:rPr lang="en-US" altLang="zh-CN" sz="1100"/>
            <a:t>65</a:t>
          </a:r>
          <a:r>
            <a:rPr lang="zh-CN" altLang="en-US" sz="1100"/>
            <a:t>平米</a:t>
          </a:r>
          <a:r>
            <a:rPr lang="en-US" altLang="zh-CN" sz="1100"/>
            <a:t>-50</a:t>
          </a:r>
          <a:r>
            <a:rPr lang="zh-CN" altLang="en-US" sz="1100"/>
            <a:t>平米）</a:t>
          </a:r>
          <a:r>
            <a:rPr lang="en-US" altLang="zh-CN" sz="1100"/>
            <a:t>*6+1280=1370</a:t>
          </a:r>
          <a:r>
            <a:rPr lang="zh-CN" altLang="en-US" sz="1100"/>
            <a:t>元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高级</a:t>
          </a:r>
          <a:r>
            <a:rPr lang="en-US" altLang="zh-CN" sz="1100"/>
            <a:t>+</a:t>
          </a:r>
          <a:r>
            <a:rPr lang="zh-CN" altLang="en-US" sz="1100"/>
            <a:t>高级 治理时长</a:t>
          </a:r>
          <a:r>
            <a:rPr lang="en-US" altLang="zh-CN" sz="1100"/>
            <a:t>=</a:t>
          </a:r>
          <a:r>
            <a:rPr lang="zh-CN" altLang="en-US" sz="1100"/>
            <a:t>｛</a:t>
          </a:r>
          <a:r>
            <a:rPr lang="zh-CN" altLang="en-US">
              <a:sym typeface="+mn-ea"/>
            </a:rPr>
            <a:t>（面积</a:t>
          </a:r>
          <a:r>
            <a:rPr lang="en-US" altLang="zh-CN">
              <a:sym typeface="+mn-ea"/>
            </a:rPr>
            <a:t>-50</a:t>
          </a:r>
          <a:r>
            <a:rPr lang="zh-CN" altLang="en-US">
              <a:sym typeface="+mn-ea"/>
            </a:rPr>
            <a:t>平米）</a:t>
          </a:r>
          <a:r>
            <a:rPr lang="en-US" altLang="zh-CN">
              <a:sym typeface="+mn-ea"/>
            </a:rPr>
            <a:t>*6</a:t>
          </a:r>
          <a:r>
            <a:rPr lang="zh-CN" altLang="en-US">
              <a:sym typeface="+mn-ea"/>
            </a:rPr>
            <a:t>元每平米单价</a:t>
          </a:r>
          <a:r>
            <a:rPr lang="en-US" altLang="zh-CN">
              <a:sym typeface="+mn-ea"/>
            </a:rPr>
            <a:t>+1280</a:t>
          </a:r>
          <a:r>
            <a:rPr lang="zh-CN" altLang="en-US">
              <a:sym typeface="+mn-ea"/>
            </a:rPr>
            <a:t>元｝</a:t>
          </a:r>
          <a:r>
            <a:rPr lang="en-US" altLang="zh-CN">
              <a:sym typeface="+mn-ea"/>
            </a:rPr>
            <a:t>/320</a:t>
          </a:r>
          <a:r>
            <a:rPr lang="zh-CN" altLang="en-US">
              <a:sym typeface="+mn-ea"/>
            </a:rPr>
            <a:t>工时单价</a:t>
          </a:r>
          <a:endParaRPr lang="en-US" altLang="zh-CN" sz="1100"/>
        </a:p>
        <a:p>
          <a:pPr algn="l"/>
          <a:r>
            <a:rPr lang="zh-CN" altLang="en-US" sz="1100"/>
            <a:t>例如：｛</a:t>
          </a:r>
          <a:r>
            <a:rPr lang="zh-CN" altLang="en-US">
              <a:sym typeface="+mn-ea"/>
            </a:rPr>
            <a:t>（</a:t>
          </a:r>
          <a:r>
            <a:rPr lang="en-US" altLang="zh-CN">
              <a:sym typeface="+mn-ea"/>
            </a:rPr>
            <a:t>65</a:t>
          </a:r>
          <a:r>
            <a:rPr lang="zh-CN" altLang="en-US">
              <a:sym typeface="+mn-ea"/>
            </a:rPr>
            <a:t>平米</a:t>
          </a:r>
          <a:r>
            <a:rPr lang="en-US" altLang="zh-CN">
              <a:sym typeface="+mn-ea"/>
            </a:rPr>
            <a:t>-50</a:t>
          </a:r>
          <a:r>
            <a:rPr lang="zh-CN" altLang="en-US">
              <a:sym typeface="+mn-ea"/>
            </a:rPr>
            <a:t>平米）</a:t>
          </a:r>
          <a:r>
            <a:rPr lang="en-US" altLang="zh-CN">
              <a:sym typeface="+mn-ea"/>
            </a:rPr>
            <a:t>*6+1280</a:t>
          </a:r>
          <a:r>
            <a:rPr lang="zh-CN" altLang="en-US">
              <a:sym typeface="+mn-ea"/>
            </a:rPr>
            <a:t>｝</a:t>
          </a:r>
          <a:r>
            <a:rPr lang="en-US" altLang="zh-CN">
              <a:sym typeface="+mn-ea"/>
            </a:rPr>
            <a:t>/320=4.28</a:t>
          </a:r>
          <a:r>
            <a:rPr lang="zh-CN" altLang="en-US">
              <a:sym typeface="+mn-ea"/>
            </a:rPr>
            <a:t>小时</a:t>
          </a:r>
          <a:endParaRPr lang="zh-CN" altLang="en-US">
            <a:sym typeface="+mn-ea"/>
          </a:endParaRPr>
        </a:p>
        <a:p>
          <a:pPr algn="l"/>
          <a:endParaRPr lang="zh-CN" altLang="en-US">
            <a:sym typeface="+mn-ea"/>
          </a:endParaRPr>
        </a:p>
        <a:p>
          <a:pPr algn="l"/>
          <a:endParaRPr lang="zh-CN" altLang="en-US">
            <a:sym typeface="+mn-ea"/>
          </a:endParaRPr>
        </a:p>
        <a:p>
          <a:pPr algn="l"/>
          <a:r>
            <a:rPr lang="zh-CN" altLang="en-US">
              <a:sym typeface="+mn-ea"/>
            </a:rPr>
            <a:t>高级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中级治理价格</a:t>
          </a:r>
          <a:r>
            <a:rPr lang="en-US" altLang="zh-CN">
              <a:sym typeface="+mn-ea"/>
            </a:rPr>
            <a:t>=</a:t>
          </a:r>
          <a:r>
            <a:rPr lang="zh-CN" altLang="en-US">
              <a:sym typeface="+mn-ea"/>
            </a:rPr>
            <a:t>（面积</a:t>
          </a:r>
          <a:r>
            <a:rPr lang="en-US" altLang="zh-CN">
              <a:sym typeface="+mn-ea"/>
            </a:rPr>
            <a:t>-50</a:t>
          </a:r>
          <a:r>
            <a:rPr lang="zh-CN" altLang="en-US">
              <a:sym typeface="+mn-ea"/>
            </a:rPr>
            <a:t>平米）</a:t>
          </a:r>
          <a:r>
            <a:rPr lang="en-US" altLang="zh-CN">
              <a:sym typeface="+mn-ea"/>
            </a:rPr>
            <a:t>*6</a:t>
          </a:r>
          <a:r>
            <a:rPr lang="zh-CN" altLang="en-US">
              <a:sym typeface="+mn-ea"/>
            </a:rPr>
            <a:t>元每平米单价</a:t>
          </a:r>
          <a:r>
            <a:rPr lang="en-US" altLang="zh-CN">
              <a:sym typeface="+mn-ea"/>
            </a:rPr>
            <a:t>+1120</a:t>
          </a:r>
          <a:r>
            <a:rPr lang="zh-CN" altLang="en-US">
              <a:sym typeface="+mn-ea"/>
            </a:rPr>
            <a:t>元</a:t>
          </a:r>
          <a:endParaRPr lang="zh-CN" altLang="en-US" sz="1100"/>
        </a:p>
        <a:p>
          <a:pPr algn="l"/>
          <a:r>
            <a:rPr lang="zh-CN" altLang="en-US">
              <a:sym typeface="+mn-ea"/>
            </a:rPr>
            <a:t>例如：（</a:t>
          </a:r>
          <a:r>
            <a:rPr lang="en-US" altLang="zh-CN">
              <a:sym typeface="+mn-ea"/>
            </a:rPr>
            <a:t>65</a:t>
          </a:r>
          <a:r>
            <a:rPr lang="zh-CN" altLang="en-US">
              <a:sym typeface="+mn-ea"/>
            </a:rPr>
            <a:t>平米</a:t>
          </a:r>
          <a:r>
            <a:rPr lang="en-US" altLang="zh-CN">
              <a:sym typeface="+mn-ea"/>
            </a:rPr>
            <a:t>-50</a:t>
          </a:r>
          <a:r>
            <a:rPr lang="zh-CN" altLang="en-US">
              <a:sym typeface="+mn-ea"/>
            </a:rPr>
            <a:t>平米）</a:t>
          </a:r>
          <a:r>
            <a:rPr lang="en-US" altLang="zh-CN">
              <a:sym typeface="+mn-ea"/>
            </a:rPr>
            <a:t>*6+1120=1210</a:t>
          </a:r>
          <a:r>
            <a:rPr lang="zh-CN" altLang="en-US">
              <a:sym typeface="+mn-ea"/>
            </a:rPr>
            <a:t>元</a:t>
          </a:r>
          <a:endParaRPr lang="zh-CN" altLang="en-US" sz="1100">
            <a:sym typeface="+mn-ea"/>
          </a:endParaRPr>
        </a:p>
        <a:p>
          <a:pPr algn="l"/>
          <a:r>
            <a:rPr lang="zh-CN" altLang="en-US">
              <a:sym typeface="+mn-ea"/>
            </a:rPr>
            <a:t>高级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中级 治理时长</a:t>
          </a:r>
          <a:r>
            <a:rPr lang="en-US" altLang="zh-CN">
              <a:sym typeface="+mn-ea"/>
            </a:rPr>
            <a:t>=</a:t>
          </a:r>
          <a:r>
            <a:rPr lang="zh-CN" altLang="en-US">
              <a:sym typeface="+mn-ea"/>
            </a:rPr>
            <a:t>｛（面积</a:t>
          </a:r>
          <a:r>
            <a:rPr lang="en-US" altLang="zh-CN">
              <a:sym typeface="+mn-ea"/>
            </a:rPr>
            <a:t>-50</a:t>
          </a:r>
          <a:r>
            <a:rPr lang="zh-CN" altLang="en-US">
              <a:sym typeface="+mn-ea"/>
            </a:rPr>
            <a:t>平米）</a:t>
          </a:r>
          <a:r>
            <a:rPr lang="en-US" altLang="zh-CN">
              <a:sym typeface="+mn-ea"/>
            </a:rPr>
            <a:t>*6</a:t>
          </a:r>
          <a:r>
            <a:rPr lang="zh-CN" altLang="en-US">
              <a:sym typeface="+mn-ea"/>
            </a:rPr>
            <a:t>元每平米单价</a:t>
          </a:r>
          <a:r>
            <a:rPr lang="en-US" altLang="zh-CN">
              <a:sym typeface="+mn-ea"/>
            </a:rPr>
            <a:t>+1120</a:t>
          </a:r>
          <a:r>
            <a:rPr lang="zh-CN" altLang="en-US">
              <a:sym typeface="+mn-ea"/>
            </a:rPr>
            <a:t>元｝</a:t>
          </a:r>
          <a:r>
            <a:rPr lang="en-US" altLang="zh-CN">
              <a:sym typeface="+mn-ea"/>
            </a:rPr>
            <a:t>/290</a:t>
          </a:r>
          <a:endParaRPr lang="en-US" altLang="zh-CN" sz="1100"/>
        </a:p>
        <a:p>
          <a:pPr algn="l"/>
          <a:r>
            <a:rPr lang="zh-CN" altLang="en-US">
              <a:sym typeface="+mn-ea"/>
            </a:rPr>
            <a:t>例如：｛（</a:t>
          </a:r>
          <a:r>
            <a:rPr lang="en-US" altLang="zh-CN">
              <a:sym typeface="+mn-ea"/>
            </a:rPr>
            <a:t>65</a:t>
          </a:r>
          <a:r>
            <a:rPr lang="zh-CN" altLang="en-US">
              <a:sym typeface="+mn-ea"/>
            </a:rPr>
            <a:t>平米</a:t>
          </a:r>
          <a:r>
            <a:rPr lang="en-US" altLang="zh-CN">
              <a:sym typeface="+mn-ea"/>
            </a:rPr>
            <a:t>-50</a:t>
          </a:r>
          <a:r>
            <a:rPr lang="zh-CN" altLang="en-US">
              <a:sym typeface="+mn-ea"/>
            </a:rPr>
            <a:t>平米）</a:t>
          </a:r>
          <a:r>
            <a:rPr lang="en-US" altLang="zh-CN">
              <a:sym typeface="+mn-ea"/>
            </a:rPr>
            <a:t>*6+1120</a:t>
          </a:r>
          <a:r>
            <a:rPr lang="zh-CN" altLang="en-US">
              <a:sym typeface="+mn-ea"/>
            </a:rPr>
            <a:t>｝</a:t>
          </a:r>
          <a:r>
            <a:rPr lang="en-US" altLang="zh-CN">
              <a:sym typeface="+mn-ea"/>
            </a:rPr>
            <a:t>/290=4.17</a:t>
          </a:r>
          <a:r>
            <a:rPr lang="zh-CN" altLang="en-US">
              <a:sym typeface="+mn-ea"/>
            </a:rPr>
            <a:t>小时</a:t>
          </a:r>
          <a:endParaRPr lang="zh-CN" altLang="en-US">
            <a:sym typeface="+mn-ea"/>
          </a:endParaRPr>
        </a:p>
        <a:p>
          <a:pPr algn="l"/>
          <a:endParaRPr lang="zh-CN" altLang="en-US">
            <a:sym typeface="+mn-ea"/>
          </a:endParaRPr>
        </a:p>
        <a:p>
          <a:pPr algn="l"/>
          <a:r>
            <a:rPr lang="zh-CN" altLang="en-US">
              <a:sym typeface="+mn-ea"/>
            </a:rPr>
            <a:t>保险金额</a:t>
          </a:r>
          <a:r>
            <a:rPr lang="en-US" altLang="zh-CN">
              <a:sym typeface="+mn-ea"/>
            </a:rPr>
            <a:t>=</a:t>
          </a:r>
          <a:r>
            <a:rPr lang="zh-CN" altLang="en-US">
              <a:sym typeface="+mn-ea"/>
            </a:rPr>
            <a:t>（产品价格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治理价格）</a:t>
          </a:r>
          <a:r>
            <a:rPr lang="en-US" altLang="zh-CN">
              <a:sym typeface="+mn-ea"/>
            </a:rPr>
            <a:t>*3%</a:t>
          </a:r>
          <a:endParaRPr lang="en-US" altLang="zh-CN">
            <a:sym typeface="+mn-ea"/>
          </a:endParaRPr>
        </a:p>
        <a:p>
          <a:pPr algn="l"/>
          <a:endParaRPr lang="zh-CN" altLang="en-US" sz="1100">
            <a:sym typeface="+mn-ea"/>
          </a:endParaRPr>
        </a:p>
        <a:p>
          <a:pPr algn="l"/>
          <a:r>
            <a:rPr lang="zh-CN" altLang="en-US" sz="1100">
              <a:sym typeface="+mn-ea"/>
            </a:rPr>
            <a:t>总价</a:t>
          </a:r>
          <a:r>
            <a:rPr lang="en-US" altLang="zh-CN" sz="1100">
              <a:sym typeface="+mn-ea"/>
            </a:rPr>
            <a:t>=</a:t>
          </a:r>
          <a:r>
            <a:rPr lang="zh-CN" altLang="en-US" sz="1100">
              <a:sym typeface="+mn-ea"/>
            </a:rPr>
            <a:t>产品价格</a:t>
          </a:r>
          <a:r>
            <a:rPr lang="en-US" altLang="zh-CN" sz="1100">
              <a:sym typeface="+mn-ea"/>
            </a:rPr>
            <a:t>+</a:t>
          </a:r>
          <a:r>
            <a:rPr lang="zh-CN" altLang="en-US" sz="1100">
              <a:sym typeface="+mn-ea"/>
            </a:rPr>
            <a:t>治理价格</a:t>
          </a:r>
          <a:r>
            <a:rPr lang="en-US" altLang="zh-CN" sz="1100">
              <a:sym typeface="+mn-ea"/>
            </a:rPr>
            <a:t>+</a:t>
          </a:r>
          <a:r>
            <a:rPr lang="zh-CN" altLang="en-US" sz="1100">
              <a:sym typeface="+mn-ea"/>
            </a:rPr>
            <a:t>保险价格</a:t>
          </a:r>
          <a:endParaRPr lang="zh-CN" altLang="en-US" sz="1100">
            <a:sym typeface="+mn-ea"/>
          </a:endParaRPr>
        </a:p>
      </xdr:txBody>
    </xdr:sp>
    <xdr:clientData/>
  </xdr:twoCellAnchor>
  <xdr:twoCellAnchor>
    <xdr:from>
      <xdr:col>29</xdr:col>
      <xdr:colOff>676275</xdr:colOff>
      <xdr:row>35</xdr:row>
      <xdr:rowOff>95250</xdr:rowOff>
    </xdr:from>
    <xdr:to>
      <xdr:col>31</xdr:col>
      <xdr:colOff>647700</xdr:colOff>
      <xdr:row>38</xdr:row>
      <xdr:rowOff>114300</xdr:rowOff>
    </xdr:to>
    <xdr:sp>
      <xdr:nvSpPr>
        <xdr:cNvPr id="134" name="文本框 133"/>
        <xdr:cNvSpPr txBox="1"/>
      </xdr:nvSpPr>
      <xdr:spPr>
        <a:xfrm>
          <a:off x="20564475" y="6096000"/>
          <a:ext cx="1343025" cy="5334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        </a:t>
          </a:r>
          <a:r>
            <a:rPr lang="zh-CN" altLang="en-US" sz="1100"/>
            <a:t>国标治理</a:t>
          </a:r>
          <a:endParaRPr lang="zh-CN" altLang="en-US" sz="1100"/>
        </a:p>
        <a:p>
          <a:pPr algn="l"/>
          <a:r>
            <a:rPr lang="en-US" altLang="zh-CN" sz="1100"/>
            <a:t>National Standard</a:t>
          </a:r>
          <a:endParaRPr lang="en-US" altLang="zh-CN" sz="1100"/>
        </a:p>
      </xdr:txBody>
    </xdr:sp>
    <xdr:clientData/>
  </xdr:twoCellAnchor>
  <xdr:twoCellAnchor>
    <xdr:from>
      <xdr:col>29</xdr:col>
      <xdr:colOff>171450</xdr:colOff>
      <xdr:row>39</xdr:row>
      <xdr:rowOff>161925</xdr:rowOff>
    </xdr:from>
    <xdr:to>
      <xdr:col>32</xdr:col>
      <xdr:colOff>523240</xdr:colOff>
      <xdr:row>57</xdr:row>
      <xdr:rowOff>85725</xdr:rowOff>
    </xdr:to>
    <xdr:sp>
      <xdr:nvSpPr>
        <xdr:cNvPr id="135" name="文本框 134"/>
        <xdr:cNvSpPr txBox="1"/>
      </xdr:nvSpPr>
      <xdr:spPr>
        <a:xfrm>
          <a:off x="20059650" y="6848475"/>
          <a:ext cx="2409190" cy="300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en-US" altLang="zh-CN" sz="1100"/>
            <a:t>           </a:t>
          </a:r>
          <a:r>
            <a:rPr lang="zh-CN" altLang="en-US" sz="1100"/>
            <a:t>自动生成电子版本合同</a:t>
          </a:r>
          <a:endParaRPr lang="zh-CN" altLang="en-US" sz="1100"/>
        </a:p>
      </xdr:txBody>
    </xdr:sp>
    <xdr:clientData/>
  </xdr:twoCellAnchor>
  <xdr:twoCellAnchor>
    <xdr:from>
      <xdr:col>29</xdr:col>
      <xdr:colOff>32385</xdr:colOff>
      <xdr:row>59</xdr:row>
      <xdr:rowOff>133350</xdr:rowOff>
    </xdr:from>
    <xdr:to>
      <xdr:col>32</xdr:col>
      <xdr:colOff>661035</xdr:colOff>
      <xdr:row>62</xdr:row>
      <xdr:rowOff>97790</xdr:rowOff>
    </xdr:to>
    <xdr:grpSp>
      <xdr:nvGrpSpPr>
        <xdr:cNvPr id="137" name="组合 136"/>
        <xdr:cNvGrpSpPr/>
      </xdr:nvGrpSpPr>
      <xdr:grpSpPr>
        <a:xfrm>
          <a:off x="19920585" y="10248900"/>
          <a:ext cx="2686050" cy="478790"/>
          <a:chOff x="5586" y="7215"/>
          <a:chExt cx="4230" cy="754"/>
        </a:xfrm>
      </xdr:grpSpPr>
      <xdr:sp>
        <xdr:nvSpPr>
          <xdr:cNvPr id="138" name="文本框 137"/>
          <xdr:cNvSpPr txBox="1"/>
        </xdr:nvSpPr>
        <xdr:spPr>
          <a:xfrm>
            <a:off x="5586" y="7220"/>
            <a:ext cx="78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企业简介</a:t>
            </a:r>
            <a:endParaRPr lang="zh-CN" altLang="en-US" sz="1100"/>
          </a:p>
        </xdr:txBody>
      </xdr:sp>
      <xdr:sp>
        <xdr:nvSpPr>
          <xdr:cNvPr id="139" name="文本框 138"/>
          <xdr:cNvSpPr txBox="1"/>
        </xdr:nvSpPr>
        <xdr:spPr>
          <a:xfrm>
            <a:off x="7345" y="722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我的预约</a:t>
            </a:r>
            <a:endParaRPr lang="zh-CN" altLang="en-US" sz="1100"/>
          </a:p>
        </xdr:txBody>
      </xdr:sp>
      <xdr:sp>
        <xdr:nvSpPr>
          <xdr:cNvPr id="140" name="文本框 139"/>
          <xdr:cNvSpPr txBox="1"/>
        </xdr:nvSpPr>
        <xdr:spPr>
          <a:xfrm>
            <a:off x="6450" y="7215"/>
            <a:ext cx="765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服务案例</a:t>
            </a:r>
            <a:endParaRPr lang="zh-CN" altLang="en-US" sz="1100"/>
          </a:p>
        </xdr:txBody>
      </xdr:sp>
      <xdr:sp>
        <xdr:nvSpPr>
          <xdr:cNvPr id="141" name="文本框 140"/>
          <xdr:cNvSpPr txBox="1"/>
        </xdr:nvSpPr>
        <xdr:spPr>
          <a:xfrm>
            <a:off x="9050" y="7235"/>
            <a:ext cx="766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个人中心</a:t>
            </a:r>
            <a:endParaRPr lang="zh-CN" altLang="en-US" sz="1100"/>
          </a:p>
        </xdr:txBody>
      </xdr:sp>
      <xdr:sp>
        <xdr:nvSpPr>
          <xdr:cNvPr id="142" name="文本框 141"/>
          <xdr:cNvSpPr txBox="1"/>
        </xdr:nvSpPr>
        <xdr:spPr>
          <a:xfrm>
            <a:off x="8175" y="721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配套产品</a:t>
            </a:r>
            <a:endParaRPr lang="zh-CN" altLang="en-US" sz="1100"/>
          </a:p>
        </xdr:txBody>
      </xdr:sp>
    </xdr:grpSp>
    <xdr:clientData/>
  </xdr:twoCellAnchor>
  <xdr:twoCellAnchor>
    <xdr:from>
      <xdr:col>29</xdr:col>
      <xdr:colOff>177800</xdr:colOff>
      <xdr:row>57</xdr:row>
      <xdr:rowOff>139700</xdr:rowOff>
    </xdr:from>
    <xdr:to>
      <xdr:col>32</xdr:col>
      <xdr:colOff>433705</xdr:colOff>
      <xdr:row>59</xdr:row>
      <xdr:rowOff>92710</xdr:rowOff>
    </xdr:to>
    <xdr:sp>
      <xdr:nvSpPr>
        <xdr:cNvPr id="149" name="文本框 148"/>
        <xdr:cNvSpPr txBox="1"/>
      </xdr:nvSpPr>
      <xdr:spPr>
        <a:xfrm>
          <a:off x="20066000" y="9912350"/>
          <a:ext cx="2313305" cy="29591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 b="1"/>
            <a:t>提交订单</a:t>
          </a:r>
          <a:endParaRPr lang="zh-CN" altLang="en-US" sz="1100"/>
        </a:p>
        <a:p>
          <a:pPr algn="l"/>
          <a:r>
            <a:rPr lang="zh-CN" altLang="en-US" sz="1100"/>
            <a:t>             </a:t>
          </a:r>
          <a:endParaRPr lang="zh-CN" altLang="en-US" sz="1100"/>
        </a:p>
      </xdr:txBody>
    </xdr:sp>
    <xdr:clientData/>
  </xdr:twoCellAnchor>
  <xdr:twoCellAnchor>
    <xdr:from>
      <xdr:col>34</xdr:col>
      <xdr:colOff>676275</xdr:colOff>
      <xdr:row>35</xdr:row>
      <xdr:rowOff>95250</xdr:rowOff>
    </xdr:from>
    <xdr:to>
      <xdr:col>36</xdr:col>
      <xdr:colOff>647700</xdr:colOff>
      <xdr:row>38</xdr:row>
      <xdr:rowOff>114300</xdr:rowOff>
    </xdr:to>
    <xdr:sp>
      <xdr:nvSpPr>
        <xdr:cNvPr id="150" name="文本框 149"/>
        <xdr:cNvSpPr txBox="1"/>
      </xdr:nvSpPr>
      <xdr:spPr>
        <a:xfrm>
          <a:off x="23993475" y="6096000"/>
          <a:ext cx="1343025" cy="5334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         </a:t>
          </a:r>
          <a:r>
            <a:rPr lang="zh-CN" altLang="en-US" sz="1100"/>
            <a:t>国标治理</a:t>
          </a:r>
          <a:endParaRPr lang="zh-CN" altLang="en-US" sz="1100"/>
        </a:p>
        <a:p>
          <a:pPr algn="l"/>
          <a:r>
            <a:rPr lang="en-US" altLang="zh-CN" sz="1100"/>
            <a:t>National Standard</a:t>
          </a:r>
          <a:endParaRPr lang="en-US" altLang="zh-CN" sz="1100"/>
        </a:p>
      </xdr:txBody>
    </xdr:sp>
    <xdr:clientData/>
  </xdr:twoCellAnchor>
  <xdr:twoCellAnchor>
    <xdr:from>
      <xdr:col>34</xdr:col>
      <xdr:colOff>171450</xdr:colOff>
      <xdr:row>39</xdr:row>
      <xdr:rowOff>161925</xdr:rowOff>
    </xdr:from>
    <xdr:to>
      <xdr:col>37</xdr:col>
      <xdr:colOff>523240</xdr:colOff>
      <xdr:row>41</xdr:row>
      <xdr:rowOff>153035</xdr:rowOff>
    </xdr:to>
    <xdr:sp>
      <xdr:nvSpPr>
        <xdr:cNvPr id="151" name="文本框 150"/>
        <xdr:cNvSpPr txBox="1"/>
      </xdr:nvSpPr>
      <xdr:spPr>
        <a:xfrm>
          <a:off x="23488650" y="6848475"/>
          <a:ext cx="2409190" cy="3340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 </a:t>
          </a:r>
          <a:r>
            <a:rPr lang="zh-CN" altLang="en-US" sz="1100"/>
            <a:t>姓名：</a:t>
          </a:r>
          <a:endParaRPr lang="zh-CN" altLang="en-US" sz="1100"/>
        </a:p>
      </xdr:txBody>
    </xdr:sp>
    <xdr:clientData/>
  </xdr:twoCellAnchor>
  <xdr:twoCellAnchor>
    <xdr:from>
      <xdr:col>34</xdr:col>
      <xdr:colOff>32385</xdr:colOff>
      <xdr:row>59</xdr:row>
      <xdr:rowOff>133350</xdr:rowOff>
    </xdr:from>
    <xdr:to>
      <xdr:col>37</xdr:col>
      <xdr:colOff>661035</xdr:colOff>
      <xdr:row>62</xdr:row>
      <xdr:rowOff>97790</xdr:rowOff>
    </xdr:to>
    <xdr:grpSp>
      <xdr:nvGrpSpPr>
        <xdr:cNvPr id="152" name="组合 151"/>
        <xdr:cNvGrpSpPr/>
      </xdr:nvGrpSpPr>
      <xdr:grpSpPr>
        <a:xfrm>
          <a:off x="23349585" y="10248900"/>
          <a:ext cx="2686050" cy="478790"/>
          <a:chOff x="5586" y="7215"/>
          <a:chExt cx="4230" cy="754"/>
        </a:xfrm>
      </xdr:grpSpPr>
      <xdr:sp>
        <xdr:nvSpPr>
          <xdr:cNvPr id="153" name="文本框 152"/>
          <xdr:cNvSpPr txBox="1"/>
        </xdr:nvSpPr>
        <xdr:spPr>
          <a:xfrm>
            <a:off x="5586" y="7220"/>
            <a:ext cx="78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企业简介</a:t>
            </a:r>
            <a:endParaRPr lang="zh-CN" altLang="en-US" sz="1100"/>
          </a:p>
        </xdr:txBody>
      </xdr:sp>
      <xdr:sp>
        <xdr:nvSpPr>
          <xdr:cNvPr id="154" name="文本框 153"/>
          <xdr:cNvSpPr txBox="1"/>
        </xdr:nvSpPr>
        <xdr:spPr>
          <a:xfrm>
            <a:off x="7345" y="722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我的预约</a:t>
            </a:r>
            <a:endParaRPr lang="zh-CN" altLang="en-US" sz="1100"/>
          </a:p>
        </xdr:txBody>
      </xdr:sp>
      <xdr:sp>
        <xdr:nvSpPr>
          <xdr:cNvPr id="155" name="文本框 154"/>
          <xdr:cNvSpPr txBox="1"/>
        </xdr:nvSpPr>
        <xdr:spPr>
          <a:xfrm>
            <a:off x="6450" y="7215"/>
            <a:ext cx="765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服务案例</a:t>
            </a:r>
            <a:endParaRPr lang="zh-CN" altLang="en-US" sz="1100"/>
          </a:p>
        </xdr:txBody>
      </xdr:sp>
      <xdr:sp>
        <xdr:nvSpPr>
          <xdr:cNvPr id="156" name="文本框 155"/>
          <xdr:cNvSpPr txBox="1"/>
        </xdr:nvSpPr>
        <xdr:spPr>
          <a:xfrm>
            <a:off x="9050" y="7235"/>
            <a:ext cx="766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个人中心</a:t>
            </a:r>
            <a:endParaRPr lang="zh-CN" altLang="en-US" sz="1100"/>
          </a:p>
        </xdr:txBody>
      </xdr:sp>
      <xdr:sp>
        <xdr:nvSpPr>
          <xdr:cNvPr id="157" name="文本框 156"/>
          <xdr:cNvSpPr txBox="1"/>
        </xdr:nvSpPr>
        <xdr:spPr>
          <a:xfrm>
            <a:off x="8175" y="721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配套产品</a:t>
            </a:r>
            <a:endParaRPr lang="zh-CN" altLang="en-US" sz="1100"/>
          </a:p>
        </xdr:txBody>
      </xdr:sp>
    </xdr:grpSp>
    <xdr:clientData/>
  </xdr:twoCellAnchor>
  <xdr:twoCellAnchor>
    <xdr:from>
      <xdr:col>34</xdr:col>
      <xdr:colOff>177800</xdr:colOff>
      <xdr:row>57</xdr:row>
      <xdr:rowOff>139700</xdr:rowOff>
    </xdr:from>
    <xdr:to>
      <xdr:col>37</xdr:col>
      <xdr:colOff>433705</xdr:colOff>
      <xdr:row>59</xdr:row>
      <xdr:rowOff>92710</xdr:rowOff>
    </xdr:to>
    <xdr:sp>
      <xdr:nvSpPr>
        <xdr:cNvPr id="158" name="文本框 157"/>
        <xdr:cNvSpPr txBox="1"/>
      </xdr:nvSpPr>
      <xdr:spPr>
        <a:xfrm>
          <a:off x="23495000" y="9912350"/>
          <a:ext cx="2313305" cy="29591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                         </a:t>
          </a:r>
          <a:r>
            <a:rPr lang="zh-CN" altLang="en-US" sz="1100" b="1"/>
            <a:t>订单确认      </a:t>
          </a:r>
          <a:r>
            <a:rPr lang="zh-CN" altLang="en-US" sz="1100"/>
            <a:t>       </a:t>
          </a:r>
          <a:endParaRPr lang="zh-CN" altLang="en-US" sz="1100"/>
        </a:p>
      </xdr:txBody>
    </xdr:sp>
    <xdr:clientData/>
  </xdr:twoCellAnchor>
  <xdr:twoCellAnchor>
    <xdr:from>
      <xdr:col>34</xdr:col>
      <xdr:colOff>171450</xdr:colOff>
      <xdr:row>42</xdr:row>
      <xdr:rowOff>123825</xdr:rowOff>
    </xdr:from>
    <xdr:to>
      <xdr:col>37</xdr:col>
      <xdr:colOff>523240</xdr:colOff>
      <xdr:row>44</xdr:row>
      <xdr:rowOff>114935</xdr:rowOff>
    </xdr:to>
    <xdr:sp>
      <xdr:nvSpPr>
        <xdr:cNvPr id="159" name="文本框 158"/>
        <xdr:cNvSpPr txBox="1"/>
      </xdr:nvSpPr>
      <xdr:spPr>
        <a:xfrm>
          <a:off x="23488650" y="7324725"/>
          <a:ext cx="2409190" cy="3340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联系方式：</a:t>
          </a:r>
          <a:endParaRPr lang="zh-CN" altLang="en-US" sz="1100"/>
        </a:p>
      </xdr:txBody>
    </xdr:sp>
    <xdr:clientData/>
  </xdr:twoCellAnchor>
  <xdr:twoCellAnchor>
    <xdr:from>
      <xdr:col>34</xdr:col>
      <xdr:colOff>161925</xdr:colOff>
      <xdr:row>45</xdr:row>
      <xdr:rowOff>123825</xdr:rowOff>
    </xdr:from>
    <xdr:to>
      <xdr:col>37</xdr:col>
      <xdr:colOff>513715</xdr:colOff>
      <xdr:row>48</xdr:row>
      <xdr:rowOff>124460</xdr:rowOff>
    </xdr:to>
    <xdr:sp>
      <xdr:nvSpPr>
        <xdr:cNvPr id="160" name="文本框 159"/>
        <xdr:cNvSpPr txBox="1"/>
      </xdr:nvSpPr>
      <xdr:spPr>
        <a:xfrm>
          <a:off x="23479125" y="7839075"/>
          <a:ext cx="2409190" cy="5149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服务地址：</a:t>
          </a:r>
          <a:endParaRPr lang="zh-CN" altLang="en-US" sz="1100"/>
        </a:p>
      </xdr:txBody>
    </xdr:sp>
    <xdr:clientData/>
  </xdr:twoCellAnchor>
  <xdr:twoCellAnchor>
    <xdr:from>
      <xdr:col>34</xdr:col>
      <xdr:colOff>184150</xdr:colOff>
      <xdr:row>50</xdr:row>
      <xdr:rowOff>79375</xdr:rowOff>
    </xdr:from>
    <xdr:to>
      <xdr:col>37</xdr:col>
      <xdr:colOff>535940</xdr:colOff>
      <xdr:row>57</xdr:row>
      <xdr:rowOff>98425</xdr:rowOff>
    </xdr:to>
    <xdr:sp>
      <xdr:nvSpPr>
        <xdr:cNvPr id="161" name="文本框 160"/>
        <xdr:cNvSpPr txBox="1"/>
      </xdr:nvSpPr>
      <xdr:spPr>
        <a:xfrm>
          <a:off x="23501350" y="8651875"/>
          <a:ext cx="240919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预约时间：（日期可选）</a:t>
          </a:r>
          <a:endParaRPr lang="zh-CN" altLang="en-US" sz="1100"/>
        </a:p>
        <a:p>
          <a:pPr algn="l"/>
          <a:endParaRPr lang="zh-CN" altLang="en-US" sz="900">
            <a:sym typeface="+mn-ea"/>
          </a:endParaRPr>
        </a:p>
        <a:p>
          <a:pPr algn="l"/>
          <a:endParaRPr lang="zh-CN" altLang="en-US" sz="900">
            <a:sym typeface="+mn-ea"/>
          </a:endParaRPr>
        </a:p>
        <a:p>
          <a:pPr algn="l"/>
          <a:r>
            <a:rPr lang="zh-CN" altLang="en-US" sz="900">
              <a:sym typeface="+mn-ea"/>
            </a:rPr>
            <a:t>说明：预约甲醛检测治理至少须提前一天，服务热线：4000-253-123</a:t>
          </a:r>
          <a:endParaRPr lang="zh-CN" altLang="en-US" sz="900"/>
        </a:p>
        <a:p>
          <a:pPr algn="l"/>
          <a:r>
            <a:rPr lang="zh-CN" altLang="en-US" sz="900">
              <a:sym typeface="+mn-ea"/>
            </a:rPr>
            <a:t>治理客户10年质保，每年一次上门复检。</a:t>
          </a:r>
          <a:endParaRPr lang="zh-CN" altLang="en-US" sz="1100"/>
        </a:p>
      </xdr:txBody>
    </xdr:sp>
    <xdr:clientData/>
  </xdr:twoCellAnchor>
  <xdr:twoCellAnchor>
    <xdr:from>
      <xdr:col>39</xdr:col>
      <xdr:colOff>32385</xdr:colOff>
      <xdr:row>59</xdr:row>
      <xdr:rowOff>133350</xdr:rowOff>
    </xdr:from>
    <xdr:to>
      <xdr:col>42</xdr:col>
      <xdr:colOff>661035</xdr:colOff>
      <xdr:row>62</xdr:row>
      <xdr:rowOff>97790</xdr:rowOff>
    </xdr:to>
    <xdr:grpSp>
      <xdr:nvGrpSpPr>
        <xdr:cNvPr id="163" name="组合 162"/>
        <xdr:cNvGrpSpPr/>
      </xdr:nvGrpSpPr>
      <xdr:grpSpPr>
        <a:xfrm>
          <a:off x="26778585" y="10248900"/>
          <a:ext cx="2686050" cy="478790"/>
          <a:chOff x="5586" y="7215"/>
          <a:chExt cx="4230" cy="754"/>
        </a:xfrm>
      </xdr:grpSpPr>
      <xdr:sp>
        <xdr:nvSpPr>
          <xdr:cNvPr id="164" name="文本框 163"/>
          <xdr:cNvSpPr txBox="1"/>
        </xdr:nvSpPr>
        <xdr:spPr>
          <a:xfrm>
            <a:off x="5586" y="7220"/>
            <a:ext cx="78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企业简介</a:t>
            </a:r>
            <a:endParaRPr lang="zh-CN" altLang="en-US" sz="1100"/>
          </a:p>
        </xdr:txBody>
      </xdr:sp>
      <xdr:sp>
        <xdr:nvSpPr>
          <xdr:cNvPr id="165" name="文本框 164"/>
          <xdr:cNvSpPr txBox="1"/>
        </xdr:nvSpPr>
        <xdr:spPr>
          <a:xfrm>
            <a:off x="7345" y="722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我的预约</a:t>
            </a:r>
            <a:endParaRPr lang="zh-CN" altLang="en-US" sz="1100"/>
          </a:p>
        </xdr:txBody>
      </xdr:sp>
      <xdr:sp>
        <xdr:nvSpPr>
          <xdr:cNvPr id="166" name="文本框 165"/>
          <xdr:cNvSpPr txBox="1"/>
        </xdr:nvSpPr>
        <xdr:spPr>
          <a:xfrm>
            <a:off x="6450" y="7215"/>
            <a:ext cx="765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服务案例</a:t>
            </a:r>
            <a:endParaRPr lang="zh-CN" altLang="en-US" sz="1100"/>
          </a:p>
        </xdr:txBody>
      </xdr:sp>
      <xdr:sp>
        <xdr:nvSpPr>
          <xdr:cNvPr id="167" name="文本框 166"/>
          <xdr:cNvSpPr txBox="1"/>
        </xdr:nvSpPr>
        <xdr:spPr>
          <a:xfrm>
            <a:off x="9050" y="7235"/>
            <a:ext cx="766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个人中心</a:t>
            </a:r>
            <a:endParaRPr lang="zh-CN" altLang="en-US" sz="1100"/>
          </a:p>
        </xdr:txBody>
      </xdr:sp>
      <xdr:sp>
        <xdr:nvSpPr>
          <xdr:cNvPr id="168" name="文本框 167"/>
          <xdr:cNvSpPr txBox="1"/>
        </xdr:nvSpPr>
        <xdr:spPr>
          <a:xfrm>
            <a:off x="8175" y="721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配套产品</a:t>
            </a:r>
            <a:endParaRPr lang="zh-CN" altLang="en-US" sz="1100"/>
          </a:p>
        </xdr:txBody>
      </xdr:sp>
    </xdr:grpSp>
    <xdr:clientData/>
  </xdr:twoCellAnchor>
  <xdr:twoCellAnchor>
    <xdr:from>
      <xdr:col>40</xdr:col>
      <xdr:colOff>88900</xdr:colOff>
      <xdr:row>35</xdr:row>
      <xdr:rowOff>127000</xdr:rowOff>
    </xdr:from>
    <xdr:to>
      <xdr:col>42</xdr:col>
      <xdr:colOff>60325</xdr:colOff>
      <xdr:row>38</xdr:row>
      <xdr:rowOff>146050</xdr:rowOff>
    </xdr:to>
    <xdr:sp>
      <xdr:nvSpPr>
        <xdr:cNvPr id="169" name="文本框 168"/>
        <xdr:cNvSpPr txBox="1"/>
      </xdr:nvSpPr>
      <xdr:spPr>
        <a:xfrm>
          <a:off x="27520900" y="6127750"/>
          <a:ext cx="1343025" cy="5334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         </a:t>
          </a:r>
          <a:r>
            <a:rPr lang="zh-CN" altLang="en-US" sz="1100"/>
            <a:t>国标治理</a:t>
          </a:r>
          <a:endParaRPr lang="zh-CN" altLang="en-US" sz="1100"/>
        </a:p>
        <a:p>
          <a:pPr algn="l"/>
          <a:r>
            <a:rPr lang="en-US" altLang="zh-CN" sz="1100"/>
            <a:t>National Standard</a:t>
          </a:r>
          <a:endParaRPr lang="en-US" altLang="zh-CN" sz="1100"/>
        </a:p>
      </xdr:txBody>
    </xdr:sp>
    <xdr:clientData/>
  </xdr:twoCellAnchor>
  <xdr:twoCellAnchor>
    <xdr:from>
      <xdr:col>0</xdr:col>
      <xdr:colOff>676275</xdr:colOff>
      <xdr:row>70</xdr:row>
      <xdr:rowOff>95250</xdr:rowOff>
    </xdr:from>
    <xdr:to>
      <xdr:col>2</xdr:col>
      <xdr:colOff>647700</xdr:colOff>
      <xdr:row>73</xdr:row>
      <xdr:rowOff>114300</xdr:rowOff>
    </xdr:to>
    <xdr:sp>
      <xdr:nvSpPr>
        <xdr:cNvPr id="170" name="文本框 169"/>
        <xdr:cNvSpPr txBox="1"/>
      </xdr:nvSpPr>
      <xdr:spPr>
        <a:xfrm>
          <a:off x="676275" y="12096750"/>
          <a:ext cx="1343025" cy="5334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  </a:t>
          </a:r>
          <a:r>
            <a:rPr lang="zh-CN" altLang="en-US" sz="1100"/>
            <a:t>企业简介              </a:t>
          </a:r>
          <a:r>
            <a:rPr lang="en-US" altLang="zh-CN" sz="1100"/>
            <a:t>About  Us</a:t>
          </a:r>
          <a:endParaRPr lang="en-US" altLang="zh-CN" sz="1100"/>
        </a:p>
      </xdr:txBody>
    </xdr:sp>
    <xdr:clientData/>
  </xdr:twoCellAnchor>
  <xdr:twoCellAnchor>
    <xdr:from>
      <xdr:col>0</xdr:col>
      <xdr:colOff>32385</xdr:colOff>
      <xdr:row>94</xdr:row>
      <xdr:rowOff>133350</xdr:rowOff>
    </xdr:from>
    <xdr:to>
      <xdr:col>3</xdr:col>
      <xdr:colOff>661035</xdr:colOff>
      <xdr:row>97</xdr:row>
      <xdr:rowOff>97790</xdr:rowOff>
    </xdr:to>
    <xdr:grpSp>
      <xdr:nvGrpSpPr>
        <xdr:cNvPr id="173" name="组合 172"/>
        <xdr:cNvGrpSpPr/>
      </xdr:nvGrpSpPr>
      <xdr:grpSpPr>
        <a:xfrm>
          <a:off x="32385" y="16249650"/>
          <a:ext cx="2686050" cy="478790"/>
          <a:chOff x="5586" y="7215"/>
          <a:chExt cx="4230" cy="754"/>
        </a:xfrm>
      </xdr:grpSpPr>
      <xdr:sp>
        <xdr:nvSpPr>
          <xdr:cNvPr id="174" name="文本框 173"/>
          <xdr:cNvSpPr txBox="1"/>
        </xdr:nvSpPr>
        <xdr:spPr>
          <a:xfrm>
            <a:off x="5586" y="7220"/>
            <a:ext cx="78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企业简介</a:t>
            </a:r>
            <a:endParaRPr lang="zh-CN" altLang="en-US" sz="1100"/>
          </a:p>
        </xdr:txBody>
      </xdr:sp>
      <xdr:sp>
        <xdr:nvSpPr>
          <xdr:cNvPr id="175" name="文本框 174"/>
          <xdr:cNvSpPr txBox="1"/>
        </xdr:nvSpPr>
        <xdr:spPr>
          <a:xfrm>
            <a:off x="7345" y="722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我的预约</a:t>
            </a:r>
            <a:endParaRPr lang="zh-CN" altLang="en-US" sz="1100"/>
          </a:p>
        </xdr:txBody>
      </xdr:sp>
      <xdr:sp>
        <xdr:nvSpPr>
          <xdr:cNvPr id="176" name="文本框 175"/>
          <xdr:cNvSpPr txBox="1"/>
        </xdr:nvSpPr>
        <xdr:spPr>
          <a:xfrm>
            <a:off x="6450" y="7215"/>
            <a:ext cx="765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服务案例</a:t>
            </a:r>
            <a:endParaRPr lang="zh-CN" altLang="en-US" sz="1100"/>
          </a:p>
        </xdr:txBody>
      </xdr:sp>
      <xdr:sp>
        <xdr:nvSpPr>
          <xdr:cNvPr id="177" name="文本框 176"/>
          <xdr:cNvSpPr txBox="1"/>
        </xdr:nvSpPr>
        <xdr:spPr>
          <a:xfrm>
            <a:off x="9050" y="7235"/>
            <a:ext cx="766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个人中心</a:t>
            </a:r>
            <a:endParaRPr lang="zh-CN" altLang="en-US" sz="1100"/>
          </a:p>
        </xdr:txBody>
      </xdr:sp>
      <xdr:sp>
        <xdr:nvSpPr>
          <xdr:cNvPr id="178" name="文本框 177"/>
          <xdr:cNvSpPr txBox="1"/>
        </xdr:nvSpPr>
        <xdr:spPr>
          <a:xfrm>
            <a:off x="8175" y="721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配套产品</a:t>
            </a:r>
            <a:endParaRPr lang="zh-CN" altLang="en-US" sz="1100"/>
          </a:p>
        </xdr:txBody>
      </xdr:sp>
    </xdr:grpSp>
    <xdr:clientData/>
  </xdr:twoCellAnchor>
  <xdr:twoCellAnchor>
    <xdr:from>
      <xdr:col>0</xdr:col>
      <xdr:colOff>276860</xdr:colOff>
      <xdr:row>78</xdr:row>
      <xdr:rowOff>123825</xdr:rowOff>
    </xdr:from>
    <xdr:to>
      <xdr:col>3</xdr:col>
      <xdr:colOff>485775</xdr:colOff>
      <xdr:row>85</xdr:row>
      <xdr:rowOff>38735</xdr:rowOff>
    </xdr:to>
    <xdr:sp>
      <xdr:nvSpPr>
        <xdr:cNvPr id="185" name="文本框 184"/>
        <xdr:cNvSpPr txBox="1"/>
      </xdr:nvSpPr>
      <xdr:spPr>
        <a:xfrm>
          <a:off x="276860" y="13496925"/>
          <a:ext cx="2266315" cy="1115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 </a:t>
          </a:r>
          <a:r>
            <a:rPr lang="zh-CN" altLang="en-US" sz="1100"/>
            <a:t>主要用于介绍企业，后台可编辑，能加入图片文字视频等形式文件</a:t>
          </a:r>
          <a:endParaRPr lang="zh-CN" altLang="en-US" sz="1100"/>
        </a:p>
      </xdr:txBody>
    </xdr:sp>
    <xdr:clientData/>
  </xdr:twoCellAnchor>
  <xdr:twoCellAnchor>
    <xdr:from>
      <xdr:col>5</xdr:col>
      <xdr:colOff>676275</xdr:colOff>
      <xdr:row>70</xdr:row>
      <xdr:rowOff>95250</xdr:rowOff>
    </xdr:from>
    <xdr:to>
      <xdr:col>7</xdr:col>
      <xdr:colOff>647700</xdr:colOff>
      <xdr:row>73</xdr:row>
      <xdr:rowOff>114300</xdr:rowOff>
    </xdr:to>
    <xdr:sp>
      <xdr:nvSpPr>
        <xdr:cNvPr id="186" name="文本框 185"/>
        <xdr:cNvSpPr txBox="1"/>
      </xdr:nvSpPr>
      <xdr:spPr>
        <a:xfrm>
          <a:off x="4105275" y="12096750"/>
          <a:ext cx="1343025" cy="5334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  </a:t>
          </a:r>
          <a:r>
            <a:rPr lang="zh-CN" altLang="en-US" sz="1100"/>
            <a:t>服务案例              </a:t>
          </a:r>
          <a:r>
            <a:rPr lang="en-US" altLang="zh-CN" sz="1100"/>
            <a:t>  Our Case</a:t>
          </a:r>
          <a:endParaRPr lang="en-US" altLang="zh-CN" sz="1100"/>
        </a:p>
      </xdr:txBody>
    </xdr:sp>
    <xdr:clientData/>
  </xdr:twoCellAnchor>
  <xdr:twoCellAnchor>
    <xdr:from>
      <xdr:col>5</xdr:col>
      <xdr:colOff>32385</xdr:colOff>
      <xdr:row>94</xdr:row>
      <xdr:rowOff>133350</xdr:rowOff>
    </xdr:from>
    <xdr:to>
      <xdr:col>8</xdr:col>
      <xdr:colOff>661035</xdr:colOff>
      <xdr:row>97</xdr:row>
      <xdr:rowOff>97790</xdr:rowOff>
    </xdr:to>
    <xdr:grpSp>
      <xdr:nvGrpSpPr>
        <xdr:cNvPr id="187" name="组合 186"/>
        <xdr:cNvGrpSpPr/>
      </xdr:nvGrpSpPr>
      <xdr:grpSpPr>
        <a:xfrm>
          <a:off x="3461385" y="16249650"/>
          <a:ext cx="2686050" cy="478790"/>
          <a:chOff x="5586" y="7215"/>
          <a:chExt cx="4230" cy="754"/>
        </a:xfrm>
      </xdr:grpSpPr>
      <xdr:sp>
        <xdr:nvSpPr>
          <xdr:cNvPr id="188" name="文本框 187"/>
          <xdr:cNvSpPr txBox="1"/>
        </xdr:nvSpPr>
        <xdr:spPr>
          <a:xfrm>
            <a:off x="5586" y="7220"/>
            <a:ext cx="78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企业简介</a:t>
            </a:r>
            <a:endParaRPr lang="zh-CN" altLang="en-US" sz="1100"/>
          </a:p>
        </xdr:txBody>
      </xdr:sp>
      <xdr:sp>
        <xdr:nvSpPr>
          <xdr:cNvPr id="189" name="文本框 188"/>
          <xdr:cNvSpPr txBox="1"/>
        </xdr:nvSpPr>
        <xdr:spPr>
          <a:xfrm>
            <a:off x="7345" y="722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我的预约</a:t>
            </a:r>
            <a:endParaRPr lang="zh-CN" altLang="en-US" sz="1100"/>
          </a:p>
        </xdr:txBody>
      </xdr:sp>
      <xdr:sp>
        <xdr:nvSpPr>
          <xdr:cNvPr id="190" name="文本框 189"/>
          <xdr:cNvSpPr txBox="1"/>
        </xdr:nvSpPr>
        <xdr:spPr>
          <a:xfrm>
            <a:off x="6450" y="7215"/>
            <a:ext cx="765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服务案例</a:t>
            </a:r>
            <a:endParaRPr lang="zh-CN" altLang="en-US" sz="1100"/>
          </a:p>
        </xdr:txBody>
      </xdr:sp>
      <xdr:sp>
        <xdr:nvSpPr>
          <xdr:cNvPr id="191" name="文本框 190"/>
          <xdr:cNvSpPr txBox="1"/>
        </xdr:nvSpPr>
        <xdr:spPr>
          <a:xfrm>
            <a:off x="9050" y="7235"/>
            <a:ext cx="766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个人中心</a:t>
            </a:r>
            <a:endParaRPr lang="zh-CN" altLang="en-US" sz="1100"/>
          </a:p>
        </xdr:txBody>
      </xdr:sp>
      <xdr:sp>
        <xdr:nvSpPr>
          <xdr:cNvPr id="192" name="文本框 191"/>
          <xdr:cNvSpPr txBox="1"/>
        </xdr:nvSpPr>
        <xdr:spPr>
          <a:xfrm>
            <a:off x="8175" y="721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配套产品</a:t>
            </a:r>
            <a:endParaRPr lang="zh-CN" altLang="en-US" sz="1100"/>
          </a:p>
        </xdr:txBody>
      </xdr:sp>
    </xdr:grpSp>
    <xdr:clientData/>
  </xdr:twoCellAnchor>
  <xdr:twoCellAnchor>
    <xdr:from>
      <xdr:col>5</xdr:col>
      <xdr:colOff>276860</xdr:colOff>
      <xdr:row>78</xdr:row>
      <xdr:rowOff>123825</xdr:rowOff>
    </xdr:from>
    <xdr:to>
      <xdr:col>8</xdr:col>
      <xdr:colOff>485775</xdr:colOff>
      <xdr:row>85</xdr:row>
      <xdr:rowOff>38735</xdr:rowOff>
    </xdr:to>
    <xdr:sp>
      <xdr:nvSpPr>
        <xdr:cNvPr id="193" name="文本框 192"/>
        <xdr:cNvSpPr txBox="1"/>
      </xdr:nvSpPr>
      <xdr:spPr>
        <a:xfrm>
          <a:off x="3705860" y="13496925"/>
          <a:ext cx="2266315" cy="1115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 </a:t>
          </a:r>
          <a:r>
            <a:rPr lang="zh-CN" altLang="en-US" sz="1100"/>
            <a:t>主要用于介绍企业以住的案例，后台可编辑，能加入图片文字视频等形式文件</a:t>
          </a:r>
          <a:endParaRPr lang="zh-CN" altLang="en-US" sz="1100"/>
        </a:p>
      </xdr:txBody>
    </xdr:sp>
    <xdr:clientData/>
  </xdr:twoCellAnchor>
  <xdr:twoCellAnchor>
    <xdr:from>
      <xdr:col>10</xdr:col>
      <xdr:colOff>676275</xdr:colOff>
      <xdr:row>70</xdr:row>
      <xdr:rowOff>95250</xdr:rowOff>
    </xdr:from>
    <xdr:to>
      <xdr:col>12</xdr:col>
      <xdr:colOff>647700</xdr:colOff>
      <xdr:row>73</xdr:row>
      <xdr:rowOff>114300</xdr:rowOff>
    </xdr:to>
    <xdr:sp>
      <xdr:nvSpPr>
        <xdr:cNvPr id="194" name="文本框 193"/>
        <xdr:cNvSpPr txBox="1"/>
      </xdr:nvSpPr>
      <xdr:spPr>
        <a:xfrm>
          <a:off x="7534275" y="12096750"/>
          <a:ext cx="1343025" cy="5334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  </a:t>
          </a:r>
          <a:r>
            <a:rPr lang="zh-CN" altLang="en-US" sz="1100"/>
            <a:t>配套产品              </a:t>
          </a:r>
          <a:r>
            <a:rPr lang="en-US" altLang="zh-CN" sz="1100"/>
            <a:t>  Store</a:t>
          </a:r>
          <a:endParaRPr lang="en-US" altLang="zh-CN" sz="1100"/>
        </a:p>
      </xdr:txBody>
    </xdr:sp>
    <xdr:clientData/>
  </xdr:twoCellAnchor>
  <xdr:twoCellAnchor>
    <xdr:from>
      <xdr:col>10</xdr:col>
      <xdr:colOff>32385</xdr:colOff>
      <xdr:row>94</xdr:row>
      <xdr:rowOff>133350</xdr:rowOff>
    </xdr:from>
    <xdr:to>
      <xdr:col>13</xdr:col>
      <xdr:colOff>661035</xdr:colOff>
      <xdr:row>97</xdr:row>
      <xdr:rowOff>97790</xdr:rowOff>
    </xdr:to>
    <xdr:grpSp>
      <xdr:nvGrpSpPr>
        <xdr:cNvPr id="195" name="组合 194"/>
        <xdr:cNvGrpSpPr/>
      </xdr:nvGrpSpPr>
      <xdr:grpSpPr>
        <a:xfrm>
          <a:off x="6890385" y="16249650"/>
          <a:ext cx="2686050" cy="478790"/>
          <a:chOff x="5586" y="7215"/>
          <a:chExt cx="4230" cy="754"/>
        </a:xfrm>
      </xdr:grpSpPr>
      <xdr:sp>
        <xdr:nvSpPr>
          <xdr:cNvPr id="196" name="文本框 195"/>
          <xdr:cNvSpPr txBox="1"/>
        </xdr:nvSpPr>
        <xdr:spPr>
          <a:xfrm>
            <a:off x="5586" y="7220"/>
            <a:ext cx="78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企业简介</a:t>
            </a:r>
            <a:endParaRPr lang="zh-CN" altLang="en-US" sz="1100"/>
          </a:p>
        </xdr:txBody>
      </xdr:sp>
      <xdr:sp>
        <xdr:nvSpPr>
          <xdr:cNvPr id="197" name="文本框 196"/>
          <xdr:cNvSpPr txBox="1"/>
        </xdr:nvSpPr>
        <xdr:spPr>
          <a:xfrm>
            <a:off x="7345" y="722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我的预约</a:t>
            </a:r>
            <a:endParaRPr lang="zh-CN" altLang="en-US" sz="1100"/>
          </a:p>
        </xdr:txBody>
      </xdr:sp>
      <xdr:sp>
        <xdr:nvSpPr>
          <xdr:cNvPr id="198" name="文本框 197"/>
          <xdr:cNvSpPr txBox="1"/>
        </xdr:nvSpPr>
        <xdr:spPr>
          <a:xfrm>
            <a:off x="6450" y="7215"/>
            <a:ext cx="765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服务案例</a:t>
            </a:r>
            <a:endParaRPr lang="zh-CN" altLang="en-US" sz="1100"/>
          </a:p>
        </xdr:txBody>
      </xdr:sp>
      <xdr:sp>
        <xdr:nvSpPr>
          <xdr:cNvPr id="199" name="文本框 198"/>
          <xdr:cNvSpPr txBox="1"/>
        </xdr:nvSpPr>
        <xdr:spPr>
          <a:xfrm>
            <a:off x="9050" y="7235"/>
            <a:ext cx="766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个人中心</a:t>
            </a:r>
            <a:endParaRPr lang="zh-CN" altLang="en-US" sz="1100"/>
          </a:p>
        </xdr:txBody>
      </xdr:sp>
      <xdr:sp>
        <xdr:nvSpPr>
          <xdr:cNvPr id="200" name="文本框 199"/>
          <xdr:cNvSpPr txBox="1"/>
        </xdr:nvSpPr>
        <xdr:spPr>
          <a:xfrm>
            <a:off x="8175" y="721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配套产品</a:t>
            </a:r>
            <a:endParaRPr lang="zh-CN" altLang="en-US" sz="1100"/>
          </a:p>
        </xdr:txBody>
      </xdr:sp>
    </xdr:grpSp>
    <xdr:clientData/>
  </xdr:twoCellAnchor>
  <xdr:twoCellAnchor>
    <xdr:from>
      <xdr:col>10</xdr:col>
      <xdr:colOff>276860</xdr:colOff>
      <xdr:row>78</xdr:row>
      <xdr:rowOff>123825</xdr:rowOff>
    </xdr:from>
    <xdr:to>
      <xdr:col>13</xdr:col>
      <xdr:colOff>485775</xdr:colOff>
      <xdr:row>85</xdr:row>
      <xdr:rowOff>38735</xdr:rowOff>
    </xdr:to>
    <xdr:sp>
      <xdr:nvSpPr>
        <xdr:cNvPr id="201" name="文本框 200"/>
        <xdr:cNvSpPr txBox="1"/>
      </xdr:nvSpPr>
      <xdr:spPr>
        <a:xfrm>
          <a:off x="7134860" y="13496925"/>
          <a:ext cx="2266315" cy="1115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 </a:t>
          </a:r>
          <a:r>
            <a:rPr lang="zh-CN" altLang="en-US" sz="1100"/>
            <a:t>商城模块，主要用于售卖电商产品，后台可编辑上架产品，文字或图片介绍、价格、数量，总价。</a:t>
          </a:r>
          <a:endParaRPr lang="en-US" altLang="zh-CN" sz="1100"/>
        </a:p>
      </xdr:txBody>
    </xdr:sp>
    <xdr:clientData/>
  </xdr:twoCellAnchor>
  <xdr:twoCellAnchor>
    <xdr:from>
      <xdr:col>15</xdr:col>
      <xdr:colOff>676275</xdr:colOff>
      <xdr:row>70</xdr:row>
      <xdr:rowOff>95250</xdr:rowOff>
    </xdr:from>
    <xdr:to>
      <xdr:col>17</xdr:col>
      <xdr:colOff>647700</xdr:colOff>
      <xdr:row>73</xdr:row>
      <xdr:rowOff>114300</xdr:rowOff>
    </xdr:to>
    <xdr:sp>
      <xdr:nvSpPr>
        <xdr:cNvPr id="202" name="文本框 201"/>
        <xdr:cNvSpPr txBox="1"/>
      </xdr:nvSpPr>
      <xdr:spPr>
        <a:xfrm>
          <a:off x="10963275" y="12096750"/>
          <a:ext cx="1343025" cy="5334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 </a:t>
          </a:r>
          <a:r>
            <a:rPr lang="zh-CN" altLang="en-US" sz="1100"/>
            <a:t>个人中心              </a:t>
          </a:r>
          <a:r>
            <a:rPr lang="en-US" altLang="zh-CN" sz="1100"/>
            <a:t>  Personal Center</a:t>
          </a:r>
          <a:endParaRPr lang="en-US" altLang="zh-CN" sz="1100"/>
        </a:p>
      </xdr:txBody>
    </xdr:sp>
    <xdr:clientData/>
  </xdr:twoCellAnchor>
  <xdr:twoCellAnchor>
    <xdr:from>
      <xdr:col>15</xdr:col>
      <xdr:colOff>32385</xdr:colOff>
      <xdr:row>94</xdr:row>
      <xdr:rowOff>133350</xdr:rowOff>
    </xdr:from>
    <xdr:to>
      <xdr:col>18</xdr:col>
      <xdr:colOff>661035</xdr:colOff>
      <xdr:row>97</xdr:row>
      <xdr:rowOff>97790</xdr:rowOff>
    </xdr:to>
    <xdr:grpSp>
      <xdr:nvGrpSpPr>
        <xdr:cNvPr id="203" name="组合 202"/>
        <xdr:cNvGrpSpPr/>
      </xdr:nvGrpSpPr>
      <xdr:grpSpPr>
        <a:xfrm>
          <a:off x="10319385" y="16249650"/>
          <a:ext cx="2686050" cy="478790"/>
          <a:chOff x="5586" y="7215"/>
          <a:chExt cx="4230" cy="754"/>
        </a:xfrm>
      </xdr:grpSpPr>
      <xdr:sp>
        <xdr:nvSpPr>
          <xdr:cNvPr id="204" name="文本框 203"/>
          <xdr:cNvSpPr txBox="1"/>
        </xdr:nvSpPr>
        <xdr:spPr>
          <a:xfrm>
            <a:off x="5586" y="7220"/>
            <a:ext cx="78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企业简介</a:t>
            </a:r>
            <a:endParaRPr lang="zh-CN" altLang="en-US" sz="1100"/>
          </a:p>
        </xdr:txBody>
      </xdr:sp>
      <xdr:sp>
        <xdr:nvSpPr>
          <xdr:cNvPr id="205" name="文本框 204"/>
          <xdr:cNvSpPr txBox="1"/>
        </xdr:nvSpPr>
        <xdr:spPr>
          <a:xfrm>
            <a:off x="7345" y="722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我的预约</a:t>
            </a:r>
            <a:endParaRPr lang="zh-CN" altLang="en-US" sz="1100"/>
          </a:p>
        </xdr:txBody>
      </xdr:sp>
      <xdr:sp>
        <xdr:nvSpPr>
          <xdr:cNvPr id="206" name="文本框 205"/>
          <xdr:cNvSpPr txBox="1"/>
        </xdr:nvSpPr>
        <xdr:spPr>
          <a:xfrm>
            <a:off x="6450" y="7215"/>
            <a:ext cx="765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服务案例</a:t>
            </a:r>
            <a:endParaRPr lang="zh-CN" altLang="en-US" sz="1100"/>
          </a:p>
        </xdr:txBody>
      </xdr:sp>
      <xdr:sp>
        <xdr:nvSpPr>
          <xdr:cNvPr id="207" name="文本框 206"/>
          <xdr:cNvSpPr txBox="1"/>
        </xdr:nvSpPr>
        <xdr:spPr>
          <a:xfrm>
            <a:off x="9050" y="7235"/>
            <a:ext cx="766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个人中心</a:t>
            </a:r>
            <a:endParaRPr lang="zh-CN" altLang="en-US" sz="1100"/>
          </a:p>
        </xdr:txBody>
      </xdr:sp>
      <xdr:sp>
        <xdr:nvSpPr>
          <xdr:cNvPr id="208" name="文本框 207"/>
          <xdr:cNvSpPr txBox="1"/>
        </xdr:nvSpPr>
        <xdr:spPr>
          <a:xfrm>
            <a:off x="8175" y="7215"/>
            <a:ext cx="750" cy="73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配套产品</a:t>
            </a:r>
            <a:endParaRPr lang="zh-CN" altLang="en-US" sz="1100"/>
          </a:p>
        </xdr:txBody>
      </xdr:sp>
    </xdr:grpSp>
    <xdr:clientData/>
  </xdr:twoCellAnchor>
  <xdr:twoCellAnchor>
    <xdr:from>
      <xdr:col>15</xdr:col>
      <xdr:colOff>229235</xdr:colOff>
      <xdr:row>78</xdr:row>
      <xdr:rowOff>123825</xdr:rowOff>
    </xdr:from>
    <xdr:to>
      <xdr:col>18</xdr:col>
      <xdr:colOff>590550</xdr:colOff>
      <xdr:row>84</xdr:row>
      <xdr:rowOff>1270</xdr:rowOff>
    </xdr:to>
    <xdr:sp>
      <xdr:nvSpPr>
        <xdr:cNvPr id="209" name="文本框 208"/>
        <xdr:cNvSpPr txBox="1"/>
      </xdr:nvSpPr>
      <xdr:spPr>
        <a:xfrm>
          <a:off x="10516235" y="13496925"/>
          <a:ext cx="2418715" cy="9061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我的订单  </a:t>
          </a:r>
          <a:r>
            <a:rPr lang="en-US" altLang="zh-CN" sz="1100"/>
            <a:t>-----------</a:t>
          </a:r>
          <a:r>
            <a:rPr lang="zh-CN" altLang="en-US" sz="1100"/>
            <a:t>查看全部订单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100"/>
            <a:t>待付款      待发货     待收货    已完成       </a:t>
          </a:r>
          <a:endParaRPr lang="zh-CN" altLang="en-US" sz="1100"/>
        </a:p>
      </xdr:txBody>
    </xdr:sp>
    <xdr:clientData/>
  </xdr:twoCellAnchor>
  <xdr:twoCellAnchor>
    <xdr:from>
      <xdr:col>15</xdr:col>
      <xdr:colOff>222885</xdr:colOff>
      <xdr:row>84</xdr:row>
      <xdr:rowOff>60325</xdr:rowOff>
    </xdr:from>
    <xdr:to>
      <xdr:col>18</xdr:col>
      <xdr:colOff>584200</xdr:colOff>
      <xdr:row>86</xdr:row>
      <xdr:rowOff>109220</xdr:rowOff>
    </xdr:to>
    <xdr:sp>
      <xdr:nvSpPr>
        <xdr:cNvPr id="210" name="文本框 209"/>
        <xdr:cNvSpPr txBox="1"/>
      </xdr:nvSpPr>
      <xdr:spPr>
        <a:xfrm>
          <a:off x="10509885" y="14462125"/>
          <a:ext cx="2418715" cy="391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分享赚钱 </a:t>
          </a:r>
          <a:endParaRPr lang="zh-CN" altLang="en-US" sz="1100"/>
        </a:p>
      </xdr:txBody>
    </xdr:sp>
    <xdr:clientData/>
  </xdr:twoCellAnchor>
  <xdr:twoCellAnchor>
    <xdr:from>
      <xdr:col>15</xdr:col>
      <xdr:colOff>209550</xdr:colOff>
      <xdr:row>75</xdr:row>
      <xdr:rowOff>76200</xdr:rowOff>
    </xdr:from>
    <xdr:to>
      <xdr:col>16</xdr:col>
      <xdr:colOff>285115</xdr:colOff>
      <xdr:row>77</xdr:row>
      <xdr:rowOff>125095</xdr:rowOff>
    </xdr:to>
    <xdr:sp>
      <xdr:nvSpPr>
        <xdr:cNvPr id="211" name="文本框 210"/>
        <xdr:cNvSpPr txBox="1"/>
      </xdr:nvSpPr>
      <xdr:spPr>
        <a:xfrm>
          <a:off x="10496550" y="12934950"/>
          <a:ext cx="761365" cy="391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余额</a:t>
          </a:r>
          <a:endParaRPr lang="zh-CN" altLang="en-US" sz="1100"/>
        </a:p>
      </xdr:txBody>
    </xdr:sp>
    <xdr:clientData/>
  </xdr:twoCellAnchor>
  <xdr:twoCellAnchor>
    <xdr:from>
      <xdr:col>15</xdr:col>
      <xdr:colOff>216535</xdr:colOff>
      <xdr:row>87</xdr:row>
      <xdr:rowOff>73025</xdr:rowOff>
    </xdr:from>
    <xdr:to>
      <xdr:col>18</xdr:col>
      <xdr:colOff>577850</xdr:colOff>
      <xdr:row>89</xdr:row>
      <xdr:rowOff>121920</xdr:rowOff>
    </xdr:to>
    <xdr:sp>
      <xdr:nvSpPr>
        <xdr:cNvPr id="212" name="文本框 211"/>
        <xdr:cNvSpPr txBox="1"/>
      </xdr:nvSpPr>
      <xdr:spPr>
        <a:xfrm>
          <a:off x="10503535" y="14989175"/>
          <a:ext cx="2418715" cy="391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收货地址</a:t>
          </a:r>
          <a:endParaRPr lang="zh-CN" altLang="en-US" sz="1100"/>
        </a:p>
      </xdr:txBody>
    </xdr:sp>
    <xdr:clientData/>
  </xdr:twoCellAnchor>
  <xdr:twoCellAnchor>
    <xdr:from>
      <xdr:col>15</xdr:col>
      <xdr:colOff>229235</xdr:colOff>
      <xdr:row>90</xdr:row>
      <xdr:rowOff>66675</xdr:rowOff>
    </xdr:from>
    <xdr:to>
      <xdr:col>18</xdr:col>
      <xdr:colOff>590550</xdr:colOff>
      <xdr:row>92</xdr:row>
      <xdr:rowOff>115570</xdr:rowOff>
    </xdr:to>
    <xdr:sp>
      <xdr:nvSpPr>
        <xdr:cNvPr id="213" name="文本框 212"/>
        <xdr:cNvSpPr txBox="1"/>
      </xdr:nvSpPr>
      <xdr:spPr>
        <a:xfrm>
          <a:off x="10516235" y="15497175"/>
          <a:ext cx="2418715" cy="391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个人信息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Q98"/>
  <sheetViews>
    <sheetView tabSelected="1" workbookViewId="0">
      <selection activeCell="E42" sqref="E42"/>
    </sheetView>
  </sheetViews>
  <sheetFormatPr defaultColWidth="9" defaultRowHeight="13.5"/>
  <sheetData>
    <row r="2" spans="1:29">
      <c r="A2" s="24"/>
      <c r="B2" s="24"/>
      <c r="C2" s="24"/>
      <c r="D2" s="24"/>
      <c r="F2" s="24"/>
      <c r="G2" s="24"/>
      <c r="H2" s="24"/>
      <c r="I2" s="24"/>
      <c r="K2" s="24"/>
      <c r="L2" s="24"/>
      <c r="M2" s="24"/>
      <c r="N2" s="24"/>
      <c r="P2" s="24"/>
      <c r="Q2" s="24"/>
      <c r="R2" s="24"/>
      <c r="S2" s="24"/>
      <c r="U2" s="24"/>
      <c r="V2" s="24"/>
      <c r="W2" s="24"/>
      <c r="X2" s="24"/>
      <c r="Z2" s="24" t="s">
        <v>0</v>
      </c>
      <c r="AA2" s="24"/>
      <c r="AB2" s="24"/>
      <c r="AC2" s="24"/>
    </row>
    <row r="3" spans="1:29">
      <c r="A3" s="24"/>
      <c r="B3" s="24"/>
      <c r="C3" s="24"/>
      <c r="D3" s="24"/>
      <c r="F3" s="24"/>
      <c r="G3" s="24"/>
      <c r="H3" s="24"/>
      <c r="I3" s="24"/>
      <c r="K3" s="24"/>
      <c r="L3" s="24"/>
      <c r="M3" s="24"/>
      <c r="N3" s="24"/>
      <c r="P3" s="24"/>
      <c r="Q3" s="24"/>
      <c r="R3" s="24"/>
      <c r="S3" s="24"/>
      <c r="U3" s="24"/>
      <c r="V3" s="24"/>
      <c r="W3" s="24"/>
      <c r="X3" s="24"/>
      <c r="Z3" s="24"/>
      <c r="AA3" s="24"/>
      <c r="AB3" s="24"/>
      <c r="AC3" s="24"/>
    </row>
    <row r="4" spans="1:29">
      <c r="A4" s="24"/>
      <c r="B4" s="24"/>
      <c r="C4" s="24"/>
      <c r="D4" s="24"/>
      <c r="F4" s="24"/>
      <c r="G4" s="24"/>
      <c r="H4" s="24"/>
      <c r="I4" s="24"/>
      <c r="K4" s="24"/>
      <c r="L4" s="24"/>
      <c r="M4" s="24"/>
      <c r="N4" s="24"/>
      <c r="P4" s="24"/>
      <c r="Q4" s="24"/>
      <c r="R4" s="24"/>
      <c r="S4" s="24"/>
      <c r="U4" s="24"/>
      <c r="V4" s="24"/>
      <c r="W4" s="24"/>
      <c r="X4" s="24"/>
      <c r="Z4" s="24"/>
      <c r="AA4" s="24"/>
      <c r="AB4" s="24"/>
      <c r="AC4" s="24"/>
    </row>
    <row r="5" spans="1:29">
      <c r="A5" s="24"/>
      <c r="B5" s="24"/>
      <c r="C5" s="24"/>
      <c r="D5" s="24"/>
      <c r="F5" s="24"/>
      <c r="G5" s="24"/>
      <c r="H5" s="24"/>
      <c r="I5" s="24"/>
      <c r="K5" s="24"/>
      <c r="L5" s="24"/>
      <c r="M5" s="24"/>
      <c r="N5" s="24"/>
      <c r="P5" s="24"/>
      <c r="Q5" s="24"/>
      <c r="R5" s="24"/>
      <c r="S5" s="24"/>
      <c r="U5" s="24"/>
      <c r="V5" s="24"/>
      <c r="W5" s="24"/>
      <c r="X5" s="24"/>
      <c r="Z5" s="24"/>
      <c r="AA5" s="24"/>
      <c r="AB5" s="24"/>
      <c r="AC5" s="24"/>
    </row>
    <row r="6" spans="1:29">
      <c r="A6" s="24"/>
      <c r="B6" s="24"/>
      <c r="C6" s="24"/>
      <c r="D6" s="24"/>
      <c r="F6" s="24"/>
      <c r="G6" s="24"/>
      <c r="H6" s="24"/>
      <c r="I6" s="24"/>
      <c r="K6" s="24"/>
      <c r="L6" s="24"/>
      <c r="M6" s="24"/>
      <c r="N6" s="24"/>
      <c r="P6" s="24"/>
      <c r="Q6" s="24"/>
      <c r="R6" s="24"/>
      <c r="S6" s="24"/>
      <c r="U6" s="24"/>
      <c r="V6" s="24"/>
      <c r="W6" s="24"/>
      <c r="X6" s="24"/>
      <c r="Z6" s="24"/>
      <c r="AA6" s="24"/>
      <c r="AB6" s="24"/>
      <c r="AC6" s="24"/>
    </row>
    <row r="7" spans="1:29">
      <c r="A7" s="24"/>
      <c r="B7" s="24"/>
      <c r="C7" s="24"/>
      <c r="D7" s="24"/>
      <c r="F7" s="24"/>
      <c r="G7" s="24"/>
      <c r="H7" s="24"/>
      <c r="I7" s="24"/>
      <c r="K7" s="24"/>
      <c r="L7" s="24"/>
      <c r="M7" s="24"/>
      <c r="N7" s="24"/>
      <c r="P7" s="24"/>
      <c r="Q7" s="24"/>
      <c r="R7" s="24"/>
      <c r="S7" s="24"/>
      <c r="U7" s="24"/>
      <c r="V7" s="24"/>
      <c r="W7" s="24"/>
      <c r="X7" s="24"/>
      <c r="Z7" s="24"/>
      <c r="AA7" s="24"/>
      <c r="AB7" s="24"/>
      <c r="AC7" s="24"/>
    </row>
    <row r="8" spans="1:29">
      <c r="A8" s="24"/>
      <c r="B8" s="24"/>
      <c r="C8" s="24"/>
      <c r="D8" s="24"/>
      <c r="F8" s="24"/>
      <c r="G8" s="24"/>
      <c r="H8" s="24"/>
      <c r="I8" s="24"/>
      <c r="K8" s="24"/>
      <c r="L8" s="24"/>
      <c r="M8" s="24"/>
      <c r="N8" s="24"/>
      <c r="P8" s="24"/>
      <c r="Q8" s="24"/>
      <c r="R8" s="24"/>
      <c r="S8" s="24"/>
      <c r="U8" s="24"/>
      <c r="V8" s="24"/>
      <c r="W8" s="24"/>
      <c r="X8" s="24"/>
      <c r="Z8" s="24"/>
      <c r="AA8" s="24"/>
      <c r="AB8" s="24"/>
      <c r="AC8" s="24"/>
    </row>
    <row r="9" spans="1:29">
      <c r="A9" s="24"/>
      <c r="B9" s="24"/>
      <c r="C9" s="24"/>
      <c r="D9" s="24"/>
      <c r="F9" s="24"/>
      <c r="G9" s="24"/>
      <c r="H9" s="24"/>
      <c r="I9" s="24"/>
      <c r="K9" s="24"/>
      <c r="L9" s="24"/>
      <c r="M9" s="24"/>
      <c r="N9" s="24"/>
      <c r="P9" s="24"/>
      <c r="Q9" s="24"/>
      <c r="R9" s="24"/>
      <c r="S9" s="24"/>
      <c r="U9" s="24"/>
      <c r="V9" s="24"/>
      <c r="W9" s="24"/>
      <c r="X9" s="24"/>
      <c r="Z9" s="24"/>
      <c r="AA9" s="24"/>
      <c r="AB9" s="24"/>
      <c r="AC9" s="24"/>
    </row>
    <row r="10" spans="1:29">
      <c r="A10" s="24"/>
      <c r="B10" s="24"/>
      <c r="C10" s="24"/>
      <c r="D10" s="24"/>
      <c r="F10" s="24"/>
      <c r="G10" s="24"/>
      <c r="H10" s="24"/>
      <c r="I10" s="24"/>
      <c r="K10" s="24"/>
      <c r="L10" s="24"/>
      <c r="M10" s="24"/>
      <c r="N10" s="24"/>
      <c r="P10" s="24"/>
      <c r="Q10" s="24"/>
      <c r="R10" s="24"/>
      <c r="S10" s="24"/>
      <c r="U10" s="24"/>
      <c r="V10" s="24"/>
      <c r="W10" s="24"/>
      <c r="X10" s="24"/>
      <c r="Z10" s="24"/>
      <c r="AA10" s="24"/>
      <c r="AB10" s="24"/>
      <c r="AC10" s="24"/>
    </row>
    <row r="11" spans="1:29">
      <c r="A11" s="24"/>
      <c r="B11" s="24"/>
      <c r="C11" s="24"/>
      <c r="D11" s="24"/>
      <c r="F11" s="24"/>
      <c r="G11" s="24"/>
      <c r="H11" s="24"/>
      <c r="I11" s="24"/>
      <c r="K11" s="24"/>
      <c r="L11" s="24"/>
      <c r="M11" s="24"/>
      <c r="N11" s="24"/>
      <c r="P11" s="24"/>
      <c r="Q11" s="24"/>
      <c r="R11" s="24"/>
      <c r="S11" s="24"/>
      <c r="U11" s="24"/>
      <c r="V11" s="24"/>
      <c r="W11" s="24"/>
      <c r="X11" s="24"/>
      <c r="Z11" s="24"/>
      <c r="AA11" s="24"/>
      <c r="AB11" s="24"/>
      <c r="AC11" s="24"/>
    </row>
    <row r="12" spans="1:29">
      <c r="A12" s="24"/>
      <c r="B12" s="24"/>
      <c r="C12" s="24"/>
      <c r="D12" s="24"/>
      <c r="F12" s="24"/>
      <c r="G12" s="24"/>
      <c r="H12" s="24"/>
      <c r="I12" s="24"/>
      <c r="K12" s="24"/>
      <c r="L12" s="24"/>
      <c r="M12" s="24"/>
      <c r="N12" s="24"/>
      <c r="P12" s="24"/>
      <c r="Q12" s="24"/>
      <c r="R12" s="24"/>
      <c r="S12" s="24"/>
      <c r="U12" s="24"/>
      <c r="V12" s="24"/>
      <c r="W12" s="24"/>
      <c r="X12" s="24"/>
      <c r="Z12" s="24"/>
      <c r="AA12" s="24"/>
      <c r="AB12" s="24"/>
      <c r="AC12" s="24"/>
    </row>
    <row r="13" spans="1:29">
      <c r="A13" s="24"/>
      <c r="B13" s="24"/>
      <c r="C13" s="24"/>
      <c r="D13" s="24"/>
      <c r="F13" s="24"/>
      <c r="G13" s="24"/>
      <c r="H13" s="24"/>
      <c r="I13" s="24"/>
      <c r="K13" s="24"/>
      <c r="L13" s="24"/>
      <c r="M13" s="24"/>
      <c r="N13" s="24"/>
      <c r="P13" s="24"/>
      <c r="Q13" s="24"/>
      <c r="R13" s="24"/>
      <c r="S13" s="24"/>
      <c r="U13" s="24"/>
      <c r="V13" s="24"/>
      <c r="W13" s="24"/>
      <c r="X13" s="24"/>
      <c r="Z13" s="24"/>
      <c r="AA13" s="24"/>
      <c r="AB13" s="24"/>
      <c r="AC13" s="24"/>
    </row>
    <row r="14" spans="1:29">
      <c r="A14" s="24"/>
      <c r="B14" s="24"/>
      <c r="C14" s="24"/>
      <c r="D14" s="24"/>
      <c r="F14" s="24"/>
      <c r="G14" s="24"/>
      <c r="H14" s="24"/>
      <c r="I14" s="24"/>
      <c r="K14" s="24"/>
      <c r="L14" s="24"/>
      <c r="M14" s="24"/>
      <c r="N14" s="24"/>
      <c r="O14" s="24" t="s">
        <v>1</v>
      </c>
      <c r="P14" s="24"/>
      <c r="Q14" s="24"/>
      <c r="R14" s="24"/>
      <c r="S14" s="24"/>
      <c r="U14" s="24"/>
      <c r="V14" s="24"/>
      <c r="W14" s="24"/>
      <c r="X14" s="24"/>
      <c r="Z14" s="24"/>
      <c r="AA14" s="24"/>
      <c r="AB14" s="24"/>
      <c r="AC14" s="24"/>
    </row>
    <row r="15" spans="1:29">
      <c r="A15" s="24"/>
      <c r="B15" s="24"/>
      <c r="C15" s="24"/>
      <c r="D15" s="24"/>
      <c r="F15" s="24"/>
      <c r="G15" s="24"/>
      <c r="H15" s="24"/>
      <c r="I15" s="24"/>
      <c r="K15" s="24"/>
      <c r="L15" s="24"/>
      <c r="M15" s="24"/>
      <c r="N15" s="24"/>
      <c r="P15" s="24"/>
      <c r="Q15" s="24"/>
      <c r="R15" s="24"/>
      <c r="S15" s="24"/>
      <c r="U15" s="24"/>
      <c r="V15" s="24"/>
      <c r="W15" s="24"/>
      <c r="X15" s="24"/>
      <c r="Z15" s="24"/>
      <c r="AA15" s="24"/>
      <c r="AB15" s="24"/>
      <c r="AC15" s="24"/>
    </row>
    <row r="16" spans="1:29">
      <c r="A16" s="24"/>
      <c r="B16" s="24"/>
      <c r="C16" s="24"/>
      <c r="D16" s="24"/>
      <c r="F16" s="24"/>
      <c r="G16" s="24"/>
      <c r="H16" s="24"/>
      <c r="I16" s="24"/>
      <c r="K16" s="24"/>
      <c r="L16" s="24"/>
      <c r="M16" s="24"/>
      <c r="N16" s="24"/>
      <c r="P16" s="24"/>
      <c r="Q16" s="24"/>
      <c r="R16" s="24"/>
      <c r="S16" s="24"/>
      <c r="U16" s="24"/>
      <c r="V16" s="24"/>
      <c r="W16" s="24"/>
      <c r="X16" s="24"/>
      <c r="Z16" s="24"/>
      <c r="AA16" s="24"/>
      <c r="AB16" s="24"/>
      <c r="AC16" s="24"/>
    </row>
    <row r="17" spans="1:29">
      <c r="A17" s="24"/>
      <c r="B17" s="24"/>
      <c r="C17" s="24"/>
      <c r="D17" s="24"/>
      <c r="F17" s="24"/>
      <c r="G17" s="24"/>
      <c r="H17" s="24"/>
      <c r="I17" s="24"/>
      <c r="K17" s="24"/>
      <c r="L17" s="24"/>
      <c r="M17" s="24"/>
      <c r="N17" s="24"/>
      <c r="P17" s="24"/>
      <c r="Q17" s="24"/>
      <c r="R17" s="24"/>
      <c r="S17" s="24"/>
      <c r="U17" s="24"/>
      <c r="V17" s="24"/>
      <c r="W17" s="24"/>
      <c r="X17" s="24"/>
      <c r="Z17" s="24"/>
      <c r="AA17" s="24"/>
      <c r="AB17" s="24"/>
      <c r="AC17" s="24"/>
    </row>
    <row r="18" spans="1:29">
      <c r="A18" s="24"/>
      <c r="B18" s="24"/>
      <c r="C18" s="24"/>
      <c r="D18" s="24"/>
      <c r="F18" s="24"/>
      <c r="G18" s="24"/>
      <c r="H18" s="24"/>
      <c r="I18" s="24"/>
      <c r="K18" s="24"/>
      <c r="L18" s="24"/>
      <c r="M18" s="24"/>
      <c r="N18" s="24"/>
      <c r="P18" s="24"/>
      <c r="Q18" s="24"/>
      <c r="R18" s="24"/>
      <c r="S18" s="24"/>
      <c r="U18" s="24"/>
      <c r="V18" s="24"/>
      <c r="W18" s="24"/>
      <c r="X18" s="24"/>
      <c r="Z18" s="24"/>
      <c r="AA18" s="24"/>
      <c r="AB18" s="24"/>
      <c r="AC18" s="24"/>
    </row>
    <row r="19" spans="1:29">
      <c r="A19" s="24"/>
      <c r="B19" s="24"/>
      <c r="C19" s="24"/>
      <c r="D19" s="24"/>
      <c r="F19" s="24"/>
      <c r="G19" s="24"/>
      <c r="H19" s="24"/>
      <c r="I19" s="24"/>
      <c r="K19" s="24"/>
      <c r="L19" s="24"/>
      <c r="M19" s="24"/>
      <c r="N19" s="24"/>
      <c r="P19" s="24"/>
      <c r="Q19" s="24"/>
      <c r="R19" s="24"/>
      <c r="S19" s="24"/>
      <c r="U19" s="24"/>
      <c r="V19" s="24"/>
      <c r="W19" s="24"/>
      <c r="X19" s="24"/>
      <c r="Z19" s="24"/>
      <c r="AA19" s="24"/>
      <c r="AB19" s="24"/>
      <c r="AC19" s="24"/>
    </row>
    <row r="20" spans="1:29">
      <c r="A20" s="24"/>
      <c r="B20" s="24"/>
      <c r="C20" s="24"/>
      <c r="D20" s="24"/>
      <c r="F20" s="24"/>
      <c r="G20" s="24"/>
      <c r="H20" s="24"/>
      <c r="I20" s="24"/>
      <c r="K20" s="24"/>
      <c r="L20" s="24"/>
      <c r="M20" s="24"/>
      <c r="N20" s="24"/>
      <c r="P20" s="24"/>
      <c r="Q20" s="24"/>
      <c r="R20" s="24"/>
      <c r="S20" s="24"/>
      <c r="U20" s="24"/>
      <c r="V20" s="24"/>
      <c r="W20" s="24"/>
      <c r="X20" s="24"/>
      <c r="Z20" s="24"/>
      <c r="AA20" s="24"/>
      <c r="AB20" s="24"/>
      <c r="AC20" s="24"/>
    </row>
    <row r="21" spans="1:29">
      <c r="A21" s="24"/>
      <c r="B21" s="24"/>
      <c r="C21" s="24"/>
      <c r="D21" s="24"/>
      <c r="F21" s="24"/>
      <c r="G21" s="24"/>
      <c r="H21" s="24"/>
      <c r="I21" s="24"/>
      <c r="K21" s="24"/>
      <c r="L21" s="24"/>
      <c r="M21" s="24"/>
      <c r="N21" s="24"/>
      <c r="P21" s="24"/>
      <c r="Q21" s="24"/>
      <c r="R21" s="24"/>
      <c r="S21" s="24"/>
      <c r="U21" s="24"/>
      <c r="V21" s="24"/>
      <c r="W21" s="24"/>
      <c r="X21" s="24"/>
      <c r="Z21" s="24"/>
      <c r="AA21" s="24"/>
      <c r="AB21" s="24"/>
      <c r="AC21" s="24"/>
    </row>
    <row r="22" spans="1:29">
      <c r="A22" s="24"/>
      <c r="B22" s="24"/>
      <c r="C22" s="24"/>
      <c r="D22" s="24"/>
      <c r="F22" s="24"/>
      <c r="G22" s="24"/>
      <c r="H22" s="24"/>
      <c r="I22" s="24"/>
      <c r="K22" s="24"/>
      <c r="L22" s="24"/>
      <c r="M22" s="24"/>
      <c r="N22" s="24"/>
      <c r="P22" s="24"/>
      <c r="Q22" s="24"/>
      <c r="R22" s="24"/>
      <c r="S22" s="24"/>
      <c r="U22" s="24"/>
      <c r="V22" s="24"/>
      <c r="W22" s="24"/>
      <c r="X22" s="24"/>
      <c r="Z22" s="24"/>
      <c r="AA22" s="24"/>
      <c r="AB22" s="24"/>
      <c r="AC22" s="24"/>
    </row>
    <row r="23" spans="1:29">
      <c r="A23" s="24"/>
      <c r="B23" s="24"/>
      <c r="C23" s="24"/>
      <c r="D23" s="24"/>
      <c r="F23" s="24"/>
      <c r="G23" s="24"/>
      <c r="H23" s="24"/>
      <c r="I23" s="24"/>
      <c r="K23" s="24"/>
      <c r="L23" s="24"/>
      <c r="M23" s="24"/>
      <c r="N23" s="24"/>
      <c r="P23" s="24"/>
      <c r="Q23" s="24"/>
      <c r="R23" s="24"/>
      <c r="S23" s="24"/>
      <c r="U23" s="24"/>
      <c r="V23" s="24"/>
      <c r="W23" s="24"/>
      <c r="X23" s="24"/>
      <c r="Z23" s="24"/>
      <c r="AA23" s="24"/>
      <c r="AB23" s="24"/>
      <c r="AC23" s="24"/>
    </row>
    <row r="24" spans="1:29">
      <c r="A24" s="24"/>
      <c r="B24" s="24"/>
      <c r="C24" s="24"/>
      <c r="D24" s="24"/>
      <c r="F24" s="24"/>
      <c r="G24" s="24"/>
      <c r="H24" s="24"/>
      <c r="I24" s="24"/>
      <c r="K24" s="24"/>
      <c r="L24" s="24"/>
      <c r="M24" s="24"/>
      <c r="N24" s="24"/>
      <c r="P24" s="24"/>
      <c r="Q24" s="24"/>
      <c r="R24" s="24"/>
      <c r="S24" s="24"/>
      <c r="U24" s="24"/>
      <c r="V24" s="24"/>
      <c r="W24" s="24"/>
      <c r="X24" s="24"/>
      <c r="Z24" s="24"/>
      <c r="AA24" s="24"/>
      <c r="AB24" s="24"/>
      <c r="AC24" s="24"/>
    </row>
    <row r="25" spans="1:29">
      <c r="A25" s="24"/>
      <c r="B25" s="24"/>
      <c r="C25" s="24"/>
      <c r="D25" s="24"/>
      <c r="F25" s="24"/>
      <c r="G25" s="24"/>
      <c r="H25" s="24"/>
      <c r="I25" s="24"/>
      <c r="K25" s="24"/>
      <c r="L25" s="24"/>
      <c r="M25" s="24"/>
      <c r="N25" s="24"/>
      <c r="P25" s="24"/>
      <c r="Q25" s="24"/>
      <c r="R25" s="24"/>
      <c r="S25" s="24"/>
      <c r="U25" s="24"/>
      <c r="V25" s="24"/>
      <c r="W25" s="24"/>
      <c r="X25" s="24"/>
      <c r="Z25" s="24"/>
      <c r="AA25" s="24"/>
      <c r="AB25" s="24"/>
      <c r="AC25" s="24"/>
    </row>
    <row r="26" spans="1:29">
      <c r="A26" s="24"/>
      <c r="B26" s="24"/>
      <c r="C26" s="24"/>
      <c r="D26" s="24"/>
      <c r="F26" s="24"/>
      <c r="G26" s="24"/>
      <c r="H26" s="24"/>
      <c r="I26" s="24"/>
      <c r="K26" s="24"/>
      <c r="L26" s="24"/>
      <c r="M26" s="24"/>
      <c r="N26" s="24"/>
      <c r="P26" s="24"/>
      <c r="Q26" s="24"/>
      <c r="R26" s="24"/>
      <c r="S26" s="24"/>
      <c r="U26" s="24"/>
      <c r="V26" s="24"/>
      <c r="W26" s="24"/>
      <c r="X26" s="24"/>
      <c r="Z26" s="24"/>
      <c r="AA26" s="24"/>
      <c r="AB26" s="24"/>
      <c r="AC26" s="24"/>
    </row>
    <row r="27" spans="1:29">
      <c r="A27" s="24"/>
      <c r="B27" s="24"/>
      <c r="C27" s="24"/>
      <c r="D27" s="24"/>
      <c r="F27" s="24"/>
      <c r="G27" s="24"/>
      <c r="H27" s="24"/>
      <c r="I27" s="24"/>
      <c r="K27" s="24"/>
      <c r="L27" s="24"/>
      <c r="M27" s="24"/>
      <c r="N27" s="24"/>
      <c r="P27" s="24"/>
      <c r="Q27" s="24"/>
      <c r="R27" s="24"/>
      <c r="S27" s="24"/>
      <c r="U27" s="24"/>
      <c r="V27" s="24"/>
      <c r="W27" s="24"/>
      <c r="X27" s="24"/>
      <c r="Z27" s="24"/>
      <c r="AA27" s="24"/>
      <c r="AB27" s="24"/>
      <c r="AC27" s="24"/>
    </row>
    <row r="28" spans="1:29">
      <c r="A28" s="24"/>
      <c r="B28" s="24"/>
      <c r="C28" s="24"/>
      <c r="D28" s="24"/>
      <c r="F28" s="24"/>
      <c r="G28" s="24"/>
      <c r="H28" s="24"/>
      <c r="I28" s="24"/>
      <c r="K28" s="24"/>
      <c r="L28" s="24"/>
      <c r="M28" s="24"/>
      <c r="N28" s="24"/>
      <c r="P28" s="24"/>
      <c r="Q28" s="24"/>
      <c r="R28" s="24"/>
      <c r="S28" s="24"/>
      <c r="U28" s="24"/>
      <c r="V28" s="24"/>
      <c r="W28" s="24"/>
      <c r="X28" s="24"/>
      <c r="Z28" s="24"/>
      <c r="AA28" s="24"/>
      <c r="AB28" s="24"/>
      <c r="AC28" s="24"/>
    </row>
    <row r="29" spans="1:29">
      <c r="A29" s="24"/>
      <c r="B29" s="24"/>
      <c r="C29" s="24"/>
      <c r="D29" s="24"/>
      <c r="F29" s="24"/>
      <c r="G29" s="24"/>
      <c r="H29" s="24"/>
      <c r="I29" s="24"/>
      <c r="K29" s="24"/>
      <c r="L29" s="24"/>
      <c r="M29" s="24"/>
      <c r="N29" s="24"/>
      <c r="P29" s="24"/>
      <c r="Q29" s="24"/>
      <c r="R29" s="24"/>
      <c r="S29" s="24"/>
      <c r="U29" s="24"/>
      <c r="V29" s="24"/>
      <c r="W29" s="24"/>
      <c r="X29" s="24"/>
      <c r="Z29" s="24"/>
      <c r="AA29" s="24"/>
      <c r="AB29" s="24"/>
      <c r="AC29" s="24"/>
    </row>
    <row r="30" spans="1:29">
      <c r="A30" s="24"/>
      <c r="B30" s="24"/>
      <c r="C30" s="24"/>
      <c r="D30" s="24"/>
      <c r="F30" s="24"/>
      <c r="G30" s="24"/>
      <c r="H30" s="24"/>
      <c r="I30" s="24"/>
      <c r="K30" s="24"/>
      <c r="L30" s="24"/>
      <c r="M30" s="24"/>
      <c r="N30" s="24"/>
      <c r="P30" s="24"/>
      <c r="Q30" s="24"/>
      <c r="R30" s="24"/>
      <c r="S30" s="24"/>
      <c r="U30" s="24"/>
      <c r="V30" s="24"/>
      <c r="W30" s="24"/>
      <c r="X30" s="24"/>
      <c r="Z30" s="24"/>
      <c r="AA30" s="24"/>
      <c r="AB30" s="24"/>
      <c r="AC30" s="24"/>
    </row>
    <row r="31" spans="1:9">
      <c r="A31" s="24"/>
      <c r="B31" s="24"/>
      <c r="C31" s="24"/>
      <c r="D31" s="24"/>
      <c r="F31" s="24"/>
      <c r="G31" s="24"/>
      <c r="H31" s="24"/>
      <c r="I31" s="24"/>
    </row>
    <row r="35" spans="1:43">
      <c r="A35" s="24"/>
      <c r="B35" s="24"/>
      <c r="C35" s="24"/>
      <c r="D35" s="24"/>
      <c r="F35" s="24"/>
      <c r="G35" s="24"/>
      <c r="H35" s="24"/>
      <c r="I35" s="24"/>
      <c r="R35" s="24"/>
      <c r="S35" s="24"/>
      <c r="T35" s="24"/>
      <c r="U35" s="24"/>
      <c r="AD35" s="24"/>
      <c r="AE35" s="24"/>
      <c r="AF35" s="24"/>
      <c r="AG35" s="24"/>
      <c r="AI35" s="24"/>
      <c r="AJ35" s="24"/>
      <c r="AK35" s="24"/>
      <c r="AL35" s="24"/>
      <c r="AN35" s="24" t="s">
        <v>0</v>
      </c>
      <c r="AO35" s="24"/>
      <c r="AP35" s="24"/>
      <c r="AQ35" s="24"/>
    </row>
    <row r="36" spans="1:43">
      <c r="A36" s="24"/>
      <c r="B36" s="24"/>
      <c r="C36" s="24"/>
      <c r="D36" s="24"/>
      <c r="F36" s="24"/>
      <c r="G36" s="24"/>
      <c r="H36" s="24"/>
      <c r="I36" s="24"/>
      <c r="R36" s="24"/>
      <c r="S36" s="24"/>
      <c r="T36" s="24"/>
      <c r="U36" s="24"/>
      <c r="AD36" s="24"/>
      <c r="AE36" s="24"/>
      <c r="AF36" s="24"/>
      <c r="AG36" s="24"/>
      <c r="AI36" s="24"/>
      <c r="AJ36" s="24"/>
      <c r="AK36" s="24"/>
      <c r="AL36" s="24"/>
      <c r="AN36" s="24"/>
      <c r="AO36" s="24"/>
      <c r="AP36" s="24"/>
      <c r="AQ36" s="24"/>
    </row>
    <row r="37" spans="1:43">
      <c r="A37" s="24"/>
      <c r="B37" s="24"/>
      <c r="C37" s="24"/>
      <c r="D37" s="24"/>
      <c r="F37" s="24"/>
      <c r="G37" s="24"/>
      <c r="H37" s="24"/>
      <c r="I37" s="24"/>
      <c r="R37" s="24"/>
      <c r="S37" s="24"/>
      <c r="T37" s="24"/>
      <c r="U37" s="24"/>
      <c r="AD37" s="24"/>
      <c r="AE37" s="24"/>
      <c r="AF37" s="24"/>
      <c r="AG37" s="24"/>
      <c r="AI37" s="24"/>
      <c r="AJ37" s="24"/>
      <c r="AK37" s="24"/>
      <c r="AL37" s="24"/>
      <c r="AN37" s="24"/>
      <c r="AO37" s="24"/>
      <c r="AP37" s="24"/>
      <c r="AQ37" s="24"/>
    </row>
    <row r="38" spans="1:43">
      <c r="A38" s="24"/>
      <c r="B38" s="24"/>
      <c r="C38" s="24"/>
      <c r="D38" s="24"/>
      <c r="F38" s="24"/>
      <c r="G38" s="24"/>
      <c r="H38" s="24"/>
      <c r="I38" s="24"/>
      <c r="R38" s="24"/>
      <c r="S38" s="24"/>
      <c r="T38" s="24"/>
      <c r="U38" s="24"/>
      <c r="AD38" s="24"/>
      <c r="AE38" s="24"/>
      <c r="AF38" s="24"/>
      <c r="AG38" s="24"/>
      <c r="AI38" s="24"/>
      <c r="AJ38" s="24"/>
      <c r="AK38" s="24"/>
      <c r="AL38" s="24"/>
      <c r="AN38" s="24"/>
      <c r="AO38" s="24"/>
      <c r="AP38" s="24"/>
      <c r="AQ38" s="24"/>
    </row>
    <row r="39" spans="1:43">
      <c r="A39" s="24"/>
      <c r="B39" s="24"/>
      <c r="C39" s="24"/>
      <c r="D39" s="24"/>
      <c r="F39" s="24"/>
      <c r="G39" s="24"/>
      <c r="H39" s="24"/>
      <c r="I39" s="24"/>
      <c r="R39" s="24"/>
      <c r="S39" s="24"/>
      <c r="T39" s="24"/>
      <c r="U39" s="24"/>
      <c r="AD39" s="24"/>
      <c r="AE39" s="24"/>
      <c r="AF39" s="24"/>
      <c r="AG39" s="24"/>
      <c r="AI39" s="24"/>
      <c r="AJ39" s="24"/>
      <c r="AK39" s="24"/>
      <c r="AL39" s="24"/>
      <c r="AN39" s="24"/>
      <c r="AO39" s="24"/>
      <c r="AP39" s="24"/>
      <c r="AQ39" s="24"/>
    </row>
    <row r="40" spans="1:43">
      <c r="A40" s="24"/>
      <c r="B40" s="24"/>
      <c r="C40" s="24"/>
      <c r="D40" s="24"/>
      <c r="F40" s="24"/>
      <c r="G40" s="24"/>
      <c r="H40" s="24"/>
      <c r="I40" s="24"/>
      <c r="R40" s="24"/>
      <c r="S40" s="24"/>
      <c r="T40" s="24"/>
      <c r="U40" s="24"/>
      <c r="AD40" s="24"/>
      <c r="AE40" s="24"/>
      <c r="AF40" s="24"/>
      <c r="AG40" s="24"/>
      <c r="AI40" s="24"/>
      <c r="AJ40" s="24"/>
      <c r="AK40" s="24"/>
      <c r="AL40" s="24"/>
      <c r="AN40" s="24"/>
      <c r="AO40" s="24"/>
      <c r="AP40" s="24"/>
      <c r="AQ40" s="24"/>
    </row>
    <row r="41" spans="1:43">
      <c r="A41" s="24"/>
      <c r="B41" s="24"/>
      <c r="C41" s="24"/>
      <c r="D41" s="24"/>
      <c r="F41" s="24"/>
      <c r="G41" s="24"/>
      <c r="H41" s="24"/>
      <c r="I41" s="24"/>
      <c r="R41" s="24"/>
      <c r="S41" s="24"/>
      <c r="T41" s="24"/>
      <c r="U41" s="24"/>
      <c r="AD41" s="24"/>
      <c r="AE41" s="24"/>
      <c r="AF41" s="24"/>
      <c r="AG41" s="24"/>
      <c r="AI41" s="24"/>
      <c r="AJ41" s="24"/>
      <c r="AK41" s="24"/>
      <c r="AL41" s="24"/>
      <c r="AN41" s="24"/>
      <c r="AO41" s="24"/>
      <c r="AP41" s="24"/>
      <c r="AQ41" s="24"/>
    </row>
    <row r="42" spans="1:43">
      <c r="A42" s="24"/>
      <c r="B42" s="24"/>
      <c r="C42" s="24"/>
      <c r="D42" s="24"/>
      <c r="F42" s="24"/>
      <c r="G42" s="24"/>
      <c r="H42" s="24"/>
      <c r="I42" s="24"/>
      <c r="R42" s="24"/>
      <c r="S42" s="24"/>
      <c r="T42" s="24"/>
      <c r="U42" s="24"/>
      <c r="AD42" s="24"/>
      <c r="AE42" s="24"/>
      <c r="AF42" s="24"/>
      <c r="AG42" s="24"/>
      <c r="AI42" s="24"/>
      <c r="AJ42" s="24"/>
      <c r="AK42" s="24"/>
      <c r="AL42" s="24"/>
      <c r="AN42" s="24"/>
      <c r="AO42" s="24"/>
      <c r="AP42" s="24"/>
      <c r="AQ42" s="24"/>
    </row>
    <row r="43" spans="1:43">
      <c r="A43" s="24"/>
      <c r="B43" s="24"/>
      <c r="C43" s="24"/>
      <c r="D43" s="24"/>
      <c r="F43" s="24"/>
      <c r="G43" s="24"/>
      <c r="H43" s="24"/>
      <c r="I43" s="24"/>
      <c r="R43" s="24"/>
      <c r="S43" s="24"/>
      <c r="T43" s="24"/>
      <c r="U43" s="24"/>
      <c r="AD43" s="24"/>
      <c r="AE43" s="24"/>
      <c r="AF43" s="24"/>
      <c r="AG43" s="24"/>
      <c r="AI43" s="24"/>
      <c r="AJ43" s="24"/>
      <c r="AK43" s="24"/>
      <c r="AL43" s="24"/>
      <c r="AN43" s="24"/>
      <c r="AO43" s="24"/>
      <c r="AP43" s="24"/>
      <c r="AQ43" s="24"/>
    </row>
    <row r="44" spans="1:43">
      <c r="A44" s="24"/>
      <c r="B44" s="24"/>
      <c r="C44" s="24"/>
      <c r="D44" s="24"/>
      <c r="F44" s="24"/>
      <c r="G44" s="24"/>
      <c r="H44" s="24"/>
      <c r="I44" s="24"/>
      <c r="R44" s="24"/>
      <c r="S44" s="24"/>
      <c r="T44" s="24"/>
      <c r="U44" s="24"/>
      <c r="AD44" s="24"/>
      <c r="AE44" s="24"/>
      <c r="AF44" s="24"/>
      <c r="AG44" s="24"/>
      <c r="AI44" s="24"/>
      <c r="AJ44" s="24"/>
      <c r="AK44" s="24"/>
      <c r="AL44" s="24"/>
      <c r="AN44" s="24"/>
      <c r="AO44" s="24"/>
      <c r="AP44" s="24"/>
      <c r="AQ44" s="24"/>
    </row>
    <row r="45" spans="1:43">
      <c r="A45" s="24"/>
      <c r="B45" s="24"/>
      <c r="C45" s="24"/>
      <c r="D45" s="24"/>
      <c r="F45" s="24"/>
      <c r="G45" s="24"/>
      <c r="H45" s="24"/>
      <c r="I45" s="24"/>
      <c r="R45" s="24"/>
      <c r="S45" s="24"/>
      <c r="T45" s="24"/>
      <c r="U45" s="24"/>
      <c r="AD45" s="24"/>
      <c r="AE45" s="24"/>
      <c r="AF45" s="24"/>
      <c r="AG45" s="24"/>
      <c r="AI45" s="24"/>
      <c r="AJ45" s="24"/>
      <c r="AK45" s="24"/>
      <c r="AL45" s="24"/>
      <c r="AN45" s="24"/>
      <c r="AO45" s="24"/>
      <c r="AP45" s="24"/>
      <c r="AQ45" s="24"/>
    </row>
    <row r="46" spans="1:43">
      <c r="A46" s="24"/>
      <c r="B46" s="24"/>
      <c r="C46" s="24"/>
      <c r="D46" s="24"/>
      <c r="F46" s="24"/>
      <c r="G46" s="24"/>
      <c r="H46" s="24"/>
      <c r="I46" s="24"/>
      <c r="R46" s="24"/>
      <c r="S46" s="24"/>
      <c r="T46" s="24"/>
      <c r="U46" s="24"/>
      <c r="AD46" s="24"/>
      <c r="AE46" s="24"/>
      <c r="AF46" s="24"/>
      <c r="AG46" s="24"/>
      <c r="AI46" s="24"/>
      <c r="AJ46" s="24"/>
      <c r="AK46" s="24"/>
      <c r="AL46" s="24"/>
      <c r="AN46" s="24"/>
      <c r="AO46" s="24"/>
      <c r="AP46" s="24"/>
      <c r="AQ46" s="24"/>
    </row>
    <row r="47" spans="1:43">
      <c r="A47" s="24"/>
      <c r="B47" s="24"/>
      <c r="C47" s="24"/>
      <c r="D47" s="24"/>
      <c r="F47" s="24"/>
      <c r="G47" s="24"/>
      <c r="H47" s="24"/>
      <c r="I47" s="24"/>
      <c r="Q47" s="25" t="s">
        <v>1</v>
      </c>
      <c r="R47" s="24"/>
      <c r="S47" s="24"/>
      <c r="T47" s="24"/>
      <c r="U47" s="24"/>
      <c r="AD47" s="24"/>
      <c r="AE47" s="24"/>
      <c r="AF47" s="24"/>
      <c r="AG47" s="24"/>
      <c r="AI47" s="24"/>
      <c r="AJ47" s="24"/>
      <c r="AK47" s="24"/>
      <c r="AL47" s="24"/>
      <c r="AN47" s="24"/>
      <c r="AO47" s="24"/>
      <c r="AP47" s="24"/>
      <c r="AQ47" s="24"/>
    </row>
    <row r="48" spans="1:43">
      <c r="A48" s="24"/>
      <c r="B48" s="24"/>
      <c r="C48" s="24"/>
      <c r="D48" s="24"/>
      <c r="F48" s="24"/>
      <c r="G48" s="24"/>
      <c r="H48" s="24"/>
      <c r="I48" s="24"/>
      <c r="R48" s="24"/>
      <c r="S48" s="24"/>
      <c r="T48" s="24"/>
      <c r="U48" s="24"/>
      <c r="AD48" s="24"/>
      <c r="AE48" s="24"/>
      <c r="AF48" s="24"/>
      <c r="AG48" s="24"/>
      <c r="AI48" s="24"/>
      <c r="AJ48" s="24"/>
      <c r="AK48" s="24"/>
      <c r="AL48" s="24"/>
      <c r="AN48" s="24"/>
      <c r="AO48" s="24"/>
      <c r="AP48" s="24"/>
      <c r="AQ48" s="24"/>
    </row>
    <row r="49" spans="1:43">
      <c r="A49" s="24"/>
      <c r="B49" s="24"/>
      <c r="C49" s="24"/>
      <c r="D49" s="24"/>
      <c r="F49" s="24"/>
      <c r="G49" s="24"/>
      <c r="H49" s="24"/>
      <c r="I49" s="24"/>
      <c r="R49" s="24"/>
      <c r="S49" s="24"/>
      <c r="T49" s="24"/>
      <c r="U49" s="24"/>
      <c r="AD49" s="24"/>
      <c r="AE49" s="24"/>
      <c r="AF49" s="24"/>
      <c r="AG49" s="24"/>
      <c r="AI49" s="24"/>
      <c r="AJ49" s="24"/>
      <c r="AK49" s="24"/>
      <c r="AL49" s="24"/>
      <c r="AN49" s="24"/>
      <c r="AO49" s="24"/>
      <c r="AP49" s="24"/>
      <c r="AQ49" s="24"/>
    </row>
    <row r="50" spans="1:43">
      <c r="A50" s="24"/>
      <c r="B50" s="24"/>
      <c r="C50" s="24"/>
      <c r="D50" s="24"/>
      <c r="F50" s="24"/>
      <c r="G50" s="24"/>
      <c r="H50" s="24"/>
      <c r="I50" s="24"/>
      <c r="R50" s="24"/>
      <c r="S50" s="24"/>
      <c r="T50" s="24"/>
      <c r="U50" s="24"/>
      <c r="AD50" s="24"/>
      <c r="AE50" s="24"/>
      <c r="AF50" s="24"/>
      <c r="AG50" s="24"/>
      <c r="AI50" s="24"/>
      <c r="AJ50" s="24"/>
      <c r="AK50" s="24"/>
      <c r="AL50" s="24"/>
      <c r="AN50" s="24"/>
      <c r="AO50" s="24"/>
      <c r="AP50" s="24"/>
      <c r="AQ50" s="24"/>
    </row>
    <row r="51" spans="1:43">
      <c r="A51" s="24"/>
      <c r="B51" s="24"/>
      <c r="C51" s="24"/>
      <c r="D51" s="24"/>
      <c r="F51" s="24"/>
      <c r="G51" s="24"/>
      <c r="H51" s="24"/>
      <c r="I51" s="24"/>
      <c r="R51" s="24"/>
      <c r="S51" s="24"/>
      <c r="T51" s="24"/>
      <c r="U51" s="24"/>
      <c r="AD51" s="24"/>
      <c r="AE51" s="24"/>
      <c r="AF51" s="24"/>
      <c r="AG51" s="24"/>
      <c r="AI51" s="24"/>
      <c r="AJ51" s="24"/>
      <c r="AK51" s="24"/>
      <c r="AL51" s="24"/>
      <c r="AN51" s="24"/>
      <c r="AO51" s="24"/>
      <c r="AP51" s="24"/>
      <c r="AQ51" s="24"/>
    </row>
    <row r="52" spans="1:43">
      <c r="A52" s="24"/>
      <c r="B52" s="24"/>
      <c r="C52" s="24"/>
      <c r="D52" s="24"/>
      <c r="F52" s="24"/>
      <c r="G52" s="24"/>
      <c r="H52" s="24"/>
      <c r="I52" s="24"/>
      <c r="R52" s="24"/>
      <c r="S52" s="24"/>
      <c r="T52" s="24"/>
      <c r="U52" s="24"/>
      <c r="AD52" s="24"/>
      <c r="AE52" s="24"/>
      <c r="AF52" s="24"/>
      <c r="AG52" s="24"/>
      <c r="AI52" s="24"/>
      <c r="AJ52" s="24"/>
      <c r="AK52" s="24"/>
      <c r="AL52" s="24"/>
      <c r="AN52" s="24"/>
      <c r="AO52" s="24"/>
      <c r="AP52" s="24"/>
      <c r="AQ52" s="24"/>
    </row>
    <row r="53" spans="1:43">
      <c r="A53" s="24"/>
      <c r="B53" s="24"/>
      <c r="C53" s="24"/>
      <c r="D53" s="24"/>
      <c r="F53" s="24"/>
      <c r="G53" s="24"/>
      <c r="H53" s="24"/>
      <c r="I53" s="24"/>
      <c r="R53" s="24"/>
      <c r="S53" s="24"/>
      <c r="T53" s="24"/>
      <c r="U53" s="24"/>
      <c r="AD53" s="24"/>
      <c r="AE53" s="24"/>
      <c r="AF53" s="24"/>
      <c r="AG53" s="24"/>
      <c r="AI53" s="24"/>
      <c r="AJ53" s="24"/>
      <c r="AK53" s="24"/>
      <c r="AL53" s="24"/>
      <c r="AN53" s="24"/>
      <c r="AO53" s="24"/>
      <c r="AP53" s="24"/>
      <c r="AQ53" s="24"/>
    </row>
    <row r="54" spans="1:43">
      <c r="A54" s="24"/>
      <c r="B54" s="24"/>
      <c r="C54" s="24"/>
      <c r="D54" s="24"/>
      <c r="F54" s="24"/>
      <c r="G54" s="24"/>
      <c r="H54" s="24"/>
      <c r="I54" s="24"/>
      <c r="R54" s="24"/>
      <c r="S54" s="24"/>
      <c r="T54" s="24"/>
      <c r="U54" s="24"/>
      <c r="AD54" s="24"/>
      <c r="AE54" s="24"/>
      <c r="AF54" s="24"/>
      <c r="AG54" s="24"/>
      <c r="AI54" s="24"/>
      <c r="AJ54" s="24"/>
      <c r="AK54" s="24"/>
      <c r="AL54" s="24"/>
      <c r="AN54" s="24"/>
      <c r="AO54" s="24"/>
      <c r="AP54" s="24"/>
      <c r="AQ54" s="24"/>
    </row>
    <row r="55" spans="1:43">
      <c r="A55" s="24"/>
      <c r="B55" s="24"/>
      <c r="C55" s="24"/>
      <c r="D55" s="24"/>
      <c r="F55" s="24"/>
      <c r="G55" s="24"/>
      <c r="H55" s="24"/>
      <c r="I55" s="24"/>
      <c r="R55" s="24"/>
      <c r="S55" s="24"/>
      <c r="T55" s="24"/>
      <c r="U55" s="24"/>
      <c r="AD55" s="24"/>
      <c r="AE55" s="24"/>
      <c r="AF55" s="24"/>
      <c r="AG55" s="24"/>
      <c r="AI55" s="24"/>
      <c r="AJ55" s="24"/>
      <c r="AK55" s="24"/>
      <c r="AL55" s="24"/>
      <c r="AN55" s="24"/>
      <c r="AO55" s="24"/>
      <c r="AP55" s="24"/>
      <c r="AQ55" s="24"/>
    </row>
    <row r="56" spans="1:43">
      <c r="A56" s="24"/>
      <c r="B56" s="24"/>
      <c r="C56" s="24"/>
      <c r="D56" s="24"/>
      <c r="F56" s="24"/>
      <c r="G56" s="24"/>
      <c r="H56" s="24"/>
      <c r="I56" s="24"/>
      <c r="R56" s="24"/>
      <c r="S56" s="24"/>
      <c r="T56" s="24"/>
      <c r="U56" s="24"/>
      <c r="AD56" s="24"/>
      <c r="AE56" s="24"/>
      <c r="AF56" s="24"/>
      <c r="AG56" s="24"/>
      <c r="AI56" s="24"/>
      <c r="AJ56" s="24"/>
      <c r="AK56" s="24"/>
      <c r="AL56" s="24"/>
      <c r="AN56" s="24"/>
      <c r="AO56" s="24"/>
      <c r="AP56" s="24"/>
      <c r="AQ56" s="24"/>
    </row>
    <row r="57" spans="1:43">
      <c r="A57" s="24"/>
      <c r="B57" s="24"/>
      <c r="C57" s="24"/>
      <c r="D57" s="24"/>
      <c r="F57" s="24"/>
      <c r="G57" s="24"/>
      <c r="H57" s="24"/>
      <c r="I57" s="24"/>
      <c r="R57" s="24"/>
      <c r="S57" s="24"/>
      <c r="T57" s="24"/>
      <c r="U57" s="24"/>
      <c r="AD57" s="24"/>
      <c r="AE57" s="24"/>
      <c r="AF57" s="24"/>
      <c r="AG57" s="24"/>
      <c r="AI57" s="24"/>
      <c r="AJ57" s="24"/>
      <c r="AK57" s="24"/>
      <c r="AL57" s="24"/>
      <c r="AN57" s="24"/>
      <c r="AO57" s="24"/>
      <c r="AP57" s="24"/>
      <c r="AQ57" s="24"/>
    </row>
    <row r="58" spans="1:43">
      <c r="A58" s="24"/>
      <c r="B58" s="24"/>
      <c r="C58" s="24"/>
      <c r="D58" s="24"/>
      <c r="F58" s="24"/>
      <c r="G58" s="24"/>
      <c r="H58" s="24"/>
      <c r="I58" s="24"/>
      <c r="R58" s="24"/>
      <c r="S58" s="24"/>
      <c r="T58" s="24"/>
      <c r="U58" s="24"/>
      <c r="AD58" s="24"/>
      <c r="AE58" s="24"/>
      <c r="AF58" s="24"/>
      <c r="AG58" s="24"/>
      <c r="AI58" s="24"/>
      <c r="AJ58" s="24"/>
      <c r="AK58" s="24"/>
      <c r="AL58" s="24"/>
      <c r="AN58" s="24"/>
      <c r="AO58" s="24"/>
      <c r="AP58" s="24"/>
      <c r="AQ58" s="24"/>
    </row>
    <row r="59" spans="1:43">
      <c r="A59" s="24"/>
      <c r="B59" s="24"/>
      <c r="C59" s="24"/>
      <c r="D59" s="24"/>
      <c r="F59" s="24"/>
      <c r="G59" s="24"/>
      <c r="H59" s="24"/>
      <c r="I59" s="24"/>
      <c r="R59" s="24"/>
      <c r="S59" s="24"/>
      <c r="T59" s="24"/>
      <c r="U59" s="24"/>
      <c r="AD59" s="24"/>
      <c r="AE59" s="24"/>
      <c r="AF59" s="24"/>
      <c r="AG59" s="24"/>
      <c r="AI59" s="24"/>
      <c r="AJ59" s="24"/>
      <c r="AK59" s="24"/>
      <c r="AL59" s="24"/>
      <c r="AN59" s="24"/>
      <c r="AO59" s="24"/>
      <c r="AP59" s="24"/>
      <c r="AQ59" s="24"/>
    </row>
    <row r="60" spans="1:43">
      <c r="A60" s="24"/>
      <c r="B60" s="24"/>
      <c r="C60" s="24"/>
      <c r="D60" s="24"/>
      <c r="F60" s="24"/>
      <c r="G60" s="24"/>
      <c r="H60" s="24"/>
      <c r="I60" s="24"/>
      <c r="R60" s="24"/>
      <c r="S60" s="24"/>
      <c r="T60" s="24"/>
      <c r="U60" s="24"/>
      <c r="AD60" s="24"/>
      <c r="AE60" s="24"/>
      <c r="AF60" s="24"/>
      <c r="AG60" s="24"/>
      <c r="AI60" s="24"/>
      <c r="AJ60" s="24"/>
      <c r="AK60" s="24"/>
      <c r="AL60" s="24"/>
      <c r="AN60" s="24"/>
      <c r="AO60" s="24"/>
      <c r="AP60" s="24"/>
      <c r="AQ60" s="24"/>
    </row>
    <row r="61" spans="1:43">
      <c r="A61" s="24"/>
      <c r="B61" s="24"/>
      <c r="C61" s="24"/>
      <c r="D61" s="24"/>
      <c r="F61" s="24"/>
      <c r="G61" s="24"/>
      <c r="H61" s="24"/>
      <c r="I61" s="24"/>
      <c r="R61" s="24"/>
      <c r="S61" s="24"/>
      <c r="T61" s="24"/>
      <c r="U61" s="24"/>
      <c r="AD61" s="24"/>
      <c r="AE61" s="24"/>
      <c r="AF61" s="24"/>
      <c r="AG61" s="24"/>
      <c r="AI61" s="24"/>
      <c r="AJ61" s="24"/>
      <c r="AK61" s="24"/>
      <c r="AL61" s="24"/>
      <c r="AN61" s="24"/>
      <c r="AO61" s="24"/>
      <c r="AP61" s="24"/>
      <c r="AQ61" s="24"/>
    </row>
    <row r="62" spans="1:43">
      <c r="A62" s="24"/>
      <c r="B62" s="24"/>
      <c r="C62" s="24"/>
      <c r="D62" s="24"/>
      <c r="F62" s="24"/>
      <c r="G62" s="24"/>
      <c r="H62" s="24"/>
      <c r="I62" s="24"/>
      <c r="R62" s="24"/>
      <c r="S62" s="24"/>
      <c r="T62" s="24"/>
      <c r="U62" s="24"/>
      <c r="AD62" s="24"/>
      <c r="AE62" s="24"/>
      <c r="AF62" s="24"/>
      <c r="AG62" s="24"/>
      <c r="AI62" s="24"/>
      <c r="AJ62" s="24"/>
      <c r="AK62" s="24"/>
      <c r="AL62" s="24"/>
      <c r="AN62" s="24"/>
      <c r="AO62" s="24"/>
      <c r="AP62" s="24"/>
      <c r="AQ62" s="24"/>
    </row>
    <row r="63" spans="1:43">
      <c r="A63" s="24"/>
      <c r="B63" s="24"/>
      <c r="C63" s="24"/>
      <c r="D63" s="24"/>
      <c r="F63" s="24"/>
      <c r="G63" s="24"/>
      <c r="H63" s="24"/>
      <c r="I63" s="24"/>
      <c r="R63" s="24"/>
      <c r="S63" s="24"/>
      <c r="T63" s="24"/>
      <c r="U63" s="24"/>
      <c r="AD63" s="24"/>
      <c r="AE63" s="24"/>
      <c r="AF63" s="24"/>
      <c r="AG63" s="24"/>
      <c r="AI63" s="24"/>
      <c r="AJ63" s="24"/>
      <c r="AK63" s="24"/>
      <c r="AL63" s="24"/>
      <c r="AN63" s="24"/>
      <c r="AO63" s="24"/>
      <c r="AP63" s="24"/>
      <c r="AQ63" s="24"/>
    </row>
    <row r="70" spans="1:19">
      <c r="A70" s="24"/>
      <c r="B70" s="24"/>
      <c r="C70" s="24"/>
      <c r="D70" s="24"/>
      <c r="F70" s="24"/>
      <c r="G70" s="24"/>
      <c r="H70" s="24"/>
      <c r="I70" s="24"/>
      <c r="K70" s="24"/>
      <c r="L70" s="24"/>
      <c r="M70" s="24"/>
      <c r="N70" s="24"/>
      <c r="P70" s="24"/>
      <c r="Q70" s="24"/>
      <c r="R70" s="24"/>
      <c r="S70" s="24"/>
    </row>
    <row r="71" spans="1:19">
      <c r="A71" s="24"/>
      <c r="B71" s="24"/>
      <c r="C71" s="24"/>
      <c r="D71" s="24"/>
      <c r="F71" s="24"/>
      <c r="G71" s="24"/>
      <c r="H71" s="24"/>
      <c r="I71" s="24"/>
      <c r="K71" s="24"/>
      <c r="L71" s="24"/>
      <c r="M71" s="24"/>
      <c r="N71" s="24"/>
      <c r="P71" s="24"/>
      <c r="Q71" s="24"/>
      <c r="R71" s="24"/>
      <c r="S71" s="24"/>
    </row>
    <row r="72" spans="1:19">
      <c r="A72" s="24"/>
      <c r="B72" s="24"/>
      <c r="C72" s="24"/>
      <c r="D72" s="24"/>
      <c r="F72" s="24"/>
      <c r="G72" s="24"/>
      <c r="H72" s="24"/>
      <c r="I72" s="24"/>
      <c r="K72" s="24"/>
      <c r="L72" s="24"/>
      <c r="M72" s="24"/>
      <c r="N72" s="24"/>
      <c r="P72" s="24"/>
      <c r="Q72" s="24"/>
      <c r="R72" s="24"/>
      <c r="S72" s="24"/>
    </row>
    <row r="73" spans="1:19">
      <c r="A73" s="24"/>
      <c r="B73" s="24"/>
      <c r="C73" s="24"/>
      <c r="D73" s="24"/>
      <c r="F73" s="24"/>
      <c r="G73" s="24"/>
      <c r="H73" s="24"/>
      <c r="I73" s="24"/>
      <c r="K73" s="24"/>
      <c r="L73" s="24"/>
      <c r="M73" s="24"/>
      <c r="N73" s="24"/>
      <c r="P73" s="24"/>
      <c r="Q73" s="24"/>
      <c r="R73" s="24"/>
      <c r="S73" s="24"/>
    </row>
    <row r="74" spans="1:19">
      <c r="A74" s="24"/>
      <c r="B74" s="24"/>
      <c r="C74" s="24"/>
      <c r="D74" s="24"/>
      <c r="F74" s="24"/>
      <c r="G74" s="24"/>
      <c r="H74" s="24"/>
      <c r="I74" s="24"/>
      <c r="K74" s="24"/>
      <c r="L74" s="24"/>
      <c r="M74" s="24"/>
      <c r="N74" s="24"/>
      <c r="P74" s="24"/>
      <c r="Q74" s="24"/>
      <c r="R74" s="24"/>
      <c r="S74" s="24"/>
    </row>
    <row r="75" spans="1:19">
      <c r="A75" s="24"/>
      <c r="B75" s="24"/>
      <c r="C75" s="24"/>
      <c r="D75" s="24"/>
      <c r="F75" s="24"/>
      <c r="G75" s="24"/>
      <c r="H75" s="24"/>
      <c r="I75" s="24"/>
      <c r="K75" s="24"/>
      <c r="L75" s="24"/>
      <c r="M75" s="24"/>
      <c r="N75" s="24"/>
      <c r="P75" s="24"/>
      <c r="Q75" s="24"/>
      <c r="R75" s="24"/>
      <c r="S75" s="24"/>
    </row>
    <row r="76" spans="1:19">
      <c r="A76" s="24"/>
      <c r="B76" s="24"/>
      <c r="C76" s="24"/>
      <c r="D76" s="24"/>
      <c r="F76" s="24"/>
      <c r="G76" s="24"/>
      <c r="H76" s="24"/>
      <c r="I76" s="24"/>
      <c r="K76" s="24"/>
      <c r="L76" s="24"/>
      <c r="M76" s="24"/>
      <c r="N76" s="24"/>
      <c r="P76" s="24"/>
      <c r="Q76" s="24"/>
      <c r="R76" s="24"/>
      <c r="S76" s="24"/>
    </row>
    <row r="77" spans="1:19">
      <c r="A77" s="24"/>
      <c r="B77" s="24"/>
      <c r="C77" s="24"/>
      <c r="D77" s="24"/>
      <c r="F77" s="24"/>
      <c r="G77" s="24"/>
      <c r="H77" s="24"/>
      <c r="I77" s="24"/>
      <c r="K77" s="24"/>
      <c r="L77" s="24"/>
      <c r="M77" s="24"/>
      <c r="N77" s="24"/>
      <c r="P77" s="24"/>
      <c r="Q77" s="24"/>
      <c r="R77" s="24"/>
      <c r="S77" s="24"/>
    </row>
    <row r="78" spans="1:19">
      <c r="A78" s="24"/>
      <c r="B78" s="24"/>
      <c r="C78" s="24"/>
      <c r="D78" s="24"/>
      <c r="F78" s="24"/>
      <c r="G78" s="24"/>
      <c r="H78" s="24"/>
      <c r="I78" s="24"/>
      <c r="K78" s="24"/>
      <c r="L78" s="24"/>
      <c r="M78" s="24"/>
      <c r="N78" s="24"/>
      <c r="P78" s="24"/>
      <c r="Q78" s="24"/>
      <c r="R78" s="24"/>
      <c r="S78" s="24"/>
    </row>
    <row r="79" spans="1:19">
      <c r="A79" s="24"/>
      <c r="B79" s="24"/>
      <c r="C79" s="24"/>
      <c r="D79" s="24"/>
      <c r="F79" s="24"/>
      <c r="G79" s="24"/>
      <c r="H79" s="24"/>
      <c r="I79" s="24"/>
      <c r="K79" s="24"/>
      <c r="L79" s="24"/>
      <c r="M79" s="24"/>
      <c r="N79" s="24"/>
      <c r="P79" s="24"/>
      <c r="Q79" s="24"/>
      <c r="R79" s="24"/>
      <c r="S79" s="24"/>
    </row>
    <row r="80" spans="1:19">
      <c r="A80" s="24"/>
      <c r="B80" s="24"/>
      <c r="C80" s="24"/>
      <c r="D80" s="24"/>
      <c r="F80" s="24"/>
      <c r="G80" s="24"/>
      <c r="H80" s="24"/>
      <c r="I80" s="24"/>
      <c r="K80" s="24"/>
      <c r="L80" s="24"/>
      <c r="M80" s="24"/>
      <c r="N80" s="24"/>
      <c r="P80" s="24"/>
      <c r="Q80" s="24"/>
      <c r="R80" s="24"/>
      <c r="S80" s="24"/>
    </row>
    <row r="81" spans="1:19">
      <c r="A81" s="24"/>
      <c r="B81" s="24"/>
      <c r="C81" s="24"/>
      <c r="D81" s="24"/>
      <c r="F81" s="24"/>
      <c r="G81" s="24"/>
      <c r="H81" s="24"/>
      <c r="I81" s="24"/>
      <c r="K81" s="24"/>
      <c r="L81" s="24"/>
      <c r="M81" s="24"/>
      <c r="N81" s="24"/>
      <c r="P81" s="24"/>
      <c r="Q81" s="24"/>
      <c r="R81" s="24"/>
      <c r="S81" s="24"/>
    </row>
    <row r="82" spans="1:19">
      <c r="A82" s="24"/>
      <c r="B82" s="24"/>
      <c r="C82" s="24"/>
      <c r="D82" s="24"/>
      <c r="F82" s="24"/>
      <c r="G82" s="24"/>
      <c r="H82" s="24"/>
      <c r="I82" s="24"/>
      <c r="K82" s="24"/>
      <c r="L82" s="24"/>
      <c r="M82" s="24"/>
      <c r="N82" s="24"/>
      <c r="P82" s="24"/>
      <c r="Q82" s="24"/>
      <c r="R82" s="24"/>
      <c r="S82" s="24"/>
    </row>
    <row r="83" spans="1:19">
      <c r="A83" s="24"/>
      <c r="B83" s="24"/>
      <c r="C83" s="24"/>
      <c r="D83" s="24"/>
      <c r="F83" s="24"/>
      <c r="G83" s="24"/>
      <c r="H83" s="24"/>
      <c r="I83" s="24"/>
      <c r="K83" s="24"/>
      <c r="L83" s="24"/>
      <c r="M83" s="24"/>
      <c r="N83" s="24"/>
      <c r="P83" s="24"/>
      <c r="Q83" s="24"/>
      <c r="R83" s="24"/>
      <c r="S83" s="24"/>
    </row>
    <row r="84" spans="1:19">
      <c r="A84" s="24"/>
      <c r="B84" s="24"/>
      <c r="C84" s="24"/>
      <c r="D84" s="24"/>
      <c r="F84" s="24"/>
      <c r="G84" s="24"/>
      <c r="H84" s="24"/>
      <c r="I84" s="24"/>
      <c r="K84" s="24"/>
      <c r="L84" s="24"/>
      <c r="M84" s="24"/>
      <c r="N84" s="24"/>
      <c r="P84" s="24"/>
      <c r="Q84" s="24"/>
      <c r="R84" s="24"/>
      <c r="S84" s="24"/>
    </row>
    <row r="85" spans="1:19">
      <c r="A85" s="24"/>
      <c r="B85" s="24"/>
      <c r="C85" s="24"/>
      <c r="D85" s="24"/>
      <c r="F85" s="24"/>
      <c r="G85" s="24"/>
      <c r="H85" s="24"/>
      <c r="I85" s="24"/>
      <c r="K85" s="24"/>
      <c r="L85" s="24"/>
      <c r="M85" s="24"/>
      <c r="N85" s="24"/>
      <c r="P85" s="24"/>
      <c r="Q85" s="24"/>
      <c r="R85" s="24"/>
      <c r="S85" s="24"/>
    </row>
    <row r="86" spans="1:19">
      <c r="A86" s="24"/>
      <c r="B86" s="24"/>
      <c r="C86" s="24"/>
      <c r="D86" s="24"/>
      <c r="F86" s="24"/>
      <c r="G86" s="24"/>
      <c r="H86" s="24"/>
      <c r="I86" s="24"/>
      <c r="K86" s="24"/>
      <c r="L86" s="24"/>
      <c r="M86" s="24"/>
      <c r="N86" s="24"/>
      <c r="P86" s="24"/>
      <c r="Q86" s="24"/>
      <c r="R86" s="24"/>
      <c r="S86" s="24"/>
    </row>
    <row r="87" spans="1:19">
      <c r="A87" s="24"/>
      <c r="B87" s="24"/>
      <c r="C87" s="24"/>
      <c r="D87" s="24"/>
      <c r="F87" s="24"/>
      <c r="G87" s="24"/>
      <c r="H87" s="24"/>
      <c r="I87" s="24"/>
      <c r="K87" s="24"/>
      <c r="L87" s="24"/>
      <c r="M87" s="24"/>
      <c r="N87" s="24"/>
      <c r="P87" s="24"/>
      <c r="Q87" s="24"/>
      <c r="R87" s="24"/>
      <c r="S87" s="24"/>
    </row>
    <row r="88" spans="1:19">
      <c r="A88" s="24"/>
      <c r="B88" s="24"/>
      <c r="C88" s="24"/>
      <c r="D88" s="24"/>
      <c r="F88" s="24"/>
      <c r="G88" s="24"/>
      <c r="H88" s="24"/>
      <c r="I88" s="24"/>
      <c r="K88" s="24"/>
      <c r="L88" s="24"/>
      <c r="M88" s="24"/>
      <c r="N88" s="24"/>
      <c r="P88" s="24"/>
      <c r="Q88" s="24"/>
      <c r="R88" s="24"/>
      <c r="S88" s="24"/>
    </row>
    <row r="89" spans="1:19">
      <c r="A89" s="24"/>
      <c r="B89" s="24"/>
      <c r="C89" s="24"/>
      <c r="D89" s="24"/>
      <c r="F89" s="24"/>
      <c r="G89" s="24"/>
      <c r="H89" s="24"/>
      <c r="I89" s="24"/>
      <c r="K89" s="24"/>
      <c r="L89" s="24"/>
      <c r="M89" s="24"/>
      <c r="N89" s="24"/>
      <c r="P89" s="24"/>
      <c r="Q89" s="24"/>
      <c r="R89" s="24"/>
      <c r="S89" s="24"/>
    </row>
    <row r="90" spans="1:19">
      <c r="A90" s="24"/>
      <c r="B90" s="24"/>
      <c r="C90" s="24"/>
      <c r="D90" s="24"/>
      <c r="F90" s="24"/>
      <c r="G90" s="24"/>
      <c r="H90" s="24"/>
      <c r="I90" s="24"/>
      <c r="K90" s="24"/>
      <c r="L90" s="24"/>
      <c r="M90" s="24"/>
      <c r="N90" s="24"/>
      <c r="P90" s="24"/>
      <c r="Q90" s="24"/>
      <c r="R90" s="24"/>
      <c r="S90" s="24"/>
    </row>
    <row r="91" spans="1:19">
      <c r="A91" s="24"/>
      <c r="B91" s="24"/>
      <c r="C91" s="24"/>
      <c r="D91" s="24"/>
      <c r="F91" s="24"/>
      <c r="G91" s="24"/>
      <c r="H91" s="24"/>
      <c r="I91" s="24"/>
      <c r="K91" s="24"/>
      <c r="L91" s="24"/>
      <c r="M91" s="24"/>
      <c r="N91" s="24"/>
      <c r="P91" s="24"/>
      <c r="Q91" s="24"/>
      <c r="R91" s="24"/>
      <c r="S91" s="24"/>
    </row>
    <row r="92" spans="1:19">
      <c r="A92" s="24"/>
      <c r="B92" s="24"/>
      <c r="C92" s="24"/>
      <c r="D92" s="24"/>
      <c r="F92" s="24"/>
      <c r="G92" s="24"/>
      <c r="H92" s="24"/>
      <c r="I92" s="24"/>
      <c r="K92" s="24"/>
      <c r="L92" s="24"/>
      <c r="M92" s="24"/>
      <c r="N92" s="24"/>
      <c r="P92" s="24"/>
      <c r="Q92" s="24"/>
      <c r="R92" s="24"/>
      <c r="S92" s="24"/>
    </row>
    <row r="93" spans="1:19">
      <c r="A93" s="24"/>
      <c r="B93" s="24"/>
      <c r="C93" s="24"/>
      <c r="D93" s="24"/>
      <c r="F93" s="24"/>
      <c r="G93" s="24"/>
      <c r="H93" s="24"/>
      <c r="I93" s="24"/>
      <c r="K93" s="24"/>
      <c r="L93" s="24"/>
      <c r="M93" s="24"/>
      <c r="N93" s="24"/>
      <c r="P93" s="24"/>
      <c r="Q93" s="24"/>
      <c r="R93" s="24"/>
      <c r="S93" s="24"/>
    </row>
    <row r="94" spans="1:19">
      <c r="A94" s="24"/>
      <c r="B94" s="24"/>
      <c r="C94" s="24"/>
      <c r="D94" s="24"/>
      <c r="F94" s="24"/>
      <c r="G94" s="24"/>
      <c r="H94" s="24"/>
      <c r="I94" s="24"/>
      <c r="K94" s="24"/>
      <c r="L94" s="24"/>
      <c r="M94" s="24"/>
      <c r="N94" s="24"/>
      <c r="P94" s="24"/>
      <c r="Q94" s="24"/>
      <c r="R94" s="24"/>
      <c r="S94" s="24"/>
    </row>
    <row r="95" spans="1:19">
      <c r="A95" s="24"/>
      <c r="B95" s="24"/>
      <c r="C95" s="24"/>
      <c r="D95" s="24"/>
      <c r="F95" s="24"/>
      <c r="G95" s="24"/>
      <c r="H95" s="24"/>
      <c r="I95" s="24"/>
      <c r="K95" s="24"/>
      <c r="L95" s="24"/>
      <c r="M95" s="24"/>
      <c r="N95" s="24"/>
      <c r="P95" s="24"/>
      <c r="Q95" s="24"/>
      <c r="R95" s="24"/>
      <c r="S95" s="24"/>
    </row>
    <row r="96" spans="1:19">
      <c r="A96" s="24"/>
      <c r="B96" s="24"/>
      <c r="C96" s="24"/>
      <c r="D96" s="24"/>
      <c r="F96" s="24"/>
      <c r="G96" s="24"/>
      <c r="H96" s="24"/>
      <c r="I96" s="24"/>
      <c r="K96" s="24"/>
      <c r="L96" s="24"/>
      <c r="M96" s="24"/>
      <c r="N96" s="24"/>
      <c r="P96" s="24"/>
      <c r="Q96" s="24"/>
      <c r="R96" s="24"/>
      <c r="S96" s="24"/>
    </row>
    <row r="97" spans="1:19">
      <c r="A97" s="24"/>
      <c r="B97" s="24"/>
      <c r="C97" s="24"/>
      <c r="D97" s="24"/>
      <c r="F97" s="24"/>
      <c r="G97" s="24"/>
      <c r="H97" s="24"/>
      <c r="I97" s="24"/>
      <c r="K97" s="24"/>
      <c r="L97" s="24"/>
      <c r="M97" s="24"/>
      <c r="N97" s="24"/>
      <c r="P97" s="24"/>
      <c r="Q97" s="24"/>
      <c r="R97" s="24"/>
      <c r="S97" s="24"/>
    </row>
    <row r="98" spans="1:19">
      <c r="A98" s="24"/>
      <c r="B98" s="24"/>
      <c r="C98" s="24"/>
      <c r="D98" s="24"/>
      <c r="F98" s="24"/>
      <c r="G98" s="24"/>
      <c r="H98" s="24"/>
      <c r="I98" s="24"/>
      <c r="K98" s="24"/>
      <c r="L98" s="24"/>
      <c r="M98" s="24"/>
      <c r="N98" s="24"/>
      <c r="P98" s="24"/>
      <c r="Q98" s="24"/>
      <c r="R98" s="24"/>
      <c r="S98" s="24"/>
    </row>
  </sheetData>
  <mergeCells count="16">
    <mergeCell ref="A2:D30"/>
    <mergeCell ref="U2:X30"/>
    <mergeCell ref="F2:I30"/>
    <mergeCell ref="Z2:AC30"/>
    <mergeCell ref="K2:N30"/>
    <mergeCell ref="P2:S30"/>
    <mergeCell ref="A35:D63"/>
    <mergeCell ref="F35:I63"/>
    <mergeCell ref="R35:U63"/>
    <mergeCell ref="AD35:AG63"/>
    <mergeCell ref="AI35:AL63"/>
    <mergeCell ref="AN35:AQ63"/>
    <mergeCell ref="A70:D98"/>
    <mergeCell ref="F70:I98"/>
    <mergeCell ref="K70:N98"/>
    <mergeCell ref="P70:S98"/>
  </mergeCells>
  <pageMargins left="0.7" right="0.7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C56" sqref="C56"/>
    </sheetView>
  </sheetViews>
  <sheetFormatPr defaultColWidth="9" defaultRowHeight="13.5"/>
  <cols>
    <col min="1" max="1" width="6.375" style="1" customWidth="1"/>
    <col min="2" max="2" width="9" style="1"/>
    <col min="3" max="3" width="11.5" style="1" customWidth="1"/>
    <col min="4" max="5" width="9" style="1"/>
    <col min="6" max="6" width="13" style="1" customWidth="1"/>
    <col min="7" max="7" width="12.875" style="1" customWidth="1"/>
    <col min="8" max="8" width="9" style="1" customWidth="1"/>
    <col min="9" max="10" width="9" style="1"/>
    <col min="11" max="11" width="9.375" style="1" customWidth="1"/>
    <col min="12" max="12" width="8.875" style="1" customWidth="1"/>
    <col min="13" max="13" width="1.625" style="1" customWidth="1"/>
    <col min="14" max="14" width="21.125" style="1" customWidth="1"/>
    <col min="15" max="15" width="9" style="1"/>
    <col min="16" max="16" width="13.625" style="1" customWidth="1"/>
    <col min="17" max="16384" width="9" style="1"/>
  </cols>
  <sheetData>
    <row r="1" s="1" customFormat="1" spans="1:12">
      <c r="A1" s="2"/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23"/>
    </row>
    <row r="2" s="1" customFormat="1" spans="1:16">
      <c r="A2" s="2" t="s">
        <v>3</v>
      </c>
      <c r="B2" s="2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5" t="s">
        <v>9</v>
      </c>
      <c r="H2" s="5" t="s">
        <v>10</v>
      </c>
      <c r="I2" s="5" t="s">
        <v>11</v>
      </c>
      <c r="J2" s="2" t="s">
        <v>12</v>
      </c>
      <c r="K2" s="2" t="s">
        <v>13</v>
      </c>
      <c r="L2" s="11" t="s">
        <v>14</v>
      </c>
      <c r="N2" s="12" t="s">
        <v>15</v>
      </c>
      <c r="O2" s="13"/>
      <c r="P2" s="14"/>
    </row>
    <row r="3" s="1" customFormat="1" spans="1:16">
      <c r="A3" s="2">
        <v>1</v>
      </c>
      <c r="B3" s="2">
        <v>50</v>
      </c>
      <c r="C3" s="4" t="s">
        <v>16</v>
      </c>
      <c r="D3" s="22">
        <f t="shared" ref="D3:D21" si="0">0.07*B3</f>
        <v>3.5</v>
      </c>
      <c r="E3" s="4">
        <v>189</v>
      </c>
      <c r="F3" s="7">
        <f t="shared" ref="F3:F21" si="1">D3*189</f>
        <v>661.5</v>
      </c>
      <c r="G3" s="8">
        <v>3</v>
      </c>
      <c r="H3" s="9">
        <v>290</v>
      </c>
      <c r="I3" s="5">
        <f t="shared" ref="I3:I21" si="2">G3*H3</f>
        <v>870</v>
      </c>
      <c r="J3" s="15">
        <f t="shared" ref="J3:J21" si="3">I3+F3</f>
        <v>1531.5</v>
      </c>
      <c r="K3" s="16">
        <f t="shared" ref="K3:K21" si="4">J3/B3</f>
        <v>30.63</v>
      </c>
      <c r="L3" s="17">
        <f>SUM(K3:K21)/19</f>
        <v>25.4496803865912</v>
      </c>
      <c r="N3" s="12" t="s">
        <v>17</v>
      </c>
      <c r="O3" s="13"/>
      <c r="P3" s="14"/>
    </row>
    <row r="4" s="1" customFormat="1" spans="1:16">
      <c r="A4" s="2">
        <v>2</v>
      </c>
      <c r="B4" s="2">
        <v>55</v>
      </c>
      <c r="C4" s="4" t="s">
        <v>16</v>
      </c>
      <c r="D4" s="22">
        <f t="shared" si="0"/>
        <v>3.85</v>
      </c>
      <c r="E4" s="4">
        <v>189</v>
      </c>
      <c r="F4" s="7">
        <f t="shared" si="1"/>
        <v>727.65</v>
      </c>
      <c r="G4" s="8">
        <v>3</v>
      </c>
      <c r="H4" s="9">
        <v>290</v>
      </c>
      <c r="I4" s="5">
        <f t="shared" si="2"/>
        <v>870</v>
      </c>
      <c r="J4" s="15">
        <f t="shared" si="3"/>
        <v>1597.65</v>
      </c>
      <c r="K4" s="16">
        <f t="shared" si="4"/>
        <v>29.0481818181818</v>
      </c>
      <c r="L4" s="17"/>
      <c r="N4" s="2" t="s">
        <v>18</v>
      </c>
      <c r="O4" s="3" t="s">
        <v>19</v>
      </c>
      <c r="P4" s="2" t="s">
        <v>20</v>
      </c>
    </row>
    <row r="5" s="1" customFormat="1" ht="15" spans="1:16">
      <c r="A5" s="2">
        <v>3</v>
      </c>
      <c r="B5" s="2">
        <v>60</v>
      </c>
      <c r="C5" s="4" t="s">
        <v>16</v>
      </c>
      <c r="D5" s="22">
        <f t="shared" si="0"/>
        <v>4.2</v>
      </c>
      <c r="E5" s="4">
        <v>189</v>
      </c>
      <c r="F5" s="7">
        <f t="shared" si="1"/>
        <v>793.8</v>
      </c>
      <c r="G5" s="8">
        <v>3</v>
      </c>
      <c r="H5" s="9">
        <v>290</v>
      </c>
      <c r="I5" s="5">
        <f t="shared" si="2"/>
        <v>870</v>
      </c>
      <c r="J5" s="15">
        <f t="shared" si="3"/>
        <v>1663.8</v>
      </c>
      <c r="K5" s="16">
        <f t="shared" si="4"/>
        <v>27.73</v>
      </c>
      <c r="L5" s="17"/>
      <c r="N5" s="18" t="s">
        <v>21</v>
      </c>
      <c r="O5" s="19">
        <v>3</v>
      </c>
      <c r="P5" s="2">
        <v>290</v>
      </c>
    </row>
    <row r="6" s="1" customFormat="1" ht="15" spans="1:16">
      <c r="A6" s="2">
        <v>4</v>
      </c>
      <c r="B6" s="2">
        <v>65</v>
      </c>
      <c r="C6" s="4" t="s">
        <v>16</v>
      </c>
      <c r="D6" s="22">
        <f t="shared" si="0"/>
        <v>4.55</v>
      </c>
      <c r="E6" s="4">
        <v>189</v>
      </c>
      <c r="F6" s="7">
        <f t="shared" si="1"/>
        <v>859.95</v>
      </c>
      <c r="G6" s="8">
        <v>3</v>
      </c>
      <c r="H6" s="9">
        <v>290</v>
      </c>
      <c r="I6" s="5">
        <f t="shared" si="2"/>
        <v>870</v>
      </c>
      <c r="J6" s="15">
        <f t="shared" si="3"/>
        <v>1729.95</v>
      </c>
      <c r="K6" s="16">
        <f t="shared" si="4"/>
        <v>26.6146153846154</v>
      </c>
      <c r="L6" s="17"/>
      <c r="N6" s="18" t="s">
        <v>22</v>
      </c>
      <c r="O6" s="19">
        <v>3.5</v>
      </c>
      <c r="P6" s="2">
        <v>290</v>
      </c>
    </row>
    <row r="7" s="1" customFormat="1" ht="15" spans="1:16">
      <c r="A7" s="2">
        <v>5</v>
      </c>
      <c r="B7" s="2">
        <v>70</v>
      </c>
      <c r="C7" s="4" t="s">
        <v>16</v>
      </c>
      <c r="D7" s="22">
        <f t="shared" si="0"/>
        <v>4.9</v>
      </c>
      <c r="E7" s="4">
        <v>189</v>
      </c>
      <c r="F7" s="7">
        <f t="shared" si="1"/>
        <v>926.1</v>
      </c>
      <c r="G7" s="8">
        <v>3</v>
      </c>
      <c r="H7" s="9">
        <v>290</v>
      </c>
      <c r="I7" s="5">
        <f t="shared" si="2"/>
        <v>870</v>
      </c>
      <c r="J7" s="15">
        <f t="shared" si="3"/>
        <v>1796.1</v>
      </c>
      <c r="K7" s="16">
        <f t="shared" si="4"/>
        <v>25.6585714285714</v>
      </c>
      <c r="L7" s="17"/>
      <c r="N7" s="18" t="s">
        <v>23</v>
      </c>
      <c r="O7" s="19">
        <v>4</v>
      </c>
      <c r="P7" s="2">
        <v>290</v>
      </c>
    </row>
    <row r="8" s="1" customFormat="1" ht="15" spans="1:16">
      <c r="A8" s="2">
        <v>6</v>
      </c>
      <c r="B8" s="2">
        <v>75</v>
      </c>
      <c r="C8" s="4" t="s">
        <v>16</v>
      </c>
      <c r="D8" s="22">
        <f t="shared" si="0"/>
        <v>5.25</v>
      </c>
      <c r="E8" s="4">
        <v>189</v>
      </c>
      <c r="F8" s="7">
        <f t="shared" si="1"/>
        <v>992.25</v>
      </c>
      <c r="G8" s="8">
        <v>3.5</v>
      </c>
      <c r="H8" s="9">
        <v>290</v>
      </c>
      <c r="I8" s="5">
        <f t="shared" si="2"/>
        <v>1015</v>
      </c>
      <c r="J8" s="15">
        <f t="shared" si="3"/>
        <v>2007.25</v>
      </c>
      <c r="K8" s="16">
        <f t="shared" si="4"/>
        <v>26.7633333333333</v>
      </c>
      <c r="L8" s="17"/>
      <c r="N8" s="20" t="s">
        <v>24</v>
      </c>
      <c r="O8" s="19">
        <v>4.5</v>
      </c>
      <c r="P8" s="2">
        <v>290</v>
      </c>
    </row>
    <row r="9" s="1" customFormat="1" ht="15" spans="1:16">
      <c r="A9" s="2">
        <v>7</v>
      </c>
      <c r="B9" s="2">
        <v>80</v>
      </c>
      <c r="C9" s="4" t="s">
        <v>16</v>
      </c>
      <c r="D9" s="22">
        <f t="shared" si="0"/>
        <v>5.6</v>
      </c>
      <c r="E9" s="4">
        <v>189</v>
      </c>
      <c r="F9" s="7">
        <f t="shared" si="1"/>
        <v>1058.4</v>
      </c>
      <c r="G9" s="8">
        <v>3.5</v>
      </c>
      <c r="H9" s="9">
        <v>290</v>
      </c>
      <c r="I9" s="5">
        <f t="shared" si="2"/>
        <v>1015</v>
      </c>
      <c r="J9" s="15">
        <f t="shared" si="3"/>
        <v>2073.4</v>
      </c>
      <c r="K9" s="16">
        <f t="shared" si="4"/>
        <v>25.9175</v>
      </c>
      <c r="L9" s="17"/>
      <c r="N9" s="20" t="s">
        <v>25</v>
      </c>
      <c r="O9" s="19">
        <v>5</v>
      </c>
      <c r="P9" s="2">
        <v>290</v>
      </c>
    </row>
    <row r="10" s="1" customFormat="1" ht="15" spans="1:16">
      <c r="A10" s="2">
        <v>8</v>
      </c>
      <c r="B10" s="2">
        <v>85</v>
      </c>
      <c r="C10" s="4" t="s">
        <v>16</v>
      </c>
      <c r="D10" s="22">
        <f t="shared" si="0"/>
        <v>5.95</v>
      </c>
      <c r="E10" s="4">
        <v>189</v>
      </c>
      <c r="F10" s="7">
        <f t="shared" si="1"/>
        <v>1124.55</v>
      </c>
      <c r="G10" s="8">
        <v>3.5</v>
      </c>
      <c r="H10" s="9">
        <v>290</v>
      </c>
      <c r="I10" s="5">
        <f t="shared" si="2"/>
        <v>1015</v>
      </c>
      <c r="J10" s="15">
        <f t="shared" si="3"/>
        <v>2139.55</v>
      </c>
      <c r="K10" s="16">
        <f t="shared" si="4"/>
        <v>25.1711764705882</v>
      </c>
      <c r="L10" s="17"/>
      <c r="N10" s="20"/>
      <c r="O10" s="19"/>
      <c r="P10" s="2"/>
    </row>
    <row r="11" s="1" customFormat="1" spans="1:16">
      <c r="A11" s="2">
        <v>9</v>
      </c>
      <c r="B11" s="2">
        <v>90</v>
      </c>
      <c r="C11" s="4" t="s">
        <v>16</v>
      </c>
      <c r="D11" s="22">
        <f t="shared" si="0"/>
        <v>6.3</v>
      </c>
      <c r="E11" s="4">
        <v>189</v>
      </c>
      <c r="F11" s="7">
        <f t="shared" si="1"/>
        <v>1190.7</v>
      </c>
      <c r="G11" s="8">
        <v>3.5</v>
      </c>
      <c r="H11" s="9">
        <v>290</v>
      </c>
      <c r="I11" s="5">
        <f t="shared" si="2"/>
        <v>1015</v>
      </c>
      <c r="J11" s="15">
        <f t="shared" si="3"/>
        <v>2205.7</v>
      </c>
      <c r="K11" s="16">
        <f t="shared" si="4"/>
        <v>24.5077777777778</v>
      </c>
      <c r="L11" s="17"/>
      <c r="N11" s="2" t="s">
        <v>26</v>
      </c>
      <c r="O11" s="3" t="s">
        <v>19</v>
      </c>
      <c r="P11" s="2" t="s">
        <v>27</v>
      </c>
    </row>
    <row r="12" s="1" customFormat="1" ht="15" spans="1:16">
      <c r="A12" s="2">
        <v>10</v>
      </c>
      <c r="B12" s="2">
        <v>95</v>
      </c>
      <c r="C12" s="4" t="s">
        <v>16</v>
      </c>
      <c r="D12" s="22">
        <f t="shared" si="0"/>
        <v>6.65</v>
      </c>
      <c r="E12" s="4">
        <v>189</v>
      </c>
      <c r="F12" s="7">
        <f t="shared" si="1"/>
        <v>1256.85</v>
      </c>
      <c r="G12" s="8">
        <v>4</v>
      </c>
      <c r="H12" s="9">
        <v>290</v>
      </c>
      <c r="I12" s="5">
        <f t="shared" si="2"/>
        <v>1160</v>
      </c>
      <c r="J12" s="15">
        <f t="shared" si="3"/>
        <v>2416.85</v>
      </c>
      <c r="K12" s="16">
        <f t="shared" si="4"/>
        <v>25.4405263157895</v>
      </c>
      <c r="L12" s="17"/>
      <c r="N12" s="18" t="s">
        <v>28</v>
      </c>
      <c r="O12" s="19">
        <v>3</v>
      </c>
      <c r="P12" s="2">
        <v>320</v>
      </c>
    </row>
    <row r="13" s="1" customFormat="1" ht="15" spans="1:16">
      <c r="A13" s="2">
        <v>11</v>
      </c>
      <c r="B13" s="2">
        <v>100</v>
      </c>
      <c r="C13" s="4" t="s">
        <v>16</v>
      </c>
      <c r="D13" s="22">
        <f t="shared" si="0"/>
        <v>7</v>
      </c>
      <c r="E13" s="4">
        <v>189</v>
      </c>
      <c r="F13" s="7">
        <f t="shared" si="1"/>
        <v>1323</v>
      </c>
      <c r="G13" s="8">
        <v>4</v>
      </c>
      <c r="H13" s="9">
        <v>290</v>
      </c>
      <c r="I13" s="5">
        <f t="shared" si="2"/>
        <v>1160</v>
      </c>
      <c r="J13" s="15">
        <f t="shared" si="3"/>
        <v>2483</v>
      </c>
      <c r="K13" s="16">
        <f t="shared" si="4"/>
        <v>24.83</v>
      </c>
      <c r="L13" s="17"/>
      <c r="N13" s="18" t="s">
        <v>29</v>
      </c>
      <c r="O13" s="19">
        <v>3.5</v>
      </c>
      <c r="P13" s="2">
        <v>320</v>
      </c>
    </row>
    <row r="14" s="1" customFormat="1" ht="15" spans="1:16">
      <c r="A14" s="2">
        <v>12</v>
      </c>
      <c r="B14" s="2">
        <v>105</v>
      </c>
      <c r="C14" s="4" t="s">
        <v>16</v>
      </c>
      <c r="D14" s="22">
        <f t="shared" si="0"/>
        <v>7.35</v>
      </c>
      <c r="E14" s="4">
        <v>189</v>
      </c>
      <c r="F14" s="7">
        <f t="shared" si="1"/>
        <v>1389.15</v>
      </c>
      <c r="G14" s="8">
        <v>4</v>
      </c>
      <c r="H14" s="9">
        <v>290</v>
      </c>
      <c r="I14" s="5">
        <f t="shared" si="2"/>
        <v>1160</v>
      </c>
      <c r="J14" s="15">
        <f t="shared" si="3"/>
        <v>2549.15</v>
      </c>
      <c r="K14" s="16">
        <f t="shared" si="4"/>
        <v>24.277619047619</v>
      </c>
      <c r="L14" s="17"/>
      <c r="N14" s="18" t="s">
        <v>30</v>
      </c>
      <c r="O14" s="19">
        <v>4</v>
      </c>
      <c r="P14" s="2">
        <v>320</v>
      </c>
    </row>
    <row r="15" s="1" customFormat="1" ht="15" spans="1:16">
      <c r="A15" s="2">
        <v>13</v>
      </c>
      <c r="B15" s="2">
        <v>110</v>
      </c>
      <c r="C15" s="4" t="s">
        <v>16</v>
      </c>
      <c r="D15" s="22">
        <f t="shared" si="0"/>
        <v>7.7</v>
      </c>
      <c r="E15" s="4">
        <v>189</v>
      </c>
      <c r="F15" s="7">
        <f t="shared" si="1"/>
        <v>1455.3</v>
      </c>
      <c r="G15" s="8">
        <v>4</v>
      </c>
      <c r="H15" s="9">
        <v>290</v>
      </c>
      <c r="I15" s="5">
        <f t="shared" si="2"/>
        <v>1160</v>
      </c>
      <c r="J15" s="15">
        <f t="shared" si="3"/>
        <v>2615.3</v>
      </c>
      <c r="K15" s="16">
        <f t="shared" si="4"/>
        <v>23.7754545454545</v>
      </c>
      <c r="L15" s="17"/>
      <c r="N15" s="20" t="s">
        <v>24</v>
      </c>
      <c r="O15" s="19">
        <v>4.5</v>
      </c>
      <c r="P15" s="2">
        <v>320</v>
      </c>
    </row>
    <row r="16" s="1" customFormat="1" ht="15" spans="1:16">
      <c r="A16" s="2">
        <v>14</v>
      </c>
      <c r="B16" s="2">
        <v>115</v>
      </c>
      <c r="C16" s="4" t="s">
        <v>16</v>
      </c>
      <c r="D16" s="22">
        <f t="shared" si="0"/>
        <v>8.05</v>
      </c>
      <c r="E16" s="4">
        <v>189</v>
      </c>
      <c r="F16" s="7">
        <f t="shared" si="1"/>
        <v>1521.45</v>
      </c>
      <c r="G16" s="8">
        <v>4.5</v>
      </c>
      <c r="H16" s="9">
        <v>290</v>
      </c>
      <c r="I16" s="5">
        <f t="shared" si="2"/>
        <v>1305</v>
      </c>
      <c r="J16" s="15">
        <f t="shared" si="3"/>
        <v>2826.45</v>
      </c>
      <c r="K16" s="16">
        <f t="shared" si="4"/>
        <v>24.5778260869565</v>
      </c>
      <c r="L16" s="17"/>
      <c r="N16" s="20" t="s">
        <v>31</v>
      </c>
      <c r="O16" s="19">
        <v>5</v>
      </c>
      <c r="P16" s="2">
        <v>320</v>
      </c>
    </row>
    <row r="17" s="1" customFormat="1" spans="1:12">
      <c r="A17" s="2">
        <v>15</v>
      </c>
      <c r="B17" s="2">
        <v>120</v>
      </c>
      <c r="C17" s="4" t="s">
        <v>16</v>
      </c>
      <c r="D17" s="22">
        <f t="shared" si="0"/>
        <v>8.4</v>
      </c>
      <c r="E17" s="4">
        <v>189</v>
      </c>
      <c r="F17" s="7">
        <f t="shared" si="1"/>
        <v>1587.6</v>
      </c>
      <c r="G17" s="8">
        <v>4.5</v>
      </c>
      <c r="H17" s="9">
        <v>290</v>
      </c>
      <c r="I17" s="5">
        <f t="shared" si="2"/>
        <v>1305</v>
      </c>
      <c r="J17" s="15">
        <f t="shared" si="3"/>
        <v>2892.6</v>
      </c>
      <c r="K17" s="16">
        <f t="shared" si="4"/>
        <v>24.105</v>
      </c>
      <c r="L17" s="17"/>
    </row>
    <row r="18" s="1" customFormat="1" spans="1:12">
      <c r="A18" s="2">
        <v>16</v>
      </c>
      <c r="B18" s="2">
        <v>125</v>
      </c>
      <c r="C18" s="4" t="s">
        <v>16</v>
      </c>
      <c r="D18" s="22">
        <f t="shared" si="0"/>
        <v>8.75</v>
      </c>
      <c r="E18" s="4">
        <v>189</v>
      </c>
      <c r="F18" s="7">
        <f t="shared" si="1"/>
        <v>1653.75</v>
      </c>
      <c r="G18" s="8">
        <v>4.5</v>
      </c>
      <c r="H18" s="9">
        <v>290</v>
      </c>
      <c r="I18" s="5">
        <f t="shared" si="2"/>
        <v>1305</v>
      </c>
      <c r="J18" s="15">
        <f t="shared" si="3"/>
        <v>2958.75</v>
      </c>
      <c r="K18" s="16">
        <f t="shared" si="4"/>
        <v>23.67</v>
      </c>
      <c r="L18" s="17"/>
    </row>
    <row r="19" s="1" customFormat="1" spans="1:12">
      <c r="A19" s="2">
        <v>17</v>
      </c>
      <c r="B19" s="2">
        <v>130</v>
      </c>
      <c r="C19" s="4" t="s">
        <v>16</v>
      </c>
      <c r="D19" s="22">
        <f t="shared" si="0"/>
        <v>9.1</v>
      </c>
      <c r="E19" s="4">
        <v>189</v>
      </c>
      <c r="F19" s="7">
        <f t="shared" si="1"/>
        <v>1719.9</v>
      </c>
      <c r="G19" s="8">
        <v>4.5</v>
      </c>
      <c r="H19" s="9">
        <v>290</v>
      </c>
      <c r="I19" s="5">
        <f t="shared" si="2"/>
        <v>1305</v>
      </c>
      <c r="J19" s="15">
        <f t="shared" si="3"/>
        <v>3024.9</v>
      </c>
      <c r="K19" s="16">
        <f t="shared" si="4"/>
        <v>23.2684615384615</v>
      </c>
      <c r="L19" s="17"/>
    </row>
    <row r="20" s="1" customFormat="1" spans="1:12">
      <c r="A20" s="2">
        <v>18</v>
      </c>
      <c r="B20" s="2">
        <v>135</v>
      </c>
      <c r="C20" s="4" t="s">
        <v>16</v>
      </c>
      <c r="D20" s="22">
        <f t="shared" si="0"/>
        <v>9.45</v>
      </c>
      <c r="E20" s="4">
        <v>189</v>
      </c>
      <c r="F20" s="7">
        <f t="shared" si="1"/>
        <v>1786.05</v>
      </c>
      <c r="G20" s="8">
        <v>5</v>
      </c>
      <c r="H20" s="9">
        <v>290</v>
      </c>
      <c r="I20" s="5">
        <f t="shared" si="2"/>
        <v>1450</v>
      </c>
      <c r="J20" s="15">
        <f t="shared" si="3"/>
        <v>3236.05</v>
      </c>
      <c r="K20" s="16">
        <f t="shared" si="4"/>
        <v>23.9707407407407</v>
      </c>
      <c r="L20" s="17"/>
    </row>
    <row r="21" s="1" customFormat="1" spans="1:12">
      <c r="A21" s="2">
        <v>18</v>
      </c>
      <c r="B21" s="2">
        <v>140</v>
      </c>
      <c r="C21" s="4" t="s">
        <v>16</v>
      </c>
      <c r="D21" s="22">
        <f t="shared" si="0"/>
        <v>9.8</v>
      </c>
      <c r="E21" s="4">
        <v>189</v>
      </c>
      <c r="F21" s="7">
        <f t="shared" si="1"/>
        <v>1852.2</v>
      </c>
      <c r="G21" s="8">
        <v>5</v>
      </c>
      <c r="H21" s="9">
        <v>290</v>
      </c>
      <c r="I21" s="5">
        <f t="shared" si="2"/>
        <v>1450</v>
      </c>
      <c r="J21" s="15">
        <f t="shared" si="3"/>
        <v>3302.2</v>
      </c>
      <c r="K21" s="16">
        <f t="shared" si="4"/>
        <v>23.5871428571429</v>
      </c>
      <c r="L21" s="17"/>
    </row>
    <row r="22" s="1" customFormat="1" ht="6.75" customHeight="1"/>
    <row r="23" s="1" customFormat="1" ht="34.5" customHeight="1" spans="1:12">
      <c r="A23" s="10" t="s">
        <v>32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="1" customFormat="1" ht="7.5" customHeight="1"/>
    <row r="25" s="1" customFormat="1" spans="1:12">
      <c r="A25" s="2"/>
      <c r="B25" s="3" t="s">
        <v>33</v>
      </c>
      <c r="C25" s="3"/>
      <c r="D25" s="3"/>
      <c r="E25" s="3"/>
      <c r="F25" s="3"/>
      <c r="G25" s="3"/>
      <c r="H25" s="3"/>
      <c r="I25" s="3"/>
      <c r="J25" s="3"/>
      <c r="K25" s="3"/>
      <c r="L25" s="23"/>
    </row>
    <row r="26" s="1" customFormat="1" spans="1:12">
      <c r="A26" s="2" t="s">
        <v>3</v>
      </c>
      <c r="B26" s="2" t="s">
        <v>4</v>
      </c>
      <c r="C26" s="4" t="s">
        <v>5</v>
      </c>
      <c r="D26" s="4" t="s">
        <v>6</v>
      </c>
      <c r="E26" s="4" t="s">
        <v>7</v>
      </c>
      <c r="F26" s="4" t="s">
        <v>8</v>
      </c>
      <c r="G26" s="5" t="s">
        <v>9</v>
      </c>
      <c r="H26" s="5" t="s">
        <v>10</v>
      </c>
      <c r="I26" s="5" t="s">
        <v>11</v>
      </c>
      <c r="J26" s="2" t="s">
        <v>12</v>
      </c>
      <c r="K26" s="2" t="s">
        <v>13</v>
      </c>
      <c r="L26" s="11" t="s">
        <v>14</v>
      </c>
    </row>
    <row r="27" s="1" customFormat="1" spans="1:12">
      <c r="A27" s="2">
        <v>1</v>
      </c>
      <c r="B27" s="2">
        <v>50</v>
      </c>
      <c r="C27" s="4" t="s">
        <v>16</v>
      </c>
      <c r="D27" s="22">
        <f t="shared" ref="D27:D45" si="5">0.07*B27</f>
        <v>3.5</v>
      </c>
      <c r="E27" s="4">
        <v>189</v>
      </c>
      <c r="F27" s="7">
        <f t="shared" ref="F27:F45" si="6">D27*189</f>
        <v>661.5</v>
      </c>
      <c r="G27" s="8">
        <v>3</v>
      </c>
      <c r="H27" s="9">
        <v>320</v>
      </c>
      <c r="I27" s="5">
        <f t="shared" ref="I27:I45" si="7">G27*H27</f>
        <v>960</v>
      </c>
      <c r="J27" s="15">
        <f t="shared" ref="J27:J45" si="8">I27+F27</f>
        <v>1621.5</v>
      </c>
      <c r="K27" s="16">
        <f t="shared" ref="K27:K45" si="9">J27/B27</f>
        <v>32.43</v>
      </c>
      <c r="L27" s="17">
        <f>SUM(K27:K45)/19</f>
        <v>26.7137852541696</v>
      </c>
    </row>
    <row r="28" s="1" customFormat="1" spans="1:12">
      <c r="A28" s="2">
        <v>2</v>
      </c>
      <c r="B28" s="2">
        <v>55</v>
      </c>
      <c r="C28" s="4" t="s">
        <v>16</v>
      </c>
      <c r="D28" s="22">
        <f t="shared" si="5"/>
        <v>3.85</v>
      </c>
      <c r="E28" s="4">
        <v>189</v>
      </c>
      <c r="F28" s="7">
        <f t="shared" si="6"/>
        <v>727.65</v>
      </c>
      <c r="G28" s="8">
        <v>3</v>
      </c>
      <c r="H28" s="9">
        <v>320</v>
      </c>
      <c r="I28" s="5">
        <f t="shared" si="7"/>
        <v>960</v>
      </c>
      <c r="J28" s="15">
        <f t="shared" si="8"/>
        <v>1687.65</v>
      </c>
      <c r="K28" s="16">
        <f t="shared" si="9"/>
        <v>30.6845454545455</v>
      </c>
      <c r="L28" s="17"/>
    </row>
    <row r="29" s="1" customFormat="1" spans="1:12">
      <c r="A29" s="2">
        <v>3</v>
      </c>
      <c r="B29" s="2">
        <v>60</v>
      </c>
      <c r="C29" s="4" t="s">
        <v>16</v>
      </c>
      <c r="D29" s="22">
        <f t="shared" si="5"/>
        <v>4.2</v>
      </c>
      <c r="E29" s="4">
        <v>189</v>
      </c>
      <c r="F29" s="7">
        <f t="shared" si="6"/>
        <v>793.8</v>
      </c>
      <c r="G29" s="8">
        <v>3</v>
      </c>
      <c r="H29" s="9">
        <v>320</v>
      </c>
      <c r="I29" s="5">
        <f t="shared" si="7"/>
        <v>960</v>
      </c>
      <c r="J29" s="15">
        <f t="shared" si="8"/>
        <v>1753.8</v>
      </c>
      <c r="K29" s="16">
        <f t="shared" si="9"/>
        <v>29.23</v>
      </c>
      <c r="L29" s="17"/>
    </row>
    <row r="30" s="1" customFormat="1" spans="1:12">
      <c r="A30" s="2">
        <v>4</v>
      </c>
      <c r="B30" s="2">
        <v>65</v>
      </c>
      <c r="C30" s="4" t="s">
        <v>16</v>
      </c>
      <c r="D30" s="22">
        <f t="shared" si="5"/>
        <v>4.55</v>
      </c>
      <c r="E30" s="4">
        <v>189</v>
      </c>
      <c r="F30" s="7">
        <f t="shared" si="6"/>
        <v>859.95</v>
      </c>
      <c r="G30" s="8">
        <v>3</v>
      </c>
      <c r="H30" s="9">
        <v>320</v>
      </c>
      <c r="I30" s="5">
        <f t="shared" si="7"/>
        <v>960</v>
      </c>
      <c r="J30" s="15">
        <f t="shared" si="8"/>
        <v>1819.95</v>
      </c>
      <c r="K30" s="16">
        <f t="shared" si="9"/>
        <v>27.9992307692308</v>
      </c>
      <c r="L30" s="17"/>
    </row>
    <row r="31" s="1" customFormat="1" spans="1:12">
      <c r="A31" s="2">
        <v>5</v>
      </c>
      <c r="B31" s="2">
        <v>70</v>
      </c>
      <c r="C31" s="4" t="s">
        <v>16</v>
      </c>
      <c r="D31" s="22">
        <f t="shared" si="5"/>
        <v>4.9</v>
      </c>
      <c r="E31" s="4">
        <v>189</v>
      </c>
      <c r="F31" s="7">
        <f t="shared" si="6"/>
        <v>926.1</v>
      </c>
      <c r="G31" s="8">
        <v>3</v>
      </c>
      <c r="H31" s="9">
        <v>320</v>
      </c>
      <c r="I31" s="5">
        <f t="shared" si="7"/>
        <v>960</v>
      </c>
      <c r="J31" s="15">
        <f t="shared" si="8"/>
        <v>1886.1</v>
      </c>
      <c r="K31" s="16">
        <f t="shared" si="9"/>
        <v>26.9442857142857</v>
      </c>
      <c r="L31" s="17"/>
    </row>
    <row r="32" s="1" customFormat="1" spans="1:12">
      <c r="A32" s="2">
        <v>6</v>
      </c>
      <c r="B32" s="2">
        <v>75</v>
      </c>
      <c r="C32" s="4" t="s">
        <v>16</v>
      </c>
      <c r="D32" s="22">
        <f t="shared" si="5"/>
        <v>5.25</v>
      </c>
      <c r="E32" s="4">
        <v>189</v>
      </c>
      <c r="F32" s="7">
        <f t="shared" si="6"/>
        <v>992.25</v>
      </c>
      <c r="G32" s="8">
        <v>3.5</v>
      </c>
      <c r="H32" s="9">
        <v>320</v>
      </c>
      <c r="I32" s="5">
        <f t="shared" si="7"/>
        <v>1120</v>
      </c>
      <c r="J32" s="15">
        <f t="shared" si="8"/>
        <v>2112.25</v>
      </c>
      <c r="K32" s="16">
        <f t="shared" si="9"/>
        <v>28.1633333333333</v>
      </c>
      <c r="L32" s="17"/>
    </row>
    <row r="33" s="1" customFormat="1" spans="1:12">
      <c r="A33" s="2">
        <v>7</v>
      </c>
      <c r="B33" s="2">
        <v>80</v>
      </c>
      <c r="C33" s="4" t="s">
        <v>16</v>
      </c>
      <c r="D33" s="22">
        <f t="shared" si="5"/>
        <v>5.6</v>
      </c>
      <c r="E33" s="4">
        <v>189</v>
      </c>
      <c r="F33" s="7">
        <f t="shared" si="6"/>
        <v>1058.4</v>
      </c>
      <c r="G33" s="8">
        <v>3.5</v>
      </c>
      <c r="H33" s="9">
        <v>320</v>
      </c>
      <c r="I33" s="5">
        <f t="shared" si="7"/>
        <v>1120</v>
      </c>
      <c r="J33" s="15">
        <f t="shared" si="8"/>
        <v>2178.4</v>
      </c>
      <c r="K33" s="16">
        <f t="shared" si="9"/>
        <v>27.23</v>
      </c>
      <c r="L33" s="17"/>
    </row>
    <row r="34" s="1" customFormat="1" spans="1:12">
      <c r="A34" s="2">
        <v>8</v>
      </c>
      <c r="B34" s="2">
        <v>85</v>
      </c>
      <c r="C34" s="4" t="s">
        <v>16</v>
      </c>
      <c r="D34" s="22">
        <f t="shared" si="5"/>
        <v>5.95</v>
      </c>
      <c r="E34" s="4">
        <v>189</v>
      </c>
      <c r="F34" s="7">
        <f t="shared" si="6"/>
        <v>1124.55</v>
      </c>
      <c r="G34" s="8">
        <v>3.5</v>
      </c>
      <c r="H34" s="9">
        <v>320</v>
      </c>
      <c r="I34" s="5">
        <f t="shared" si="7"/>
        <v>1120</v>
      </c>
      <c r="J34" s="15">
        <f t="shared" si="8"/>
        <v>2244.55</v>
      </c>
      <c r="K34" s="16">
        <f t="shared" si="9"/>
        <v>26.4064705882353</v>
      </c>
      <c r="L34" s="17"/>
    </row>
    <row r="35" s="1" customFormat="1" spans="1:12">
      <c r="A35" s="2">
        <v>9</v>
      </c>
      <c r="B35" s="2">
        <v>90</v>
      </c>
      <c r="C35" s="4" t="s">
        <v>16</v>
      </c>
      <c r="D35" s="22">
        <f t="shared" si="5"/>
        <v>6.3</v>
      </c>
      <c r="E35" s="4">
        <v>189</v>
      </c>
      <c r="F35" s="7">
        <f t="shared" si="6"/>
        <v>1190.7</v>
      </c>
      <c r="G35" s="8">
        <v>3.5</v>
      </c>
      <c r="H35" s="9">
        <v>320</v>
      </c>
      <c r="I35" s="5">
        <f t="shared" si="7"/>
        <v>1120</v>
      </c>
      <c r="J35" s="15">
        <f t="shared" si="8"/>
        <v>2310.7</v>
      </c>
      <c r="K35" s="16">
        <f t="shared" si="9"/>
        <v>25.6744444444444</v>
      </c>
      <c r="L35" s="17"/>
    </row>
    <row r="36" s="1" customFormat="1" spans="1:12">
      <c r="A36" s="2">
        <v>10</v>
      </c>
      <c r="B36" s="2">
        <v>95</v>
      </c>
      <c r="C36" s="4" t="s">
        <v>16</v>
      </c>
      <c r="D36" s="22">
        <f t="shared" si="5"/>
        <v>6.65</v>
      </c>
      <c r="E36" s="4">
        <v>189</v>
      </c>
      <c r="F36" s="7">
        <f t="shared" si="6"/>
        <v>1256.85</v>
      </c>
      <c r="G36" s="8">
        <v>4</v>
      </c>
      <c r="H36" s="9">
        <v>320</v>
      </c>
      <c r="I36" s="5">
        <f t="shared" si="7"/>
        <v>1280</v>
      </c>
      <c r="J36" s="15">
        <f t="shared" si="8"/>
        <v>2536.85</v>
      </c>
      <c r="K36" s="16">
        <f t="shared" si="9"/>
        <v>26.7036842105263</v>
      </c>
      <c r="L36" s="17"/>
    </row>
    <row r="37" s="1" customFormat="1" spans="1:12">
      <c r="A37" s="2">
        <v>11</v>
      </c>
      <c r="B37" s="2">
        <v>100</v>
      </c>
      <c r="C37" s="4" t="s">
        <v>16</v>
      </c>
      <c r="D37" s="22">
        <f t="shared" si="5"/>
        <v>7</v>
      </c>
      <c r="E37" s="4">
        <v>189</v>
      </c>
      <c r="F37" s="7">
        <f t="shared" si="6"/>
        <v>1323</v>
      </c>
      <c r="G37" s="8">
        <v>4</v>
      </c>
      <c r="H37" s="9">
        <v>320</v>
      </c>
      <c r="I37" s="5">
        <f t="shared" si="7"/>
        <v>1280</v>
      </c>
      <c r="J37" s="15">
        <f t="shared" si="8"/>
        <v>2603</v>
      </c>
      <c r="K37" s="16">
        <f t="shared" si="9"/>
        <v>26.03</v>
      </c>
      <c r="L37" s="17"/>
    </row>
    <row r="38" s="1" customFormat="1" spans="1:12">
      <c r="A38" s="2">
        <v>12</v>
      </c>
      <c r="B38" s="2">
        <v>105</v>
      </c>
      <c r="C38" s="4" t="s">
        <v>16</v>
      </c>
      <c r="D38" s="22">
        <f t="shared" si="5"/>
        <v>7.35</v>
      </c>
      <c r="E38" s="4">
        <v>189</v>
      </c>
      <c r="F38" s="7">
        <f t="shared" si="6"/>
        <v>1389.15</v>
      </c>
      <c r="G38" s="8">
        <v>4</v>
      </c>
      <c r="H38" s="9">
        <v>320</v>
      </c>
      <c r="I38" s="5">
        <f t="shared" si="7"/>
        <v>1280</v>
      </c>
      <c r="J38" s="15">
        <f t="shared" si="8"/>
        <v>2669.15</v>
      </c>
      <c r="K38" s="16">
        <f t="shared" si="9"/>
        <v>25.4204761904762</v>
      </c>
      <c r="L38" s="17"/>
    </row>
    <row r="39" s="1" customFormat="1" spans="1:12">
      <c r="A39" s="2">
        <v>13</v>
      </c>
      <c r="B39" s="2">
        <v>110</v>
      </c>
      <c r="C39" s="4" t="s">
        <v>16</v>
      </c>
      <c r="D39" s="22">
        <f t="shared" si="5"/>
        <v>7.7</v>
      </c>
      <c r="E39" s="4">
        <v>189</v>
      </c>
      <c r="F39" s="7">
        <f t="shared" si="6"/>
        <v>1455.3</v>
      </c>
      <c r="G39" s="8">
        <v>4</v>
      </c>
      <c r="H39" s="9">
        <v>320</v>
      </c>
      <c r="I39" s="5">
        <f t="shared" si="7"/>
        <v>1280</v>
      </c>
      <c r="J39" s="15">
        <f t="shared" si="8"/>
        <v>2735.3</v>
      </c>
      <c r="K39" s="16">
        <f t="shared" si="9"/>
        <v>24.8663636363636</v>
      </c>
      <c r="L39" s="17"/>
    </row>
    <row r="40" s="1" customFormat="1" spans="1:12">
      <c r="A40" s="2">
        <v>14</v>
      </c>
      <c r="B40" s="2">
        <v>115</v>
      </c>
      <c r="C40" s="4" t="s">
        <v>16</v>
      </c>
      <c r="D40" s="22">
        <f t="shared" si="5"/>
        <v>8.05</v>
      </c>
      <c r="E40" s="4">
        <v>189</v>
      </c>
      <c r="F40" s="7">
        <f t="shared" si="6"/>
        <v>1521.45</v>
      </c>
      <c r="G40" s="8">
        <v>4.5</v>
      </c>
      <c r="H40" s="9">
        <v>320</v>
      </c>
      <c r="I40" s="5">
        <f t="shared" si="7"/>
        <v>1440</v>
      </c>
      <c r="J40" s="15">
        <f t="shared" si="8"/>
        <v>2961.45</v>
      </c>
      <c r="K40" s="16">
        <f t="shared" si="9"/>
        <v>25.7517391304348</v>
      </c>
      <c r="L40" s="17"/>
    </row>
    <row r="41" s="1" customFormat="1" spans="1:12">
      <c r="A41" s="2">
        <v>15</v>
      </c>
      <c r="B41" s="2">
        <v>120</v>
      </c>
      <c r="C41" s="4" t="s">
        <v>16</v>
      </c>
      <c r="D41" s="22">
        <f t="shared" si="5"/>
        <v>8.4</v>
      </c>
      <c r="E41" s="4">
        <v>189</v>
      </c>
      <c r="F41" s="7">
        <f t="shared" si="6"/>
        <v>1587.6</v>
      </c>
      <c r="G41" s="8">
        <v>4.5</v>
      </c>
      <c r="H41" s="9">
        <v>320</v>
      </c>
      <c r="I41" s="5">
        <f t="shared" si="7"/>
        <v>1440</v>
      </c>
      <c r="J41" s="15">
        <f t="shared" si="8"/>
        <v>3027.6</v>
      </c>
      <c r="K41" s="16">
        <f t="shared" si="9"/>
        <v>25.23</v>
      </c>
      <c r="L41" s="17"/>
    </row>
    <row r="42" s="1" customFormat="1" spans="1:12">
      <c r="A42" s="2">
        <v>16</v>
      </c>
      <c r="B42" s="2">
        <v>125</v>
      </c>
      <c r="C42" s="4" t="s">
        <v>16</v>
      </c>
      <c r="D42" s="22">
        <f t="shared" si="5"/>
        <v>8.75</v>
      </c>
      <c r="E42" s="4">
        <v>189</v>
      </c>
      <c r="F42" s="7">
        <f t="shared" si="6"/>
        <v>1653.75</v>
      </c>
      <c r="G42" s="8">
        <v>4.5</v>
      </c>
      <c r="H42" s="9">
        <v>320</v>
      </c>
      <c r="I42" s="5">
        <f t="shared" si="7"/>
        <v>1440</v>
      </c>
      <c r="J42" s="15">
        <f t="shared" si="8"/>
        <v>3093.75</v>
      </c>
      <c r="K42" s="16">
        <f t="shared" si="9"/>
        <v>24.75</v>
      </c>
      <c r="L42" s="17"/>
    </row>
    <row r="43" s="1" customFormat="1" spans="1:12">
      <c r="A43" s="2">
        <v>17</v>
      </c>
      <c r="B43" s="2">
        <v>130</v>
      </c>
      <c r="C43" s="4" t="s">
        <v>16</v>
      </c>
      <c r="D43" s="22">
        <f t="shared" si="5"/>
        <v>9.1</v>
      </c>
      <c r="E43" s="4">
        <v>189</v>
      </c>
      <c r="F43" s="7">
        <f t="shared" si="6"/>
        <v>1719.9</v>
      </c>
      <c r="G43" s="8">
        <v>4.5</v>
      </c>
      <c r="H43" s="9">
        <v>320</v>
      </c>
      <c r="I43" s="5">
        <f t="shared" si="7"/>
        <v>1440</v>
      </c>
      <c r="J43" s="15">
        <f t="shared" si="8"/>
        <v>3159.9</v>
      </c>
      <c r="K43" s="16">
        <f t="shared" si="9"/>
        <v>24.3069230769231</v>
      </c>
      <c r="L43" s="17"/>
    </row>
    <row r="44" s="1" customFormat="1" spans="1:12">
      <c r="A44" s="2">
        <v>18</v>
      </c>
      <c r="B44" s="2">
        <v>135</v>
      </c>
      <c r="C44" s="4" t="s">
        <v>16</v>
      </c>
      <c r="D44" s="22">
        <f t="shared" si="5"/>
        <v>9.45</v>
      </c>
      <c r="E44" s="4">
        <v>189</v>
      </c>
      <c r="F44" s="7">
        <f t="shared" si="6"/>
        <v>1786.05</v>
      </c>
      <c r="G44" s="8">
        <v>5</v>
      </c>
      <c r="H44" s="9">
        <v>320</v>
      </c>
      <c r="I44" s="5">
        <f t="shared" si="7"/>
        <v>1600</v>
      </c>
      <c r="J44" s="15">
        <f t="shared" si="8"/>
        <v>3386.05</v>
      </c>
      <c r="K44" s="16">
        <f t="shared" si="9"/>
        <v>25.0818518518519</v>
      </c>
      <c r="L44" s="17"/>
    </row>
    <row r="45" s="1" customFormat="1" spans="1:12">
      <c r="A45" s="2">
        <v>18</v>
      </c>
      <c r="B45" s="2">
        <v>140</v>
      </c>
      <c r="C45" s="4" t="s">
        <v>16</v>
      </c>
      <c r="D45" s="22">
        <f t="shared" si="5"/>
        <v>9.8</v>
      </c>
      <c r="E45" s="4">
        <v>189</v>
      </c>
      <c r="F45" s="7">
        <f t="shared" si="6"/>
        <v>1852.2</v>
      </c>
      <c r="G45" s="8">
        <v>5</v>
      </c>
      <c r="H45" s="9">
        <v>320</v>
      </c>
      <c r="I45" s="5">
        <f t="shared" si="7"/>
        <v>1600</v>
      </c>
      <c r="J45" s="15">
        <f t="shared" si="8"/>
        <v>3452.2</v>
      </c>
      <c r="K45" s="16">
        <f t="shared" si="9"/>
        <v>24.6585714285714</v>
      </c>
      <c r="L45" s="17"/>
    </row>
    <row r="46" s="1" customFormat="1" ht="7.5" customHeight="1"/>
    <row r="47" s="1" customFormat="1" ht="30" customHeight="1" spans="1:12">
      <c r="A47" s="10" t="s">
        <v>32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</sheetData>
  <mergeCells count="8">
    <mergeCell ref="B1:K1"/>
    <mergeCell ref="N2:P2"/>
    <mergeCell ref="N3:P3"/>
    <mergeCell ref="A23:L23"/>
    <mergeCell ref="B25:K25"/>
    <mergeCell ref="A47:L47"/>
    <mergeCell ref="L3:L21"/>
    <mergeCell ref="L27:L45"/>
  </mergeCell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selection activeCell="M33" sqref="M33"/>
    </sheetView>
  </sheetViews>
  <sheetFormatPr defaultColWidth="9" defaultRowHeight="13.5"/>
  <cols>
    <col min="1" max="1" width="6.375" style="1" customWidth="1"/>
    <col min="2" max="2" width="9" style="1"/>
    <col min="3" max="3" width="11.5" style="1" customWidth="1"/>
    <col min="4" max="5" width="9" style="1"/>
    <col min="6" max="6" width="13" style="1" customWidth="1"/>
    <col min="7" max="7" width="9.5" style="1" customWidth="1"/>
    <col min="8" max="8" width="9" style="1" customWidth="1"/>
    <col min="9" max="10" width="9" style="1"/>
    <col min="11" max="11" width="8.875" style="1" customWidth="1"/>
    <col min="12" max="12" width="8.375" style="1" customWidth="1"/>
    <col min="13" max="13" width="21.125" style="1" customWidth="1"/>
    <col min="14" max="14" width="11.5" style="1" customWidth="1"/>
    <col min="15" max="15" width="13.625" style="1" customWidth="1"/>
    <col min="16" max="16384" width="9" style="1"/>
  </cols>
  <sheetData>
    <row r="1" s="1" customFormat="1" spans="1:11">
      <c r="A1" s="2"/>
      <c r="B1" s="3" t="s">
        <v>34</v>
      </c>
      <c r="C1" s="3"/>
      <c r="D1" s="3"/>
      <c r="E1" s="3"/>
      <c r="F1" s="3"/>
      <c r="G1" s="3"/>
      <c r="H1" s="3"/>
      <c r="I1" s="3"/>
      <c r="J1" s="3"/>
      <c r="K1" s="3"/>
    </row>
    <row r="2" s="1" customFormat="1" spans="1:15">
      <c r="A2" s="2" t="s">
        <v>3</v>
      </c>
      <c r="B2" s="2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5" t="s">
        <v>9</v>
      </c>
      <c r="H2" s="5" t="s">
        <v>10</v>
      </c>
      <c r="I2" s="5" t="s">
        <v>11</v>
      </c>
      <c r="J2" s="2" t="s">
        <v>12</v>
      </c>
      <c r="K2" s="2" t="s">
        <v>13</v>
      </c>
      <c r="L2" s="11" t="s">
        <v>14</v>
      </c>
      <c r="M2" s="12" t="s">
        <v>15</v>
      </c>
      <c r="N2" s="13"/>
      <c r="O2" s="14"/>
    </row>
    <row r="3" s="1" customFormat="1" spans="1:15">
      <c r="A3" s="2">
        <v>1</v>
      </c>
      <c r="B3" s="2">
        <v>50</v>
      </c>
      <c r="C3" s="4" t="s">
        <v>35</v>
      </c>
      <c r="D3" s="6">
        <f t="shared" ref="D3:D21" si="0">0.09*B3</f>
        <v>4.5</v>
      </c>
      <c r="E3" s="4">
        <v>189</v>
      </c>
      <c r="F3" s="7">
        <f t="shared" ref="F3:F21" si="1">D3*189</f>
        <v>850.5</v>
      </c>
      <c r="G3" s="8">
        <v>4</v>
      </c>
      <c r="H3" s="9">
        <v>280</v>
      </c>
      <c r="I3" s="5">
        <f t="shared" ref="I3:I21" si="2">G3*H3</f>
        <v>1120</v>
      </c>
      <c r="J3" s="15">
        <f t="shared" ref="J3:J21" si="3">I3+F3</f>
        <v>1970.5</v>
      </c>
      <c r="K3" s="16">
        <f t="shared" ref="K3:K21" si="4">J3/B3</f>
        <v>39.41</v>
      </c>
      <c r="L3" s="17">
        <f>SUM(K3:K21)/19</f>
        <v>32.0451203058139</v>
      </c>
      <c r="M3" s="12" t="s">
        <v>17</v>
      </c>
      <c r="N3" s="13"/>
      <c r="O3" s="14"/>
    </row>
    <row r="4" s="1" customFormat="1" spans="1:15">
      <c r="A4" s="2">
        <v>2</v>
      </c>
      <c r="B4" s="2">
        <v>55</v>
      </c>
      <c r="C4" s="4" t="s">
        <v>35</v>
      </c>
      <c r="D4" s="6">
        <f t="shared" si="0"/>
        <v>4.95</v>
      </c>
      <c r="E4" s="4">
        <v>189</v>
      </c>
      <c r="F4" s="7">
        <f t="shared" si="1"/>
        <v>935.55</v>
      </c>
      <c r="G4" s="8">
        <v>4</v>
      </c>
      <c r="H4" s="9">
        <v>280</v>
      </c>
      <c r="I4" s="5">
        <f t="shared" si="2"/>
        <v>1120</v>
      </c>
      <c r="J4" s="15">
        <f t="shared" si="3"/>
        <v>2055.55</v>
      </c>
      <c r="K4" s="16">
        <f t="shared" si="4"/>
        <v>37.3736363636364</v>
      </c>
      <c r="L4" s="17"/>
      <c r="M4" s="2" t="s">
        <v>18</v>
      </c>
      <c r="N4" s="3" t="s">
        <v>19</v>
      </c>
      <c r="O4" s="2" t="s">
        <v>20</v>
      </c>
    </row>
    <row r="5" s="1" customFormat="1" ht="15" spans="1:15">
      <c r="A5" s="2">
        <v>3</v>
      </c>
      <c r="B5" s="2">
        <v>60</v>
      </c>
      <c r="C5" s="4" t="s">
        <v>35</v>
      </c>
      <c r="D5" s="6">
        <f t="shared" si="0"/>
        <v>5.4</v>
      </c>
      <c r="E5" s="4">
        <v>189</v>
      </c>
      <c r="F5" s="7">
        <f t="shared" si="1"/>
        <v>1020.6</v>
      </c>
      <c r="G5" s="8">
        <v>4</v>
      </c>
      <c r="H5" s="9">
        <v>280</v>
      </c>
      <c r="I5" s="5">
        <f t="shared" si="2"/>
        <v>1120</v>
      </c>
      <c r="J5" s="15">
        <f t="shared" si="3"/>
        <v>2140.6</v>
      </c>
      <c r="K5" s="16">
        <f t="shared" si="4"/>
        <v>35.6766666666667</v>
      </c>
      <c r="L5" s="17"/>
      <c r="M5" s="18" t="s">
        <v>21</v>
      </c>
      <c r="N5" s="19">
        <v>4</v>
      </c>
      <c r="O5" s="2">
        <v>290</v>
      </c>
    </row>
    <row r="6" s="1" customFormat="1" ht="15" spans="1:15">
      <c r="A6" s="2">
        <v>4</v>
      </c>
      <c r="B6" s="2">
        <v>65</v>
      </c>
      <c r="C6" s="4" t="s">
        <v>35</v>
      </c>
      <c r="D6" s="6">
        <f t="shared" si="0"/>
        <v>5.85</v>
      </c>
      <c r="E6" s="4">
        <v>189</v>
      </c>
      <c r="F6" s="7">
        <f t="shared" si="1"/>
        <v>1105.65</v>
      </c>
      <c r="G6" s="8">
        <v>4</v>
      </c>
      <c r="H6" s="9">
        <v>280</v>
      </c>
      <c r="I6" s="5">
        <f t="shared" si="2"/>
        <v>1120</v>
      </c>
      <c r="J6" s="15">
        <f t="shared" si="3"/>
        <v>2225.65</v>
      </c>
      <c r="K6" s="16">
        <f t="shared" si="4"/>
        <v>34.2407692307692</v>
      </c>
      <c r="L6" s="17"/>
      <c r="M6" s="18" t="s">
        <v>22</v>
      </c>
      <c r="N6" s="19">
        <v>4.5</v>
      </c>
      <c r="O6" s="2">
        <v>290</v>
      </c>
    </row>
    <row r="7" s="1" customFormat="1" ht="15" spans="1:15">
      <c r="A7" s="2">
        <v>5</v>
      </c>
      <c r="B7" s="2">
        <v>70</v>
      </c>
      <c r="C7" s="4" t="s">
        <v>35</v>
      </c>
      <c r="D7" s="6">
        <f t="shared" si="0"/>
        <v>6.3</v>
      </c>
      <c r="E7" s="4">
        <v>189</v>
      </c>
      <c r="F7" s="7">
        <f t="shared" si="1"/>
        <v>1190.7</v>
      </c>
      <c r="G7" s="8">
        <v>4</v>
      </c>
      <c r="H7" s="9">
        <v>280</v>
      </c>
      <c r="I7" s="5">
        <f t="shared" si="2"/>
        <v>1120</v>
      </c>
      <c r="J7" s="15">
        <f t="shared" si="3"/>
        <v>2310.7</v>
      </c>
      <c r="K7" s="16">
        <f t="shared" si="4"/>
        <v>33.01</v>
      </c>
      <c r="L7" s="17"/>
      <c r="M7" s="18" t="s">
        <v>23</v>
      </c>
      <c r="N7" s="19">
        <v>5</v>
      </c>
      <c r="O7" s="2">
        <v>290</v>
      </c>
    </row>
    <row r="8" s="1" customFormat="1" ht="15" spans="1:15">
      <c r="A8" s="2">
        <v>6</v>
      </c>
      <c r="B8" s="2">
        <v>75</v>
      </c>
      <c r="C8" s="4" t="s">
        <v>35</v>
      </c>
      <c r="D8" s="6">
        <f t="shared" si="0"/>
        <v>6.75</v>
      </c>
      <c r="E8" s="4">
        <v>189</v>
      </c>
      <c r="F8" s="7">
        <f t="shared" si="1"/>
        <v>1275.75</v>
      </c>
      <c r="G8" s="8">
        <v>4.5</v>
      </c>
      <c r="H8" s="9">
        <v>280</v>
      </c>
      <c r="I8" s="5">
        <f t="shared" si="2"/>
        <v>1260</v>
      </c>
      <c r="J8" s="15">
        <f t="shared" si="3"/>
        <v>2535.75</v>
      </c>
      <c r="K8" s="16">
        <f t="shared" si="4"/>
        <v>33.81</v>
      </c>
      <c r="L8" s="17"/>
      <c r="M8" s="20" t="s">
        <v>24</v>
      </c>
      <c r="N8" s="19">
        <v>5.5</v>
      </c>
      <c r="O8" s="2">
        <v>290</v>
      </c>
    </row>
    <row r="9" s="1" customFormat="1" ht="15" spans="1:15">
      <c r="A9" s="2">
        <v>7</v>
      </c>
      <c r="B9" s="2">
        <v>80</v>
      </c>
      <c r="C9" s="4" t="s">
        <v>35</v>
      </c>
      <c r="D9" s="6">
        <f t="shared" si="0"/>
        <v>7.2</v>
      </c>
      <c r="E9" s="4">
        <v>189</v>
      </c>
      <c r="F9" s="7">
        <f t="shared" si="1"/>
        <v>1360.8</v>
      </c>
      <c r="G9" s="8">
        <v>4.5</v>
      </c>
      <c r="H9" s="9">
        <v>280</v>
      </c>
      <c r="I9" s="5">
        <f t="shared" si="2"/>
        <v>1260</v>
      </c>
      <c r="J9" s="15">
        <f t="shared" si="3"/>
        <v>2620.8</v>
      </c>
      <c r="K9" s="16">
        <f t="shared" si="4"/>
        <v>32.76</v>
      </c>
      <c r="L9" s="17"/>
      <c r="M9" s="20" t="s">
        <v>25</v>
      </c>
      <c r="N9" s="19">
        <v>6</v>
      </c>
      <c r="O9" s="2">
        <v>290</v>
      </c>
    </row>
    <row r="10" s="1" customFormat="1" ht="15" spans="1:15">
      <c r="A10" s="2">
        <v>8</v>
      </c>
      <c r="B10" s="2">
        <v>85</v>
      </c>
      <c r="C10" s="4" t="s">
        <v>35</v>
      </c>
      <c r="D10" s="6">
        <f t="shared" si="0"/>
        <v>7.65</v>
      </c>
      <c r="E10" s="4">
        <v>189</v>
      </c>
      <c r="F10" s="7">
        <f t="shared" si="1"/>
        <v>1445.85</v>
      </c>
      <c r="G10" s="8">
        <v>4.5</v>
      </c>
      <c r="H10" s="9">
        <v>280</v>
      </c>
      <c r="I10" s="5">
        <f t="shared" si="2"/>
        <v>1260</v>
      </c>
      <c r="J10" s="15">
        <f t="shared" si="3"/>
        <v>2705.85</v>
      </c>
      <c r="K10" s="16">
        <f t="shared" si="4"/>
        <v>31.8335294117647</v>
      </c>
      <c r="L10" s="17"/>
      <c r="M10" s="20"/>
      <c r="N10" s="19"/>
      <c r="O10" s="2"/>
    </row>
    <row r="11" s="1" customFormat="1" spans="1:15">
      <c r="A11" s="2">
        <v>9</v>
      </c>
      <c r="B11" s="2">
        <v>90</v>
      </c>
      <c r="C11" s="4" t="s">
        <v>35</v>
      </c>
      <c r="D11" s="6">
        <f t="shared" si="0"/>
        <v>8.1</v>
      </c>
      <c r="E11" s="4">
        <v>189</v>
      </c>
      <c r="F11" s="7">
        <f t="shared" si="1"/>
        <v>1530.9</v>
      </c>
      <c r="G11" s="8">
        <v>4.5</v>
      </c>
      <c r="H11" s="9">
        <v>280</v>
      </c>
      <c r="I11" s="5">
        <f t="shared" si="2"/>
        <v>1260</v>
      </c>
      <c r="J11" s="15">
        <f t="shared" si="3"/>
        <v>2790.9</v>
      </c>
      <c r="K11" s="16">
        <f t="shared" si="4"/>
        <v>31.01</v>
      </c>
      <c r="L11" s="17"/>
      <c r="M11" s="2" t="s">
        <v>26</v>
      </c>
      <c r="N11" s="3" t="s">
        <v>19</v>
      </c>
      <c r="O11" s="2" t="s">
        <v>27</v>
      </c>
    </row>
    <row r="12" s="1" customFormat="1" ht="15" spans="1:15">
      <c r="A12" s="2">
        <v>10</v>
      </c>
      <c r="B12" s="2">
        <v>95</v>
      </c>
      <c r="C12" s="4" t="s">
        <v>35</v>
      </c>
      <c r="D12" s="6">
        <f t="shared" si="0"/>
        <v>8.55</v>
      </c>
      <c r="E12" s="4">
        <v>189</v>
      </c>
      <c r="F12" s="7">
        <f t="shared" si="1"/>
        <v>1615.95</v>
      </c>
      <c r="G12" s="8">
        <v>5</v>
      </c>
      <c r="H12" s="9">
        <v>280</v>
      </c>
      <c r="I12" s="5">
        <f t="shared" si="2"/>
        <v>1400</v>
      </c>
      <c r="J12" s="15">
        <f t="shared" si="3"/>
        <v>3015.95</v>
      </c>
      <c r="K12" s="16">
        <f t="shared" si="4"/>
        <v>31.7468421052632</v>
      </c>
      <c r="L12" s="17"/>
      <c r="M12" s="18" t="s">
        <v>28</v>
      </c>
      <c r="N12" s="19">
        <v>4</v>
      </c>
      <c r="O12" s="2">
        <v>320</v>
      </c>
    </row>
    <row r="13" s="1" customFormat="1" ht="15" spans="1:15">
      <c r="A13" s="2">
        <v>11</v>
      </c>
      <c r="B13" s="2">
        <v>100</v>
      </c>
      <c r="C13" s="4" t="s">
        <v>35</v>
      </c>
      <c r="D13" s="6">
        <f t="shared" si="0"/>
        <v>9</v>
      </c>
      <c r="E13" s="4">
        <v>189</v>
      </c>
      <c r="F13" s="7">
        <f t="shared" si="1"/>
        <v>1701</v>
      </c>
      <c r="G13" s="8">
        <v>5</v>
      </c>
      <c r="H13" s="9">
        <v>280</v>
      </c>
      <c r="I13" s="5">
        <f t="shared" si="2"/>
        <v>1400</v>
      </c>
      <c r="J13" s="15">
        <f t="shared" si="3"/>
        <v>3101</v>
      </c>
      <c r="K13" s="16">
        <f t="shared" si="4"/>
        <v>31.01</v>
      </c>
      <c r="L13" s="17"/>
      <c r="M13" s="18" t="s">
        <v>29</v>
      </c>
      <c r="N13" s="19">
        <v>4.5</v>
      </c>
      <c r="O13" s="2">
        <v>320</v>
      </c>
    </row>
    <row r="14" s="1" customFormat="1" ht="15" spans="1:15">
      <c r="A14" s="2">
        <v>12</v>
      </c>
      <c r="B14" s="2">
        <v>105</v>
      </c>
      <c r="C14" s="4" t="s">
        <v>35</v>
      </c>
      <c r="D14" s="6">
        <f t="shared" si="0"/>
        <v>9.45</v>
      </c>
      <c r="E14" s="4">
        <v>189</v>
      </c>
      <c r="F14" s="7">
        <f t="shared" si="1"/>
        <v>1786.05</v>
      </c>
      <c r="G14" s="8">
        <v>5</v>
      </c>
      <c r="H14" s="9">
        <v>280</v>
      </c>
      <c r="I14" s="5">
        <f t="shared" si="2"/>
        <v>1400</v>
      </c>
      <c r="J14" s="15">
        <f t="shared" si="3"/>
        <v>3186.05</v>
      </c>
      <c r="K14" s="16">
        <f t="shared" si="4"/>
        <v>30.3433333333333</v>
      </c>
      <c r="L14" s="17"/>
      <c r="M14" s="18" t="s">
        <v>30</v>
      </c>
      <c r="N14" s="19">
        <v>5</v>
      </c>
      <c r="O14" s="2">
        <v>320</v>
      </c>
    </row>
    <row r="15" s="1" customFormat="1" ht="15" spans="1:15">
      <c r="A15" s="2">
        <v>13</v>
      </c>
      <c r="B15" s="2">
        <v>110</v>
      </c>
      <c r="C15" s="4" t="s">
        <v>35</v>
      </c>
      <c r="D15" s="6">
        <f t="shared" si="0"/>
        <v>9.9</v>
      </c>
      <c r="E15" s="4">
        <v>189</v>
      </c>
      <c r="F15" s="7">
        <f t="shared" si="1"/>
        <v>1871.1</v>
      </c>
      <c r="G15" s="8">
        <v>5</v>
      </c>
      <c r="H15" s="9">
        <v>280</v>
      </c>
      <c r="I15" s="5">
        <f t="shared" si="2"/>
        <v>1400</v>
      </c>
      <c r="J15" s="15">
        <f t="shared" si="3"/>
        <v>3271.1</v>
      </c>
      <c r="K15" s="16">
        <f t="shared" si="4"/>
        <v>29.7372727272727</v>
      </c>
      <c r="L15" s="17"/>
      <c r="M15" s="20" t="s">
        <v>24</v>
      </c>
      <c r="N15" s="19">
        <v>5.5</v>
      </c>
      <c r="O15" s="2">
        <v>320</v>
      </c>
    </row>
    <row r="16" s="1" customFormat="1" ht="15" spans="1:15">
      <c r="A16" s="2">
        <v>14</v>
      </c>
      <c r="B16" s="2">
        <v>115</v>
      </c>
      <c r="C16" s="4" t="s">
        <v>35</v>
      </c>
      <c r="D16" s="6">
        <f t="shared" si="0"/>
        <v>10.35</v>
      </c>
      <c r="E16" s="4">
        <v>189</v>
      </c>
      <c r="F16" s="7">
        <f t="shared" si="1"/>
        <v>1956.15</v>
      </c>
      <c r="G16" s="8">
        <v>5.5</v>
      </c>
      <c r="H16" s="9">
        <v>280</v>
      </c>
      <c r="I16" s="5">
        <f t="shared" si="2"/>
        <v>1540</v>
      </c>
      <c r="J16" s="15">
        <f t="shared" si="3"/>
        <v>3496.15</v>
      </c>
      <c r="K16" s="16">
        <f t="shared" si="4"/>
        <v>30.4013043478261</v>
      </c>
      <c r="L16" s="17"/>
      <c r="M16" s="20" t="s">
        <v>31</v>
      </c>
      <c r="N16" s="19">
        <v>6</v>
      </c>
      <c r="O16" s="2">
        <v>320</v>
      </c>
    </row>
    <row r="17" s="1" customFormat="1" spans="1:15">
      <c r="A17" s="2">
        <v>15</v>
      </c>
      <c r="B17" s="2">
        <v>120</v>
      </c>
      <c r="C17" s="4" t="s">
        <v>35</v>
      </c>
      <c r="D17" s="6">
        <f t="shared" si="0"/>
        <v>10.8</v>
      </c>
      <c r="E17" s="4">
        <v>189</v>
      </c>
      <c r="F17" s="7">
        <f t="shared" si="1"/>
        <v>2041.2</v>
      </c>
      <c r="G17" s="8">
        <v>5.5</v>
      </c>
      <c r="H17" s="9">
        <v>280</v>
      </c>
      <c r="I17" s="5">
        <f t="shared" si="2"/>
        <v>1540</v>
      </c>
      <c r="J17" s="15">
        <f t="shared" si="3"/>
        <v>3581.2</v>
      </c>
      <c r="K17" s="16">
        <f t="shared" si="4"/>
        <v>29.8433333333333</v>
      </c>
      <c r="L17" s="17"/>
      <c r="M17" s="21"/>
      <c r="N17" s="21"/>
      <c r="O17" s="21"/>
    </row>
    <row r="18" s="1" customFormat="1" spans="1:15">
      <c r="A18" s="2">
        <v>16</v>
      </c>
      <c r="B18" s="2">
        <v>125</v>
      </c>
      <c r="C18" s="4" t="s">
        <v>35</v>
      </c>
      <c r="D18" s="6">
        <f t="shared" si="0"/>
        <v>11.25</v>
      </c>
      <c r="E18" s="4">
        <v>189</v>
      </c>
      <c r="F18" s="7">
        <f t="shared" si="1"/>
        <v>2126.25</v>
      </c>
      <c r="G18" s="8">
        <v>5.5</v>
      </c>
      <c r="H18" s="9">
        <v>280</v>
      </c>
      <c r="I18" s="5">
        <f t="shared" si="2"/>
        <v>1540</v>
      </c>
      <c r="J18" s="15">
        <f t="shared" si="3"/>
        <v>3666.25</v>
      </c>
      <c r="K18" s="16">
        <f t="shared" si="4"/>
        <v>29.33</v>
      </c>
      <c r="L18" s="17"/>
      <c r="M18" s="21"/>
      <c r="N18" s="21"/>
      <c r="O18" s="21"/>
    </row>
    <row r="19" s="1" customFormat="1" spans="1:15">
      <c r="A19" s="2">
        <v>17</v>
      </c>
      <c r="B19" s="2">
        <v>130</v>
      </c>
      <c r="C19" s="4" t="s">
        <v>35</v>
      </c>
      <c r="D19" s="6">
        <f t="shared" si="0"/>
        <v>11.7</v>
      </c>
      <c r="E19" s="4">
        <v>189</v>
      </c>
      <c r="F19" s="7">
        <f t="shared" si="1"/>
        <v>2211.3</v>
      </c>
      <c r="G19" s="8">
        <v>5.5</v>
      </c>
      <c r="H19" s="9">
        <v>280</v>
      </c>
      <c r="I19" s="5">
        <f t="shared" si="2"/>
        <v>1540</v>
      </c>
      <c r="J19" s="15">
        <f t="shared" si="3"/>
        <v>3751.3</v>
      </c>
      <c r="K19" s="16">
        <f t="shared" si="4"/>
        <v>28.8561538461538</v>
      </c>
      <c r="L19" s="17"/>
      <c r="M19" s="21"/>
      <c r="N19" s="21"/>
      <c r="O19" s="21"/>
    </row>
    <row r="20" s="1" customFormat="1" spans="1:15">
      <c r="A20" s="2">
        <v>18</v>
      </c>
      <c r="B20" s="2">
        <v>135</v>
      </c>
      <c r="C20" s="4" t="s">
        <v>35</v>
      </c>
      <c r="D20" s="6">
        <f t="shared" si="0"/>
        <v>12.15</v>
      </c>
      <c r="E20" s="4">
        <v>189</v>
      </c>
      <c r="F20" s="7">
        <f t="shared" si="1"/>
        <v>2296.35</v>
      </c>
      <c r="G20" s="8">
        <v>6</v>
      </c>
      <c r="H20" s="9">
        <v>280</v>
      </c>
      <c r="I20" s="5">
        <f t="shared" si="2"/>
        <v>1680</v>
      </c>
      <c r="J20" s="15">
        <f t="shared" si="3"/>
        <v>3976.35</v>
      </c>
      <c r="K20" s="16">
        <f t="shared" si="4"/>
        <v>29.4544444444444</v>
      </c>
      <c r="L20" s="17"/>
      <c r="M20" s="21"/>
      <c r="N20" s="21"/>
      <c r="O20" s="21"/>
    </row>
    <row r="21" s="1" customFormat="1" spans="1:12">
      <c r="A21" s="2">
        <v>19</v>
      </c>
      <c r="B21" s="2">
        <v>140</v>
      </c>
      <c r="C21" s="4" t="s">
        <v>35</v>
      </c>
      <c r="D21" s="6">
        <f t="shared" si="0"/>
        <v>12.6</v>
      </c>
      <c r="E21" s="4">
        <v>189</v>
      </c>
      <c r="F21" s="7">
        <f t="shared" si="1"/>
        <v>2381.4</v>
      </c>
      <c r="G21" s="8">
        <v>6</v>
      </c>
      <c r="H21" s="9">
        <v>280</v>
      </c>
      <c r="I21" s="5">
        <f t="shared" si="2"/>
        <v>1680</v>
      </c>
      <c r="J21" s="15">
        <f t="shared" si="3"/>
        <v>4061.4</v>
      </c>
      <c r="K21" s="16">
        <f t="shared" si="4"/>
        <v>29.01</v>
      </c>
      <c r="L21" s="17"/>
    </row>
    <row r="22" s="1" customFormat="1" ht="4.5" customHeight="1"/>
    <row r="23" s="1" customFormat="1" ht="26.25" customHeight="1" spans="1:12">
      <c r="A23" s="10" t="s">
        <v>36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5" s="1" customFormat="1" spans="1:11">
      <c r="A25" s="2"/>
      <c r="B25" s="3" t="s">
        <v>37</v>
      </c>
      <c r="C25" s="3"/>
      <c r="D25" s="3"/>
      <c r="E25" s="3"/>
      <c r="F25" s="3"/>
      <c r="G25" s="3"/>
      <c r="H25" s="3"/>
      <c r="I25" s="3"/>
      <c r="J25" s="3"/>
      <c r="K25" s="3"/>
    </row>
    <row r="26" s="1" customFormat="1" spans="1:12">
      <c r="A26" s="2" t="s">
        <v>3</v>
      </c>
      <c r="B26" s="2" t="s">
        <v>4</v>
      </c>
      <c r="C26" s="4" t="s">
        <v>5</v>
      </c>
      <c r="D26" s="4" t="s">
        <v>6</v>
      </c>
      <c r="E26" s="4" t="s">
        <v>7</v>
      </c>
      <c r="F26" s="4" t="s">
        <v>8</v>
      </c>
      <c r="G26" s="5" t="s">
        <v>9</v>
      </c>
      <c r="H26" s="5" t="s">
        <v>10</v>
      </c>
      <c r="I26" s="5" t="s">
        <v>11</v>
      </c>
      <c r="J26" s="2" t="s">
        <v>12</v>
      </c>
      <c r="K26" s="2" t="s">
        <v>13</v>
      </c>
      <c r="L26" s="11" t="s">
        <v>14</v>
      </c>
    </row>
    <row r="27" s="1" customFormat="1" spans="1:12">
      <c r="A27" s="2">
        <v>1</v>
      </c>
      <c r="B27" s="2">
        <v>50</v>
      </c>
      <c r="C27" s="4" t="s">
        <v>35</v>
      </c>
      <c r="D27" s="6">
        <f t="shared" ref="D27:D45" si="5">0.09*B27</f>
        <v>4.5</v>
      </c>
      <c r="E27" s="4">
        <v>189</v>
      </c>
      <c r="F27" s="7">
        <f t="shared" ref="F27:F45" si="6">D27*189</f>
        <v>850.5</v>
      </c>
      <c r="G27" s="8">
        <v>4</v>
      </c>
      <c r="H27" s="9">
        <v>320</v>
      </c>
      <c r="I27" s="5">
        <f t="shared" ref="I27:I45" si="7">G27*H27</f>
        <v>1280</v>
      </c>
      <c r="J27" s="15">
        <f t="shared" ref="J27:J45" si="8">I27+F27</f>
        <v>2130.5</v>
      </c>
      <c r="K27" s="16">
        <f t="shared" ref="K27:K45" si="9">J27/B27</f>
        <v>42.61</v>
      </c>
      <c r="L27" s="17">
        <f>SUM(K27:K45)/19</f>
        <v>34.1929946352159</v>
      </c>
    </row>
    <row r="28" s="1" customFormat="1" spans="1:12">
      <c r="A28" s="2">
        <v>2</v>
      </c>
      <c r="B28" s="2">
        <v>55</v>
      </c>
      <c r="C28" s="4" t="s">
        <v>35</v>
      </c>
      <c r="D28" s="6">
        <f t="shared" si="5"/>
        <v>4.95</v>
      </c>
      <c r="E28" s="4">
        <v>189</v>
      </c>
      <c r="F28" s="7">
        <f t="shared" si="6"/>
        <v>935.55</v>
      </c>
      <c r="G28" s="8">
        <v>4</v>
      </c>
      <c r="H28" s="9">
        <v>320</v>
      </c>
      <c r="I28" s="5">
        <f t="shared" si="7"/>
        <v>1280</v>
      </c>
      <c r="J28" s="15">
        <f t="shared" si="8"/>
        <v>2215.55</v>
      </c>
      <c r="K28" s="16">
        <f t="shared" si="9"/>
        <v>40.2827272727273</v>
      </c>
      <c r="L28" s="17"/>
    </row>
    <row r="29" s="1" customFormat="1" spans="1:12">
      <c r="A29" s="2">
        <v>3</v>
      </c>
      <c r="B29" s="2">
        <v>60</v>
      </c>
      <c r="C29" s="4" t="s">
        <v>35</v>
      </c>
      <c r="D29" s="6">
        <f t="shared" si="5"/>
        <v>5.4</v>
      </c>
      <c r="E29" s="4">
        <v>189</v>
      </c>
      <c r="F29" s="7">
        <f t="shared" si="6"/>
        <v>1020.6</v>
      </c>
      <c r="G29" s="8">
        <v>4</v>
      </c>
      <c r="H29" s="9">
        <v>320</v>
      </c>
      <c r="I29" s="5">
        <f t="shared" si="7"/>
        <v>1280</v>
      </c>
      <c r="J29" s="15">
        <f t="shared" si="8"/>
        <v>2300.6</v>
      </c>
      <c r="K29" s="16">
        <f t="shared" si="9"/>
        <v>38.3433333333333</v>
      </c>
      <c r="L29" s="17"/>
    </row>
    <row r="30" s="1" customFormat="1" spans="1:12">
      <c r="A30" s="2">
        <v>4</v>
      </c>
      <c r="B30" s="2">
        <v>65</v>
      </c>
      <c r="C30" s="4" t="s">
        <v>35</v>
      </c>
      <c r="D30" s="6">
        <f t="shared" si="5"/>
        <v>5.85</v>
      </c>
      <c r="E30" s="4">
        <v>189</v>
      </c>
      <c r="F30" s="7">
        <f t="shared" si="6"/>
        <v>1105.65</v>
      </c>
      <c r="G30" s="8">
        <v>4</v>
      </c>
      <c r="H30" s="9">
        <v>320</v>
      </c>
      <c r="I30" s="5">
        <f t="shared" si="7"/>
        <v>1280</v>
      </c>
      <c r="J30" s="15">
        <f t="shared" si="8"/>
        <v>2385.65</v>
      </c>
      <c r="K30" s="16">
        <f t="shared" si="9"/>
        <v>36.7023076923077</v>
      </c>
      <c r="L30" s="17"/>
    </row>
    <row r="31" s="1" customFormat="1" spans="1:12">
      <c r="A31" s="2">
        <v>5</v>
      </c>
      <c r="B31" s="2">
        <v>70</v>
      </c>
      <c r="C31" s="4" t="s">
        <v>35</v>
      </c>
      <c r="D31" s="6">
        <f t="shared" si="5"/>
        <v>6.3</v>
      </c>
      <c r="E31" s="4">
        <v>189</v>
      </c>
      <c r="F31" s="7">
        <f t="shared" si="6"/>
        <v>1190.7</v>
      </c>
      <c r="G31" s="8">
        <v>4</v>
      </c>
      <c r="H31" s="9">
        <v>320</v>
      </c>
      <c r="I31" s="5">
        <f t="shared" si="7"/>
        <v>1280</v>
      </c>
      <c r="J31" s="15">
        <f t="shared" si="8"/>
        <v>2470.7</v>
      </c>
      <c r="K31" s="16">
        <f t="shared" si="9"/>
        <v>35.2957142857143</v>
      </c>
      <c r="L31" s="17"/>
    </row>
    <row r="32" s="1" customFormat="1" spans="1:12">
      <c r="A32" s="2">
        <v>6</v>
      </c>
      <c r="B32" s="2">
        <v>75</v>
      </c>
      <c r="C32" s="4" t="s">
        <v>35</v>
      </c>
      <c r="D32" s="6">
        <f t="shared" si="5"/>
        <v>6.75</v>
      </c>
      <c r="E32" s="4">
        <v>189</v>
      </c>
      <c r="F32" s="7">
        <f t="shared" si="6"/>
        <v>1275.75</v>
      </c>
      <c r="G32" s="8">
        <v>4.5</v>
      </c>
      <c r="H32" s="9">
        <v>320</v>
      </c>
      <c r="I32" s="5">
        <f t="shared" si="7"/>
        <v>1440</v>
      </c>
      <c r="J32" s="15">
        <f t="shared" si="8"/>
        <v>2715.75</v>
      </c>
      <c r="K32" s="16">
        <f t="shared" si="9"/>
        <v>36.21</v>
      </c>
      <c r="L32" s="17"/>
    </row>
    <row r="33" s="1" customFormat="1" spans="1:12">
      <c r="A33" s="2">
        <v>7</v>
      </c>
      <c r="B33" s="2">
        <v>80</v>
      </c>
      <c r="C33" s="4" t="s">
        <v>35</v>
      </c>
      <c r="D33" s="6">
        <f t="shared" si="5"/>
        <v>7.2</v>
      </c>
      <c r="E33" s="4">
        <v>189</v>
      </c>
      <c r="F33" s="7">
        <f t="shared" si="6"/>
        <v>1360.8</v>
      </c>
      <c r="G33" s="8">
        <v>4.5</v>
      </c>
      <c r="H33" s="9">
        <v>320</v>
      </c>
      <c r="I33" s="5">
        <f t="shared" si="7"/>
        <v>1440</v>
      </c>
      <c r="J33" s="15">
        <f t="shared" si="8"/>
        <v>2800.8</v>
      </c>
      <c r="K33" s="16">
        <f t="shared" si="9"/>
        <v>35.01</v>
      </c>
      <c r="L33" s="17"/>
    </row>
    <row r="34" s="1" customFormat="1" spans="1:12">
      <c r="A34" s="2">
        <v>8</v>
      </c>
      <c r="B34" s="2">
        <v>85</v>
      </c>
      <c r="C34" s="4" t="s">
        <v>35</v>
      </c>
      <c r="D34" s="6">
        <f t="shared" si="5"/>
        <v>7.65</v>
      </c>
      <c r="E34" s="4">
        <v>189</v>
      </c>
      <c r="F34" s="7">
        <f t="shared" si="6"/>
        <v>1445.85</v>
      </c>
      <c r="G34" s="8">
        <v>4.5</v>
      </c>
      <c r="H34" s="9">
        <v>320</v>
      </c>
      <c r="I34" s="5">
        <f t="shared" si="7"/>
        <v>1440</v>
      </c>
      <c r="J34" s="15">
        <f t="shared" si="8"/>
        <v>2885.85</v>
      </c>
      <c r="K34" s="16">
        <f t="shared" si="9"/>
        <v>33.9511764705882</v>
      </c>
      <c r="L34" s="17"/>
    </row>
    <row r="35" s="1" customFormat="1" spans="1:12">
      <c r="A35" s="2">
        <v>9</v>
      </c>
      <c r="B35" s="2">
        <v>90</v>
      </c>
      <c r="C35" s="4" t="s">
        <v>35</v>
      </c>
      <c r="D35" s="6">
        <f t="shared" si="5"/>
        <v>8.1</v>
      </c>
      <c r="E35" s="4">
        <v>189</v>
      </c>
      <c r="F35" s="7">
        <f t="shared" si="6"/>
        <v>1530.9</v>
      </c>
      <c r="G35" s="8">
        <v>4.5</v>
      </c>
      <c r="H35" s="9">
        <v>320</v>
      </c>
      <c r="I35" s="5">
        <f t="shared" si="7"/>
        <v>1440</v>
      </c>
      <c r="J35" s="15">
        <f t="shared" si="8"/>
        <v>2970.9</v>
      </c>
      <c r="K35" s="16">
        <f t="shared" si="9"/>
        <v>33.01</v>
      </c>
      <c r="L35" s="17"/>
    </row>
    <row r="36" s="1" customFormat="1" spans="1:12">
      <c r="A36" s="2">
        <v>10</v>
      </c>
      <c r="B36" s="2">
        <v>95</v>
      </c>
      <c r="C36" s="4" t="s">
        <v>35</v>
      </c>
      <c r="D36" s="6">
        <f t="shared" si="5"/>
        <v>8.55</v>
      </c>
      <c r="E36" s="4">
        <v>189</v>
      </c>
      <c r="F36" s="7">
        <f t="shared" si="6"/>
        <v>1615.95</v>
      </c>
      <c r="G36" s="8">
        <v>5</v>
      </c>
      <c r="H36" s="9">
        <v>320</v>
      </c>
      <c r="I36" s="5">
        <f t="shared" si="7"/>
        <v>1600</v>
      </c>
      <c r="J36" s="15">
        <f t="shared" si="8"/>
        <v>3215.95</v>
      </c>
      <c r="K36" s="16">
        <f t="shared" si="9"/>
        <v>33.8521052631579</v>
      </c>
      <c r="L36" s="17"/>
    </row>
    <row r="37" s="1" customFormat="1" spans="1:12">
      <c r="A37" s="2">
        <v>11</v>
      </c>
      <c r="B37" s="2">
        <v>100</v>
      </c>
      <c r="C37" s="4" t="s">
        <v>35</v>
      </c>
      <c r="D37" s="6">
        <f t="shared" si="5"/>
        <v>9</v>
      </c>
      <c r="E37" s="4">
        <v>189</v>
      </c>
      <c r="F37" s="7">
        <f t="shared" si="6"/>
        <v>1701</v>
      </c>
      <c r="G37" s="8">
        <v>5</v>
      </c>
      <c r="H37" s="9">
        <v>320</v>
      </c>
      <c r="I37" s="5">
        <f t="shared" si="7"/>
        <v>1600</v>
      </c>
      <c r="J37" s="15">
        <f t="shared" si="8"/>
        <v>3301</v>
      </c>
      <c r="K37" s="16">
        <f t="shared" si="9"/>
        <v>33.01</v>
      </c>
      <c r="L37" s="17"/>
    </row>
    <row r="38" s="1" customFormat="1" spans="1:12">
      <c r="A38" s="2">
        <v>12</v>
      </c>
      <c r="B38" s="2">
        <v>105</v>
      </c>
      <c r="C38" s="4" t="s">
        <v>35</v>
      </c>
      <c r="D38" s="6">
        <f t="shared" si="5"/>
        <v>9.45</v>
      </c>
      <c r="E38" s="4">
        <v>189</v>
      </c>
      <c r="F38" s="7">
        <f t="shared" si="6"/>
        <v>1786.05</v>
      </c>
      <c r="G38" s="8">
        <v>5</v>
      </c>
      <c r="H38" s="9">
        <v>320</v>
      </c>
      <c r="I38" s="5">
        <f t="shared" si="7"/>
        <v>1600</v>
      </c>
      <c r="J38" s="15">
        <f t="shared" si="8"/>
        <v>3386.05</v>
      </c>
      <c r="K38" s="16">
        <f t="shared" si="9"/>
        <v>32.2480952380952</v>
      </c>
      <c r="L38" s="17"/>
    </row>
    <row r="39" s="1" customFormat="1" spans="1:12">
      <c r="A39" s="2">
        <v>13</v>
      </c>
      <c r="B39" s="2">
        <v>110</v>
      </c>
      <c r="C39" s="4" t="s">
        <v>35</v>
      </c>
      <c r="D39" s="6">
        <f t="shared" si="5"/>
        <v>9.9</v>
      </c>
      <c r="E39" s="4">
        <v>189</v>
      </c>
      <c r="F39" s="7">
        <f t="shared" si="6"/>
        <v>1871.1</v>
      </c>
      <c r="G39" s="8">
        <v>5</v>
      </c>
      <c r="H39" s="9">
        <v>320</v>
      </c>
      <c r="I39" s="5">
        <f t="shared" si="7"/>
        <v>1600</v>
      </c>
      <c r="J39" s="15">
        <f t="shared" si="8"/>
        <v>3471.1</v>
      </c>
      <c r="K39" s="16">
        <f t="shared" si="9"/>
        <v>31.5554545454545</v>
      </c>
      <c r="L39" s="17"/>
    </row>
    <row r="40" s="1" customFormat="1" spans="1:12">
      <c r="A40" s="2">
        <v>14</v>
      </c>
      <c r="B40" s="2">
        <v>115</v>
      </c>
      <c r="C40" s="4" t="s">
        <v>35</v>
      </c>
      <c r="D40" s="6">
        <f t="shared" si="5"/>
        <v>10.35</v>
      </c>
      <c r="E40" s="4">
        <v>189</v>
      </c>
      <c r="F40" s="7">
        <f t="shared" si="6"/>
        <v>1956.15</v>
      </c>
      <c r="G40" s="8">
        <v>5.5</v>
      </c>
      <c r="H40" s="9">
        <v>320</v>
      </c>
      <c r="I40" s="5">
        <f t="shared" si="7"/>
        <v>1760</v>
      </c>
      <c r="J40" s="15">
        <f t="shared" si="8"/>
        <v>3716.15</v>
      </c>
      <c r="K40" s="16">
        <f t="shared" si="9"/>
        <v>32.314347826087</v>
      </c>
      <c r="L40" s="17"/>
    </row>
    <row r="41" s="1" customFormat="1" spans="1:12">
      <c r="A41" s="2">
        <v>15</v>
      </c>
      <c r="B41" s="2">
        <v>120</v>
      </c>
      <c r="C41" s="4" t="s">
        <v>35</v>
      </c>
      <c r="D41" s="6">
        <f t="shared" si="5"/>
        <v>10.8</v>
      </c>
      <c r="E41" s="4">
        <v>189</v>
      </c>
      <c r="F41" s="7">
        <f t="shared" si="6"/>
        <v>2041.2</v>
      </c>
      <c r="G41" s="8">
        <v>5.5</v>
      </c>
      <c r="H41" s="9">
        <v>320</v>
      </c>
      <c r="I41" s="5">
        <f t="shared" si="7"/>
        <v>1760</v>
      </c>
      <c r="J41" s="15">
        <f t="shared" si="8"/>
        <v>3801.2</v>
      </c>
      <c r="K41" s="16">
        <f t="shared" si="9"/>
        <v>31.6766666666667</v>
      </c>
      <c r="L41" s="17"/>
    </row>
    <row r="42" s="1" customFormat="1" spans="1:12">
      <c r="A42" s="2">
        <v>16</v>
      </c>
      <c r="B42" s="2">
        <v>125</v>
      </c>
      <c r="C42" s="4" t="s">
        <v>35</v>
      </c>
      <c r="D42" s="6">
        <f t="shared" si="5"/>
        <v>11.25</v>
      </c>
      <c r="E42" s="4">
        <v>189</v>
      </c>
      <c r="F42" s="7">
        <f t="shared" si="6"/>
        <v>2126.25</v>
      </c>
      <c r="G42" s="8">
        <v>5.5</v>
      </c>
      <c r="H42" s="9">
        <v>320</v>
      </c>
      <c r="I42" s="5">
        <f t="shared" si="7"/>
        <v>1760</v>
      </c>
      <c r="J42" s="15">
        <f t="shared" si="8"/>
        <v>3886.25</v>
      </c>
      <c r="K42" s="16">
        <f t="shared" si="9"/>
        <v>31.09</v>
      </c>
      <c r="L42" s="17"/>
    </row>
    <row r="43" s="1" customFormat="1" spans="1:12">
      <c r="A43" s="2">
        <v>17</v>
      </c>
      <c r="B43" s="2">
        <v>130</v>
      </c>
      <c r="C43" s="4" t="s">
        <v>35</v>
      </c>
      <c r="D43" s="6">
        <f t="shared" si="5"/>
        <v>11.7</v>
      </c>
      <c r="E43" s="4">
        <v>189</v>
      </c>
      <c r="F43" s="7">
        <f t="shared" si="6"/>
        <v>2211.3</v>
      </c>
      <c r="G43" s="8">
        <v>5.5</v>
      </c>
      <c r="H43" s="9">
        <v>320</v>
      </c>
      <c r="I43" s="5">
        <f t="shared" si="7"/>
        <v>1760</v>
      </c>
      <c r="J43" s="15">
        <f t="shared" si="8"/>
        <v>3971.3</v>
      </c>
      <c r="K43" s="16">
        <f t="shared" si="9"/>
        <v>30.5484615384615</v>
      </c>
      <c r="L43" s="17"/>
    </row>
    <row r="44" s="1" customFormat="1" spans="1:12">
      <c r="A44" s="2">
        <v>18</v>
      </c>
      <c r="B44" s="2">
        <v>135</v>
      </c>
      <c r="C44" s="4" t="s">
        <v>35</v>
      </c>
      <c r="D44" s="6">
        <f t="shared" si="5"/>
        <v>12.15</v>
      </c>
      <c r="E44" s="4">
        <v>189</v>
      </c>
      <c r="F44" s="7">
        <f t="shared" si="6"/>
        <v>2296.35</v>
      </c>
      <c r="G44" s="8">
        <v>6</v>
      </c>
      <c r="H44" s="9">
        <v>320</v>
      </c>
      <c r="I44" s="5">
        <f t="shared" si="7"/>
        <v>1920</v>
      </c>
      <c r="J44" s="15">
        <f t="shared" si="8"/>
        <v>4216.35</v>
      </c>
      <c r="K44" s="16">
        <f t="shared" si="9"/>
        <v>31.2322222222222</v>
      </c>
      <c r="L44" s="17"/>
    </row>
    <row r="45" s="1" customFormat="1" spans="1:12">
      <c r="A45" s="2">
        <v>19</v>
      </c>
      <c r="B45" s="2">
        <v>140</v>
      </c>
      <c r="C45" s="4" t="s">
        <v>35</v>
      </c>
      <c r="D45" s="6">
        <f t="shared" si="5"/>
        <v>12.6</v>
      </c>
      <c r="E45" s="4">
        <v>189</v>
      </c>
      <c r="F45" s="7">
        <f t="shared" si="6"/>
        <v>2381.4</v>
      </c>
      <c r="G45" s="8">
        <v>6</v>
      </c>
      <c r="H45" s="9">
        <v>320</v>
      </c>
      <c r="I45" s="5">
        <f t="shared" si="7"/>
        <v>1920</v>
      </c>
      <c r="J45" s="15">
        <f t="shared" si="8"/>
        <v>4301.4</v>
      </c>
      <c r="K45" s="16">
        <f t="shared" si="9"/>
        <v>30.7242857142857</v>
      </c>
      <c r="L45" s="17"/>
    </row>
    <row r="46" s="1" customFormat="1" ht="4.5" customHeight="1"/>
    <row r="47" s="1" customFormat="1" ht="26.25" customHeight="1" spans="1:12">
      <c r="A47" s="10" t="s">
        <v>36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</sheetData>
  <mergeCells count="8">
    <mergeCell ref="B1:K1"/>
    <mergeCell ref="M2:O2"/>
    <mergeCell ref="M3:O3"/>
    <mergeCell ref="A23:L23"/>
    <mergeCell ref="B25:K25"/>
    <mergeCell ref="A47:L47"/>
    <mergeCell ref="L3:L21"/>
    <mergeCell ref="L27:L45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内容路径1</vt:lpstr>
      <vt:lpstr>国标治理</vt:lpstr>
      <vt:lpstr>母婴治理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15906666317手机用户</cp:lastModifiedBy>
  <dcterms:created xsi:type="dcterms:W3CDTF">2006-09-13T11:21:00Z</dcterms:created>
  <dcterms:modified xsi:type="dcterms:W3CDTF">2021-03-16T08:23:15Z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