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I6" i="1"/>
  <c r="H6"/>
  <c r="G6"/>
  <c r="M6" s="1"/>
  <c r="B8"/>
  <c r="B9"/>
</calcChain>
</file>

<file path=xl/sharedStrings.xml><?xml version="1.0" encoding="utf-8"?>
<sst xmlns="http://schemas.openxmlformats.org/spreadsheetml/2006/main" count="19" uniqueCount="17">
  <si>
    <t>CaSO4</t>
  </si>
  <si>
    <t>KCl</t>
  </si>
  <si>
    <t>Na2SO4</t>
  </si>
  <si>
    <t>CaSO4+ Na2So4</t>
  </si>
  <si>
    <t>CaSO4+ KCl</t>
  </si>
  <si>
    <t>H2O</t>
  </si>
  <si>
    <t>экв.эл-сть</t>
  </si>
  <si>
    <t>Са</t>
  </si>
  <si>
    <t>SO4</t>
  </si>
  <si>
    <t xml:space="preserve">чистый </t>
  </si>
  <si>
    <t>c Na2SO4</t>
  </si>
  <si>
    <t>c KCl</t>
  </si>
  <si>
    <t>ПР</t>
  </si>
  <si>
    <t>[Ca2+]=0,611</t>
  </si>
  <si>
    <t>[SO42-]=1,611</t>
  </si>
  <si>
    <t>pH</t>
  </si>
  <si>
    <t>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</si>
</sst>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Калибровка рН-метра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5135892388451441"/>
          <c:y val="0.17171296296296301"/>
          <c:w val="0.81097440944881904"/>
          <c:h val="0.7069674103237098"/>
        </c:manualLayout>
      </c:layout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2"/>
            <c:dispEq val="1"/>
            <c:trendlineLbl>
              <c:layout>
                <c:manualLayout>
                  <c:x val="1.9791994750656169E-2"/>
                  <c:y val="-0.347242636337124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Лист1!$A$16:$A$19</c:f>
              <c:numCache>
                <c:formatCode>General</c:formatCode>
                <c:ptCount val="4"/>
                <c:pt idx="0">
                  <c:v>10.01</c:v>
                </c:pt>
                <c:pt idx="1">
                  <c:v>7</c:v>
                </c:pt>
                <c:pt idx="2">
                  <c:v>4.01</c:v>
                </c:pt>
                <c:pt idx="3">
                  <c:v>1.68</c:v>
                </c:pt>
              </c:numCache>
            </c:numRef>
          </c:xVal>
          <c:yVal>
            <c:numRef>
              <c:f>Лист1!$B$16:$B$19</c:f>
              <c:numCache>
                <c:formatCode>General</c:formatCode>
                <c:ptCount val="4"/>
                <c:pt idx="0">
                  <c:v>-88.7</c:v>
                </c:pt>
                <c:pt idx="1">
                  <c:v>83.9</c:v>
                </c:pt>
                <c:pt idx="2">
                  <c:v>261</c:v>
                </c:pt>
                <c:pt idx="3">
                  <c:v>398.4</c:v>
                </c:pt>
              </c:numCache>
            </c:numRef>
          </c:yVal>
        </c:ser>
        <c:dLbls/>
        <c:axId val="214658048"/>
        <c:axId val="214664320"/>
      </c:scatterChart>
      <c:valAx>
        <c:axId val="2146580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Рн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64320"/>
        <c:crosses val="autoZero"/>
        <c:crossBetween val="midCat"/>
      </c:valAx>
      <c:valAx>
        <c:axId val="214664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accent1">
                  <a:alpha val="99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ЭДС,мВ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Лист1!$G$23:$G$28</c:f>
              <c:numCache>
                <c:formatCode>General</c:formatCode>
                <c:ptCount val="6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Лист1!$H$23:$H$28</c:f>
              <c:numCache>
                <c:formatCode>General</c:formatCode>
                <c:ptCount val="6"/>
                <c:pt idx="0">
                  <c:v>0.63200000000000001</c:v>
                </c:pt>
                <c:pt idx="1">
                  <c:v>1.385</c:v>
                </c:pt>
                <c:pt idx="2">
                  <c:v>2.3860000000000001</c:v>
                </c:pt>
                <c:pt idx="3">
                  <c:v>2.5569999999999999</c:v>
                </c:pt>
                <c:pt idx="4">
                  <c:v>2.9279999999999999</c:v>
                </c:pt>
                <c:pt idx="5">
                  <c:v>3.5070000000000001</c:v>
                </c:pt>
              </c:numCache>
            </c:numRef>
          </c:yVal>
        </c:ser>
        <c:axId val="215061248"/>
        <c:axId val="215038976"/>
      </c:scatterChart>
      <c:valAx>
        <c:axId val="215061248"/>
        <c:scaling>
          <c:orientation val="minMax"/>
        </c:scaling>
        <c:axPos val="b"/>
        <c:numFmt formatCode="General" sourceLinked="1"/>
        <c:tickLblPos val="nextTo"/>
        <c:crossAx val="215038976"/>
        <c:crosses val="autoZero"/>
        <c:crossBetween val="midCat"/>
      </c:valAx>
      <c:valAx>
        <c:axId val="215038976"/>
        <c:scaling>
          <c:orientation val="minMax"/>
        </c:scaling>
        <c:axPos val="l"/>
        <c:majorGridlines/>
        <c:numFmt formatCode="General" sourceLinked="1"/>
        <c:tickLblPos val="nextTo"/>
        <c:crossAx val="215061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6</xdr:row>
      <xdr:rowOff>4762</xdr:rowOff>
    </xdr:from>
    <xdr:to>
      <xdr:col>18</xdr:col>
      <xdr:colOff>295275</xdr:colOff>
      <xdr:row>20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22</xdr:row>
      <xdr:rowOff>180975</xdr:rowOff>
    </xdr:from>
    <xdr:to>
      <xdr:col>17</xdr:col>
      <xdr:colOff>447675</xdr:colOff>
      <xdr:row>37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topLeftCell="A19" workbookViewId="0">
      <selection activeCell="K26" sqref="K26"/>
    </sheetView>
  </sheetViews>
  <sheetFormatPr defaultRowHeight="15"/>
  <cols>
    <col min="1" max="1" width="14.7109375" bestFit="1" customWidth="1"/>
    <col min="8" max="8" width="13.28515625" bestFit="1" customWidth="1"/>
  </cols>
  <sheetData>
    <row r="1" spans="1:13">
      <c r="A1" t="s">
        <v>0</v>
      </c>
      <c r="B1">
        <v>2190</v>
      </c>
    </row>
    <row r="2" spans="1:13">
      <c r="A2" t="s">
        <v>1</v>
      </c>
      <c r="B2">
        <v>1390</v>
      </c>
    </row>
    <row r="3" spans="1:13">
      <c r="A3" t="s">
        <v>2</v>
      </c>
      <c r="B3">
        <v>1074</v>
      </c>
    </row>
    <row r="4" spans="1:13">
      <c r="A4" t="s">
        <v>3</v>
      </c>
      <c r="B4">
        <v>2780</v>
      </c>
    </row>
    <row r="5" spans="1:13">
      <c r="A5" t="s">
        <v>4</v>
      </c>
      <c r="B5">
        <v>3550</v>
      </c>
      <c r="E5" t="s">
        <v>6</v>
      </c>
      <c r="G5" t="s">
        <v>9</v>
      </c>
      <c r="H5" t="s">
        <v>10</v>
      </c>
      <c r="I5" t="s">
        <v>11</v>
      </c>
    </row>
    <row r="6" spans="1:13">
      <c r="A6" t="s">
        <v>5</v>
      </c>
      <c r="B6">
        <v>3.44</v>
      </c>
      <c r="D6" t="s">
        <v>7</v>
      </c>
      <c r="E6">
        <v>59.5</v>
      </c>
      <c r="G6">
        <f>B1/(E6+E7)/2/1000</f>
        <v>7.8607322325915281E-3</v>
      </c>
      <c r="H6">
        <f>B9/(E6+E7)/2000</f>
        <v>6.1111270638908822E-3</v>
      </c>
      <c r="I6">
        <f>B8/(E6+E7)/2000</f>
        <v>7.7407035175879385E-3</v>
      </c>
      <c r="L6" t="s">
        <v>12</v>
      </c>
      <c r="M6">
        <f>G6^2</f>
        <v>6.1791111232503384E-5</v>
      </c>
    </row>
    <row r="7" spans="1:13">
      <c r="D7" t="s">
        <v>8</v>
      </c>
      <c r="E7">
        <v>79.8</v>
      </c>
    </row>
    <row r="8" spans="1:13">
      <c r="A8" t="s">
        <v>1</v>
      </c>
      <c r="B8">
        <f>B5-B2-B6</f>
        <v>2156.56</v>
      </c>
      <c r="H8" t="s">
        <v>13</v>
      </c>
    </row>
    <row r="9" spans="1:13">
      <c r="A9" t="s">
        <v>2</v>
      </c>
      <c r="B9">
        <f>B4-B3-B6</f>
        <v>1702.56</v>
      </c>
      <c r="H9" t="s">
        <v>14</v>
      </c>
    </row>
    <row r="15" spans="1:13">
      <c r="A15" t="s">
        <v>15</v>
      </c>
      <c r="B15" t="s">
        <v>16</v>
      </c>
    </row>
    <row r="16" spans="1:13">
      <c r="A16">
        <v>10.01</v>
      </c>
      <c r="B16">
        <v>-88.7</v>
      </c>
    </row>
    <row r="17" spans="1:8">
      <c r="A17">
        <v>7</v>
      </c>
      <c r="B17">
        <v>83.9</v>
      </c>
    </row>
    <row r="18" spans="1:8">
      <c r="A18">
        <v>4.01</v>
      </c>
      <c r="B18">
        <v>261</v>
      </c>
    </row>
    <row r="19" spans="1:8">
      <c r="A19">
        <v>1.68</v>
      </c>
      <c r="B19">
        <v>398.4</v>
      </c>
    </row>
    <row r="23" spans="1:8">
      <c r="G23">
        <v>200</v>
      </c>
      <c r="H23">
        <v>0.63200000000000001</v>
      </c>
    </row>
    <row r="24" spans="1:8">
      <c r="G24">
        <v>500</v>
      </c>
      <c r="H24">
        <v>1.385</v>
      </c>
    </row>
    <row r="25" spans="1:8">
      <c r="G25">
        <v>800</v>
      </c>
      <c r="H25">
        <v>2.3860000000000001</v>
      </c>
    </row>
    <row r="26" spans="1:8">
      <c r="G26">
        <v>900</v>
      </c>
      <c r="H26">
        <v>2.5569999999999999</v>
      </c>
    </row>
    <row r="27" spans="1:8">
      <c r="G27">
        <v>1000</v>
      </c>
      <c r="H27">
        <v>2.9279999999999999</v>
      </c>
    </row>
    <row r="28" spans="1:8">
      <c r="G28">
        <v>1200</v>
      </c>
      <c r="H28">
        <v>3.5070000000000001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2018-04-30T05:05:12Z</dcterms:modified>
</cp:coreProperties>
</file>