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moschell\Dropbox\Research\SeniorProjects\packard_SeniorProj\moschelli\p-pthesis\discrete\"/>
    </mc:Choice>
  </mc:AlternateContent>
  <bookViews>
    <workbookView xWindow="0" yWindow="0" windowWidth="23040" windowHeight="9210"/>
  </bookViews>
  <sheets>
    <sheet name="TESTR4pp10mEv_7TeV_ptHatMin0GeV" sheetId="1" r:id="rId1"/>
  </sheets>
  <calcPr calcId="162913"/>
</workbook>
</file>

<file path=xl/calcChain.xml><?xml version="1.0" encoding="utf-8"?>
<calcChain xmlns="http://schemas.openxmlformats.org/spreadsheetml/2006/main">
  <c r="U11" i="1" l="1"/>
  <c r="U12" i="1"/>
  <c r="U13" i="1"/>
  <c r="U14" i="1"/>
  <c r="U15" i="1"/>
  <c r="U10" i="1"/>
  <c r="T11" i="1"/>
  <c r="T12" i="1"/>
  <c r="T13" i="1"/>
  <c r="T14" i="1"/>
  <c r="T15" i="1"/>
  <c r="T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S10" i="1"/>
  <c r="R10" i="1"/>
  <c r="Q10" i="1"/>
</calcChain>
</file>

<file path=xl/sharedStrings.xml><?xml version="1.0" encoding="utf-8"?>
<sst xmlns="http://schemas.openxmlformats.org/spreadsheetml/2006/main" count="26" uniqueCount="26">
  <si>
    <t>eta_min = -2.5</t>
  </si>
  <si>
    <t>eta_max = 2.5</t>
  </si>
  <si>
    <t>rap_min = -10</t>
  </si>
  <si>
    <t>rap_max = 10</t>
  </si>
  <si>
    <t>pt_min = 0.5</t>
  </si>
  <si>
    <t>pt_max = 900000</t>
  </si>
  <si>
    <t>all charged particles</t>
  </si>
  <si>
    <t>NumJet</t>
  </si>
  <si>
    <t>sqrtS</t>
  </si>
  <si>
    <t>Nev</t>
  </si>
  <si>
    <t>&lt;N&gt;</t>
  </si>
  <si>
    <t>&lt;N^2&gt;</t>
  </si>
  <si>
    <t>VarN</t>
  </si>
  <si>
    <t>VarN2p</t>
  </si>
  <si>
    <t>&lt;Pt&gt;</t>
  </si>
  <si>
    <t>&lt;pt&gt;</t>
  </si>
  <si>
    <t>&lt;Pt*N&gt;</t>
  </si>
  <si>
    <t>CovPtN</t>
  </si>
  <si>
    <t>CovPtN2p</t>
  </si>
  <si>
    <t>D</t>
  </si>
  <si>
    <t>R</t>
  </si>
  <si>
    <t>D2p</t>
  </si>
  <si>
    <t>R2p</t>
  </si>
  <si>
    <t>&lt;Pt&gt;&lt;N&gt;</t>
  </si>
  <si>
    <t>/&lt;N&gt;^2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</si>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</sst>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3" fillId="26" borderId="0" xfId="25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Var(N)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TESTR4pp10mEv_7TeV_ptHatMin0GeV!$A$12:$A$15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TESTR4pp10mEv_7TeV_ptHatMin0GeV!$F$12:$F$15</c:f>
              <c:numCache>
                <c:formatCode>General</c:formatCode>
                <c:ptCount val="4"/>
                <c:pt idx="0">
                  <c:v>31.9575</c:v>
                </c:pt>
                <c:pt idx="1">
                  <c:v>306.32900000000001</c:v>
                </c:pt>
                <c:pt idx="2">
                  <c:v>311.928</c:v>
                </c:pt>
                <c:pt idx="3">
                  <c:v>307.98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TESTR4pp10mEv_7TeV_ptHatMin0GeV!$A$12:$A$15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TESTR4pp10mEv_7TeV_ptHatMin0GeV!$F$12:$F$15</c:f>
              <c:numCache>
                <c:formatCode>General</c:formatCode>
                <c:ptCount val="4"/>
                <c:pt idx="0">
                  <c:v>31.9575</c:v>
                </c:pt>
                <c:pt idx="1">
                  <c:v>306.32900000000001</c:v>
                </c:pt>
                <c:pt idx="2">
                  <c:v>311.928</c:v>
                </c:pt>
                <c:pt idx="3">
                  <c:v>307.98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65472"/>
        <c:axId val="480185920"/>
      </c:scatterChart>
      <c:valAx>
        <c:axId val="4186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5920"/>
        <c:crosses val="autoZero"/>
        <c:crossBetween val="midCat"/>
      </c:valAx>
      <c:valAx>
        <c:axId val="4801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Cov(PtN)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TESTR4pp10mEv_7TeV_ptHatMin0GeV!$A$12:$A$15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TESTR4pp10mEv_7TeV_ptHatMin0GeV!$K$12:$K$15</c:f>
              <c:numCache>
                <c:formatCode>General</c:formatCode>
                <c:ptCount val="4"/>
                <c:pt idx="0">
                  <c:v>30.823699999999999</c:v>
                </c:pt>
                <c:pt idx="1">
                  <c:v>348.82100000000003</c:v>
                </c:pt>
                <c:pt idx="2">
                  <c:v>374.495</c:v>
                </c:pt>
                <c:pt idx="3">
                  <c:v>370.91500000000002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20512"/>
        <c:axId val="481026496"/>
      </c:scatterChart>
      <c:valAx>
        <c:axId val="4810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26496"/>
        <c:crosses val="autoZero"/>
        <c:crossBetween val="midCat"/>
      </c:valAx>
      <c:valAx>
        <c:axId val="4810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TESTR4pp10mEv_7TeV_ptHatMin0GeV!$A$12:$A$15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TESTR4pp10mEv_7TeV_ptHatMin0GeV!$N$12:$N$15</c:f>
              <c:numCache>
                <c:formatCode>General</c:formatCode>
                <c:ptCount val="4"/>
                <c:pt idx="0">
                  <c:v>0.97719999999999996</c:v>
                </c:pt>
                <c:pt idx="1">
                  <c:v>0.17765</c:v>
                </c:pt>
                <c:pt idx="2">
                  <c:v>8.1015900000000002E-2</c:v>
                </c:pt>
                <c:pt idx="3">
                  <c:v>4.8523499999999997E-2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11264"/>
        <c:axId val="481016160"/>
      </c:scatterChart>
      <c:valAx>
        <c:axId val="4810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6160"/>
        <c:crosses val="autoZero"/>
        <c:crossBetween val="midCat"/>
      </c:valAx>
      <c:valAx>
        <c:axId val="4810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TESTR4pp10mEv_7TeV_ptHatMin0GeV!$A$12:$A$15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TESTR4pp10mEv_7TeV_ptHatMin0GeV!$M$12:$M$15</c:f>
              <c:numCache>
                <c:formatCode>General</c:formatCode>
                <c:ptCount val="4"/>
                <c:pt idx="0">
                  <c:v>0.20061599999999999</c:v>
                </c:pt>
                <c:pt idx="1">
                  <c:v>-7.0300299999999996E-3</c:v>
                </c:pt>
                <c:pt idx="2">
                  <c:v>-8.1802899999999998E-3</c:v>
                </c:pt>
                <c:pt idx="3">
                  <c:v>-9.6759700000000008E-3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23232"/>
        <c:axId val="481017248"/>
      </c:scatterChart>
      <c:valAx>
        <c:axId val="4810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7248"/>
        <c:crosses val="autoZero"/>
        <c:crossBetween val="midCat"/>
      </c:valAx>
      <c:valAx>
        <c:axId val="481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&lt;pt&gt;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TESTR4pp10mEv_7TeV_ptHatMin0GeV!$A$12:$A$15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TESTR4pp10mEv_7TeV_ptHatMin0GeV!$I$12:$I$15</c:f>
              <c:numCache>
                <c:formatCode>General</c:formatCode>
                <c:ptCount val="4"/>
                <c:pt idx="0">
                  <c:v>0.79282200000000003</c:v>
                </c:pt>
                <c:pt idx="1">
                  <c:v>1.17327</c:v>
                </c:pt>
                <c:pt idx="2">
                  <c:v>1.2833699999999999</c:v>
                </c:pt>
                <c:pt idx="3">
                  <c:v>1.35842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21600"/>
        <c:axId val="481021056"/>
      </c:scatterChart>
      <c:valAx>
        <c:axId val="4810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21056"/>
        <c:crosses val="autoZero"/>
        <c:crossBetween val="midCat"/>
      </c:valAx>
      <c:valAx>
        <c:axId val="4810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&lt;N&gt;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TESTR4pp10mEv_7TeV_ptHatMin0GeV!$A$12:$A$15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TESTR4pp10mEv_7TeV_ptHatMin0GeV!$D$12:$D$15</c:f>
              <c:numCache>
                <c:formatCode>General</c:formatCode>
                <c:ptCount val="4"/>
                <c:pt idx="0">
                  <c:v>5.2298400000000003</c:v>
                </c:pt>
                <c:pt idx="1">
                  <c:v>38.805900000000001</c:v>
                </c:pt>
                <c:pt idx="2">
                  <c:v>56.1845</c:v>
                </c:pt>
                <c:pt idx="3">
                  <c:v>70.027500000000003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4624"/>
        <c:axId val="153244080"/>
      </c:scatterChart>
      <c:valAx>
        <c:axId val="1532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080"/>
        <c:crosses val="autoZero"/>
        <c:crossBetween val="midCat"/>
      </c:valAx>
      <c:valAx>
        <c:axId val="1532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123264</xdr:colOff>
      <xdr:row>16</xdr:row>
      <xdr:rowOff>12325</xdr:rowOff>
    </xdr:from>
    <xdr:to>
      <xdr:col>23</xdr:col>
      <xdr:colOff>112058</xdr:colOff>
      <xdr:row>30</xdr:row>
      <xdr:rowOff>88525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196104</xdr:colOff>
      <xdr:row>15</xdr:row>
      <xdr:rowOff>113178</xdr:rowOff>
    </xdr:from>
    <xdr:to>
      <xdr:col>9</xdr:col>
      <xdr:colOff>39221</xdr:colOff>
      <xdr:row>29</xdr:row>
      <xdr:rowOff>189378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330572</xdr:colOff>
      <xdr:row>31</xdr:row>
      <xdr:rowOff>45943</xdr:rowOff>
    </xdr:from>
    <xdr:to>
      <xdr:col>8</xdr:col>
      <xdr:colOff>330572</xdr:colOff>
      <xdr:row>45</xdr:row>
      <xdr:rowOff>122143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224118</xdr:colOff>
      <xdr:row>32</xdr:row>
      <xdr:rowOff>67235</xdr:rowOff>
    </xdr:from>
    <xdr:to>
      <xdr:col>23</xdr:col>
      <xdr:colOff>212912</xdr:colOff>
      <xdr:row>46</xdr:row>
      <xdr:rowOff>143435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308160</xdr:colOff>
      <xdr:row>15</xdr:row>
      <xdr:rowOff>146797</xdr:rowOff>
    </xdr:from>
    <xdr:to>
      <xdr:col>17</xdr:col>
      <xdr:colOff>39219</xdr:colOff>
      <xdr:row>30</xdr:row>
      <xdr:rowOff>32497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599513</xdr:colOff>
      <xdr:row>32</xdr:row>
      <xdr:rowOff>57150</xdr:rowOff>
    </xdr:from>
    <xdr:to>
      <xdr:col>16</xdr:col>
      <xdr:colOff>173690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A7" zoomScale="85" zoomScaleNormal="85" workbookViewId="0">
      <selection activeCell="J4" sqref="J4"/>
    </sheetView>
  </sheetViews>
  <sheetFormatPr defaultRowHeight="15" x14ac:dyDescent="0.25"/>
  <cols>
    <col min="3" max="3" width="14.140625" customWidth="1"/>
    <col min="9" max="9" width="11.42578125" customWidth="1"/>
    <col min="18" max="18" width="20" customWidth="1"/>
    <col min="19" max="19" width="12.42578125" bestFit="1" customWidth="1"/>
  </cols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4" spans="1:21" x14ac:dyDescent="0.25">
      <c r="A4" t="s">
        <v>3</v>
      </c>
    </row>
    <row r="5" spans="1:21" x14ac:dyDescent="0.25">
      <c r="A5" t="s">
        <v>4</v>
      </c>
    </row>
    <row r="6" spans="1:21" x14ac:dyDescent="0.25">
      <c r="A6" t="s">
        <v>5</v>
      </c>
    </row>
    <row r="7" spans="1:21" x14ac:dyDescent="0.25">
      <c r="A7" t="s">
        <v>6</v>
      </c>
    </row>
    <row r="9" spans="1:21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  <c r="K9" t="s">
        <v>17</v>
      </c>
      <c r="L9" t="s">
        <v>18</v>
      </c>
      <c r="M9" t="s">
        <v>19</v>
      </c>
      <c r="N9" t="s">
        <v>20</v>
      </c>
      <c r="O9" t="s">
        <v>21</v>
      </c>
      <c r="P9" t="s">
        <v>22</v>
      </c>
      <c r="Q9" t="s">
        <v>23</v>
      </c>
      <c r="R9" t="s">
        <v>24</v>
      </c>
      <c r="S9" t="s">
        <v>25</v>
      </c>
    </row>
    <row r="10" spans="1:21" x14ac:dyDescent="0.25">
      <c r="A10" s="1">
        <v>-1</v>
      </c>
      <c r="B10" s="1">
        <v>7000</v>
      </c>
      <c r="C10" s="1">
        <v>90000000</v>
      </c>
      <c r="D10" s="1">
        <v>11.021699999999999</v>
      </c>
      <c r="E10" s="1">
        <v>14368.5</v>
      </c>
      <c r="F10" s="1">
        <v>14247</v>
      </c>
      <c r="G10" s="1">
        <v>0</v>
      </c>
      <c r="H10" s="1">
        <v>32.901800000000001</v>
      </c>
      <c r="I10" s="1">
        <v>2.9851899999999998</v>
      </c>
      <c r="J10" s="1">
        <v>4728.62</v>
      </c>
      <c r="K10" s="1">
        <v>4365.99</v>
      </c>
      <c r="L10" s="1">
        <v>0</v>
      </c>
      <c r="M10" s="1">
        <v>-314.166</v>
      </c>
      <c r="N10" s="1">
        <v>117.19</v>
      </c>
      <c r="O10" s="1">
        <v>0</v>
      </c>
      <c r="P10" s="1">
        <v>0</v>
      </c>
      <c r="Q10" s="1">
        <f t="shared" ref="Q10:Q15" si="0">(H10*D10)</f>
        <v>362.63376905999996</v>
      </c>
      <c r="R10" s="1">
        <f t="shared" ref="R10:R15" si="1">Q10/(D10*D10)</f>
        <v>2.9851837738279943</v>
      </c>
      <c r="S10" s="1">
        <f t="shared" ref="S10:S15" si="2">I10-R10</f>
        <v>6.226172005519004E-6</v>
      </c>
      <c r="T10">
        <f t="shared" ref="T10:T15" si="3">(J10-Q10)</f>
        <v>4365.9862309399996</v>
      </c>
      <c r="U10">
        <f t="shared" ref="U10:U15" si="4">(F10-D10)</f>
        <v>14235.978300000001</v>
      </c>
    </row>
    <row r="11" spans="1:21" x14ac:dyDescent="0.25">
      <c r="A11">
        <v>-1</v>
      </c>
      <c r="B11">
        <v>7000</v>
      </c>
      <c r="C11">
        <v>86117412</v>
      </c>
      <c r="D11">
        <v>5.2854000000000001</v>
      </c>
      <c r="E11">
        <v>62.302100000000003</v>
      </c>
      <c r="F11">
        <v>34.366700000000002</v>
      </c>
      <c r="G11">
        <v>0</v>
      </c>
      <c r="H11">
        <v>4.2154400000000001</v>
      </c>
      <c r="I11">
        <v>0.79756300000000002</v>
      </c>
      <c r="J11">
        <v>56.077300000000001</v>
      </c>
      <c r="K11">
        <v>33.7971</v>
      </c>
      <c r="L11">
        <v>0</v>
      </c>
      <c r="M11">
        <v>0.22865099999999999</v>
      </c>
      <c r="N11">
        <v>1.0410200000000001</v>
      </c>
      <c r="O11">
        <v>0</v>
      </c>
      <c r="P11">
        <v>0</v>
      </c>
      <c r="Q11">
        <f t="shared" si="0"/>
        <v>22.280286576000002</v>
      </c>
      <c r="R11">
        <f t="shared" si="1"/>
        <v>0.79756309834638817</v>
      </c>
      <c r="S11">
        <f t="shared" si="2"/>
        <v>-9.8346388144321395E-8</v>
      </c>
      <c r="T11">
        <f t="shared" si="3"/>
        <v>33.797013423999999</v>
      </c>
      <c r="U11">
        <f t="shared" si="4"/>
        <v>29.081300000000002</v>
      </c>
    </row>
    <row r="12" spans="1:21" x14ac:dyDescent="0.25">
      <c r="A12">
        <v>0</v>
      </c>
      <c r="B12">
        <v>7000</v>
      </c>
      <c r="C12">
        <v>85980172</v>
      </c>
      <c r="D12">
        <v>5.2298400000000003</v>
      </c>
      <c r="E12">
        <v>59.308700000000002</v>
      </c>
      <c r="F12">
        <v>31.9575</v>
      </c>
      <c r="G12">
        <v>0</v>
      </c>
      <c r="H12">
        <v>4.1463299999999998</v>
      </c>
      <c r="I12">
        <v>0.79282200000000003</v>
      </c>
      <c r="J12">
        <v>52.508299999999998</v>
      </c>
      <c r="K12">
        <v>30.823699999999999</v>
      </c>
      <c r="L12">
        <v>0</v>
      </c>
      <c r="M12">
        <v>0.20061599999999999</v>
      </c>
      <c r="N12">
        <v>0.97719999999999996</v>
      </c>
      <c r="O12">
        <v>0</v>
      </c>
      <c r="P12">
        <v>0</v>
      </c>
      <c r="Q12">
        <f t="shared" si="0"/>
        <v>21.684642487200001</v>
      </c>
      <c r="R12">
        <f t="shared" si="1"/>
        <v>0.7928215777155706</v>
      </c>
      <c r="S12">
        <f t="shared" si="2"/>
        <v>4.2228442942437994E-7</v>
      </c>
      <c r="T12">
        <f t="shared" si="3"/>
        <v>30.823657512799997</v>
      </c>
      <c r="U12">
        <f t="shared" si="4"/>
        <v>26.72766</v>
      </c>
    </row>
    <row r="13" spans="1:21" x14ac:dyDescent="0.25">
      <c r="A13">
        <v>2</v>
      </c>
      <c r="B13">
        <v>7000</v>
      </c>
      <c r="C13">
        <v>127804</v>
      </c>
      <c r="D13">
        <v>38.805900000000001</v>
      </c>
      <c r="E13">
        <v>1812.22</v>
      </c>
      <c r="F13">
        <v>306.32900000000001</v>
      </c>
      <c r="G13">
        <v>0</v>
      </c>
      <c r="H13">
        <v>45.529800000000002</v>
      </c>
      <c r="I13">
        <v>1.17327</v>
      </c>
      <c r="J13">
        <v>2115.65</v>
      </c>
      <c r="K13">
        <v>348.82100000000003</v>
      </c>
      <c r="L13">
        <v>0</v>
      </c>
      <c r="M13">
        <v>-7.0300299999999996E-3</v>
      </c>
      <c r="N13">
        <v>0.17765</v>
      </c>
      <c r="O13">
        <v>0</v>
      </c>
      <c r="P13">
        <v>0</v>
      </c>
      <c r="Q13">
        <f t="shared" si="0"/>
        <v>1766.82486582</v>
      </c>
      <c r="R13">
        <f t="shared" si="1"/>
        <v>1.1732700439881565</v>
      </c>
      <c r="S13">
        <f t="shared" si="2"/>
        <v>-4.3988156450680549E-8</v>
      </c>
      <c r="T13">
        <f t="shared" si="3"/>
        <v>348.82513418000008</v>
      </c>
      <c r="U13">
        <f t="shared" si="4"/>
        <v>267.5231</v>
      </c>
    </row>
    <row r="14" spans="1:21" x14ac:dyDescent="0.25">
      <c r="A14">
        <v>4</v>
      </c>
      <c r="B14">
        <v>7000</v>
      </c>
      <c r="C14">
        <v>8600</v>
      </c>
      <c r="D14">
        <v>56.1845</v>
      </c>
      <c r="E14">
        <v>3468.63</v>
      </c>
      <c r="F14">
        <v>311.928</v>
      </c>
      <c r="G14">
        <v>0</v>
      </c>
      <c r="H14">
        <v>72.105400000000003</v>
      </c>
      <c r="I14">
        <v>1.2833699999999999</v>
      </c>
      <c r="J14">
        <v>4425.71</v>
      </c>
      <c r="K14">
        <v>374.495</v>
      </c>
      <c r="L14">
        <v>0</v>
      </c>
      <c r="M14">
        <v>-8.1802899999999998E-3</v>
      </c>
      <c r="N14">
        <v>8.1015900000000002E-2</v>
      </c>
      <c r="O14">
        <v>0</v>
      </c>
      <c r="P14">
        <v>0</v>
      </c>
      <c r="Q14">
        <f t="shared" si="0"/>
        <v>4051.2058463000003</v>
      </c>
      <c r="R14">
        <f t="shared" si="1"/>
        <v>1.2833681887353274</v>
      </c>
      <c r="S14">
        <f t="shared" si="2"/>
        <v>1.8112646724688375E-6</v>
      </c>
      <c r="T14">
        <f t="shared" si="3"/>
        <v>374.50415369999973</v>
      </c>
      <c r="U14">
        <f t="shared" si="4"/>
        <v>255.74349999999998</v>
      </c>
    </row>
    <row r="15" spans="1:21" x14ac:dyDescent="0.25">
      <c r="A15">
        <v>6</v>
      </c>
      <c r="B15">
        <v>7000</v>
      </c>
      <c r="C15">
        <v>764</v>
      </c>
      <c r="D15">
        <v>70.027500000000003</v>
      </c>
      <c r="E15">
        <v>5211.83</v>
      </c>
      <c r="F15">
        <v>307.98</v>
      </c>
      <c r="G15">
        <v>0</v>
      </c>
      <c r="H15">
        <v>95.126499999999993</v>
      </c>
      <c r="I15">
        <v>1.35842</v>
      </c>
      <c r="J15">
        <v>7032.39</v>
      </c>
      <c r="K15">
        <v>370.91500000000002</v>
      </c>
      <c r="L15">
        <v>0</v>
      </c>
      <c r="M15">
        <v>-9.6759700000000008E-3</v>
      </c>
      <c r="N15">
        <v>4.8523499999999997E-2</v>
      </c>
      <c r="O15">
        <v>0</v>
      </c>
      <c r="P15">
        <v>0</v>
      </c>
      <c r="Q15">
        <f t="shared" si="0"/>
        <v>6661.4709787499996</v>
      </c>
      <c r="R15">
        <f t="shared" si="1"/>
        <v>1.3584163364392556</v>
      </c>
      <c r="S15">
        <f t="shared" si="2"/>
        <v>3.6635607443269436E-6</v>
      </c>
      <c r="T15">
        <f t="shared" si="3"/>
        <v>370.9190212500007</v>
      </c>
      <c r="U15">
        <f t="shared" si="4"/>
        <v>237.95250000000001</v>
      </c>
    </row>
    <row r="21" spans="6:7" x14ac:dyDescent="0.25">
      <c r="F21">
        <v>0</v>
      </c>
      <c r="G21">
        <v>0.20061599999999999</v>
      </c>
    </row>
    <row r="22" spans="6:7" x14ac:dyDescent="0.25">
      <c r="F22">
        <v>1</v>
      </c>
      <c r="G22">
        <v>-7.0300299999999996E-3</v>
      </c>
    </row>
    <row r="23" spans="6:7" x14ac:dyDescent="0.25">
      <c r="F23">
        <v>2</v>
      </c>
      <c r="G23">
        <v>-8.1802899999999998E-3</v>
      </c>
    </row>
    <row r="24" spans="6:7" x14ac:dyDescent="0.25">
      <c r="F24">
        <v>3</v>
      </c>
      <c r="G24">
        <v>-9.6759700000000008E-3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TESTR4pp10mEv_7TeV_ptHatMin0GeV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C. Packard</dc:creator>
  <cp:lastModifiedBy>George Moschelli</cp:lastModifiedBy>
  <dcterms:created xsi:type="dcterms:W3CDTF">2017-01-26T21:24:06Z</dcterms:created>
  <dcterms:modified xsi:type="dcterms:W3CDTF">2017-02-03T00:25:59Z</dcterms:modified>
</cp:coreProperties>
</file>