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bookViews>
    <workbookView xWindow="0" yWindow="0" windowWidth="28800" windowHeight="12480" activeTab="2"/>
  </bookViews>
  <sheets>
    <sheet name="Данни" sheetId="1" r:id="rId1"/>
    <sheet name="На база на разстояния" sheetId="2" r:id="rId2"/>
    <sheet name="Статистически метод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20" i="3"/>
  <c r="D20" i="3"/>
  <c r="B20" i="3"/>
  <c r="C19" i="3"/>
  <c r="D19" i="3"/>
  <c r="B19" i="3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I23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I13" i="2"/>
  <c r="AB18" i="2" s="1"/>
  <c r="AB20" i="2" s="1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B21" i="2"/>
  <c r="AB19" i="2"/>
</calcChain>
</file>

<file path=xl/sharedStrings.xml><?xml version="1.0" encoding="utf-8"?>
<sst xmlns="http://schemas.openxmlformats.org/spreadsheetml/2006/main" count="40" uniqueCount="15">
  <si>
    <t>Субект</t>
  </si>
  <si>
    <t>Образование</t>
  </si>
  <si>
    <t>Средно</t>
  </si>
  <si>
    <t>Доход (лв)</t>
  </si>
  <si>
    <t>Възраст (години)</t>
  </si>
  <si>
    <t>Висше</t>
  </si>
  <si>
    <t>Основно</t>
  </si>
  <si>
    <t>sd:</t>
  </si>
  <si>
    <t>Mean:</t>
  </si>
  <si>
    <t>Праг:</t>
  </si>
  <si>
    <t>Точки:</t>
  </si>
  <si>
    <t>Общо:</t>
  </si>
  <si>
    <t>Изключително?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</si>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</sst>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47626</xdr:colOff>
      <xdr:row>4</xdr:row>
      <xdr:rowOff>133350</xdr:rowOff>
    </xdr:from>
    <xdr:ext cx="3543299" cy="530658"/>
    <xdr:sp macro="" textlink="">
      <xdr:nvSpPr>
        <xdr:cNvPr id="2" name="TextBox 1"/>
        <xdr:cNvSpPr txBox="1"/>
      </xdr:nvSpPr>
      <xdr:spPr>
        <a:xfrm>
          <a:off x="3971926" y="895350"/>
          <a:ext cx="354329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400" b="1"/>
            <a:t>Има ли изключителни</a:t>
          </a:r>
          <a:r>
            <a:rPr lang="bg-BG" sz="1400" b="1" baseline="0"/>
            <a:t> точки според методите за откриване, които познавате?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2" max="2" width="13.5703125" customWidth="1"/>
    <col min="3" max="3" width="16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3</v>
      </c>
    </row>
    <row r="2" spans="1:4" x14ac:dyDescent="0.25">
      <c r="A2">
        <v>1</v>
      </c>
      <c r="B2" t="s">
        <v>2</v>
      </c>
      <c r="C2">
        <v>20</v>
      </c>
      <c r="D2">
        <v>800</v>
      </c>
    </row>
    <row r="3" spans="1:4" x14ac:dyDescent="0.25">
      <c r="A3">
        <v>2</v>
      </c>
      <c r="B3" t="s">
        <v>5</v>
      </c>
      <c r="C3">
        <v>27</v>
      </c>
      <c r="D3">
        <v>1500</v>
      </c>
    </row>
    <row r="4" spans="1:4" x14ac:dyDescent="0.25">
      <c r="A4">
        <v>3</v>
      </c>
      <c r="B4" t="s">
        <v>2</v>
      </c>
      <c r="C4">
        <v>45</v>
      </c>
      <c r="D4">
        <v>1400</v>
      </c>
    </row>
    <row r="5" spans="1:4" x14ac:dyDescent="0.25">
      <c r="A5">
        <v>5</v>
      </c>
      <c r="B5" t="s">
        <v>6</v>
      </c>
      <c r="C5">
        <v>18</v>
      </c>
      <c r="D5">
        <v>600</v>
      </c>
    </row>
    <row r="6" spans="1:4" x14ac:dyDescent="0.25">
      <c r="A6">
        <v>6</v>
      </c>
      <c r="B6" t="s">
        <v>2</v>
      </c>
      <c r="C6">
        <v>21</v>
      </c>
      <c r="D6">
        <v>900</v>
      </c>
    </row>
    <row r="7" spans="1:4" x14ac:dyDescent="0.25">
      <c r="A7">
        <v>7</v>
      </c>
      <c r="B7" t="s">
        <v>5</v>
      </c>
      <c r="C7">
        <v>25</v>
      </c>
      <c r="D7">
        <v>1800</v>
      </c>
    </row>
    <row r="8" spans="1:4" x14ac:dyDescent="0.25">
      <c r="A8">
        <v>8</v>
      </c>
      <c r="B8" t="s">
        <v>2</v>
      </c>
      <c r="C8">
        <v>50</v>
      </c>
      <c r="D8">
        <v>2000</v>
      </c>
    </row>
    <row r="9" spans="1:4" x14ac:dyDescent="0.25">
      <c r="A9">
        <v>9</v>
      </c>
      <c r="B9" t="s">
        <v>5</v>
      </c>
      <c r="C9">
        <v>67</v>
      </c>
      <c r="D9">
        <v>4000</v>
      </c>
    </row>
    <row r="10" spans="1:4" x14ac:dyDescent="0.25">
      <c r="A10">
        <v>10</v>
      </c>
      <c r="B10" t="s">
        <v>2</v>
      </c>
      <c r="C10">
        <v>70</v>
      </c>
      <c r="D10">
        <v>1400</v>
      </c>
    </row>
    <row r="11" spans="1:4" x14ac:dyDescent="0.25">
      <c r="A11">
        <v>11</v>
      </c>
      <c r="B11" t="s">
        <v>6</v>
      </c>
      <c r="C11">
        <v>30</v>
      </c>
      <c r="D11">
        <v>1000</v>
      </c>
    </row>
    <row r="12" spans="1:4" x14ac:dyDescent="0.25">
      <c r="A12">
        <v>12</v>
      </c>
      <c r="B12" t="s">
        <v>5</v>
      </c>
      <c r="C12">
        <v>41</v>
      </c>
      <c r="D12">
        <v>3000</v>
      </c>
    </row>
    <row r="13" spans="1:4" x14ac:dyDescent="0.25">
      <c r="A13">
        <v>13</v>
      </c>
      <c r="B13" t="s">
        <v>2</v>
      </c>
      <c r="C13">
        <v>30</v>
      </c>
      <c r="D13">
        <v>3500</v>
      </c>
    </row>
    <row r="14" spans="1:4" x14ac:dyDescent="0.25">
      <c r="A14">
        <v>14</v>
      </c>
      <c r="B14" t="s">
        <v>5</v>
      </c>
      <c r="C14">
        <v>28</v>
      </c>
      <c r="D14">
        <v>7000</v>
      </c>
    </row>
    <row r="15" spans="1:4" x14ac:dyDescent="0.25">
      <c r="A15">
        <v>15</v>
      </c>
      <c r="B15" t="s">
        <v>2</v>
      </c>
      <c r="C15">
        <v>37</v>
      </c>
      <c r="D15">
        <v>2500</v>
      </c>
    </row>
    <row r="16" spans="1:4" x14ac:dyDescent="0.25">
      <c r="A16">
        <v>16</v>
      </c>
      <c r="B16" t="s">
        <v>6</v>
      </c>
      <c r="C16">
        <v>28</v>
      </c>
      <c r="D16">
        <v>2200</v>
      </c>
    </row>
    <row r="17" spans="1:4" x14ac:dyDescent="0.25">
      <c r="A17">
        <v>17</v>
      </c>
      <c r="B17" t="s">
        <v>6</v>
      </c>
      <c r="C17">
        <v>54</v>
      </c>
      <c r="D17">
        <v>1400</v>
      </c>
    </row>
    <row r="18" spans="1:4" x14ac:dyDescent="0.25">
      <c r="A18">
        <v>18</v>
      </c>
      <c r="B18" t="s">
        <v>5</v>
      </c>
      <c r="C18">
        <v>63</v>
      </c>
      <c r="D18">
        <v>2400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sqref="A1:A18"/>
    </sheetView>
  </sheetViews>
  <sheetFormatPr defaultRowHeight="15" x14ac:dyDescent="0.25"/>
  <cols>
    <col min="2" max="2" width="14.140625" customWidth="1"/>
    <col min="3" max="3" width="18.5703125" customWidth="1"/>
    <col min="4" max="4" width="15.28515625" customWidth="1"/>
    <col min="27" max="27" width="10.7109375" customWidth="1"/>
  </cols>
  <sheetData>
    <row r="1" spans="1:25" x14ac:dyDescent="0.25">
      <c r="A1" s="1" t="s">
        <v>0</v>
      </c>
      <c r="B1" s="1" t="s">
        <v>1</v>
      </c>
      <c r="C1" s="1" t="s">
        <v>4</v>
      </c>
      <c r="D1" s="1" t="s">
        <v>3</v>
      </c>
      <c r="H1" s="1" t="s">
        <v>0</v>
      </c>
      <c r="I1" s="1">
        <v>1</v>
      </c>
      <c r="J1" s="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</row>
    <row r="2" spans="1:25" x14ac:dyDescent="0.25">
      <c r="A2">
        <v>1</v>
      </c>
      <c r="B2">
        <v>2</v>
      </c>
      <c r="C2">
        <v>20</v>
      </c>
      <c r="D2">
        <v>800</v>
      </c>
      <c r="H2" s="1">
        <v>1</v>
      </c>
      <c r="I2" s="2">
        <f>SQRT(($B$2-$B2)^2+($C$2-$C2)^2+($D$2-$D2)^2)</f>
        <v>0</v>
      </c>
      <c r="J2" s="2">
        <f>SQRT(($B$3-$B2)^2+($C$3-$C2)^2+($D$3-$D2)^2)</f>
        <v>700.03571337468202</v>
      </c>
      <c r="K2" s="2">
        <f t="shared" ref="K2:K3" si="0">SQRT(($B$4-$B2)^2+($C$4-$C2)^2+($D$4-$D2)^2)</f>
        <v>600.5206074732157</v>
      </c>
      <c r="L2" s="2">
        <f t="shared" ref="L2:L4" si="1">SQRT(($B$5-$B2)^2+($C$5-$C2)^2+($D$5-$D2)^2)</f>
        <v>200.01249960939941</v>
      </c>
      <c r="M2" s="2">
        <f t="shared" ref="M2:M5" si="2">SQRT(($B$6-$B2)^2+($C$6-$C2)^2+($D$6-$D2)^2)</f>
        <v>100.00499987500625</v>
      </c>
      <c r="N2" s="2">
        <f t="shared" ref="N2:N6" si="3">SQRT(($B$7-$B2)^2+($C$7-$C2)^2+($D$7-$D2)^2)</f>
        <v>1000.0129999155012</v>
      </c>
      <c r="O2" s="2">
        <f t="shared" ref="O2:O7" si="4">SQRT(($B$8-$B2)^2+($C$8-$C2)^2+($D$8-$D2)^2)</f>
        <v>1200.3749414245533</v>
      </c>
      <c r="P2" s="2">
        <f t="shared" ref="P2:P8" si="5">SQRT(($B$9-$B2)^2+($C$9-$C2)^2+($D$9-$D2)^2)</f>
        <v>3200.3452938706473</v>
      </c>
      <c r="Q2" s="2">
        <f t="shared" ref="Q2:Q9" si="6">SQRT(($B$10-$B2)^2+($C$10-$C2)^2+($D$10-$D2)^2)</f>
        <v>602.07972893961482</v>
      </c>
      <c r="R2" s="2">
        <f t="shared" ref="R2:R10" si="7">SQRT(($B$11-$B2)^2+($C$11-$C2)^2+($D$11-$D2)^2)</f>
        <v>200.25234081028864</v>
      </c>
      <c r="S2" s="2">
        <f t="shared" ref="S2:S11" si="8">SQRT(($B$12-$B2)^2+($C$12-$C2)^2+($D$12-$D2)^2)</f>
        <v>2200.1004522521239</v>
      </c>
      <c r="T2" s="2">
        <f t="shared" ref="T2:T12" si="9">SQRT(($B$13-$B2)^2+($C$13-$C2)^2+($D$13-$D2)^2)</f>
        <v>2700.0185184550123</v>
      </c>
      <c r="U2" s="2">
        <f t="shared" ref="U2:U13" si="10">SQRT(($B$14-$B2)^2+($C$14-$C2)^2+($D$14-$D2)^2)</f>
        <v>6200.0052419332678</v>
      </c>
      <c r="V2" s="2">
        <f t="shared" ref="V2:V14" si="11">SQRT(($B$15-$B2)^2+($C$15-$C2)^2+($D$15-$D2)^2)</f>
        <v>1700.0849978751062</v>
      </c>
      <c r="W2" s="2">
        <f t="shared" ref="W2:W15" si="12">SQRT(($B$16-$B2)^2+($C$16-$C2)^2+($D$16-$D2)^2)</f>
        <v>1400.0232140932521</v>
      </c>
      <c r="X2" s="2">
        <f t="shared" ref="X2:X16" si="13">SQRT(($B$17-$B2)^2+($C$17-$C2)^2+($D$17-$D2)^2)</f>
        <v>600.96339322790698</v>
      </c>
      <c r="Y2" s="2">
        <f t="shared" ref="Y2:Y17" si="14">SQRT(($B$18-$B2)^2+($C$18-$C2)^2+($D$18-$D2)^2)</f>
        <v>1600.5780205913113</v>
      </c>
    </row>
    <row r="3" spans="1:25" x14ac:dyDescent="0.25">
      <c r="A3">
        <v>2</v>
      </c>
      <c r="B3">
        <v>3</v>
      </c>
      <c r="C3">
        <v>27</v>
      </c>
      <c r="D3">
        <v>1500</v>
      </c>
      <c r="H3" s="1">
        <v>2</v>
      </c>
      <c r="I3" s="2">
        <f t="shared" ref="I3:I18" si="15">SQRT(($B$2-$B3)^2+($C$2-$C3)^2+($D$2-$D3)^2)</f>
        <v>700.03571337468202</v>
      </c>
      <c r="J3" s="2">
        <f>SQRT(($B$3-$B3)^2+($C$3-$C3)^2+($D$3-$D3)^2)</f>
        <v>0</v>
      </c>
      <c r="K3" s="2">
        <f t="shared" si="0"/>
        <v>101.61200716450787</v>
      </c>
      <c r="L3" s="2">
        <f t="shared" si="1"/>
        <v>900.04722098343268</v>
      </c>
      <c r="M3" s="2">
        <f t="shared" si="2"/>
        <v>600.03083254112869</v>
      </c>
      <c r="N3" s="2">
        <f t="shared" si="3"/>
        <v>300.00666659259423</v>
      </c>
      <c r="O3" s="2">
        <f t="shared" si="4"/>
        <v>500.52971939736005</v>
      </c>
      <c r="P3" s="2">
        <f t="shared" si="5"/>
        <v>2500.319979522621</v>
      </c>
      <c r="Q3" s="2">
        <f t="shared" si="6"/>
        <v>108.8577052853862</v>
      </c>
      <c r="R3" s="2">
        <f t="shared" si="7"/>
        <v>500.01299983100438</v>
      </c>
      <c r="S3" s="2">
        <f t="shared" si="8"/>
        <v>1500.0653319105804</v>
      </c>
      <c r="T3" s="2">
        <f t="shared" si="9"/>
        <v>2000.0024999984375</v>
      </c>
      <c r="U3" s="2">
        <f t="shared" si="10"/>
        <v>5500.0000909090904</v>
      </c>
      <c r="V3" s="2">
        <f t="shared" si="11"/>
        <v>1000.0504987249394</v>
      </c>
      <c r="W3" s="2">
        <f t="shared" si="12"/>
        <v>700.00357141946074</v>
      </c>
      <c r="X3" s="2">
        <f t="shared" si="13"/>
        <v>103.60019305001319</v>
      </c>
      <c r="Y3" s="2">
        <f t="shared" si="14"/>
        <v>900.71971223016988</v>
      </c>
    </row>
    <row r="4" spans="1:25" x14ac:dyDescent="0.25">
      <c r="A4">
        <v>3</v>
      </c>
      <c r="B4">
        <v>2</v>
      </c>
      <c r="C4">
        <v>45</v>
      </c>
      <c r="D4">
        <v>1400</v>
      </c>
      <c r="H4" s="1">
        <v>3</v>
      </c>
      <c r="I4" s="2">
        <f t="shared" si="15"/>
        <v>600.5206074732157</v>
      </c>
      <c r="J4" s="2">
        <f t="shared" ref="J4:J18" si="16">SQRT(($B$3-$B4)^2+($C$3-$C4)^2+($D$3-$D4)^2)</f>
        <v>101.61200716450787</v>
      </c>
      <c r="K4" s="2">
        <f>SQRT(($B$4-$B4)^2+($C$4-$C4)^2+($D$4-$D4)^2)</f>
        <v>0</v>
      </c>
      <c r="L4" s="2">
        <f t="shared" si="1"/>
        <v>800.45611997160722</v>
      </c>
      <c r="M4" s="2">
        <f t="shared" si="2"/>
        <v>500.57566860565646</v>
      </c>
      <c r="N4" s="2">
        <f t="shared" si="3"/>
        <v>400.50093632849348</v>
      </c>
      <c r="O4" s="2">
        <f t="shared" si="4"/>
        <v>600.02083297165609</v>
      </c>
      <c r="P4" s="2">
        <f t="shared" si="5"/>
        <v>2600.0932675579161</v>
      </c>
      <c r="Q4" s="2">
        <f>SQRT(($B$10-$B4)^2+($C$10-$C4)^2+($D$10-$D4)^2)</f>
        <v>25</v>
      </c>
      <c r="R4" s="2">
        <f t="shared" si="7"/>
        <v>400.28240031257934</v>
      </c>
      <c r="S4" s="2">
        <f t="shared" si="8"/>
        <v>1600.0053124911803</v>
      </c>
      <c r="T4" s="2">
        <f t="shared" si="9"/>
        <v>2100.05357074528</v>
      </c>
      <c r="U4" s="2">
        <f t="shared" si="10"/>
        <v>5600.0258927972827</v>
      </c>
      <c r="V4" s="2">
        <f t="shared" si="11"/>
        <v>1100.0290905244278</v>
      </c>
      <c r="W4" s="2">
        <f t="shared" si="12"/>
        <v>800.18122947242398</v>
      </c>
      <c r="X4" s="2">
        <f t="shared" si="13"/>
        <v>9.0553851381374173</v>
      </c>
      <c r="Y4" s="2">
        <f t="shared" si="14"/>
        <v>1000.16248679902</v>
      </c>
    </row>
    <row r="5" spans="1:25" x14ac:dyDescent="0.25">
      <c r="A5">
        <v>4</v>
      </c>
      <c r="B5">
        <v>1</v>
      </c>
      <c r="C5">
        <v>18</v>
      </c>
      <c r="D5">
        <v>600</v>
      </c>
      <c r="H5" s="1">
        <v>4</v>
      </c>
      <c r="I5" s="2">
        <f t="shared" si="15"/>
        <v>200.01249960939941</v>
      </c>
      <c r="J5" s="2">
        <f t="shared" si="16"/>
        <v>900.04722098343268</v>
      </c>
      <c r="K5" s="2">
        <f t="shared" ref="K5:K18" si="17">SQRT(($B$4-$B5)^2+($C$4-$C5)^2+($D$4-$D5)^2)</f>
        <v>800.45611997160722</v>
      </c>
      <c r="L5" s="2">
        <f>SQRT(($B$5-$B5)^2+($C$5-$C5)^2+($D$5-$D5)^2)</f>
        <v>0</v>
      </c>
      <c r="M5" s="2">
        <f t="shared" si="2"/>
        <v>300.01666620372941</v>
      </c>
      <c r="N5" s="2">
        <f t="shared" si="3"/>
        <v>1200.0220831301397</v>
      </c>
      <c r="O5" s="2">
        <f t="shared" si="4"/>
        <v>1400.366023580978</v>
      </c>
      <c r="P5" s="2">
        <f t="shared" si="5"/>
        <v>3400.3536580773475</v>
      </c>
      <c r="Q5" s="2">
        <f t="shared" si="6"/>
        <v>801.68884238213025</v>
      </c>
      <c r="R5" s="2">
        <f t="shared" si="7"/>
        <v>400.17995951821473</v>
      </c>
      <c r="S5" s="2">
        <f t="shared" si="8"/>
        <v>2400.1110390979829</v>
      </c>
      <c r="T5" s="2">
        <f t="shared" si="9"/>
        <v>2900.0249998922422</v>
      </c>
      <c r="U5" s="2">
        <f t="shared" si="10"/>
        <v>6400.0081249948425</v>
      </c>
      <c r="V5" s="2">
        <f t="shared" si="11"/>
        <v>1900.0952607698384</v>
      </c>
      <c r="W5" s="2">
        <f t="shared" si="12"/>
        <v>1600.0312496948302</v>
      </c>
      <c r="X5" s="2">
        <f t="shared" si="13"/>
        <v>800.80959035216358</v>
      </c>
      <c r="Y5" s="2">
        <f t="shared" si="14"/>
        <v>1800.5635229005391</v>
      </c>
    </row>
    <row r="6" spans="1:25" x14ac:dyDescent="0.25">
      <c r="A6">
        <v>5</v>
      </c>
      <c r="B6">
        <v>2</v>
      </c>
      <c r="C6">
        <v>21</v>
      </c>
      <c r="D6">
        <v>900</v>
      </c>
      <c r="H6" s="1">
        <v>5</v>
      </c>
      <c r="I6" s="2">
        <f t="shared" si="15"/>
        <v>100.00499987500625</v>
      </c>
      <c r="J6" s="2">
        <f t="shared" si="16"/>
        <v>600.03083254112869</v>
      </c>
      <c r="K6" s="2">
        <f t="shared" si="17"/>
        <v>500.57566860565646</v>
      </c>
      <c r="L6" s="2">
        <f t="shared" ref="L6:L18" si="18">SQRT(($B$5-$B6)^2+($C$5-$C6)^2+($D$5-$D6)^2)</f>
        <v>300.01666620372941</v>
      </c>
      <c r="M6" s="2">
        <f>SQRT(($B$6-$B6)^2+($C$6-$C6)^2+($D$6-$D6)^2)</f>
        <v>0</v>
      </c>
      <c r="N6" s="2">
        <f t="shared" si="3"/>
        <v>900.00944439489081</v>
      </c>
      <c r="O6" s="2">
        <f t="shared" si="4"/>
        <v>1100.3822063265109</v>
      </c>
      <c r="P6" s="2">
        <f t="shared" si="5"/>
        <v>3100.341432810264</v>
      </c>
      <c r="Q6" s="2">
        <f t="shared" si="6"/>
        <v>502.39526271651886</v>
      </c>
      <c r="R6" s="2">
        <f t="shared" si="7"/>
        <v>100.40916292848975</v>
      </c>
      <c r="S6" s="2">
        <f t="shared" si="8"/>
        <v>2100.0954740201696</v>
      </c>
      <c r="T6" s="2">
        <f t="shared" si="9"/>
        <v>2600.0155768764157</v>
      </c>
      <c r="U6" s="2">
        <f t="shared" si="10"/>
        <v>6100.0040983592789</v>
      </c>
      <c r="V6" s="2">
        <f t="shared" si="11"/>
        <v>1600.0799980001</v>
      </c>
      <c r="W6" s="2">
        <f t="shared" si="12"/>
        <v>1300.0192306269935</v>
      </c>
      <c r="X6" s="2">
        <f t="shared" si="13"/>
        <v>501.08881448302157</v>
      </c>
      <c r="Y6" s="2">
        <f t="shared" si="14"/>
        <v>1500.5882179998616</v>
      </c>
    </row>
    <row r="7" spans="1:25" x14ac:dyDescent="0.25">
      <c r="A7">
        <v>6</v>
      </c>
      <c r="B7">
        <v>3</v>
      </c>
      <c r="C7">
        <v>25</v>
      </c>
      <c r="D7">
        <v>1800</v>
      </c>
      <c r="H7" s="1">
        <v>6</v>
      </c>
      <c r="I7" s="2">
        <f t="shared" si="15"/>
        <v>1000.0129999155012</v>
      </c>
      <c r="J7" s="2">
        <f t="shared" si="16"/>
        <v>300.00666659259423</v>
      </c>
      <c r="K7" s="2">
        <f t="shared" si="17"/>
        <v>400.50093632849348</v>
      </c>
      <c r="L7" s="2">
        <f t="shared" si="18"/>
        <v>1200.0220831301397</v>
      </c>
      <c r="M7" s="2">
        <f t="shared" ref="M7:M18" si="19">SQRT(($B$6-$B7)^2+($C$6-$C7)^2+($D$6-$D7)^2)</f>
        <v>900.00944439489081</v>
      </c>
      <c r="N7" s="2">
        <f>SQRT(($B$7-$B7)^2+($C$7-$C7)^2+($D$7-$D7)^2)</f>
        <v>0</v>
      </c>
      <c r="O7" s="2">
        <f t="shared" si="4"/>
        <v>201.55892438688991</v>
      </c>
      <c r="P7" s="2">
        <f t="shared" si="5"/>
        <v>2200.4008725684507</v>
      </c>
      <c r="Q7" s="2">
        <f t="shared" si="6"/>
        <v>402.52453341380323</v>
      </c>
      <c r="R7" s="2">
        <f t="shared" si="7"/>
        <v>800.01812479468242</v>
      </c>
      <c r="S7" s="2">
        <f t="shared" si="8"/>
        <v>1200.1066619263472</v>
      </c>
      <c r="T7" s="2">
        <f t="shared" si="9"/>
        <v>1700.0076470416243</v>
      </c>
      <c r="U7" s="2">
        <f t="shared" si="10"/>
        <v>5200.0008653845434</v>
      </c>
      <c r="V7" s="2">
        <f t="shared" si="11"/>
        <v>700.10356376753293</v>
      </c>
      <c r="W7" s="2">
        <f t="shared" si="12"/>
        <v>400.01624966993529</v>
      </c>
      <c r="X7" s="2">
        <f t="shared" si="13"/>
        <v>401.05485909037429</v>
      </c>
      <c r="Y7" s="2">
        <f t="shared" si="14"/>
        <v>601.20212907141308</v>
      </c>
    </row>
    <row r="8" spans="1:25" x14ac:dyDescent="0.25">
      <c r="A8">
        <v>7</v>
      </c>
      <c r="B8">
        <v>2</v>
      </c>
      <c r="C8">
        <v>50</v>
      </c>
      <c r="D8">
        <v>2000</v>
      </c>
      <c r="H8" s="1">
        <v>7</v>
      </c>
      <c r="I8" s="2">
        <f t="shared" si="15"/>
        <v>1200.3749414245533</v>
      </c>
      <c r="J8" s="2">
        <f t="shared" si="16"/>
        <v>500.52971939736005</v>
      </c>
      <c r="K8" s="2">
        <f t="shared" si="17"/>
        <v>600.02083297165609</v>
      </c>
      <c r="L8" s="2">
        <f t="shared" si="18"/>
        <v>1400.366023580978</v>
      </c>
      <c r="M8" s="2">
        <f t="shared" si="19"/>
        <v>1100.3822063265109</v>
      </c>
      <c r="N8" s="2">
        <f t="shared" ref="N8:N18" si="20">SQRT(($B$7-$B8)^2+($C$7-$C8)^2+($D$7-$D8)^2)</f>
        <v>201.55892438688991</v>
      </c>
      <c r="O8" s="2">
        <f>SQRT(($B$8-$B8)^2+($C$8-$C8)^2+($D$8-$D8)^2)</f>
        <v>0</v>
      </c>
      <c r="P8" s="2">
        <f t="shared" si="5"/>
        <v>2000.0724986859852</v>
      </c>
      <c r="Q8" s="2">
        <f t="shared" si="6"/>
        <v>600.33324079214538</v>
      </c>
      <c r="R8" s="2">
        <f t="shared" si="7"/>
        <v>1000.200479903904</v>
      </c>
      <c r="S8" s="2">
        <f t="shared" si="8"/>
        <v>1000.0409991595344</v>
      </c>
      <c r="T8" s="2">
        <f t="shared" si="9"/>
        <v>1500.1333274079341</v>
      </c>
      <c r="U8" s="2">
        <f t="shared" si="10"/>
        <v>5000.0484997647773</v>
      </c>
      <c r="V8" s="2">
        <f t="shared" si="11"/>
        <v>500.16897144864953</v>
      </c>
      <c r="W8" s="2">
        <f t="shared" si="12"/>
        <v>201.20884672399472</v>
      </c>
      <c r="X8" s="2">
        <f t="shared" si="13"/>
        <v>600.0141664994253</v>
      </c>
      <c r="Y8" s="2">
        <f t="shared" si="14"/>
        <v>400.21244358465418</v>
      </c>
    </row>
    <row r="9" spans="1:25" x14ac:dyDescent="0.25">
      <c r="A9">
        <v>8</v>
      </c>
      <c r="B9">
        <v>3</v>
      </c>
      <c r="C9">
        <v>67</v>
      </c>
      <c r="D9">
        <v>4000</v>
      </c>
      <c r="H9" s="1">
        <v>8</v>
      </c>
      <c r="I9" s="2">
        <f t="shared" si="15"/>
        <v>3200.3452938706473</v>
      </c>
      <c r="J9" s="2">
        <f t="shared" si="16"/>
        <v>2500.319979522621</v>
      </c>
      <c r="K9" s="2">
        <f t="shared" si="17"/>
        <v>2600.0932675579161</v>
      </c>
      <c r="L9" s="2">
        <f t="shared" si="18"/>
        <v>3400.3536580773475</v>
      </c>
      <c r="M9" s="2">
        <f t="shared" si="19"/>
        <v>3100.341432810264</v>
      </c>
      <c r="N9" s="2">
        <f t="shared" si="20"/>
        <v>2200.4008725684507</v>
      </c>
      <c r="O9" s="2">
        <f t="shared" ref="O9:O18" si="21">SQRT(($B$8-$B9)^2+($C$8-$C9)^2+($D$8-$D9)^2)</f>
        <v>2000.0724986859852</v>
      </c>
      <c r="P9" s="2">
        <f>SQRT(($B$9-$B9)^2+($C$9-$C9)^2+($D$9-$D9)^2)</f>
        <v>0</v>
      </c>
      <c r="Q9" s="2">
        <f t="shared" si="6"/>
        <v>2600.0019230762118</v>
      </c>
      <c r="R9" s="2">
        <f t="shared" si="7"/>
        <v>3000.22882460655</v>
      </c>
      <c r="S9" s="2">
        <f t="shared" si="8"/>
        <v>1000.3379428972991</v>
      </c>
      <c r="T9" s="2">
        <f t="shared" si="9"/>
        <v>501.36812822515952</v>
      </c>
      <c r="U9" s="2">
        <f t="shared" si="10"/>
        <v>3000.2534892905301</v>
      </c>
      <c r="V9" s="2">
        <f t="shared" si="11"/>
        <v>1500.3003032726481</v>
      </c>
      <c r="W9" s="2">
        <f t="shared" si="12"/>
        <v>1800.4235612766236</v>
      </c>
      <c r="X9" s="2">
        <f t="shared" si="13"/>
        <v>2600.033269017918</v>
      </c>
      <c r="Y9" s="2">
        <f t="shared" si="14"/>
        <v>1600.0049999921875</v>
      </c>
    </row>
    <row r="10" spans="1:25" x14ac:dyDescent="0.25">
      <c r="A10">
        <v>9</v>
      </c>
      <c r="B10">
        <v>2</v>
      </c>
      <c r="C10">
        <v>70</v>
      </c>
      <c r="D10">
        <v>1400</v>
      </c>
      <c r="H10" s="1">
        <v>9</v>
      </c>
      <c r="I10" s="2">
        <f t="shared" si="15"/>
        <v>602.07972893961482</v>
      </c>
      <c r="J10" s="2">
        <f t="shared" si="16"/>
        <v>108.8577052853862</v>
      </c>
      <c r="K10" s="2">
        <f t="shared" si="17"/>
        <v>25</v>
      </c>
      <c r="L10" s="2">
        <f t="shared" si="18"/>
        <v>801.68884238213025</v>
      </c>
      <c r="M10" s="2">
        <f t="shared" si="19"/>
        <v>502.39526271651886</v>
      </c>
      <c r="N10" s="2">
        <f t="shared" si="20"/>
        <v>402.52453341380323</v>
      </c>
      <c r="O10" s="2">
        <f t="shared" si="21"/>
        <v>600.33324079214538</v>
      </c>
      <c r="P10" s="2">
        <f t="shared" ref="P10:P18" si="22">SQRT(($B$9-$B10)^2+($C$9-$C10)^2+($D$9-$D10)^2)</f>
        <v>2600.0019230762118</v>
      </c>
      <c r="Q10" s="2">
        <f>SQRT(($B$10-$B10)^2+($C$10-$C10)^2+($D$10-$D10)^2)</f>
        <v>0</v>
      </c>
      <c r="R10" s="2">
        <f t="shared" si="7"/>
        <v>401.9962686393992</v>
      </c>
      <c r="S10" s="2">
        <f t="shared" si="8"/>
        <v>1600.263103367693</v>
      </c>
      <c r="T10" s="2">
        <f t="shared" si="9"/>
        <v>2100.3809178337151</v>
      </c>
      <c r="U10" s="2">
        <f t="shared" si="10"/>
        <v>5600.157587068421</v>
      </c>
      <c r="V10" s="2">
        <f t="shared" si="11"/>
        <v>1100.4948886750906</v>
      </c>
      <c r="W10" s="2">
        <f t="shared" si="12"/>
        <v>801.10236549394858</v>
      </c>
      <c r="X10" s="2">
        <f t="shared" si="13"/>
        <v>16.031219541881399</v>
      </c>
      <c r="Y10" s="2">
        <f t="shared" si="14"/>
        <v>1000.0249996875078</v>
      </c>
    </row>
    <row r="11" spans="1:25" x14ac:dyDescent="0.25">
      <c r="A11">
        <v>10</v>
      </c>
      <c r="B11">
        <v>1</v>
      </c>
      <c r="C11">
        <v>30</v>
      </c>
      <c r="D11">
        <v>1000</v>
      </c>
      <c r="H11" s="1">
        <v>10</v>
      </c>
      <c r="I11" s="2">
        <f t="shared" si="15"/>
        <v>200.25234081028864</v>
      </c>
      <c r="J11" s="2">
        <f t="shared" si="16"/>
        <v>500.01299983100438</v>
      </c>
      <c r="K11" s="2">
        <f t="shared" si="17"/>
        <v>400.28240031257934</v>
      </c>
      <c r="L11" s="2">
        <f t="shared" si="18"/>
        <v>400.17995951821473</v>
      </c>
      <c r="M11" s="2">
        <f t="shared" si="19"/>
        <v>100.40916292848975</v>
      </c>
      <c r="N11" s="2">
        <f t="shared" si="20"/>
        <v>800.01812479468242</v>
      </c>
      <c r="O11" s="2">
        <f t="shared" si="21"/>
        <v>1000.200479903904</v>
      </c>
      <c r="P11" s="2">
        <f t="shared" si="22"/>
        <v>3000.22882460655</v>
      </c>
      <c r="Q11" s="2">
        <f t="shared" ref="Q11:Q18" si="23">SQRT(($B$10-$B11)^2+($C$10-$C11)^2+($D$10-$D11)^2)</f>
        <v>401.9962686393992</v>
      </c>
      <c r="R11" s="2">
        <f>SQRT(($B$11-$B11)^2+($C$11-$C11)^2+($D$11-$D11)^2)</f>
        <v>0</v>
      </c>
      <c r="S11" s="2">
        <f t="shared" si="8"/>
        <v>2000.0312497558632</v>
      </c>
      <c r="T11" s="2">
        <f t="shared" si="9"/>
        <v>2500.0001999999922</v>
      </c>
      <c r="U11" s="2">
        <f t="shared" si="10"/>
        <v>6000.0006666666295</v>
      </c>
      <c r="V11" s="2">
        <f t="shared" si="11"/>
        <v>1500.0166665740751</v>
      </c>
      <c r="W11" s="2">
        <f t="shared" si="12"/>
        <v>1200.0016666655092</v>
      </c>
      <c r="X11" s="2">
        <f t="shared" si="13"/>
        <v>400.71935316378222</v>
      </c>
      <c r="Y11" s="2">
        <f t="shared" si="14"/>
        <v>1400.390302737062</v>
      </c>
    </row>
    <row r="12" spans="1:25" x14ac:dyDescent="0.25">
      <c r="A12">
        <v>11</v>
      </c>
      <c r="B12">
        <v>3</v>
      </c>
      <c r="C12">
        <v>41</v>
      </c>
      <c r="D12">
        <v>3000</v>
      </c>
      <c r="H12" s="1">
        <v>11</v>
      </c>
      <c r="I12" s="2">
        <f t="shared" si="15"/>
        <v>2200.1004522521239</v>
      </c>
      <c r="J12" s="2">
        <f t="shared" si="16"/>
        <v>1500.0653319105804</v>
      </c>
      <c r="K12" s="2">
        <f t="shared" si="17"/>
        <v>1600.0053124911803</v>
      </c>
      <c r="L12" s="2">
        <f t="shared" si="18"/>
        <v>2400.1110390979829</v>
      </c>
      <c r="M12" s="2">
        <f t="shared" si="19"/>
        <v>2100.0954740201696</v>
      </c>
      <c r="N12" s="2">
        <f t="shared" si="20"/>
        <v>1200.1066619263472</v>
      </c>
      <c r="O12" s="2">
        <f t="shared" si="21"/>
        <v>1000.0409991595344</v>
      </c>
      <c r="P12" s="2">
        <f t="shared" si="22"/>
        <v>1000.3379428972991</v>
      </c>
      <c r="Q12" s="2">
        <f t="shared" si="23"/>
        <v>1600.263103367693</v>
      </c>
      <c r="R12" s="2">
        <f t="shared" ref="R12:R18" si="24">SQRT(($B$11-$B12)^2+($C$11-$C12)^2+($D$11-$D12)^2)</f>
        <v>2000.0312497558632</v>
      </c>
      <c r="S12" s="2">
        <f>SQRT(($B$12-$B12)^2+($C$12-$C12)^2+($D$12-$D12)^2)</f>
        <v>0</v>
      </c>
      <c r="T12" s="2">
        <f t="shared" si="9"/>
        <v>500.12198511963061</v>
      </c>
      <c r="U12" s="2">
        <f t="shared" si="10"/>
        <v>4000.0211249442173</v>
      </c>
      <c r="V12" s="2">
        <f t="shared" si="11"/>
        <v>500.01699971100982</v>
      </c>
      <c r="W12" s="2">
        <f t="shared" si="12"/>
        <v>800.10811769410259</v>
      </c>
      <c r="X12" s="2">
        <f t="shared" si="13"/>
        <v>1600.0540615866703</v>
      </c>
      <c r="Y12" s="2">
        <f t="shared" si="14"/>
        <v>600.40319785957172</v>
      </c>
    </row>
    <row r="13" spans="1:25" x14ac:dyDescent="0.25">
      <c r="A13">
        <v>12</v>
      </c>
      <c r="B13">
        <v>2</v>
      </c>
      <c r="C13">
        <v>30</v>
      </c>
      <c r="D13">
        <v>3500</v>
      </c>
      <c r="H13" s="1">
        <v>12</v>
      </c>
      <c r="I13" s="2">
        <f t="shared" si="15"/>
        <v>2700.0185184550123</v>
      </c>
      <c r="J13" s="2">
        <f t="shared" si="16"/>
        <v>2000.0024999984375</v>
      </c>
      <c r="K13" s="2">
        <f t="shared" si="17"/>
        <v>2100.05357074528</v>
      </c>
      <c r="L13" s="2">
        <f t="shared" si="18"/>
        <v>2900.0249998922422</v>
      </c>
      <c r="M13" s="2">
        <f t="shared" si="19"/>
        <v>2600.0155768764157</v>
      </c>
      <c r="N13" s="2">
        <f t="shared" si="20"/>
        <v>1700.0076470416243</v>
      </c>
      <c r="O13" s="2">
        <f t="shared" si="21"/>
        <v>1500.1333274079341</v>
      </c>
      <c r="P13" s="2">
        <f t="shared" si="22"/>
        <v>501.36812822515952</v>
      </c>
      <c r="Q13" s="2">
        <f t="shared" si="23"/>
        <v>2100.3809178337151</v>
      </c>
      <c r="R13" s="2">
        <f t="shared" si="24"/>
        <v>2500.0001999999922</v>
      </c>
      <c r="S13" s="2">
        <f t="shared" ref="S13:S18" si="25">SQRT(($B$12-$B13)^2+($C$12-$C13)^2+($D$12-$D13)^2)</f>
        <v>500.12198511963061</v>
      </c>
      <c r="T13" s="2">
        <f>SQRT(($B$13-$B13)^2+($C$13-$C13)^2+($D$13-$D13)^2)</f>
        <v>0</v>
      </c>
      <c r="U13" s="2">
        <f t="shared" si="10"/>
        <v>3500.0007142856416</v>
      </c>
      <c r="V13" s="2">
        <f t="shared" si="11"/>
        <v>1000.0244996998823</v>
      </c>
      <c r="W13" s="2">
        <f t="shared" si="12"/>
        <v>1300.0019230755006</v>
      </c>
      <c r="X13" s="2">
        <f t="shared" si="13"/>
        <v>2100.137376458978</v>
      </c>
      <c r="Y13" s="2">
        <f t="shared" si="14"/>
        <v>1100.4953430160438</v>
      </c>
    </row>
    <row r="14" spans="1:25" x14ac:dyDescent="0.25">
      <c r="A14">
        <v>13</v>
      </c>
      <c r="B14">
        <v>3</v>
      </c>
      <c r="C14">
        <v>28</v>
      </c>
      <c r="D14">
        <v>7000</v>
      </c>
      <c r="H14" s="1">
        <v>13</v>
      </c>
      <c r="I14" s="2">
        <f t="shared" si="15"/>
        <v>6200.0052419332678</v>
      </c>
      <c r="J14" s="2">
        <f t="shared" si="16"/>
        <v>5500.0000909090904</v>
      </c>
      <c r="K14" s="2">
        <f t="shared" si="17"/>
        <v>5600.0258927972827</v>
      </c>
      <c r="L14" s="2">
        <f t="shared" si="18"/>
        <v>6400.0081249948425</v>
      </c>
      <c r="M14" s="2">
        <f t="shared" si="19"/>
        <v>6100.0040983592789</v>
      </c>
      <c r="N14" s="2">
        <f t="shared" si="20"/>
        <v>5200.0008653845434</v>
      </c>
      <c r="O14" s="2">
        <f t="shared" si="21"/>
        <v>5000.0484997647773</v>
      </c>
      <c r="P14" s="2">
        <f t="shared" si="22"/>
        <v>3000.2534892905301</v>
      </c>
      <c r="Q14" s="2">
        <f t="shared" si="23"/>
        <v>5600.157587068421</v>
      </c>
      <c r="R14" s="2">
        <f t="shared" si="24"/>
        <v>6000.0006666666295</v>
      </c>
      <c r="S14" s="2">
        <f t="shared" si="25"/>
        <v>4000.0211249442173</v>
      </c>
      <c r="T14" s="2">
        <f t="shared" ref="T14:T18" si="26">SQRT(($B$13-$B14)^2+($C$13-$C14)^2+($D$13-$D14)^2)</f>
        <v>3500.0007142856416</v>
      </c>
      <c r="U14" s="2">
        <f>SQRT(($B$14-$B14)^2+($C$14-$C14)^2+($D$14-$D14)^2)</f>
        <v>0</v>
      </c>
      <c r="V14" s="2">
        <f t="shared" si="11"/>
        <v>4500.0091111018874</v>
      </c>
      <c r="W14" s="2">
        <f t="shared" si="12"/>
        <v>4800.0004166666486</v>
      </c>
      <c r="X14" s="2">
        <f t="shared" si="13"/>
        <v>5600.0607139565909</v>
      </c>
      <c r="Y14" s="2">
        <f t="shared" si="14"/>
        <v>4600.1331502468493</v>
      </c>
    </row>
    <row r="15" spans="1:25" x14ac:dyDescent="0.25">
      <c r="A15">
        <v>14</v>
      </c>
      <c r="B15">
        <v>2</v>
      </c>
      <c r="C15">
        <v>37</v>
      </c>
      <c r="D15">
        <v>2500</v>
      </c>
      <c r="H15" s="1">
        <v>14</v>
      </c>
      <c r="I15" s="2">
        <f t="shared" si="15"/>
        <v>1700.0849978751062</v>
      </c>
      <c r="J15" s="2">
        <f t="shared" si="16"/>
        <v>1000.0504987249394</v>
      </c>
      <c r="K15" s="2">
        <f t="shared" si="17"/>
        <v>1100.0290905244278</v>
      </c>
      <c r="L15" s="2">
        <f t="shared" si="18"/>
        <v>1900.0952607698384</v>
      </c>
      <c r="M15" s="2">
        <f t="shared" si="19"/>
        <v>1600.0799980001</v>
      </c>
      <c r="N15" s="2">
        <f t="shared" si="20"/>
        <v>700.10356376753293</v>
      </c>
      <c r="O15" s="2">
        <f t="shared" si="21"/>
        <v>500.16897144864953</v>
      </c>
      <c r="P15" s="2">
        <f t="shared" si="22"/>
        <v>1500.3003032726481</v>
      </c>
      <c r="Q15" s="2">
        <f t="shared" si="23"/>
        <v>1100.4948886750906</v>
      </c>
      <c r="R15" s="2">
        <f t="shared" si="24"/>
        <v>1500.0166665740751</v>
      </c>
      <c r="S15" s="2">
        <f t="shared" si="25"/>
        <v>500.01699971100982</v>
      </c>
      <c r="T15" s="2">
        <f t="shared" si="26"/>
        <v>1000.0244996998823</v>
      </c>
      <c r="U15" s="2">
        <f t="shared" ref="U15:U18" si="27">SQRT(($B$14-$B15)^2+($C$14-$C15)^2+($D$14-$D15)^2)</f>
        <v>4500.0091111018874</v>
      </c>
      <c r="V15" s="2">
        <f>SQRT(($B$15-$B15)^2+($C$15-$C15)^2+($D$15-$D15)^2)</f>
        <v>0</v>
      </c>
      <c r="W15" s="2">
        <f t="shared" si="12"/>
        <v>300.13663555121025</v>
      </c>
      <c r="X15" s="2">
        <f t="shared" si="13"/>
        <v>1100.1318102845676</v>
      </c>
      <c r="Y15" s="2">
        <f t="shared" si="14"/>
        <v>103.32956982393762</v>
      </c>
    </row>
    <row r="16" spans="1:25" x14ac:dyDescent="0.25">
      <c r="A16">
        <v>15</v>
      </c>
      <c r="B16">
        <v>1</v>
      </c>
      <c r="C16">
        <v>28</v>
      </c>
      <c r="D16">
        <v>2200</v>
      </c>
      <c r="H16" s="1">
        <v>15</v>
      </c>
      <c r="I16" s="2">
        <f t="shared" si="15"/>
        <v>1400.0232140932521</v>
      </c>
      <c r="J16" s="2">
        <f t="shared" si="16"/>
        <v>700.00357141946074</v>
      </c>
      <c r="K16" s="2">
        <f t="shared" si="17"/>
        <v>800.18122947242398</v>
      </c>
      <c r="L16" s="2">
        <f t="shared" si="18"/>
        <v>1600.0312496948302</v>
      </c>
      <c r="M16" s="2">
        <f t="shared" si="19"/>
        <v>1300.0192306269935</v>
      </c>
      <c r="N16" s="2">
        <f t="shared" si="20"/>
        <v>400.01624966993529</v>
      </c>
      <c r="O16" s="2">
        <f t="shared" si="21"/>
        <v>201.20884672399472</v>
      </c>
      <c r="P16" s="2">
        <f t="shared" si="22"/>
        <v>1800.4235612766236</v>
      </c>
      <c r="Q16" s="2">
        <f t="shared" si="23"/>
        <v>801.10236549394858</v>
      </c>
      <c r="R16" s="2">
        <f t="shared" si="24"/>
        <v>1200.0016666655092</v>
      </c>
      <c r="S16" s="2">
        <f t="shared" si="25"/>
        <v>800.10811769410259</v>
      </c>
      <c r="T16" s="2">
        <f t="shared" si="26"/>
        <v>1300.0019230755006</v>
      </c>
      <c r="U16" s="2">
        <f t="shared" si="27"/>
        <v>4800.0004166666486</v>
      </c>
      <c r="V16" s="2">
        <f t="shared" ref="V16:V18" si="28">SQRT(($B$15-$B16)^2+($C$15-$C16)^2+($D$15-$D16)^2)</f>
        <v>300.13663555121025</v>
      </c>
      <c r="W16" s="2">
        <f>SQRT(($B$16-$B16)^2+($C$16-$C16)^2+($D$16-$D16)^2)</f>
        <v>0</v>
      </c>
      <c r="X16" s="2">
        <f t="shared" si="13"/>
        <v>800.42238849247587</v>
      </c>
      <c r="Y16" s="2">
        <f t="shared" si="14"/>
        <v>203.04925510821261</v>
      </c>
    </row>
    <row r="17" spans="1:28" x14ac:dyDescent="0.25">
      <c r="A17">
        <v>16</v>
      </c>
      <c r="B17">
        <v>1</v>
      </c>
      <c r="C17">
        <v>54</v>
      </c>
      <c r="D17">
        <v>1400</v>
      </c>
      <c r="H17" s="1">
        <v>16</v>
      </c>
      <c r="I17" s="2">
        <f t="shared" si="15"/>
        <v>600.96339322790698</v>
      </c>
      <c r="J17" s="2">
        <f t="shared" si="16"/>
        <v>103.60019305001319</v>
      </c>
      <c r="K17" s="2">
        <f t="shared" si="17"/>
        <v>9.0553851381374173</v>
      </c>
      <c r="L17" s="2">
        <f t="shared" si="18"/>
        <v>800.80959035216358</v>
      </c>
      <c r="M17" s="2">
        <f t="shared" si="19"/>
        <v>501.08881448302157</v>
      </c>
      <c r="N17" s="2">
        <f t="shared" si="20"/>
        <v>401.05485909037429</v>
      </c>
      <c r="O17" s="2">
        <f t="shared" si="21"/>
        <v>600.0141664994253</v>
      </c>
      <c r="P17" s="2">
        <f t="shared" si="22"/>
        <v>2600.033269017918</v>
      </c>
      <c r="Q17" s="2">
        <f t="shared" si="23"/>
        <v>16.031219541881399</v>
      </c>
      <c r="R17" s="2">
        <f t="shared" si="24"/>
        <v>400.71935316378222</v>
      </c>
      <c r="S17" s="2">
        <f t="shared" si="25"/>
        <v>1600.0540615866703</v>
      </c>
      <c r="T17" s="2">
        <f t="shared" si="26"/>
        <v>2100.137376458978</v>
      </c>
      <c r="U17" s="2">
        <f t="shared" si="27"/>
        <v>5600.0607139565909</v>
      </c>
      <c r="V17" s="2">
        <f t="shared" si="28"/>
        <v>1100.1318102845676</v>
      </c>
      <c r="W17" s="2">
        <f t="shared" ref="W17:W18" si="29">SQRT(($B$16-$B17)^2+($C$16-$C17)^2+($D$16-$D17)^2)</f>
        <v>800.42238849247587</v>
      </c>
      <c r="X17" s="2">
        <f>SQRT(($B$17-$B17)^2+($C$17-$C17)^2+($D$17-$D17)^2)</f>
        <v>0</v>
      </c>
      <c r="Y17" s="2">
        <f t="shared" si="14"/>
        <v>1000.0424990969134</v>
      </c>
    </row>
    <row r="18" spans="1:28" x14ac:dyDescent="0.25">
      <c r="A18">
        <v>17</v>
      </c>
      <c r="B18">
        <v>3</v>
      </c>
      <c r="C18">
        <v>63</v>
      </c>
      <c r="D18">
        <v>2400</v>
      </c>
      <c r="H18" s="1">
        <v>17</v>
      </c>
      <c r="I18" s="2">
        <f t="shared" si="15"/>
        <v>1600.5780205913113</v>
      </c>
      <c r="J18" s="2">
        <f t="shared" si="16"/>
        <v>900.71971223016988</v>
      </c>
      <c r="K18" s="2">
        <f t="shared" si="17"/>
        <v>1000.16248679902</v>
      </c>
      <c r="L18" s="2">
        <f t="shared" si="18"/>
        <v>1800.5635229005391</v>
      </c>
      <c r="M18" s="2">
        <f t="shared" si="19"/>
        <v>1500.5882179998616</v>
      </c>
      <c r="N18" s="2">
        <f t="shared" si="20"/>
        <v>601.20212907141308</v>
      </c>
      <c r="O18" s="2">
        <f t="shared" si="21"/>
        <v>400.21244358465418</v>
      </c>
      <c r="P18" s="2">
        <f t="shared" si="22"/>
        <v>1600.0049999921875</v>
      </c>
      <c r="Q18" s="2">
        <f t="shared" si="23"/>
        <v>1000.0249996875078</v>
      </c>
      <c r="R18" s="2">
        <f t="shared" si="24"/>
        <v>1400.390302737062</v>
      </c>
      <c r="S18" s="2">
        <f t="shared" si="25"/>
        <v>600.40319785957172</v>
      </c>
      <c r="T18" s="2">
        <f t="shared" si="26"/>
        <v>1100.4953430160438</v>
      </c>
      <c r="U18" s="2">
        <f t="shared" si="27"/>
        <v>4600.1331502468493</v>
      </c>
      <c r="V18" s="2">
        <f t="shared" si="28"/>
        <v>103.32956982393762</v>
      </c>
      <c r="W18" s="2">
        <f t="shared" si="29"/>
        <v>203.04925510821261</v>
      </c>
      <c r="X18" s="2">
        <f>SQRT(($B$17-$B18)^2+($C$17-$C18)^2+($D$17-$D18)^2)</f>
        <v>1000.0424990969134</v>
      </c>
      <c r="Y18" s="2">
        <f>SQRT(($B$18-$B18)^2+($C$18-$C18)^2+($D$18-$D18)^2)</f>
        <v>0</v>
      </c>
      <c r="AA18" t="s">
        <v>8</v>
      </c>
      <c r="AB18" s="2">
        <f>AVERAGE(I3:I18,J4:J18,K5:K18,L6:L18,M7:M18,N8:N18,O9:O18,P10:P18,Q11:Q18,R12:R18,S13:S18,T14:T18,U15:U18,V16:V18,W17:W18,X18)</f>
        <v>1599.3390207612322</v>
      </c>
    </row>
    <row r="19" spans="1:28" x14ac:dyDescent="0.25">
      <c r="AA19" t="s">
        <v>7</v>
      </c>
      <c r="AB19">
        <f>_xlfn.STDEV.S(I3:I18,J4:J18,K5:K18,L6:L18,M7:M18,N8:N18,O9:O18,P10:P18,Q11:Q18,R12:R18,S13:S18,T14:T18,U15:U18,V16:V18,W17:W18,X18)</f>
        <v>1528.0235618388642</v>
      </c>
    </row>
    <row r="20" spans="1:28" x14ac:dyDescent="0.25">
      <c r="AA20" s="1" t="s">
        <v>9</v>
      </c>
      <c r="AB20" s="1">
        <f>AB18+AB19*2</f>
        <v>4655.3861444389604</v>
      </c>
    </row>
    <row r="21" spans="1:28" x14ac:dyDescent="0.25">
      <c r="AA21" t="s">
        <v>10</v>
      </c>
      <c r="AB21">
        <f>ROUNDUP(17*0.6,0)</f>
        <v>11</v>
      </c>
    </row>
    <row r="22" spans="1:28" x14ac:dyDescent="0.25">
      <c r="H22" s="1" t="s">
        <v>0</v>
      </c>
      <c r="I22" s="1">
        <v>1</v>
      </c>
      <c r="J22" s="1">
        <v>2</v>
      </c>
      <c r="K22" s="1">
        <v>3</v>
      </c>
      <c r="L22" s="1">
        <v>4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11</v>
      </c>
      <c r="T22" s="1">
        <v>12</v>
      </c>
      <c r="U22" s="1">
        <v>13</v>
      </c>
      <c r="V22" s="1">
        <v>14</v>
      </c>
      <c r="W22" s="1">
        <v>15</v>
      </c>
      <c r="X22" s="1">
        <v>16</v>
      </c>
      <c r="Y22" s="1">
        <v>17</v>
      </c>
      <c r="Z22" s="1" t="s">
        <v>11</v>
      </c>
      <c r="AA22" s="1" t="s">
        <v>12</v>
      </c>
    </row>
    <row r="23" spans="1:28" x14ac:dyDescent="0.25">
      <c r="H23" s="1">
        <v>1</v>
      </c>
      <c r="I23">
        <f>IF(I2&gt;$AB$20,1,0)</f>
        <v>0</v>
      </c>
      <c r="J23">
        <f t="shared" ref="J23:Y23" si="30">IF(J2&gt;$AB$20,1,0)</f>
        <v>0</v>
      </c>
      <c r="K23">
        <f t="shared" si="30"/>
        <v>0</v>
      </c>
      <c r="L23">
        <f t="shared" si="30"/>
        <v>0</v>
      </c>
      <c r="M23">
        <f t="shared" si="30"/>
        <v>0</v>
      </c>
      <c r="N23">
        <f t="shared" si="30"/>
        <v>0</v>
      </c>
      <c r="O23">
        <f t="shared" si="30"/>
        <v>0</v>
      </c>
      <c r="P23">
        <f t="shared" si="30"/>
        <v>0</v>
      </c>
      <c r="Q23">
        <f t="shared" si="30"/>
        <v>0</v>
      </c>
      <c r="R23">
        <f t="shared" si="30"/>
        <v>0</v>
      </c>
      <c r="S23">
        <f t="shared" si="30"/>
        <v>0</v>
      </c>
      <c r="T23">
        <f t="shared" si="30"/>
        <v>0</v>
      </c>
      <c r="U23">
        <f t="shared" si="30"/>
        <v>1</v>
      </c>
      <c r="V23">
        <f t="shared" si="30"/>
        <v>0</v>
      </c>
      <c r="W23">
        <f t="shared" si="30"/>
        <v>0</v>
      </c>
      <c r="X23">
        <f t="shared" si="30"/>
        <v>0</v>
      </c>
      <c r="Y23">
        <f t="shared" si="30"/>
        <v>0</v>
      </c>
      <c r="Z23">
        <f>SUM(I23:Y23)</f>
        <v>1</v>
      </c>
      <c r="AA23">
        <f>IF(Z23&gt;=$AB$21,1,0)</f>
        <v>0</v>
      </c>
    </row>
    <row r="24" spans="1:28" x14ac:dyDescent="0.25">
      <c r="H24" s="1">
        <v>2</v>
      </c>
      <c r="I24">
        <f t="shared" ref="I24:Y24" si="31">IF(I3&gt;$AB$20,1,0)</f>
        <v>0</v>
      </c>
      <c r="J24">
        <f t="shared" si="31"/>
        <v>0</v>
      </c>
      <c r="K24">
        <f t="shared" si="31"/>
        <v>0</v>
      </c>
      <c r="L24">
        <f t="shared" si="31"/>
        <v>0</v>
      </c>
      <c r="M24">
        <f t="shared" si="31"/>
        <v>0</v>
      </c>
      <c r="N24">
        <f t="shared" si="31"/>
        <v>0</v>
      </c>
      <c r="O24">
        <f t="shared" si="31"/>
        <v>0</v>
      </c>
      <c r="P24">
        <f t="shared" si="31"/>
        <v>0</v>
      </c>
      <c r="Q24">
        <f t="shared" si="31"/>
        <v>0</v>
      </c>
      <c r="R24">
        <f t="shared" si="31"/>
        <v>0</v>
      </c>
      <c r="S24">
        <f t="shared" si="31"/>
        <v>0</v>
      </c>
      <c r="T24">
        <f t="shared" si="31"/>
        <v>0</v>
      </c>
      <c r="U24">
        <f t="shared" si="31"/>
        <v>1</v>
      </c>
      <c r="V24">
        <f t="shared" si="31"/>
        <v>0</v>
      </c>
      <c r="W24">
        <f t="shared" si="31"/>
        <v>0</v>
      </c>
      <c r="X24">
        <f t="shared" si="31"/>
        <v>0</v>
      </c>
      <c r="Y24">
        <f t="shared" si="31"/>
        <v>0</v>
      </c>
      <c r="Z24">
        <f t="shared" ref="Z24:Z39" si="32">SUM(I24:Y24)</f>
        <v>1</v>
      </c>
      <c r="AA24">
        <f t="shared" ref="AA24:AA39" si="33">IF(Z24&gt;=$AB$21,1,0)</f>
        <v>0</v>
      </c>
    </row>
    <row r="25" spans="1:28" x14ac:dyDescent="0.25">
      <c r="H25" s="1">
        <v>3</v>
      </c>
      <c r="I25">
        <f t="shared" ref="I25:Y25" si="34">IF(I4&gt;$AB$20,1,0)</f>
        <v>0</v>
      </c>
      <c r="J25">
        <f t="shared" si="34"/>
        <v>0</v>
      </c>
      <c r="K25">
        <f t="shared" si="34"/>
        <v>0</v>
      </c>
      <c r="L25">
        <f t="shared" si="34"/>
        <v>0</v>
      </c>
      <c r="M25">
        <f t="shared" si="34"/>
        <v>0</v>
      </c>
      <c r="N25">
        <f t="shared" si="34"/>
        <v>0</v>
      </c>
      <c r="O25">
        <f t="shared" si="34"/>
        <v>0</v>
      </c>
      <c r="P25">
        <f t="shared" si="34"/>
        <v>0</v>
      </c>
      <c r="Q25">
        <f t="shared" si="34"/>
        <v>0</v>
      </c>
      <c r="R25">
        <f t="shared" si="34"/>
        <v>0</v>
      </c>
      <c r="S25">
        <f t="shared" si="34"/>
        <v>0</v>
      </c>
      <c r="T25">
        <f t="shared" si="34"/>
        <v>0</v>
      </c>
      <c r="U25">
        <f t="shared" si="34"/>
        <v>1</v>
      </c>
      <c r="V25">
        <f t="shared" si="34"/>
        <v>0</v>
      </c>
      <c r="W25">
        <f t="shared" si="34"/>
        <v>0</v>
      </c>
      <c r="X25">
        <f t="shared" si="34"/>
        <v>0</v>
      </c>
      <c r="Y25">
        <f t="shared" si="34"/>
        <v>0</v>
      </c>
      <c r="Z25">
        <f t="shared" si="32"/>
        <v>1</v>
      </c>
      <c r="AA25">
        <f t="shared" si="33"/>
        <v>0</v>
      </c>
    </row>
    <row r="26" spans="1:28" x14ac:dyDescent="0.25">
      <c r="H26" s="1">
        <v>4</v>
      </c>
      <c r="I26">
        <f t="shared" ref="I26:Y26" si="35">IF(I5&gt;$AB$20,1,0)</f>
        <v>0</v>
      </c>
      <c r="J26">
        <f t="shared" si="35"/>
        <v>0</v>
      </c>
      <c r="K26">
        <f t="shared" si="35"/>
        <v>0</v>
      </c>
      <c r="L26">
        <f t="shared" si="35"/>
        <v>0</v>
      </c>
      <c r="M26">
        <f t="shared" si="35"/>
        <v>0</v>
      </c>
      <c r="N26">
        <f t="shared" si="35"/>
        <v>0</v>
      </c>
      <c r="O26">
        <f t="shared" si="35"/>
        <v>0</v>
      </c>
      <c r="P26">
        <f t="shared" si="35"/>
        <v>0</v>
      </c>
      <c r="Q26">
        <f t="shared" si="35"/>
        <v>0</v>
      </c>
      <c r="R26">
        <f t="shared" si="35"/>
        <v>0</v>
      </c>
      <c r="S26">
        <f t="shared" si="35"/>
        <v>0</v>
      </c>
      <c r="T26">
        <f t="shared" si="35"/>
        <v>0</v>
      </c>
      <c r="U26">
        <f t="shared" si="35"/>
        <v>1</v>
      </c>
      <c r="V26">
        <f t="shared" si="35"/>
        <v>0</v>
      </c>
      <c r="W26">
        <f t="shared" si="35"/>
        <v>0</v>
      </c>
      <c r="X26">
        <f t="shared" si="35"/>
        <v>0</v>
      </c>
      <c r="Y26">
        <f t="shared" si="35"/>
        <v>0</v>
      </c>
      <c r="Z26">
        <f t="shared" si="32"/>
        <v>1</v>
      </c>
      <c r="AA26">
        <f t="shared" si="33"/>
        <v>0</v>
      </c>
    </row>
    <row r="27" spans="1:28" x14ac:dyDescent="0.25">
      <c r="H27" s="1">
        <v>5</v>
      </c>
      <c r="I27">
        <f t="shared" ref="I27:Y27" si="36">IF(I6&gt;$AB$20,1,0)</f>
        <v>0</v>
      </c>
      <c r="J27">
        <f t="shared" si="36"/>
        <v>0</v>
      </c>
      <c r="K27">
        <f t="shared" si="36"/>
        <v>0</v>
      </c>
      <c r="L27">
        <f t="shared" si="36"/>
        <v>0</v>
      </c>
      <c r="M27">
        <f t="shared" si="36"/>
        <v>0</v>
      </c>
      <c r="N27">
        <f t="shared" si="36"/>
        <v>0</v>
      </c>
      <c r="O27">
        <f t="shared" si="36"/>
        <v>0</v>
      </c>
      <c r="P27">
        <f t="shared" si="36"/>
        <v>0</v>
      </c>
      <c r="Q27">
        <f t="shared" si="36"/>
        <v>0</v>
      </c>
      <c r="R27">
        <f t="shared" si="36"/>
        <v>0</v>
      </c>
      <c r="S27">
        <f t="shared" si="36"/>
        <v>0</v>
      </c>
      <c r="T27">
        <f t="shared" si="36"/>
        <v>0</v>
      </c>
      <c r="U27">
        <f t="shared" si="36"/>
        <v>1</v>
      </c>
      <c r="V27">
        <f t="shared" si="36"/>
        <v>0</v>
      </c>
      <c r="W27">
        <f t="shared" si="36"/>
        <v>0</v>
      </c>
      <c r="X27">
        <f t="shared" si="36"/>
        <v>0</v>
      </c>
      <c r="Y27">
        <f t="shared" si="36"/>
        <v>0</v>
      </c>
      <c r="Z27">
        <f t="shared" si="32"/>
        <v>1</v>
      </c>
      <c r="AA27">
        <f t="shared" si="33"/>
        <v>0</v>
      </c>
    </row>
    <row r="28" spans="1:28" x14ac:dyDescent="0.25">
      <c r="H28" s="1">
        <v>6</v>
      </c>
      <c r="I28">
        <f t="shared" ref="I28:Y28" si="37">IF(I7&gt;$AB$20,1,0)</f>
        <v>0</v>
      </c>
      <c r="J28">
        <f t="shared" si="37"/>
        <v>0</v>
      </c>
      <c r="K28">
        <f t="shared" si="37"/>
        <v>0</v>
      </c>
      <c r="L28">
        <f t="shared" si="37"/>
        <v>0</v>
      </c>
      <c r="M28">
        <f t="shared" si="37"/>
        <v>0</v>
      </c>
      <c r="N28">
        <f t="shared" si="37"/>
        <v>0</v>
      </c>
      <c r="O28">
        <f t="shared" si="37"/>
        <v>0</v>
      </c>
      <c r="P28">
        <f t="shared" si="37"/>
        <v>0</v>
      </c>
      <c r="Q28">
        <f t="shared" si="37"/>
        <v>0</v>
      </c>
      <c r="R28">
        <f t="shared" si="37"/>
        <v>0</v>
      </c>
      <c r="S28">
        <f t="shared" si="37"/>
        <v>0</v>
      </c>
      <c r="T28">
        <f t="shared" si="37"/>
        <v>0</v>
      </c>
      <c r="U28">
        <f t="shared" si="37"/>
        <v>1</v>
      </c>
      <c r="V28">
        <f t="shared" si="37"/>
        <v>0</v>
      </c>
      <c r="W28">
        <f t="shared" si="37"/>
        <v>0</v>
      </c>
      <c r="X28">
        <f t="shared" si="37"/>
        <v>0</v>
      </c>
      <c r="Y28">
        <f t="shared" si="37"/>
        <v>0</v>
      </c>
      <c r="Z28">
        <f t="shared" si="32"/>
        <v>1</v>
      </c>
      <c r="AA28">
        <f t="shared" si="33"/>
        <v>0</v>
      </c>
    </row>
    <row r="29" spans="1:28" x14ac:dyDescent="0.25">
      <c r="H29" s="1">
        <v>7</v>
      </c>
      <c r="I29">
        <f t="shared" ref="I29:Y29" si="38">IF(I8&gt;$AB$20,1,0)</f>
        <v>0</v>
      </c>
      <c r="J29">
        <f t="shared" si="38"/>
        <v>0</v>
      </c>
      <c r="K29">
        <f t="shared" si="38"/>
        <v>0</v>
      </c>
      <c r="L29">
        <f t="shared" si="38"/>
        <v>0</v>
      </c>
      <c r="M29">
        <f t="shared" si="38"/>
        <v>0</v>
      </c>
      <c r="N29">
        <f t="shared" si="38"/>
        <v>0</v>
      </c>
      <c r="O29">
        <f t="shared" si="38"/>
        <v>0</v>
      </c>
      <c r="P29">
        <f t="shared" si="38"/>
        <v>0</v>
      </c>
      <c r="Q29">
        <f t="shared" si="38"/>
        <v>0</v>
      </c>
      <c r="R29">
        <f t="shared" si="38"/>
        <v>0</v>
      </c>
      <c r="S29">
        <f t="shared" si="38"/>
        <v>0</v>
      </c>
      <c r="T29">
        <f t="shared" si="38"/>
        <v>0</v>
      </c>
      <c r="U29">
        <f t="shared" si="38"/>
        <v>1</v>
      </c>
      <c r="V29">
        <f t="shared" si="38"/>
        <v>0</v>
      </c>
      <c r="W29">
        <f t="shared" si="38"/>
        <v>0</v>
      </c>
      <c r="X29">
        <f t="shared" si="38"/>
        <v>0</v>
      </c>
      <c r="Y29">
        <f t="shared" si="38"/>
        <v>0</v>
      </c>
      <c r="Z29">
        <f t="shared" si="32"/>
        <v>1</v>
      </c>
      <c r="AA29">
        <f t="shared" si="33"/>
        <v>0</v>
      </c>
    </row>
    <row r="30" spans="1:28" x14ac:dyDescent="0.25">
      <c r="H30" s="1">
        <v>8</v>
      </c>
      <c r="I30">
        <f t="shared" ref="I30:Y30" si="39">IF(I9&gt;$AB$20,1,0)</f>
        <v>0</v>
      </c>
      <c r="J30">
        <f t="shared" si="39"/>
        <v>0</v>
      </c>
      <c r="K30">
        <f t="shared" si="39"/>
        <v>0</v>
      </c>
      <c r="L30">
        <f t="shared" si="39"/>
        <v>0</v>
      </c>
      <c r="M30">
        <f t="shared" si="39"/>
        <v>0</v>
      </c>
      <c r="N30">
        <f t="shared" si="39"/>
        <v>0</v>
      </c>
      <c r="O30">
        <f t="shared" si="39"/>
        <v>0</v>
      </c>
      <c r="P30">
        <f t="shared" si="39"/>
        <v>0</v>
      </c>
      <c r="Q30">
        <f t="shared" si="39"/>
        <v>0</v>
      </c>
      <c r="R30">
        <f t="shared" si="39"/>
        <v>0</v>
      </c>
      <c r="S30">
        <f t="shared" si="39"/>
        <v>0</v>
      </c>
      <c r="T30">
        <f t="shared" si="39"/>
        <v>0</v>
      </c>
      <c r="U30">
        <f t="shared" si="39"/>
        <v>0</v>
      </c>
      <c r="V30">
        <f t="shared" si="39"/>
        <v>0</v>
      </c>
      <c r="W30">
        <f t="shared" si="39"/>
        <v>0</v>
      </c>
      <c r="X30">
        <f t="shared" si="39"/>
        <v>0</v>
      </c>
      <c r="Y30">
        <f t="shared" si="39"/>
        <v>0</v>
      </c>
      <c r="Z30">
        <f t="shared" si="32"/>
        <v>0</v>
      </c>
      <c r="AA30">
        <f t="shared" si="33"/>
        <v>0</v>
      </c>
    </row>
    <row r="31" spans="1:28" x14ac:dyDescent="0.25">
      <c r="H31" s="1">
        <v>9</v>
      </c>
      <c r="I31">
        <f t="shared" ref="I31:Y31" si="40">IF(I10&gt;$AB$20,1,0)</f>
        <v>0</v>
      </c>
      <c r="J31">
        <f t="shared" si="40"/>
        <v>0</v>
      </c>
      <c r="K31">
        <f t="shared" si="40"/>
        <v>0</v>
      </c>
      <c r="L31">
        <f t="shared" si="40"/>
        <v>0</v>
      </c>
      <c r="M31">
        <f t="shared" si="40"/>
        <v>0</v>
      </c>
      <c r="N31">
        <f t="shared" si="40"/>
        <v>0</v>
      </c>
      <c r="O31">
        <f t="shared" si="40"/>
        <v>0</v>
      </c>
      <c r="P31">
        <f t="shared" si="40"/>
        <v>0</v>
      </c>
      <c r="Q31">
        <f t="shared" si="40"/>
        <v>0</v>
      </c>
      <c r="R31">
        <f t="shared" si="40"/>
        <v>0</v>
      </c>
      <c r="S31">
        <f t="shared" si="40"/>
        <v>0</v>
      </c>
      <c r="T31">
        <f t="shared" si="40"/>
        <v>0</v>
      </c>
      <c r="U31">
        <f t="shared" si="40"/>
        <v>1</v>
      </c>
      <c r="V31">
        <f t="shared" si="40"/>
        <v>0</v>
      </c>
      <c r="W31">
        <f t="shared" si="40"/>
        <v>0</v>
      </c>
      <c r="X31">
        <f t="shared" si="40"/>
        <v>0</v>
      </c>
      <c r="Y31">
        <f t="shared" si="40"/>
        <v>0</v>
      </c>
      <c r="Z31">
        <f t="shared" si="32"/>
        <v>1</v>
      </c>
      <c r="AA31">
        <f t="shared" si="33"/>
        <v>0</v>
      </c>
    </row>
    <row r="32" spans="1:28" x14ac:dyDescent="0.25">
      <c r="H32" s="1">
        <v>10</v>
      </c>
      <c r="I32">
        <f t="shared" ref="I32:Y32" si="41">IF(I11&gt;$AB$20,1,0)</f>
        <v>0</v>
      </c>
      <c r="J32">
        <f t="shared" si="41"/>
        <v>0</v>
      </c>
      <c r="K32">
        <f t="shared" si="41"/>
        <v>0</v>
      </c>
      <c r="L32">
        <f t="shared" si="41"/>
        <v>0</v>
      </c>
      <c r="M32">
        <f t="shared" si="41"/>
        <v>0</v>
      </c>
      <c r="N32">
        <f t="shared" si="41"/>
        <v>0</v>
      </c>
      <c r="O32">
        <f t="shared" si="41"/>
        <v>0</v>
      </c>
      <c r="P32">
        <f t="shared" si="41"/>
        <v>0</v>
      </c>
      <c r="Q32">
        <f t="shared" si="41"/>
        <v>0</v>
      </c>
      <c r="R32">
        <f t="shared" si="41"/>
        <v>0</v>
      </c>
      <c r="S32">
        <f t="shared" si="41"/>
        <v>0</v>
      </c>
      <c r="T32">
        <f t="shared" si="41"/>
        <v>0</v>
      </c>
      <c r="U32">
        <f t="shared" si="41"/>
        <v>1</v>
      </c>
      <c r="V32">
        <f t="shared" si="41"/>
        <v>0</v>
      </c>
      <c r="W32">
        <f t="shared" si="41"/>
        <v>0</v>
      </c>
      <c r="X32">
        <f t="shared" si="41"/>
        <v>0</v>
      </c>
      <c r="Y32">
        <f t="shared" si="41"/>
        <v>0</v>
      </c>
      <c r="Z32">
        <f t="shared" si="32"/>
        <v>1</v>
      </c>
      <c r="AA32">
        <f t="shared" si="33"/>
        <v>0</v>
      </c>
    </row>
    <row r="33" spans="8:27" x14ac:dyDescent="0.25">
      <c r="H33" s="1">
        <v>11</v>
      </c>
      <c r="I33">
        <f t="shared" ref="I33:Y33" si="42">IF(I12&gt;$AB$20,1,0)</f>
        <v>0</v>
      </c>
      <c r="J33">
        <f t="shared" si="42"/>
        <v>0</v>
      </c>
      <c r="K33">
        <f t="shared" si="42"/>
        <v>0</v>
      </c>
      <c r="L33">
        <f t="shared" si="42"/>
        <v>0</v>
      </c>
      <c r="M33">
        <f t="shared" si="42"/>
        <v>0</v>
      </c>
      <c r="N33">
        <f t="shared" si="42"/>
        <v>0</v>
      </c>
      <c r="O33">
        <f t="shared" si="42"/>
        <v>0</v>
      </c>
      <c r="P33">
        <f t="shared" si="42"/>
        <v>0</v>
      </c>
      <c r="Q33">
        <f t="shared" si="42"/>
        <v>0</v>
      </c>
      <c r="R33">
        <f t="shared" si="42"/>
        <v>0</v>
      </c>
      <c r="S33">
        <f t="shared" si="42"/>
        <v>0</v>
      </c>
      <c r="T33">
        <f t="shared" si="42"/>
        <v>0</v>
      </c>
      <c r="U33">
        <f t="shared" si="42"/>
        <v>0</v>
      </c>
      <c r="V33">
        <f t="shared" si="42"/>
        <v>0</v>
      </c>
      <c r="W33">
        <f t="shared" si="42"/>
        <v>0</v>
      </c>
      <c r="X33">
        <f t="shared" si="42"/>
        <v>0</v>
      </c>
      <c r="Y33">
        <f t="shared" si="42"/>
        <v>0</v>
      </c>
      <c r="Z33">
        <f t="shared" si="32"/>
        <v>0</v>
      </c>
      <c r="AA33">
        <f t="shared" si="33"/>
        <v>0</v>
      </c>
    </row>
    <row r="34" spans="8:27" x14ac:dyDescent="0.25">
      <c r="H34" s="1">
        <v>12</v>
      </c>
      <c r="I34">
        <f t="shared" ref="I34:Y34" si="43">IF(I13&gt;$AB$20,1,0)</f>
        <v>0</v>
      </c>
      <c r="J34">
        <f t="shared" si="43"/>
        <v>0</v>
      </c>
      <c r="K34">
        <f t="shared" si="43"/>
        <v>0</v>
      </c>
      <c r="L34">
        <f t="shared" si="43"/>
        <v>0</v>
      </c>
      <c r="M34">
        <f t="shared" si="43"/>
        <v>0</v>
      </c>
      <c r="N34">
        <f t="shared" si="43"/>
        <v>0</v>
      </c>
      <c r="O34">
        <f t="shared" si="43"/>
        <v>0</v>
      </c>
      <c r="P34">
        <f t="shared" si="43"/>
        <v>0</v>
      </c>
      <c r="Q34">
        <f t="shared" si="43"/>
        <v>0</v>
      </c>
      <c r="R34">
        <f t="shared" si="43"/>
        <v>0</v>
      </c>
      <c r="S34">
        <f t="shared" si="43"/>
        <v>0</v>
      </c>
      <c r="T34">
        <f t="shared" si="43"/>
        <v>0</v>
      </c>
      <c r="U34">
        <f t="shared" si="43"/>
        <v>0</v>
      </c>
      <c r="V34">
        <f t="shared" si="43"/>
        <v>0</v>
      </c>
      <c r="W34">
        <f t="shared" si="43"/>
        <v>0</v>
      </c>
      <c r="X34">
        <f t="shared" si="43"/>
        <v>0</v>
      </c>
      <c r="Y34">
        <f t="shared" si="43"/>
        <v>0</v>
      </c>
      <c r="Z34">
        <f t="shared" si="32"/>
        <v>0</v>
      </c>
      <c r="AA34">
        <f t="shared" si="33"/>
        <v>0</v>
      </c>
    </row>
    <row r="35" spans="8:27" x14ac:dyDescent="0.25">
      <c r="H35" s="1">
        <v>13</v>
      </c>
      <c r="I35">
        <f t="shared" ref="I35:Y35" si="44">IF(I14&gt;$AB$20,1,0)</f>
        <v>1</v>
      </c>
      <c r="J35">
        <f t="shared" si="44"/>
        <v>1</v>
      </c>
      <c r="K35">
        <f t="shared" si="44"/>
        <v>1</v>
      </c>
      <c r="L35">
        <f t="shared" si="44"/>
        <v>1</v>
      </c>
      <c r="M35">
        <f t="shared" si="44"/>
        <v>1</v>
      </c>
      <c r="N35">
        <f t="shared" si="44"/>
        <v>1</v>
      </c>
      <c r="O35">
        <f t="shared" si="44"/>
        <v>1</v>
      </c>
      <c r="P35">
        <f t="shared" si="44"/>
        <v>0</v>
      </c>
      <c r="Q35">
        <f t="shared" si="44"/>
        <v>1</v>
      </c>
      <c r="R35">
        <f t="shared" si="44"/>
        <v>1</v>
      </c>
      <c r="S35">
        <f t="shared" si="44"/>
        <v>0</v>
      </c>
      <c r="T35">
        <f t="shared" si="44"/>
        <v>0</v>
      </c>
      <c r="U35">
        <f t="shared" si="44"/>
        <v>0</v>
      </c>
      <c r="V35">
        <f t="shared" si="44"/>
        <v>0</v>
      </c>
      <c r="W35">
        <f t="shared" si="44"/>
        <v>1</v>
      </c>
      <c r="X35">
        <f t="shared" si="44"/>
        <v>1</v>
      </c>
      <c r="Y35">
        <f t="shared" si="44"/>
        <v>0</v>
      </c>
      <c r="Z35">
        <f t="shared" si="32"/>
        <v>11</v>
      </c>
      <c r="AA35" s="3">
        <f t="shared" si="33"/>
        <v>1</v>
      </c>
    </row>
    <row r="36" spans="8:27" x14ac:dyDescent="0.25">
      <c r="H36" s="1">
        <v>14</v>
      </c>
      <c r="I36">
        <f t="shared" ref="I36:Y36" si="45">IF(I15&gt;$AB$20,1,0)</f>
        <v>0</v>
      </c>
      <c r="J36">
        <f t="shared" si="45"/>
        <v>0</v>
      </c>
      <c r="K36">
        <f t="shared" si="45"/>
        <v>0</v>
      </c>
      <c r="L36">
        <f t="shared" si="45"/>
        <v>0</v>
      </c>
      <c r="M36">
        <f t="shared" si="45"/>
        <v>0</v>
      </c>
      <c r="N36">
        <f t="shared" si="45"/>
        <v>0</v>
      </c>
      <c r="O36">
        <f t="shared" si="45"/>
        <v>0</v>
      </c>
      <c r="P36">
        <f t="shared" si="45"/>
        <v>0</v>
      </c>
      <c r="Q36">
        <f t="shared" si="45"/>
        <v>0</v>
      </c>
      <c r="R36">
        <f t="shared" si="45"/>
        <v>0</v>
      </c>
      <c r="S36">
        <f t="shared" si="45"/>
        <v>0</v>
      </c>
      <c r="T36">
        <f t="shared" si="45"/>
        <v>0</v>
      </c>
      <c r="U36">
        <f t="shared" si="45"/>
        <v>0</v>
      </c>
      <c r="V36">
        <f t="shared" si="45"/>
        <v>0</v>
      </c>
      <c r="W36">
        <f t="shared" si="45"/>
        <v>0</v>
      </c>
      <c r="X36">
        <f t="shared" si="45"/>
        <v>0</v>
      </c>
      <c r="Y36">
        <f t="shared" si="45"/>
        <v>0</v>
      </c>
      <c r="Z36">
        <f t="shared" si="32"/>
        <v>0</v>
      </c>
      <c r="AA36">
        <f t="shared" si="33"/>
        <v>0</v>
      </c>
    </row>
    <row r="37" spans="8:27" x14ac:dyDescent="0.25">
      <c r="H37" s="1">
        <v>15</v>
      </c>
      <c r="I37">
        <f t="shared" ref="I37:Y37" si="46">IF(I16&gt;$AB$20,1,0)</f>
        <v>0</v>
      </c>
      <c r="J37">
        <f t="shared" si="46"/>
        <v>0</v>
      </c>
      <c r="K37">
        <f t="shared" si="46"/>
        <v>0</v>
      </c>
      <c r="L37">
        <f t="shared" si="46"/>
        <v>0</v>
      </c>
      <c r="M37">
        <f t="shared" si="46"/>
        <v>0</v>
      </c>
      <c r="N37">
        <f t="shared" si="46"/>
        <v>0</v>
      </c>
      <c r="O37">
        <f t="shared" si="46"/>
        <v>0</v>
      </c>
      <c r="P37">
        <f t="shared" si="46"/>
        <v>0</v>
      </c>
      <c r="Q37">
        <f t="shared" si="46"/>
        <v>0</v>
      </c>
      <c r="R37">
        <f t="shared" si="46"/>
        <v>0</v>
      </c>
      <c r="S37">
        <f t="shared" si="46"/>
        <v>0</v>
      </c>
      <c r="T37">
        <f t="shared" si="46"/>
        <v>0</v>
      </c>
      <c r="U37">
        <f t="shared" si="46"/>
        <v>1</v>
      </c>
      <c r="V37">
        <f t="shared" si="46"/>
        <v>0</v>
      </c>
      <c r="W37">
        <f t="shared" si="46"/>
        <v>0</v>
      </c>
      <c r="X37">
        <f t="shared" si="46"/>
        <v>0</v>
      </c>
      <c r="Y37">
        <f t="shared" si="46"/>
        <v>0</v>
      </c>
      <c r="Z37">
        <f t="shared" si="32"/>
        <v>1</v>
      </c>
      <c r="AA37">
        <f t="shared" si="33"/>
        <v>0</v>
      </c>
    </row>
    <row r="38" spans="8:27" x14ac:dyDescent="0.25">
      <c r="H38" s="1">
        <v>16</v>
      </c>
      <c r="I38">
        <f t="shared" ref="I38:Y38" si="47">IF(I17&gt;$AB$20,1,0)</f>
        <v>0</v>
      </c>
      <c r="J38">
        <f t="shared" si="47"/>
        <v>0</v>
      </c>
      <c r="K38">
        <f t="shared" si="47"/>
        <v>0</v>
      </c>
      <c r="L38">
        <f t="shared" si="47"/>
        <v>0</v>
      </c>
      <c r="M38">
        <f t="shared" si="47"/>
        <v>0</v>
      </c>
      <c r="N38">
        <f t="shared" si="47"/>
        <v>0</v>
      </c>
      <c r="O38">
        <f t="shared" si="47"/>
        <v>0</v>
      </c>
      <c r="P38">
        <f t="shared" si="47"/>
        <v>0</v>
      </c>
      <c r="Q38">
        <f t="shared" si="47"/>
        <v>0</v>
      </c>
      <c r="R38">
        <f t="shared" si="47"/>
        <v>0</v>
      </c>
      <c r="S38">
        <f t="shared" si="47"/>
        <v>0</v>
      </c>
      <c r="T38">
        <f t="shared" si="47"/>
        <v>0</v>
      </c>
      <c r="U38">
        <f t="shared" si="47"/>
        <v>1</v>
      </c>
      <c r="V38">
        <f t="shared" si="47"/>
        <v>0</v>
      </c>
      <c r="W38">
        <f t="shared" si="47"/>
        <v>0</v>
      </c>
      <c r="X38">
        <f t="shared" si="47"/>
        <v>0</v>
      </c>
      <c r="Y38">
        <f t="shared" si="47"/>
        <v>0</v>
      </c>
      <c r="Z38">
        <f t="shared" si="32"/>
        <v>1</v>
      </c>
      <c r="AA38">
        <f t="shared" si="33"/>
        <v>0</v>
      </c>
    </row>
    <row r="39" spans="8:27" x14ac:dyDescent="0.25">
      <c r="H39" s="1">
        <v>17</v>
      </c>
      <c r="I39">
        <f t="shared" ref="I39:Y39" si="48">IF(I18&gt;$AB$20,1,0)</f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 t="shared" si="48"/>
        <v>0</v>
      </c>
      <c r="P39">
        <f t="shared" si="48"/>
        <v>0</v>
      </c>
      <c r="Q39">
        <f t="shared" si="48"/>
        <v>0</v>
      </c>
      <c r="R39">
        <f t="shared" si="48"/>
        <v>0</v>
      </c>
      <c r="S39">
        <f t="shared" si="48"/>
        <v>0</v>
      </c>
      <c r="T39">
        <f t="shared" si="48"/>
        <v>0</v>
      </c>
      <c r="U39">
        <f t="shared" si="48"/>
        <v>0</v>
      </c>
      <c r="V39">
        <f t="shared" si="48"/>
        <v>0</v>
      </c>
      <c r="W39">
        <f t="shared" si="48"/>
        <v>0</v>
      </c>
      <c r="X39">
        <f t="shared" si="48"/>
        <v>0</v>
      </c>
      <c r="Y39">
        <f t="shared" si="48"/>
        <v>0</v>
      </c>
      <c r="Z39">
        <f t="shared" si="32"/>
        <v>0</v>
      </c>
      <c r="AA39">
        <f t="shared" si="3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20" sqref="G20"/>
    </sheetView>
  </sheetViews>
  <sheetFormatPr defaultRowHeight="15" x14ac:dyDescent="0.25"/>
  <cols>
    <col min="2" max="2" width="14.42578125" customWidth="1"/>
    <col min="3" max="3" width="18.28515625" customWidth="1"/>
    <col min="4" max="4" width="15.7109375" customWidth="1"/>
    <col min="5" max="5" width="18.140625" customWidth="1"/>
  </cols>
  <sheetData>
    <row r="1" spans="1:5" x14ac:dyDescent="0.25">
      <c r="A1" s="4" t="s">
        <v>0</v>
      </c>
      <c r="B1" s="5" t="s">
        <v>1</v>
      </c>
      <c r="C1" s="5" t="s">
        <v>4</v>
      </c>
      <c r="D1" s="6" t="s">
        <v>3</v>
      </c>
      <c r="E1" s="1" t="s">
        <v>12</v>
      </c>
    </row>
    <row r="2" spans="1:5" x14ac:dyDescent="0.25">
      <c r="A2" s="7">
        <v>1</v>
      </c>
      <c r="B2" s="8">
        <v>2</v>
      </c>
      <c r="C2" s="8">
        <v>20</v>
      </c>
      <c r="D2" s="9">
        <v>800</v>
      </c>
      <c r="E2">
        <f>IF(B2&gt;$B$19+$B$20*2,1,IF(C2&gt;$C$19+2*$C$20,1,IF(D2&gt;$D$19+2*$D$20,1,0)))</f>
        <v>0</v>
      </c>
    </row>
    <row r="3" spans="1:5" x14ac:dyDescent="0.25">
      <c r="A3" s="7">
        <v>2</v>
      </c>
      <c r="B3" s="8">
        <v>3</v>
      </c>
      <c r="C3" s="8">
        <v>27</v>
      </c>
      <c r="D3" s="9">
        <v>1500</v>
      </c>
      <c r="E3">
        <f t="shared" ref="E3:E18" si="0">IF(B3&gt;$B$19+$B$20*2,1,IF(C3&gt;$C$19+2*$C$20,1,IF(D3&gt;$D$19+2*$D$20,1,0)))</f>
        <v>0</v>
      </c>
    </row>
    <row r="4" spans="1:5" x14ac:dyDescent="0.25">
      <c r="A4" s="7">
        <v>3</v>
      </c>
      <c r="B4" s="8">
        <v>2</v>
      </c>
      <c r="C4" s="8">
        <v>45</v>
      </c>
      <c r="D4" s="9">
        <v>1400</v>
      </c>
      <c r="E4">
        <f t="shared" si="0"/>
        <v>0</v>
      </c>
    </row>
    <row r="5" spans="1:5" x14ac:dyDescent="0.25">
      <c r="A5" s="7">
        <v>4</v>
      </c>
      <c r="B5" s="8">
        <v>1</v>
      </c>
      <c r="C5" s="8">
        <v>18</v>
      </c>
      <c r="D5" s="9">
        <v>600</v>
      </c>
      <c r="E5">
        <f t="shared" si="0"/>
        <v>0</v>
      </c>
    </row>
    <row r="6" spans="1:5" x14ac:dyDescent="0.25">
      <c r="A6" s="7">
        <v>5</v>
      </c>
      <c r="B6" s="8">
        <v>2</v>
      </c>
      <c r="C6" s="8">
        <v>21</v>
      </c>
      <c r="D6" s="9">
        <v>900</v>
      </c>
      <c r="E6">
        <f t="shared" si="0"/>
        <v>0</v>
      </c>
    </row>
    <row r="7" spans="1:5" x14ac:dyDescent="0.25">
      <c r="A7" s="7">
        <v>6</v>
      </c>
      <c r="B7" s="8">
        <v>3</v>
      </c>
      <c r="C7" s="8">
        <v>25</v>
      </c>
      <c r="D7" s="9">
        <v>1800</v>
      </c>
      <c r="E7">
        <f t="shared" si="0"/>
        <v>0</v>
      </c>
    </row>
    <row r="8" spans="1:5" x14ac:dyDescent="0.25">
      <c r="A8" s="7">
        <v>7</v>
      </c>
      <c r="B8" s="8">
        <v>2</v>
      </c>
      <c r="C8" s="8">
        <v>50</v>
      </c>
      <c r="D8" s="9">
        <v>2000</v>
      </c>
      <c r="E8">
        <f t="shared" si="0"/>
        <v>0</v>
      </c>
    </row>
    <row r="9" spans="1:5" x14ac:dyDescent="0.25">
      <c r="A9" s="7">
        <v>8</v>
      </c>
      <c r="B9" s="8">
        <v>3</v>
      </c>
      <c r="C9" s="8">
        <v>67</v>
      </c>
      <c r="D9" s="9">
        <v>4000</v>
      </c>
      <c r="E9">
        <f t="shared" si="0"/>
        <v>0</v>
      </c>
    </row>
    <row r="10" spans="1:5" x14ac:dyDescent="0.25">
      <c r="A10" s="7">
        <v>9</v>
      </c>
      <c r="B10" s="8">
        <v>2</v>
      </c>
      <c r="C10" s="8">
        <v>70</v>
      </c>
      <c r="D10" s="9">
        <v>1400</v>
      </c>
      <c r="E10">
        <f t="shared" si="0"/>
        <v>0</v>
      </c>
    </row>
    <row r="11" spans="1:5" x14ac:dyDescent="0.25">
      <c r="A11" s="7">
        <v>10</v>
      </c>
      <c r="B11" s="8">
        <v>1</v>
      </c>
      <c r="C11" s="8">
        <v>30</v>
      </c>
      <c r="D11" s="9">
        <v>1000</v>
      </c>
      <c r="E11">
        <f t="shared" si="0"/>
        <v>0</v>
      </c>
    </row>
    <row r="12" spans="1:5" x14ac:dyDescent="0.25">
      <c r="A12" s="7">
        <v>11</v>
      </c>
      <c r="B12" s="8">
        <v>3</v>
      </c>
      <c r="C12" s="8">
        <v>41</v>
      </c>
      <c r="D12" s="9">
        <v>3000</v>
      </c>
      <c r="E12">
        <f t="shared" si="0"/>
        <v>0</v>
      </c>
    </row>
    <row r="13" spans="1:5" x14ac:dyDescent="0.25">
      <c r="A13" s="7">
        <v>12</v>
      </c>
      <c r="B13" s="8">
        <v>2</v>
      </c>
      <c r="C13" s="8">
        <v>30</v>
      </c>
      <c r="D13" s="9">
        <v>3500</v>
      </c>
      <c r="E13">
        <f t="shared" si="0"/>
        <v>0</v>
      </c>
    </row>
    <row r="14" spans="1:5" x14ac:dyDescent="0.25">
      <c r="A14" s="7">
        <v>13</v>
      </c>
      <c r="B14" s="8">
        <v>3</v>
      </c>
      <c r="C14" s="8">
        <v>28</v>
      </c>
      <c r="D14" s="9">
        <v>7000</v>
      </c>
      <c r="E14" s="3">
        <f t="shared" si="0"/>
        <v>1</v>
      </c>
    </row>
    <row r="15" spans="1:5" x14ac:dyDescent="0.25">
      <c r="A15" s="7">
        <v>14</v>
      </c>
      <c r="B15" s="8">
        <v>2</v>
      </c>
      <c r="C15" s="8">
        <v>37</v>
      </c>
      <c r="D15" s="9">
        <v>2500</v>
      </c>
      <c r="E15">
        <f t="shared" si="0"/>
        <v>0</v>
      </c>
    </row>
    <row r="16" spans="1:5" x14ac:dyDescent="0.25">
      <c r="A16" s="7">
        <v>15</v>
      </c>
      <c r="B16" s="8">
        <v>1</v>
      </c>
      <c r="C16" s="8">
        <v>28</v>
      </c>
      <c r="D16" s="9">
        <v>2200</v>
      </c>
      <c r="E16">
        <f t="shared" si="0"/>
        <v>0</v>
      </c>
    </row>
    <row r="17" spans="1:5" x14ac:dyDescent="0.25">
      <c r="A17" s="7">
        <v>16</v>
      </c>
      <c r="B17" s="8">
        <v>1</v>
      </c>
      <c r="C17" s="8">
        <v>54</v>
      </c>
      <c r="D17" s="9">
        <v>1400</v>
      </c>
      <c r="E17">
        <f t="shared" si="0"/>
        <v>0</v>
      </c>
    </row>
    <row r="18" spans="1:5" x14ac:dyDescent="0.25">
      <c r="A18" s="10">
        <v>17</v>
      </c>
      <c r="B18" s="11">
        <v>3</v>
      </c>
      <c r="C18" s="11">
        <v>63</v>
      </c>
      <c r="D18" s="12">
        <v>2400</v>
      </c>
      <c r="E18">
        <f>IF(B18&gt;$B$19+$B$20*2,1,IF(C18&gt;$C$19+2*$C$20,1,IF(D18&gt;$D$19+2*$D$20,1,0)))</f>
        <v>0</v>
      </c>
    </row>
    <row r="19" spans="1:5" x14ac:dyDescent="0.25">
      <c r="A19" s="1" t="s">
        <v>13</v>
      </c>
      <c r="B19" s="1">
        <f>AVERAGE(B2:B18)</f>
        <v>2.1176470588235294</v>
      </c>
      <c r="C19" s="1">
        <f t="shared" ref="C19:D19" si="1">AVERAGE(C2:C18)</f>
        <v>38.470588235294116</v>
      </c>
      <c r="D19" s="1">
        <f t="shared" si="1"/>
        <v>2200</v>
      </c>
    </row>
    <row r="20" spans="1:5" x14ac:dyDescent="0.25">
      <c r="A20" s="1" t="s">
        <v>14</v>
      </c>
      <c r="B20" s="1">
        <f>_xlfn.STDEV.S(B2:B18)</f>
        <v>0.78121323442902502</v>
      </c>
      <c r="C20" s="1">
        <f t="shared" ref="C20:D20" si="2">_xlfn.STDEV.S(C2:C18)</f>
        <v>16.911969308225252</v>
      </c>
      <c r="D20" s="1">
        <f t="shared" si="2"/>
        <v>1561.2494995995996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Данни</vt:lpstr>
      <vt:lpstr>На база на разстояния</vt:lpstr>
      <vt:lpstr>Статистически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2022-10-24T09:46:44Z</dcterms:created>
  <dcterms:modified xsi:type="dcterms:W3CDTF">2022-11-07T10:37:52Z</dcterms:modified>
</cp:coreProperties>
</file>