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ropbox\Documents\Work stuff\Rotorcraft Performance\CONDOR\Config\"/>
    </mc:Choice>
  </mc:AlternateContent>
  <bookViews>
    <workbookView xWindow="0" yWindow="0" windowWidth="28800" windowHeight="142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6" i="1" l="1"/>
  <c r="H86" i="1"/>
  <c r="I86" i="1"/>
  <c r="I87" i="1"/>
  <c r="I88" i="1"/>
  <c r="I85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D107" i="1"/>
  <c r="D108" i="1"/>
  <c r="D109" i="1"/>
  <c r="D110" i="1"/>
  <c r="D111" i="1"/>
  <c r="D112" i="1"/>
  <c r="D113" i="1"/>
  <c r="D114" i="1"/>
  <c r="D115" i="1"/>
  <c r="D116" i="1"/>
  <c r="D97" i="1"/>
  <c r="D98" i="1"/>
  <c r="D99" i="1"/>
  <c r="D100" i="1"/>
  <c r="D101" i="1"/>
  <c r="D102" i="1"/>
  <c r="D103" i="1"/>
  <c r="D104" i="1"/>
  <c r="D105" i="1"/>
  <c r="D106" i="1"/>
  <c r="D96" i="1"/>
  <c r="R9" i="1"/>
  <c r="R10" i="1"/>
  <c r="R11" i="1"/>
  <c r="R12" i="1"/>
  <c r="R8" i="1"/>
  <c r="Q9" i="1"/>
  <c r="Q10" i="1"/>
  <c r="Q11" i="1"/>
  <c r="Q12" i="1"/>
  <c r="Q8" i="1"/>
  <c r="F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E5" i="1"/>
  <c r="E9" i="1"/>
  <c r="E13" i="1"/>
  <c r="E17" i="1"/>
  <c r="E21" i="1"/>
  <c r="E4" i="1"/>
  <c r="D5" i="1"/>
  <c r="D6" i="1"/>
  <c r="E6" i="1" s="1"/>
  <c r="D7" i="1"/>
  <c r="E7" i="1" s="1"/>
  <c r="D8" i="1"/>
  <c r="E8" i="1" s="1"/>
  <c r="D9" i="1"/>
  <c r="D10" i="1"/>
  <c r="E10" i="1" s="1"/>
  <c r="D11" i="1"/>
  <c r="E11" i="1" s="1"/>
  <c r="D12" i="1"/>
  <c r="E12" i="1" s="1"/>
  <c r="D13" i="1"/>
  <c r="D14" i="1"/>
  <c r="E14" i="1" s="1"/>
  <c r="D15" i="1"/>
  <c r="E15" i="1" s="1"/>
  <c r="D16" i="1"/>
  <c r="E16" i="1" s="1"/>
  <c r="D17" i="1"/>
  <c r="D18" i="1"/>
  <c r="E18" i="1" s="1"/>
  <c r="D19" i="1"/>
  <c r="E19" i="1" s="1"/>
  <c r="D20" i="1"/>
  <c r="E20" i="1" s="1"/>
  <c r="D21" i="1"/>
  <c r="D22" i="1"/>
  <c r="E22" i="1" s="1"/>
  <c r="D23" i="1"/>
  <c r="E23" i="1" s="1"/>
  <c r="D24" i="1"/>
  <c r="E24" i="1" s="1"/>
  <c r="D4" i="1"/>
  <c r="F96" i="1" l="1"/>
  <c r="F114" i="1"/>
  <c r="F110" i="1"/>
  <c r="F106" i="1"/>
  <c r="F102" i="1"/>
  <c r="F98" i="1"/>
  <c r="F113" i="1"/>
  <c r="F109" i="1"/>
  <c r="F105" i="1"/>
  <c r="F101" i="1"/>
  <c r="F97" i="1"/>
  <c r="F116" i="1"/>
  <c r="F112" i="1"/>
  <c r="F108" i="1"/>
  <c r="F104" i="1"/>
  <c r="F100" i="1"/>
  <c r="F115" i="1"/>
  <c r="F111" i="1"/>
  <c r="F107" i="1"/>
  <c r="F103" i="1"/>
  <c r="F99" i="1"/>
</calcChain>
</file>

<file path=xl/sharedStrings.xml><?xml version="1.0" encoding="utf-8"?>
<sst xmlns="http://schemas.openxmlformats.org/spreadsheetml/2006/main" count="152" uniqueCount="77">
  <si>
    <t>X</t>
  </si>
  <si>
    <t>abs(X)</t>
  </si>
  <si>
    <t>X/abs(X)</t>
  </si>
  <si>
    <t>power</t>
  </si>
  <si>
    <t>sfc</t>
  </si>
  <si>
    <t>fuel flow</t>
  </si>
  <si>
    <t>–0.00112</t>
  </si>
  <si>
    <t>–0.00322</t>
  </si>
  <si>
    <t>–0.00510</t>
  </si>
  <si>
    <t>–0.00757</t>
  </si>
  <si>
    <t>–0.01020</t>
  </si>
  <si>
    <t>–0.01236</t>
  </si>
  <si>
    <t>–0.01453</t>
  </si>
  <si>
    <t>–0.01798</t>
  </si>
  <si>
    <t>–0.02066</t>
  </si>
  <si>
    <t>–0.02293</t>
  </si>
  <si>
    <t>–0.02494</t>
  </si>
  <si>
    <t>–0.02669</t>
  </si>
  <si>
    <t>–0.02862</t>
  </si>
  <si>
    <t>–0.03048</t>
  </si>
  <si>
    <t>–0.03191</t>
  </si>
  <si>
    <t>–0.03304</t>
  </si>
  <si>
    <t>–0.03397</t>
  </si>
  <si>
    <t>–0.03476</t>
  </si>
  <si>
    <t>–0.03580</t>
  </si>
  <si>
    <t>–0.03666</t>
  </si>
  <si>
    <t>–0.03737</t>
  </si>
  <si>
    <t>–0.03795</t>
  </si>
  <si>
    <t>–0.03841</t>
  </si>
  <si>
    <t>–0.03876</t>
  </si>
  <si>
    <t>–0.03903</t>
  </si>
  <si>
    <t>–0.03923</t>
  </si>
  <si>
    <t>–0.03935</t>
  </si>
  <si>
    <t>–0.03941</t>
  </si>
  <si>
    <t>–0.03937</t>
  </si>
  <si>
    <t>–0.03924</t>
  </si>
  <si>
    <t>–0.03874</t>
  </si>
  <si>
    <t>–0.03839</t>
  </si>
  <si>
    <t>–0.03797</t>
  </si>
  <si>
    <t>–0.03749</t>
  </si>
  <si>
    <t>–0.03695</t>
  </si>
  <si>
    <t>–0.03635</t>
  </si>
  <si>
    <t>–0.03569</t>
  </si>
  <si>
    <t>–0.03497</t>
  </si>
  <si>
    <t>–0.03419</t>
  </si>
  <si>
    <t>–0.03335</t>
  </si>
  <si>
    <t>–0.03245</t>
  </si>
  <si>
    <t>–0.03149</t>
  </si>
  <si>
    <t>–0.03047</t>
  </si>
  <si>
    <t>–0.02938</t>
  </si>
  <si>
    <t>–0.02824</t>
  </si>
  <si>
    <t>–0.02703</t>
  </si>
  <si>
    <t>–0.02577</t>
  </si>
  <si>
    <t>–0.02445</t>
  </si>
  <si>
    <t>–0.02308</t>
  </si>
  <si>
    <t>–0.02166</t>
  </si>
  <si>
    <t>–0.02019</t>
  </si>
  <si>
    <t>–0.01868</t>
  </si>
  <si>
    <t>–0.01714</t>
  </si>
  <si>
    <t>–0.01557</t>
  </si>
  <si>
    <t>–0.01397</t>
  </si>
  <si>
    <t>–0.01072</t>
  </si>
  <si>
    <t>–0.00908</t>
  </si>
  <si>
    <t>–0.00742</t>
  </si>
  <si>
    <t>–0.00659</t>
  </si>
  <si>
    <t>–0.00575</t>
  </si>
  <si>
    <t>–0.00489</t>
  </si>
  <si>
    <t>–0.00402</t>
  </si>
  <si>
    <t>–0.00313</t>
  </si>
  <si>
    <t>–0.00271</t>
  </si>
  <si>
    <t>–0.00229</t>
  </si>
  <si>
    <t>–0.00188</t>
  </si>
  <si>
    <t>–0.00173</t>
  </si>
  <si>
    <t>speed</t>
  </si>
  <si>
    <t>HP</t>
  </si>
  <si>
    <t>f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</si>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</sst>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Sheet1!$D$96:$D$116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Sheet1!$F$96:$F$116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2003136"/>
        <c:axId val="-611999872"/>
      </c:scatterChart>
      <c:valAx>
        <c:axId val="-61200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1999872"/>
        <c:crosses val="autoZero"/>
        <c:crossBetween val="midCat"/>
      </c:valAx>
      <c:valAx>
        <c:axId val="-6119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200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85</xdr:row>
      <xdr:rowOff>61912</xdr:rowOff>
    </xdr:from>
    <xdr:to>
      <xdr:col>22</xdr:col>
      <xdr:colOff>57150</xdr:colOff>
      <xdr:row>99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Y116"/>
  <sheetViews>
    <sheetView tabSelected="1" topLeftCell="A81" workbookViewId="0">
      <selection activeCell="E96" sqref="E96"/>
    </sheetView>
  </sheetViews>
  <sheetFormatPr defaultRowHeight="15" x14ac:dyDescent="0.25"/>
  <sheetData>
    <row r="2" spans="3:18" x14ac:dyDescent="0.25">
      <c r="F2">
        <v>5</v>
      </c>
    </row>
    <row r="3" spans="3:18" x14ac:dyDescent="0.25">
      <c r="C3" t="s">
        <v>0</v>
      </c>
      <c r="D3" t="s">
        <v>1</v>
      </c>
      <c r="E3" t="s">
        <v>2</v>
      </c>
    </row>
    <row r="4" spans="3:18" x14ac:dyDescent="0.25">
      <c r="C4">
        <v>-10</v>
      </c>
      <c r="D4">
        <f>ABS(C4)</f>
        <v>10</v>
      </c>
      <c r="E4">
        <f>C4/D4</f>
        <v>-1</v>
      </c>
      <c r="F4">
        <f>E4*$F$2</f>
        <v>-5</v>
      </c>
      <c r="G4">
        <f>IF(D4&gt;$F$2, C4-F4, 0)</f>
        <v>-5</v>
      </c>
      <c r="H4">
        <f>C4-G4</f>
        <v>-5</v>
      </c>
    </row>
    <row r="5" spans="3:18" x14ac:dyDescent="0.25">
      <c r="C5">
        <v>-9</v>
      </c>
      <c r="D5">
        <f t="shared" ref="D5:D24" si="0">ABS(C5)</f>
        <v>9</v>
      </c>
      <c r="E5">
        <f>C5/D5</f>
        <v>-1</v>
      </c>
      <c r="F5">
        <f t="shared" ref="F5:F24" si="1">E5*$F$2</f>
        <v>-5</v>
      </c>
      <c r="G5">
        <f t="shared" ref="G5:G24" si="2">IF(D5&gt;$F$2, C5-F5, 0)</f>
        <v>-4</v>
      </c>
      <c r="H5">
        <f t="shared" ref="H5:H24" si="3">C5-G5</f>
        <v>-5</v>
      </c>
    </row>
    <row r="6" spans="3:18" x14ac:dyDescent="0.25">
      <c r="C6">
        <v>-8</v>
      </c>
      <c r="D6">
        <f t="shared" si="0"/>
        <v>8</v>
      </c>
      <c r="E6">
        <f>C6/D6</f>
        <v>-1</v>
      </c>
      <c r="F6">
        <f t="shared" si="1"/>
        <v>-5</v>
      </c>
      <c r="G6">
        <f t="shared" si="2"/>
        <v>-3</v>
      </c>
      <c r="H6">
        <f t="shared" si="3"/>
        <v>-5</v>
      </c>
    </row>
    <row r="7" spans="3:18" x14ac:dyDescent="0.25">
      <c r="C7">
        <v>-7</v>
      </c>
      <c r="D7">
        <f t="shared" si="0"/>
        <v>7</v>
      </c>
      <c r="E7">
        <f>C7/D7</f>
        <v>-1</v>
      </c>
      <c r="F7">
        <f t="shared" si="1"/>
        <v>-5</v>
      </c>
      <c r="G7">
        <f t="shared" si="2"/>
        <v>-2</v>
      </c>
      <c r="H7">
        <f t="shared" si="3"/>
        <v>-5</v>
      </c>
      <c r="P7" t="s">
        <v>3</v>
      </c>
      <c r="Q7" t="s">
        <v>4</v>
      </c>
      <c r="R7" t="s">
        <v>5</v>
      </c>
    </row>
    <row r="8" spans="3:18" x14ac:dyDescent="0.25">
      <c r="C8">
        <v>-6</v>
      </c>
      <c r="D8">
        <f t="shared" si="0"/>
        <v>6</v>
      </c>
      <c r="E8">
        <f>C8/D8</f>
        <v>-1</v>
      </c>
      <c r="F8">
        <f t="shared" si="1"/>
        <v>-5</v>
      </c>
      <c r="G8">
        <f t="shared" si="2"/>
        <v>-1</v>
      </c>
      <c r="H8">
        <f t="shared" si="3"/>
        <v>-5</v>
      </c>
      <c r="O8">
        <v>0</v>
      </c>
      <c r="P8">
        <v>3495</v>
      </c>
      <c r="Q8">
        <f xml:space="preserve"> -0.00001495*P8 + 0.4904</f>
        <v>0.43814975</v>
      </c>
      <c r="R8">
        <f>P8*Q8</f>
        <v>1531.3333762500001</v>
      </c>
    </row>
    <row r="9" spans="3:18" x14ac:dyDescent="0.25">
      <c r="C9">
        <v>-5</v>
      </c>
      <c r="D9">
        <f t="shared" si="0"/>
        <v>5</v>
      </c>
      <c r="E9">
        <f>C9/D9</f>
        <v>-1</v>
      </c>
      <c r="F9">
        <f t="shared" si="1"/>
        <v>-5</v>
      </c>
      <c r="G9">
        <f t="shared" si="2"/>
        <v>0</v>
      </c>
      <c r="H9">
        <f t="shared" si="3"/>
        <v>-5</v>
      </c>
      <c r="O9">
        <v>20</v>
      </c>
      <c r="P9">
        <v>3022</v>
      </c>
      <c r="Q9">
        <f t="shared" ref="Q9:Q12" si="4" xml:space="preserve"> -0.00001495*P9 + 0.4904</f>
        <v>0.44522110000000004</v>
      </c>
      <c r="R9">
        <f t="shared" ref="R9:R12" si="5">P9*Q9</f>
        <v>1345.4581642000001</v>
      </c>
    </row>
    <row r="10" spans="3:18" x14ac:dyDescent="0.25">
      <c r="C10">
        <v>-4</v>
      </c>
      <c r="D10">
        <f t="shared" si="0"/>
        <v>4</v>
      </c>
      <c r="E10">
        <f>C10/D10</f>
        <v>-1</v>
      </c>
      <c r="F10">
        <f t="shared" si="1"/>
        <v>-5</v>
      </c>
      <c r="G10">
        <f t="shared" si="2"/>
        <v>0</v>
      </c>
      <c r="H10">
        <f t="shared" si="3"/>
        <v>-4</v>
      </c>
      <c r="O10">
        <v>40</v>
      </c>
      <c r="P10">
        <v>2221</v>
      </c>
      <c r="Q10">
        <f t="shared" si="4"/>
        <v>0.45719605000000002</v>
      </c>
      <c r="R10">
        <f t="shared" si="5"/>
        <v>1015.43242705</v>
      </c>
    </row>
    <row r="11" spans="3:18" x14ac:dyDescent="0.25">
      <c r="C11">
        <v>-3</v>
      </c>
      <c r="D11">
        <f t="shared" si="0"/>
        <v>3</v>
      </c>
      <c r="E11">
        <f>C11/D11</f>
        <v>-1</v>
      </c>
      <c r="F11">
        <f t="shared" si="1"/>
        <v>-5</v>
      </c>
      <c r="G11">
        <f t="shared" si="2"/>
        <v>0</v>
      </c>
      <c r="H11">
        <f t="shared" si="3"/>
        <v>-3</v>
      </c>
      <c r="O11">
        <v>60</v>
      </c>
      <c r="P11">
        <v>1777</v>
      </c>
      <c r="Q11">
        <f t="shared" si="4"/>
        <v>0.46383384999999999</v>
      </c>
      <c r="R11">
        <f t="shared" si="5"/>
        <v>824.23275145000002</v>
      </c>
    </row>
    <row r="12" spans="3:18" x14ac:dyDescent="0.25">
      <c r="C12">
        <v>-2</v>
      </c>
      <c r="D12">
        <f t="shared" si="0"/>
        <v>2</v>
      </c>
      <c r="E12">
        <f>C12/D12</f>
        <v>-1</v>
      </c>
      <c r="F12">
        <f t="shared" si="1"/>
        <v>-5</v>
      </c>
      <c r="G12">
        <f t="shared" si="2"/>
        <v>0</v>
      </c>
      <c r="H12">
        <f t="shared" si="3"/>
        <v>-2</v>
      </c>
      <c r="O12">
        <v>80</v>
      </c>
      <c r="P12">
        <v>1625</v>
      </c>
      <c r="Q12">
        <f t="shared" si="4"/>
        <v>0.46610625</v>
      </c>
      <c r="R12">
        <f t="shared" si="5"/>
        <v>757.42265625000005</v>
      </c>
    </row>
    <row r="13" spans="3:18" x14ac:dyDescent="0.25">
      <c r="C13">
        <v>-1</v>
      </c>
      <c r="D13">
        <f t="shared" si="0"/>
        <v>1</v>
      </c>
      <c r="E13">
        <f>C13/D13</f>
        <v>-1</v>
      </c>
      <c r="F13">
        <f t="shared" si="1"/>
        <v>-5</v>
      </c>
      <c r="G13">
        <f t="shared" si="2"/>
        <v>0</v>
      </c>
      <c r="H13">
        <f t="shared" si="3"/>
        <v>-1</v>
      </c>
    </row>
    <row r="14" spans="3:18" x14ac:dyDescent="0.25">
      <c r="C14">
        <v>0</v>
      </c>
      <c r="D14">
        <f t="shared" si="0"/>
        <v>0</v>
      </c>
      <c r="E14" t="e">
        <f>C14/D14</f>
        <v>#DIV/0!</v>
      </c>
      <c r="F14" t="e">
        <f t="shared" si="1"/>
        <v>#DIV/0!</v>
      </c>
      <c r="G14">
        <f t="shared" si="2"/>
        <v>0</v>
      </c>
      <c r="H14">
        <f t="shared" si="3"/>
        <v>0</v>
      </c>
    </row>
    <row r="15" spans="3:18" x14ac:dyDescent="0.25">
      <c r="C15">
        <v>1</v>
      </c>
      <c r="D15">
        <f t="shared" si="0"/>
        <v>1</v>
      </c>
      <c r="E15">
        <f>C15/D15</f>
        <v>1</v>
      </c>
      <c r="F15">
        <f t="shared" si="1"/>
        <v>5</v>
      </c>
      <c r="G15">
        <f t="shared" si="2"/>
        <v>0</v>
      </c>
      <c r="H15">
        <f t="shared" si="3"/>
        <v>1</v>
      </c>
    </row>
    <row r="16" spans="3:18" x14ac:dyDescent="0.25">
      <c r="C16">
        <v>2</v>
      </c>
      <c r="D16">
        <f t="shared" si="0"/>
        <v>2</v>
      </c>
      <c r="E16">
        <f>C16/D16</f>
        <v>1</v>
      </c>
      <c r="F16">
        <f t="shared" si="1"/>
        <v>5</v>
      </c>
      <c r="G16">
        <f t="shared" si="2"/>
        <v>0</v>
      </c>
      <c r="H16">
        <f t="shared" si="3"/>
        <v>2</v>
      </c>
    </row>
    <row r="17" spans="3:25" x14ac:dyDescent="0.25">
      <c r="C17">
        <v>3</v>
      </c>
      <c r="D17">
        <f t="shared" si="0"/>
        <v>3</v>
      </c>
      <c r="E17">
        <f>C17/D17</f>
        <v>1</v>
      </c>
      <c r="F17">
        <f t="shared" si="1"/>
        <v>5</v>
      </c>
      <c r="G17">
        <f t="shared" si="2"/>
        <v>0</v>
      </c>
      <c r="H17">
        <f t="shared" si="3"/>
        <v>3</v>
      </c>
    </row>
    <row r="18" spans="3:25" x14ac:dyDescent="0.25">
      <c r="C18">
        <v>4</v>
      </c>
      <c r="D18">
        <f t="shared" si="0"/>
        <v>4</v>
      </c>
      <c r="E18">
        <f>C18/D18</f>
        <v>1</v>
      </c>
      <c r="F18">
        <f t="shared" si="1"/>
        <v>5</v>
      </c>
      <c r="G18">
        <f t="shared" si="2"/>
        <v>0</v>
      </c>
      <c r="H18">
        <f t="shared" si="3"/>
        <v>4</v>
      </c>
    </row>
    <row r="19" spans="3:25" x14ac:dyDescent="0.25">
      <c r="C19">
        <v>5</v>
      </c>
      <c r="D19">
        <f t="shared" si="0"/>
        <v>5</v>
      </c>
      <c r="E19">
        <f>C19/D19</f>
        <v>1</v>
      </c>
      <c r="F19">
        <f t="shared" si="1"/>
        <v>5</v>
      </c>
      <c r="G19">
        <f t="shared" si="2"/>
        <v>0</v>
      </c>
      <c r="H19">
        <f t="shared" si="3"/>
        <v>5</v>
      </c>
    </row>
    <row r="20" spans="3:25" x14ac:dyDescent="0.25">
      <c r="C20">
        <v>6</v>
      </c>
      <c r="D20">
        <f t="shared" si="0"/>
        <v>6</v>
      </c>
      <c r="E20">
        <f>C20/D20</f>
        <v>1</v>
      </c>
      <c r="F20">
        <f t="shared" si="1"/>
        <v>5</v>
      </c>
      <c r="G20">
        <f t="shared" si="2"/>
        <v>1</v>
      </c>
      <c r="H20">
        <f t="shared" si="3"/>
        <v>5</v>
      </c>
    </row>
    <row r="21" spans="3:25" x14ac:dyDescent="0.25">
      <c r="C21">
        <v>7</v>
      </c>
      <c r="D21">
        <f t="shared" si="0"/>
        <v>7</v>
      </c>
      <c r="E21">
        <f>C21/D21</f>
        <v>1</v>
      </c>
      <c r="F21">
        <f t="shared" si="1"/>
        <v>5</v>
      </c>
      <c r="G21">
        <f t="shared" si="2"/>
        <v>2</v>
      </c>
      <c r="H21">
        <f t="shared" si="3"/>
        <v>5</v>
      </c>
    </row>
    <row r="22" spans="3:25" x14ac:dyDescent="0.25">
      <c r="C22">
        <v>8</v>
      </c>
      <c r="D22">
        <f t="shared" si="0"/>
        <v>8</v>
      </c>
      <c r="E22">
        <f>C22/D22</f>
        <v>1</v>
      </c>
      <c r="F22">
        <f t="shared" si="1"/>
        <v>5</v>
      </c>
      <c r="G22">
        <f t="shared" si="2"/>
        <v>3</v>
      </c>
      <c r="H22">
        <f t="shared" si="3"/>
        <v>5</v>
      </c>
    </row>
    <row r="23" spans="3:25" x14ac:dyDescent="0.25">
      <c r="C23">
        <v>9</v>
      </c>
      <c r="D23">
        <f t="shared" si="0"/>
        <v>9</v>
      </c>
      <c r="E23">
        <f>C23/D23</f>
        <v>1</v>
      </c>
      <c r="F23">
        <f t="shared" si="1"/>
        <v>5</v>
      </c>
      <c r="G23">
        <f t="shared" si="2"/>
        <v>4</v>
      </c>
      <c r="H23">
        <f t="shared" si="3"/>
        <v>5</v>
      </c>
    </row>
    <row r="24" spans="3:25" x14ac:dyDescent="0.25">
      <c r="C24">
        <v>10</v>
      </c>
      <c r="D24">
        <f t="shared" si="0"/>
        <v>10</v>
      </c>
      <c r="E24">
        <f>C24/D24</f>
        <v>1</v>
      </c>
      <c r="F24">
        <f t="shared" si="1"/>
        <v>5</v>
      </c>
      <c r="G24">
        <f t="shared" si="2"/>
        <v>5</v>
      </c>
      <c r="H24">
        <f t="shared" si="3"/>
        <v>5</v>
      </c>
    </row>
    <row r="30" spans="3:25" x14ac:dyDescent="0.25">
      <c r="D30" t="s">
        <v>73</v>
      </c>
      <c r="E30" t="s">
        <v>73</v>
      </c>
      <c r="F30">
        <v>0</v>
      </c>
      <c r="G30">
        <v>21.966996999999999</v>
      </c>
      <c r="H30">
        <v>42.561056000000001</v>
      </c>
      <c r="I30">
        <v>63.471947</v>
      </c>
      <c r="J30">
        <v>85.122112000000001</v>
      </c>
      <c r="K30">
        <v>87.762376000000003</v>
      </c>
      <c r="L30">
        <v>89.663365999999996</v>
      </c>
      <c r="M30">
        <v>91.669967</v>
      </c>
      <c r="N30">
        <v>105.927393</v>
      </c>
      <c r="O30">
        <v>108.567657</v>
      </c>
      <c r="P30">
        <v>120.71287100000001</v>
      </c>
      <c r="Q30">
        <v>125.887789</v>
      </c>
      <c r="R30">
        <v>126.62706300000001</v>
      </c>
      <c r="S30">
        <v>130.112211</v>
      </c>
      <c r="T30">
        <v>136.76567700000001</v>
      </c>
      <c r="U30">
        <v>136.55445499999999</v>
      </c>
      <c r="V30">
        <v>143.84158400000001</v>
      </c>
      <c r="W30">
        <v>146.48184800000001</v>
      </c>
      <c r="X30">
        <v>151.339934</v>
      </c>
      <c r="Y30">
        <v>154.719472</v>
      </c>
    </row>
    <row r="31" spans="3:25" x14ac:dyDescent="0.25">
      <c r="D31">
        <v>0</v>
      </c>
      <c r="E31" t="s">
        <v>74</v>
      </c>
      <c r="F31">
        <v>1414.2857140000001</v>
      </c>
      <c r="G31">
        <v>1168.1632649999999</v>
      </c>
      <c r="H31">
        <v>925.71428600000002</v>
      </c>
      <c r="I31">
        <v>813.67346899999995</v>
      </c>
      <c r="J31">
        <v>732.85714299999995</v>
      </c>
      <c r="K31">
        <v>800.816327</v>
      </c>
      <c r="L31">
        <v>854.08163300000001</v>
      </c>
      <c r="M31">
        <v>786.12244899999996</v>
      </c>
      <c r="N31">
        <v>879.79591800000003</v>
      </c>
      <c r="O31">
        <v>817.34693900000002</v>
      </c>
      <c r="P31">
        <v>912.85714299999995</v>
      </c>
      <c r="Q31">
        <v>1129.5918369999999</v>
      </c>
      <c r="R31">
        <v>1050.612245</v>
      </c>
      <c r="S31">
        <v>1002.857143</v>
      </c>
      <c r="T31">
        <v>1054.2857140000001</v>
      </c>
      <c r="U31">
        <v>1206.734694</v>
      </c>
      <c r="V31">
        <v>1307.7551020000001</v>
      </c>
      <c r="W31">
        <v>1434.4897960000001</v>
      </c>
      <c r="X31">
        <v>1520.816327</v>
      </c>
      <c r="Y31">
        <v>1647.5510200000001</v>
      </c>
    </row>
    <row r="32" spans="3:25" x14ac:dyDescent="0.25">
      <c r="D32">
        <v>21.966996999999999</v>
      </c>
    </row>
    <row r="33" spans="4:4" x14ac:dyDescent="0.25">
      <c r="D33">
        <v>42.561056000000001</v>
      </c>
    </row>
    <row r="34" spans="4:4" x14ac:dyDescent="0.25">
      <c r="D34">
        <v>63.471947</v>
      </c>
    </row>
    <row r="35" spans="4:4" x14ac:dyDescent="0.25">
      <c r="D35">
        <v>85.122112000000001</v>
      </c>
    </row>
    <row r="36" spans="4:4" x14ac:dyDescent="0.25">
      <c r="D36">
        <v>87.762376000000003</v>
      </c>
    </row>
    <row r="37" spans="4:4" x14ac:dyDescent="0.25">
      <c r="D37">
        <v>89.663365999999996</v>
      </c>
    </row>
    <row r="38" spans="4:4" x14ac:dyDescent="0.25">
      <c r="D38">
        <v>91.669967</v>
      </c>
    </row>
    <row r="39" spans="4:4" x14ac:dyDescent="0.25">
      <c r="D39">
        <v>105.927393</v>
      </c>
    </row>
    <row r="40" spans="4:4" x14ac:dyDescent="0.25">
      <c r="D40">
        <v>108.567657</v>
      </c>
    </row>
    <row r="41" spans="4:4" x14ac:dyDescent="0.25">
      <c r="D41">
        <v>120.71287100000001</v>
      </c>
    </row>
    <row r="42" spans="4:4" x14ac:dyDescent="0.25">
      <c r="D42">
        <v>125.887789</v>
      </c>
    </row>
    <row r="43" spans="4:4" x14ac:dyDescent="0.25">
      <c r="D43">
        <v>126.62706300000001</v>
      </c>
    </row>
    <row r="44" spans="4:4" x14ac:dyDescent="0.25">
      <c r="D44">
        <v>130.112211</v>
      </c>
    </row>
    <row r="45" spans="4:4" x14ac:dyDescent="0.25">
      <c r="D45">
        <v>136.76567700000001</v>
      </c>
    </row>
    <row r="46" spans="4:4" x14ac:dyDescent="0.25">
      <c r="D46">
        <v>136.55445499999999</v>
      </c>
    </row>
    <row r="47" spans="4:4" x14ac:dyDescent="0.25">
      <c r="D47">
        <v>143.84158400000001</v>
      </c>
    </row>
    <row r="48" spans="4:4" x14ac:dyDescent="0.25">
      <c r="D48">
        <v>146.48184800000001</v>
      </c>
    </row>
    <row r="49" spans="4:4" x14ac:dyDescent="0.25">
      <c r="D49">
        <v>151.339934</v>
      </c>
    </row>
    <row r="50" spans="4:4" x14ac:dyDescent="0.25">
      <c r="D50">
        <v>154.719472</v>
      </c>
    </row>
    <row r="53" spans="4:4" x14ac:dyDescent="0.25">
      <c r="D53" t="s">
        <v>74</v>
      </c>
    </row>
    <row r="54" spans="4:4" x14ac:dyDescent="0.25">
      <c r="D54">
        <v>1414.2857140000001</v>
      </c>
    </row>
    <row r="55" spans="4:4" x14ac:dyDescent="0.25">
      <c r="D55">
        <v>1168.1632649999999</v>
      </c>
    </row>
    <row r="56" spans="4:4" x14ac:dyDescent="0.25">
      <c r="D56">
        <v>925.71428600000002</v>
      </c>
    </row>
    <row r="57" spans="4:4" x14ac:dyDescent="0.25">
      <c r="D57">
        <v>813.67346899999995</v>
      </c>
    </row>
    <row r="58" spans="4:4" x14ac:dyDescent="0.25">
      <c r="D58">
        <v>732.85714299999995</v>
      </c>
    </row>
    <row r="59" spans="4:4" x14ac:dyDescent="0.25">
      <c r="D59">
        <v>800.816327</v>
      </c>
    </row>
    <row r="60" spans="4:4" x14ac:dyDescent="0.25">
      <c r="D60">
        <v>854.08163300000001</v>
      </c>
    </row>
    <row r="61" spans="4:4" x14ac:dyDescent="0.25">
      <c r="D61">
        <v>786.12244899999996</v>
      </c>
    </row>
    <row r="62" spans="4:4" x14ac:dyDescent="0.25">
      <c r="D62">
        <v>879.79591800000003</v>
      </c>
    </row>
    <row r="63" spans="4:4" x14ac:dyDescent="0.25">
      <c r="D63">
        <v>817.34693900000002</v>
      </c>
    </row>
    <row r="64" spans="4:4" x14ac:dyDescent="0.25">
      <c r="D64">
        <v>912.85714299999995</v>
      </c>
    </row>
    <row r="65" spans="4:4" x14ac:dyDescent="0.25">
      <c r="D65">
        <v>1129.5918369999999</v>
      </c>
    </row>
    <row r="66" spans="4:4" x14ac:dyDescent="0.25">
      <c r="D66">
        <v>1050.612245</v>
      </c>
    </row>
    <row r="67" spans="4:4" x14ac:dyDescent="0.25">
      <c r="D67">
        <v>1002.857143</v>
      </c>
    </row>
    <row r="68" spans="4:4" x14ac:dyDescent="0.25">
      <c r="D68">
        <v>1054.2857140000001</v>
      </c>
    </row>
    <row r="69" spans="4:4" x14ac:dyDescent="0.25">
      <c r="D69">
        <v>1206.734694</v>
      </c>
    </row>
    <row r="70" spans="4:4" x14ac:dyDescent="0.25">
      <c r="D70">
        <v>1307.7551020000001</v>
      </c>
    </row>
    <row r="71" spans="4:4" x14ac:dyDescent="0.25">
      <c r="D71">
        <v>1434.4897960000001</v>
      </c>
    </row>
    <row r="72" spans="4:4" x14ac:dyDescent="0.25">
      <c r="D72">
        <v>1520.816327</v>
      </c>
    </row>
    <row r="73" spans="4:4" x14ac:dyDescent="0.25">
      <c r="D73">
        <v>1647.5510200000001</v>
      </c>
    </row>
    <row r="85" spans="3:10" x14ac:dyDescent="0.25">
      <c r="H85">
        <v>1</v>
      </c>
      <c r="I85">
        <f>SIN(H85)</f>
        <v>0.8414709848078965</v>
      </c>
    </row>
    <row r="86" spans="3:10" x14ac:dyDescent="0.25">
      <c r="H86">
        <f>PI()</f>
        <v>3.1415926535897931</v>
      </c>
      <c r="I86">
        <f t="shared" ref="I86:I88" si="6">SIN(H86)</f>
        <v>1.22514845490862E-16</v>
      </c>
    </row>
    <row r="87" spans="3:10" x14ac:dyDescent="0.25">
      <c r="H87">
        <v>3</v>
      </c>
      <c r="I87">
        <f t="shared" si="6"/>
        <v>0.14112000805986721</v>
      </c>
    </row>
    <row r="88" spans="3:10" x14ac:dyDescent="0.25">
      <c r="H88">
        <v>4</v>
      </c>
      <c r="I88">
        <f t="shared" si="6"/>
        <v>-0.7568024953079282</v>
      </c>
    </row>
    <row r="95" spans="3:10" x14ac:dyDescent="0.25">
      <c r="D95">
        <v>10</v>
      </c>
      <c r="E95" t="s">
        <v>75</v>
      </c>
      <c r="F95" t="s">
        <v>76</v>
      </c>
    </row>
    <row r="96" spans="3:10" x14ac:dyDescent="0.25">
      <c r="C96">
        <v>0</v>
      </c>
      <c r="D96">
        <f>$D$95*C96</f>
        <v>0</v>
      </c>
      <c r="E96" t="e">
        <f>EXP(-3/2*($D$116-D96)/(D96*SIN(15*PI()/180)))</f>
        <v>#DIV/0!</v>
      </c>
      <c r="F96" t="e">
        <f>2/PI()*ACOS(E96)</f>
        <v>#DIV/0!</v>
      </c>
      <c r="J96">
        <v>0</v>
      </c>
    </row>
    <row r="97" spans="3:10" x14ac:dyDescent="0.25">
      <c r="C97">
        <v>0.05</v>
      </c>
      <c r="D97">
        <f t="shared" ref="D97:D116" si="7">$D$95*C97</f>
        <v>0.5</v>
      </c>
      <c r="E97">
        <f t="shared" ref="E97:E116" si="8">EXP(-3/2*($D$116-D97)/(D97*SIN(10)))</f>
        <v>5.6451729760900685E+22</v>
      </c>
      <c r="F97" t="e">
        <f t="shared" ref="F97:F116" si="9">2/PI()*ACOS(E97)</f>
        <v>#NUM!</v>
      </c>
      <c r="J97">
        <v>1</v>
      </c>
    </row>
    <row r="98" spans="3:10" x14ac:dyDescent="0.25">
      <c r="C98">
        <v>0.1</v>
      </c>
      <c r="D98">
        <f t="shared" si="7"/>
        <v>1</v>
      </c>
      <c r="E98">
        <f t="shared" si="8"/>
        <v>59856356590.685356</v>
      </c>
      <c r="F98" t="e">
        <f t="shared" si="9"/>
        <v>#NUM!</v>
      </c>
      <c r="J98">
        <v>2</v>
      </c>
    </row>
    <row r="99" spans="3:10" x14ac:dyDescent="0.25">
      <c r="C99">
        <v>0.15</v>
      </c>
      <c r="D99">
        <f t="shared" si="7"/>
        <v>1.5</v>
      </c>
      <c r="E99">
        <f t="shared" si="8"/>
        <v>6103626.5419434207</v>
      </c>
      <c r="F99" t="e">
        <f t="shared" si="9"/>
        <v>#NUM!</v>
      </c>
      <c r="J99">
        <v>3</v>
      </c>
    </row>
    <row r="100" spans="3:10" x14ac:dyDescent="0.25">
      <c r="C100">
        <v>0.2</v>
      </c>
      <c r="D100">
        <f t="shared" si="7"/>
        <v>2</v>
      </c>
      <c r="E100">
        <f t="shared" si="8"/>
        <v>61634.91342460439</v>
      </c>
      <c r="F100" t="e">
        <f t="shared" si="9"/>
        <v>#NUM!</v>
      </c>
      <c r="J100">
        <v>4</v>
      </c>
    </row>
    <row r="101" spans="3:10" x14ac:dyDescent="0.25">
      <c r="C101">
        <v>0.25</v>
      </c>
      <c r="D101">
        <f t="shared" si="7"/>
        <v>2.5</v>
      </c>
      <c r="E101">
        <f t="shared" si="8"/>
        <v>3911.7410061981759</v>
      </c>
      <c r="F101" t="e">
        <f t="shared" si="9"/>
        <v>#NUM!</v>
      </c>
      <c r="J101">
        <v>5</v>
      </c>
    </row>
    <row r="102" spans="3:10" x14ac:dyDescent="0.25">
      <c r="C102">
        <v>0.3</v>
      </c>
      <c r="D102">
        <f t="shared" si="7"/>
        <v>3</v>
      </c>
      <c r="E102">
        <f t="shared" si="8"/>
        <v>622.39433011720678</v>
      </c>
      <c r="F102" t="e">
        <f t="shared" si="9"/>
        <v>#NUM!</v>
      </c>
      <c r="J102">
        <v>6</v>
      </c>
    </row>
    <row r="103" spans="3:10" x14ac:dyDescent="0.25">
      <c r="C103">
        <v>0.35</v>
      </c>
      <c r="D103">
        <f t="shared" si="7"/>
        <v>3.5</v>
      </c>
      <c r="E103">
        <f t="shared" si="8"/>
        <v>167.43573488831407</v>
      </c>
      <c r="F103" t="e">
        <f t="shared" si="9"/>
        <v>#NUM!</v>
      </c>
      <c r="J103">
        <v>7</v>
      </c>
    </row>
    <row r="104" spans="3:10" x14ac:dyDescent="0.25">
      <c r="C104">
        <v>0.4</v>
      </c>
      <c r="D104">
        <f t="shared" si="7"/>
        <v>4</v>
      </c>
      <c r="E104">
        <f t="shared" si="8"/>
        <v>62.543912623037713</v>
      </c>
      <c r="F104" t="e">
        <f t="shared" si="9"/>
        <v>#NUM!</v>
      </c>
      <c r="J104">
        <v>8</v>
      </c>
    </row>
    <row r="105" spans="3:10" x14ac:dyDescent="0.25">
      <c r="C105">
        <v>0.45</v>
      </c>
      <c r="D105">
        <f t="shared" si="7"/>
        <v>4.5</v>
      </c>
      <c r="E105">
        <f t="shared" si="8"/>
        <v>29.077575089832877</v>
      </c>
      <c r="F105" t="e">
        <f t="shared" si="9"/>
        <v>#NUM!</v>
      </c>
      <c r="J105">
        <v>9</v>
      </c>
    </row>
    <row r="106" spans="3:10" x14ac:dyDescent="0.25">
      <c r="C106">
        <v>0.5</v>
      </c>
      <c r="D106">
        <f t="shared" si="7"/>
        <v>5</v>
      </c>
      <c r="E106">
        <f t="shared" si="8"/>
        <v>15.756389118539188</v>
      </c>
      <c r="F106" t="e">
        <f t="shared" si="9"/>
        <v>#NUM!</v>
      </c>
      <c r="J106">
        <v>10</v>
      </c>
    </row>
    <row r="107" spans="3:10" x14ac:dyDescent="0.25">
      <c r="C107">
        <v>0.55000000000000004</v>
      </c>
      <c r="D107">
        <f t="shared" si="7"/>
        <v>5.5</v>
      </c>
      <c r="E107">
        <f t="shared" si="8"/>
        <v>9.544150917219131</v>
      </c>
      <c r="F107" t="e">
        <f t="shared" si="9"/>
        <v>#NUM!</v>
      </c>
      <c r="J107">
        <v>11</v>
      </c>
    </row>
    <row r="108" spans="3:10" x14ac:dyDescent="0.25">
      <c r="C108">
        <v>0.6</v>
      </c>
      <c r="D108">
        <f t="shared" si="7"/>
        <v>6</v>
      </c>
      <c r="E108">
        <f t="shared" si="8"/>
        <v>6.2849881769673752</v>
      </c>
      <c r="F108" t="e">
        <f t="shared" si="9"/>
        <v>#NUM!</v>
      </c>
      <c r="J108">
        <v>12</v>
      </c>
    </row>
    <row r="109" spans="3:10" x14ac:dyDescent="0.25">
      <c r="C109">
        <v>0.65</v>
      </c>
      <c r="D109">
        <f t="shared" si="7"/>
        <v>6.5</v>
      </c>
      <c r="E109">
        <f t="shared" si="8"/>
        <v>4.4135126491517456</v>
      </c>
      <c r="F109" t="e">
        <f t="shared" si="9"/>
        <v>#NUM!</v>
      </c>
      <c r="J109">
        <v>13</v>
      </c>
    </row>
    <row r="110" spans="3:10" x14ac:dyDescent="0.25">
      <c r="C110">
        <v>0.7</v>
      </c>
      <c r="D110">
        <f t="shared" si="7"/>
        <v>7</v>
      </c>
      <c r="E110">
        <f t="shared" si="8"/>
        <v>3.2598358195217152</v>
      </c>
      <c r="F110" t="e">
        <f t="shared" si="9"/>
        <v>#NUM!</v>
      </c>
      <c r="J110">
        <v>14</v>
      </c>
    </row>
    <row r="111" spans="3:10" x14ac:dyDescent="0.25">
      <c r="C111">
        <v>0.75</v>
      </c>
      <c r="D111">
        <f t="shared" si="7"/>
        <v>7.5</v>
      </c>
      <c r="E111">
        <f t="shared" si="8"/>
        <v>2.5069878693299206</v>
      </c>
      <c r="F111" t="e">
        <f t="shared" si="9"/>
        <v>#NUM!</v>
      </c>
      <c r="J111">
        <v>15</v>
      </c>
    </row>
    <row r="112" spans="3:10" x14ac:dyDescent="0.25">
      <c r="C112">
        <v>0.8</v>
      </c>
      <c r="D112">
        <f t="shared" si="7"/>
        <v>8</v>
      </c>
      <c r="E112">
        <f t="shared" si="8"/>
        <v>1.9923433033122897</v>
      </c>
      <c r="F112" t="e">
        <f t="shared" si="9"/>
        <v>#NUM!</v>
      </c>
    </row>
    <row r="113" spans="3:6" x14ac:dyDescent="0.25">
      <c r="C113">
        <v>0.85</v>
      </c>
      <c r="D113">
        <f t="shared" si="7"/>
        <v>8.5</v>
      </c>
      <c r="E113">
        <f t="shared" si="8"/>
        <v>1.626731542647377</v>
      </c>
      <c r="F113" t="e">
        <f t="shared" si="9"/>
        <v>#NUM!</v>
      </c>
    </row>
    <row r="114" spans="3:6" x14ac:dyDescent="0.25">
      <c r="C114">
        <v>0.9</v>
      </c>
      <c r="D114">
        <f t="shared" si="7"/>
        <v>9</v>
      </c>
      <c r="E114">
        <f t="shared" si="8"/>
        <v>1.3584721649788276</v>
      </c>
      <c r="F114" t="e">
        <f t="shared" si="9"/>
        <v>#NUM!</v>
      </c>
    </row>
    <row r="115" spans="3:6" x14ac:dyDescent="0.25">
      <c r="C115">
        <v>0.95</v>
      </c>
      <c r="D115">
        <f t="shared" si="7"/>
        <v>9.5</v>
      </c>
      <c r="E115">
        <f t="shared" si="8"/>
        <v>1.1561762308215979</v>
      </c>
      <c r="F115" t="e">
        <f t="shared" si="9"/>
        <v>#NUM!</v>
      </c>
    </row>
    <row r="116" spans="3:6" x14ac:dyDescent="0.25">
      <c r="C116">
        <v>1</v>
      </c>
      <c r="D116">
        <f t="shared" si="7"/>
        <v>10</v>
      </c>
      <c r="E116">
        <f t="shared" si="8"/>
        <v>1</v>
      </c>
      <c r="F116">
        <f t="shared" si="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44"/>
  <sheetViews>
    <sheetView workbookViewId="0">
      <selection activeCell="K32" sqref="K32"/>
    </sheetView>
  </sheetViews>
  <sheetFormatPr defaultRowHeight="15" x14ac:dyDescent="0.25"/>
  <sheetData>
    <row r="3" spans="2:5" x14ac:dyDescent="0.25">
      <c r="B3" s="1">
        <v>0</v>
      </c>
      <c r="C3">
        <v>0</v>
      </c>
      <c r="D3">
        <v>0</v>
      </c>
      <c r="E3">
        <v>0</v>
      </c>
    </row>
    <row r="4" spans="2:5" x14ac:dyDescent="0.25">
      <c r="B4" s="1">
        <v>1E-4</v>
      </c>
      <c r="C4">
        <v>1.47E-3</v>
      </c>
      <c r="D4">
        <v>1E-4</v>
      </c>
      <c r="E4" t="s">
        <v>6</v>
      </c>
    </row>
    <row r="5" spans="2:5" x14ac:dyDescent="0.25">
      <c r="B5" s="1">
        <v>8.0999999999999996E-4</v>
      </c>
      <c r="C5">
        <v>3.96E-3</v>
      </c>
      <c r="D5">
        <v>8.0999999999999996E-4</v>
      </c>
      <c r="E5" t="s">
        <v>7</v>
      </c>
    </row>
    <row r="6" spans="2:5" x14ac:dyDescent="0.25">
      <c r="B6" s="1">
        <v>2.0300000000000001E-3</v>
      </c>
      <c r="C6">
        <v>6.2599999999999999E-3</v>
      </c>
      <c r="D6">
        <v>2.0300000000000001E-3</v>
      </c>
      <c r="E6" t="s">
        <v>8</v>
      </c>
    </row>
    <row r="7" spans="2:5" x14ac:dyDescent="0.25">
      <c r="B7" s="1">
        <v>4.0699999999999998E-3</v>
      </c>
      <c r="C7">
        <v>9.1299999999999992E-3</v>
      </c>
      <c r="D7">
        <v>4.0699999999999998E-3</v>
      </c>
      <c r="E7" t="s">
        <v>9</v>
      </c>
    </row>
    <row r="8" spans="2:5" x14ac:dyDescent="0.25">
      <c r="B8" s="1">
        <v>6.6100000000000004E-3</v>
      </c>
      <c r="C8">
        <v>1.2149999999999999E-2</v>
      </c>
      <c r="D8">
        <v>6.6100000000000004E-3</v>
      </c>
      <c r="E8" t="s">
        <v>10</v>
      </c>
    </row>
    <row r="9" spans="2:5" x14ac:dyDescent="0.25">
      <c r="B9" s="1">
        <v>9.1500000000000001E-3</v>
      </c>
      <c r="C9">
        <v>1.473E-2</v>
      </c>
      <c r="D9">
        <v>9.1500000000000001E-3</v>
      </c>
      <c r="E9" t="s">
        <v>11</v>
      </c>
    </row>
    <row r="10" spans="2:5" x14ac:dyDescent="0.25">
      <c r="B10" s="1">
        <v>1.2200000000000001E-2</v>
      </c>
      <c r="C10">
        <v>1.7479999999999999E-2</v>
      </c>
      <c r="D10">
        <v>1.2200000000000001E-2</v>
      </c>
      <c r="E10" t="s">
        <v>12</v>
      </c>
    </row>
    <row r="11" spans="2:5" x14ac:dyDescent="0.25">
      <c r="B11" s="1">
        <v>1.83E-2</v>
      </c>
      <c r="C11">
        <v>2.2200000000000001E-2</v>
      </c>
      <c r="D11">
        <v>1.83E-2</v>
      </c>
      <c r="E11" t="s">
        <v>13</v>
      </c>
    </row>
    <row r="12" spans="2:5" x14ac:dyDescent="0.25">
      <c r="B12" s="1">
        <v>2.4400000000000002E-2</v>
      </c>
      <c r="C12">
        <v>2.6079999999999999E-2</v>
      </c>
      <c r="D12">
        <v>2.4400000000000002E-2</v>
      </c>
      <c r="E12" t="s">
        <v>14</v>
      </c>
    </row>
    <row r="13" spans="2:5" x14ac:dyDescent="0.25">
      <c r="B13" s="1">
        <v>3.0499999999999999E-2</v>
      </c>
      <c r="C13">
        <v>2.9340000000000001E-2</v>
      </c>
      <c r="D13">
        <v>3.0499999999999999E-2</v>
      </c>
      <c r="E13" t="s">
        <v>15</v>
      </c>
    </row>
    <row r="14" spans="2:5" x14ac:dyDescent="0.25">
      <c r="B14" s="1">
        <v>3.6600000000000001E-2</v>
      </c>
      <c r="C14">
        <v>3.2079999999999997E-2</v>
      </c>
      <c r="D14">
        <v>3.6600000000000001E-2</v>
      </c>
      <c r="E14" t="s">
        <v>16</v>
      </c>
    </row>
    <row r="15" spans="2:5" x14ac:dyDescent="0.25">
      <c r="B15" s="1">
        <v>4.2709999999999998E-2</v>
      </c>
      <c r="C15">
        <v>3.4430000000000002E-2</v>
      </c>
      <c r="D15">
        <v>4.2709999999999998E-2</v>
      </c>
      <c r="E15" t="s">
        <v>17</v>
      </c>
    </row>
    <row r="16" spans="2:5" x14ac:dyDescent="0.25">
      <c r="B16" s="1">
        <v>5.0840000000000003E-2</v>
      </c>
      <c r="C16">
        <v>3.7069999999999999E-2</v>
      </c>
      <c r="D16">
        <v>5.0840000000000003E-2</v>
      </c>
      <c r="E16" t="s">
        <v>18</v>
      </c>
    </row>
    <row r="17" spans="2:5" x14ac:dyDescent="0.25">
      <c r="B17" s="1">
        <v>6.1010000000000002E-2</v>
      </c>
      <c r="C17">
        <v>3.9789999999999999E-2</v>
      </c>
      <c r="D17">
        <v>6.1010000000000002E-2</v>
      </c>
      <c r="E17" t="s">
        <v>19</v>
      </c>
    </row>
    <row r="18" spans="2:5" x14ac:dyDescent="0.25">
      <c r="B18" s="1">
        <v>7.1169999999999997E-2</v>
      </c>
      <c r="C18">
        <v>4.2049999999999997E-2</v>
      </c>
      <c r="D18">
        <v>7.1169999999999997E-2</v>
      </c>
      <c r="E18" t="s">
        <v>20</v>
      </c>
    </row>
    <row r="19" spans="2:5" x14ac:dyDescent="0.25">
      <c r="B19" s="1">
        <v>8.1339999999999996E-2</v>
      </c>
      <c r="C19">
        <v>4.3979999999999998E-2</v>
      </c>
      <c r="D19">
        <v>8.1339999999999996E-2</v>
      </c>
      <c r="E19" t="s">
        <v>21</v>
      </c>
    </row>
    <row r="20" spans="2:5" x14ac:dyDescent="0.25">
      <c r="B20" s="1">
        <v>9.1509999999999994E-2</v>
      </c>
      <c r="C20">
        <v>4.5620000000000001E-2</v>
      </c>
      <c r="D20">
        <v>9.1509999999999994E-2</v>
      </c>
      <c r="E20" t="s">
        <v>22</v>
      </c>
    </row>
    <row r="21" spans="2:5" x14ac:dyDescent="0.25">
      <c r="B21" s="1">
        <v>0.10168000000000001</v>
      </c>
      <c r="C21">
        <v>4.7050000000000002E-2</v>
      </c>
      <c r="D21">
        <v>0.10168000000000001</v>
      </c>
      <c r="E21" t="s">
        <v>23</v>
      </c>
    </row>
    <row r="22" spans="2:5" x14ac:dyDescent="0.25">
      <c r="B22" s="1">
        <v>0.11693000000000001</v>
      </c>
      <c r="C22">
        <v>4.8849999999999998E-2</v>
      </c>
      <c r="D22">
        <v>0.11693000000000001</v>
      </c>
      <c r="E22" t="s">
        <v>24</v>
      </c>
    </row>
    <row r="23" spans="2:5" x14ac:dyDescent="0.25">
      <c r="B23" s="1">
        <v>0.13217999999999999</v>
      </c>
      <c r="C23">
        <v>5.033E-2</v>
      </c>
      <c r="D23">
        <v>0.13217999999999999</v>
      </c>
      <c r="E23" t="s">
        <v>25</v>
      </c>
    </row>
    <row r="24" spans="2:5" x14ac:dyDescent="0.25">
      <c r="B24" s="1">
        <v>0.14743000000000001</v>
      </c>
      <c r="C24">
        <v>5.1580000000000001E-2</v>
      </c>
      <c r="D24">
        <v>0.14743000000000001</v>
      </c>
      <c r="E24" t="s">
        <v>26</v>
      </c>
    </row>
    <row r="25" spans="2:5" x14ac:dyDescent="0.25">
      <c r="B25" s="1">
        <v>0.16267999999999999</v>
      </c>
      <c r="C25">
        <v>5.2650000000000002E-2</v>
      </c>
      <c r="D25">
        <v>0.16267999999999999</v>
      </c>
      <c r="E25" t="s">
        <v>27</v>
      </c>
    </row>
    <row r="26" spans="2:5" x14ac:dyDescent="0.25">
      <c r="B26" s="1">
        <v>0.17793999999999999</v>
      </c>
      <c r="C26">
        <v>5.3539999999999997E-2</v>
      </c>
      <c r="D26">
        <v>0.17793999999999999</v>
      </c>
      <c r="E26" t="s">
        <v>28</v>
      </c>
    </row>
    <row r="27" spans="2:5" x14ac:dyDescent="0.25">
      <c r="B27" s="1">
        <v>0.19319</v>
      </c>
      <c r="C27">
        <v>5.4260000000000003E-2</v>
      </c>
      <c r="D27">
        <v>0.19319</v>
      </c>
      <c r="E27" t="s">
        <v>29</v>
      </c>
    </row>
    <row r="28" spans="2:5" x14ac:dyDescent="0.25">
      <c r="B28" s="1">
        <v>0.20843999999999999</v>
      </c>
      <c r="C28">
        <v>5.4800000000000001E-2</v>
      </c>
      <c r="D28">
        <v>0.20843999999999999</v>
      </c>
      <c r="E28" t="s">
        <v>30</v>
      </c>
    </row>
    <row r="29" spans="2:5" x14ac:dyDescent="0.25">
      <c r="B29" s="1">
        <v>0.22369</v>
      </c>
      <c r="C29">
        <v>5.518E-2</v>
      </c>
      <c r="D29">
        <v>0.22369</v>
      </c>
      <c r="E29" t="s">
        <v>31</v>
      </c>
    </row>
    <row r="30" spans="2:5" x14ac:dyDescent="0.25">
      <c r="B30" s="1">
        <v>0.23894000000000001</v>
      </c>
      <c r="C30">
        <v>5.5410000000000001E-2</v>
      </c>
      <c r="D30">
        <v>0.23894000000000001</v>
      </c>
      <c r="E30" t="s">
        <v>32</v>
      </c>
    </row>
    <row r="31" spans="2:5" x14ac:dyDescent="0.25">
      <c r="B31" s="1">
        <v>0.25419000000000003</v>
      </c>
      <c r="C31">
        <v>5.5530000000000003E-2</v>
      </c>
      <c r="D31">
        <v>0.25419000000000003</v>
      </c>
      <c r="E31" t="s">
        <v>33</v>
      </c>
    </row>
    <row r="32" spans="2:5" x14ac:dyDescent="0.25">
      <c r="B32" s="1">
        <v>0.26945000000000002</v>
      </c>
      <c r="C32">
        <v>5.5539999999999999E-2</v>
      </c>
      <c r="D32">
        <v>0.26945000000000002</v>
      </c>
      <c r="E32" t="s">
        <v>33</v>
      </c>
    </row>
    <row r="33" spans="2:5" x14ac:dyDescent="0.25">
      <c r="B33" s="1">
        <v>0.28470000000000001</v>
      </c>
      <c r="C33">
        <v>5.5469999999999998E-2</v>
      </c>
      <c r="D33">
        <v>0.28470000000000001</v>
      </c>
      <c r="E33" t="s">
        <v>34</v>
      </c>
    </row>
    <row r="34" spans="2:5" x14ac:dyDescent="0.25">
      <c r="B34" s="1">
        <v>0.30503000000000002</v>
      </c>
      <c r="C34">
        <v>5.5280000000000003E-2</v>
      </c>
      <c r="D34">
        <v>0.30503000000000002</v>
      </c>
      <c r="E34" t="s">
        <v>35</v>
      </c>
    </row>
    <row r="35" spans="2:5" x14ac:dyDescent="0.25">
      <c r="B35" s="1">
        <v>0.32536999999999999</v>
      </c>
      <c r="C35">
        <v>5.4980000000000001E-2</v>
      </c>
      <c r="D35">
        <v>0.32536999999999999</v>
      </c>
      <c r="E35" t="s">
        <v>30</v>
      </c>
    </row>
    <row r="36" spans="2:5" x14ac:dyDescent="0.25">
      <c r="B36" s="1">
        <v>0.34570000000000001</v>
      </c>
      <c r="C36">
        <v>5.4579999999999997E-2</v>
      </c>
      <c r="D36">
        <v>0.34570000000000001</v>
      </c>
      <c r="E36" t="s">
        <v>36</v>
      </c>
    </row>
    <row r="37" spans="2:5" x14ac:dyDescent="0.25">
      <c r="B37" s="1">
        <v>0.36603999999999998</v>
      </c>
      <c r="C37">
        <v>5.407E-2</v>
      </c>
      <c r="D37">
        <v>0.36603999999999998</v>
      </c>
      <c r="E37" t="s">
        <v>37</v>
      </c>
    </row>
    <row r="38" spans="2:5" x14ac:dyDescent="0.25">
      <c r="B38" s="1">
        <v>0.38638</v>
      </c>
      <c r="C38">
        <v>5.348E-2</v>
      </c>
      <c r="D38">
        <v>0.38638</v>
      </c>
      <c r="E38" t="s">
        <v>38</v>
      </c>
    </row>
    <row r="39" spans="2:5" x14ac:dyDescent="0.25">
      <c r="B39" s="1">
        <v>0.40671000000000002</v>
      </c>
      <c r="C39">
        <v>5.28E-2</v>
      </c>
      <c r="D39">
        <v>0.40671000000000002</v>
      </c>
      <c r="E39" t="s">
        <v>39</v>
      </c>
    </row>
    <row r="40" spans="2:5" x14ac:dyDescent="0.25">
      <c r="B40" s="1">
        <v>0.42704999999999999</v>
      </c>
      <c r="C40">
        <v>5.203E-2</v>
      </c>
      <c r="D40">
        <v>0.42704999999999999</v>
      </c>
      <c r="E40" t="s">
        <v>40</v>
      </c>
    </row>
    <row r="41" spans="2:5" x14ac:dyDescent="0.25">
      <c r="B41" s="1">
        <v>0.44738</v>
      </c>
      <c r="C41">
        <v>5.1180000000000003E-2</v>
      </c>
      <c r="D41">
        <v>0.44738</v>
      </c>
      <c r="E41" t="s">
        <v>41</v>
      </c>
    </row>
    <row r="42" spans="2:5" x14ac:dyDescent="0.25">
      <c r="B42" s="1">
        <v>0.46772000000000002</v>
      </c>
      <c r="C42">
        <v>5.024E-2</v>
      </c>
      <c r="D42">
        <v>0.46772000000000002</v>
      </c>
      <c r="E42" t="s">
        <v>42</v>
      </c>
    </row>
    <row r="43" spans="2:5" x14ac:dyDescent="0.25">
      <c r="B43" s="1">
        <v>0.48804999999999998</v>
      </c>
      <c r="C43">
        <v>4.922E-2</v>
      </c>
      <c r="D43">
        <v>0.48804999999999998</v>
      </c>
      <c r="E43" t="s">
        <v>43</v>
      </c>
    </row>
    <row r="44" spans="2:5" x14ac:dyDescent="0.25">
      <c r="B44" s="1">
        <v>0.50839000000000001</v>
      </c>
      <c r="C44">
        <v>4.8120000000000003E-2</v>
      </c>
      <c r="D44">
        <v>0.50839000000000001</v>
      </c>
      <c r="E44" t="s">
        <v>44</v>
      </c>
    </row>
    <row r="45" spans="2:5" x14ac:dyDescent="0.25">
      <c r="B45" s="1">
        <v>0.52871999999999997</v>
      </c>
      <c r="C45">
        <v>4.6940000000000003E-2</v>
      </c>
      <c r="D45">
        <v>0.52871999999999997</v>
      </c>
      <c r="E45" t="s">
        <v>45</v>
      </c>
    </row>
    <row r="46" spans="2:5" x14ac:dyDescent="0.25">
      <c r="B46" s="1">
        <v>0.54905999999999999</v>
      </c>
      <c r="C46">
        <v>4.5679999999999998E-2</v>
      </c>
      <c r="D46">
        <v>0.54905999999999999</v>
      </c>
      <c r="E46" t="s">
        <v>46</v>
      </c>
    </row>
    <row r="47" spans="2:5" x14ac:dyDescent="0.25">
      <c r="B47" s="1">
        <v>0.56940000000000002</v>
      </c>
      <c r="C47">
        <v>4.4339999999999997E-2</v>
      </c>
      <c r="D47">
        <v>0.56940000000000002</v>
      </c>
      <c r="E47" t="s">
        <v>47</v>
      </c>
    </row>
    <row r="48" spans="2:5" x14ac:dyDescent="0.25">
      <c r="B48" s="1">
        <v>0.58972999999999998</v>
      </c>
      <c r="C48">
        <v>4.2909999999999997E-2</v>
      </c>
      <c r="D48">
        <v>0.58972999999999998</v>
      </c>
      <c r="E48" t="s">
        <v>48</v>
      </c>
    </row>
    <row r="49" spans="2:5" x14ac:dyDescent="0.25">
      <c r="B49" s="1">
        <v>0.61007</v>
      </c>
      <c r="C49">
        <v>4.1399999999999999E-2</v>
      </c>
      <c r="D49">
        <v>0.61007</v>
      </c>
      <c r="E49" t="s">
        <v>49</v>
      </c>
    </row>
    <row r="50" spans="2:5" x14ac:dyDescent="0.25">
      <c r="B50" s="1">
        <v>0.63039999999999996</v>
      </c>
      <c r="C50">
        <v>3.9820000000000001E-2</v>
      </c>
      <c r="D50">
        <v>0.63039999999999996</v>
      </c>
      <c r="E50" t="s">
        <v>50</v>
      </c>
    </row>
    <row r="51" spans="2:5" x14ac:dyDescent="0.25">
      <c r="B51" s="1">
        <v>0.65073999999999999</v>
      </c>
      <c r="C51">
        <v>3.8150000000000003E-2</v>
      </c>
      <c r="D51">
        <v>0.65073999999999999</v>
      </c>
      <c r="E51" t="s">
        <v>51</v>
      </c>
    </row>
    <row r="52" spans="2:5" x14ac:dyDescent="0.25">
      <c r="B52" s="1">
        <v>0.67107000000000006</v>
      </c>
      <c r="C52">
        <v>3.6400000000000002E-2</v>
      </c>
      <c r="D52">
        <v>0.67107000000000006</v>
      </c>
      <c r="E52" t="s">
        <v>52</v>
      </c>
    </row>
    <row r="53" spans="2:5" x14ac:dyDescent="0.25">
      <c r="B53" s="1">
        <v>0.69140999999999997</v>
      </c>
      <c r="C53">
        <v>3.458E-2</v>
      </c>
      <c r="D53">
        <v>0.69140999999999997</v>
      </c>
      <c r="E53" t="s">
        <v>53</v>
      </c>
    </row>
    <row r="54" spans="2:5" x14ac:dyDescent="0.25">
      <c r="B54" s="1">
        <v>0.71174000000000004</v>
      </c>
      <c r="C54">
        <v>3.2669999999999998E-2</v>
      </c>
      <c r="D54">
        <v>0.71174000000000004</v>
      </c>
      <c r="E54" t="s">
        <v>54</v>
      </c>
    </row>
    <row r="55" spans="2:5" x14ac:dyDescent="0.25">
      <c r="B55" s="1">
        <v>0.73207999999999995</v>
      </c>
      <c r="C55">
        <v>3.0700000000000002E-2</v>
      </c>
      <c r="D55">
        <v>0.73207999999999995</v>
      </c>
      <c r="E55" t="s">
        <v>55</v>
      </c>
    </row>
    <row r="56" spans="2:5" x14ac:dyDescent="0.25">
      <c r="B56" s="1">
        <v>0.75241999999999998</v>
      </c>
      <c r="C56">
        <v>2.8649999999999998E-2</v>
      </c>
      <c r="D56">
        <v>0.75241999999999998</v>
      </c>
      <c r="E56" t="s">
        <v>56</v>
      </c>
    </row>
    <row r="57" spans="2:5" x14ac:dyDescent="0.25">
      <c r="B57" s="1">
        <v>0.77275000000000005</v>
      </c>
      <c r="C57">
        <v>2.6550000000000001E-2</v>
      </c>
      <c r="D57">
        <v>0.77275000000000005</v>
      </c>
      <c r="E57" t="s">
        <v>57</v>
      </c>
    </row>
    <row r="58" spans="2:5" x14ac:dyDescent="0.25">
      <c r="B58" s="1">
        <v>0.79308999999999996</v>
      </c>
      <c r="C58">
        <v>2.4389999999999998E-2</v>
      </c>
      <c r="D58">
        <v>0.79308999999999996</v>
      </c>
      <c r="E58" t="s">
        <v>58</v>
      </c>
    </row>
    <row r="59" spans="2:5" x14ac:dyDescent="0.25">
      <c r="B59" s="1">
        <v>0.81342000000000003</v>
      </c>
      <c r="C59">
        <v>2.2179999999999998E-2</v>
      </c>
      <c r="D59">
        <v>0.81342000000000003</v>
      </c>
      <c r="E59" t="s">
        <v>59</v>
      </c>
    </row>
    <row r="60" spans="2:5" x14ac:dyDescent="0.25">
      <c r="B60" s="1">
        <v>0.83375999999999995</v>
      </c>
      <c r="C60">
        <v>1.993E-2</v>
      </c>
      <c r="D60">
        <v>0.83375999999999995</v>
      </c>
      <c r="E60" t="s">
        <v>60</v>
      </c>
    </row>
    <row r="61" spans="2:5" x14ac:dyDescent="0.25">
      <c r="B61" s="1">
        <v>0.85409000000000002</v>
      </c>
      <c r="C61">
        <v>1.7639999999999999E-2</v>
      </c>
      <c r="D61">
        <v>0.85409000000000002</v>
      </c>
      <c r="E61" t="s">
        <v>11</v>
      </c>
    </row>
    <row r="62" spans="2:5" x14ac:dyDescent="0.25">
      <c r="B62" s="1">
        <v>0.87443000000000004</v>
      </c>
      <c r="C62">
        <v>1.532E-2</v>
      </c>
      <c r="D62">
        <v>0.87443000000000004</v>
      </c>
      <c r="E62" t="s">
        <v>61</v>
      </c>
    </row>
    <row r="63" spans="2:5" x14ac:dyDescent="0.25">
      <c r="B63" s="1">
        <v>0.89476</v>
      </c>
      <c r="C63">
        <v>1.2970000000000001E-2</v>
      </c>
      <c r="D63">
        <v>0.89476</v>
      </c>
      <c r="E63" t="s">
        <v>62</v>
      </c>
    </row>
    <row r="64" spans="2:5" x14ac:dyDescent="0.25">
      <c r="B64" s="1">
        <v>0.91510000000000002</v>
      </c>
      <c r="C64">
        <v>1.06E-2</v>
      </c>
      <c r="D64">
        <v>0.91510000000000002</v>
      </c>
      <c r="E64" t="s">
        <v>63</v>
      </c>
    </row>
    <row r="65" spans="2:5" x14ac:dyDescent="0.25">
      <c r="B65" s="1">
        <v>0.92527000000000004</v>
      </c>
      <c r="C65">
        <v>9.3900000000000008E-3</v>
      </c>
      <c r="D65">
        <v>0.92527000000000004</v>
      </c>
      <c r="E65" t="s">
        <v>64</v>
      </c>
    </row>
    <row r="66" spans="2:5" x14ac:dyDescent="0.25">
      <c r="B66" s="1">
        <v>0.93544000000000005</v>
      </c>
      <c r="C66">
        <v>8.1799999999999998E-3</v>
      </c>
      <c r="D66">
        <v>0.93544000000000005</v>
      </c>
      <c r="E66" t="s">
        <v>65</v>
      </c>
    </row>
    <row r="67" spans="2:5" x14ac:dyDescent="0.25">
      <c r="B67" s="1">
        <v>0.9456</v>
      </c>
      <c r="C67">
        <v>6.9499999999999996E-3</v>
      </c>
      <c r="D67">
        <v>0.9456</v>
      </c>
      <c r="E67" t="s">
        <v>66</v>
      </c>
    </row>
    <row r="68" spans="2:5" x14ac:dyDescent="0.25">
      <c r="B68" s="1">
        <v>0.95577000000000001</v>
      </c>
      <c r="C68">
        <v>5.7000000000000002E-3</v>
      </c>
      <c r="D68">
        <v>0.95577000000000001</v>
      </c>
      <c r="E68" t="s">
        <v>67</v>
      </c>
    </row>
    <row r="69" spans="2:5" x14ac:dyDescent="0.25">
      <c r="B69" s="1">
        <v>0.96594000000000002</v>
      </c>
      <c r="C69">
        <v>4.4299999999999999E-3</v>
      </c>
      <c r="D69">
        <v>0.96594000000000002</v>
      </c>
      <c r="E69" t="s">
        <v>68</v>
      </c>
    </row>
    <row r="70" spans="2:5" x14ac:dyDescent="0.25">
      <c r="B70" s="1">
        <v>0.97611000000000003</v>
      </c>
      <c r="C70">
        <v>3.5999999999999999E-3</v>
      </c>
      <c r="D70">
        <v>0.97611000000000003</v>
      </c>
      <c r="E70" t="s">
        <v>69</v>
      </c>
    </row>
    <row r="71" spans="2:5" x14ac:dyDescent="0.25">
      <c r="B71" s="1">
        <v>0.98626999999999998</v>
      </c>
      <c r="C71">
        <v>2.81E-3</v>
      </c>
      <c r="D71">
        <v>0.98626999999999998</v>
      </c>
      <c r="E71" t="s">
        <v>70</v>
      </c>
    </row>
    <row r="72" spans="2:5" x14ac:dyDescent="0.25">
      <c r="B72" s="1">
        <v>0.99643999999999999</v>
      </c>
      <c r="C72">
        <v>2.0100000000000001E-3</v>
      </c>
      <c r="D72">
        <v>0.99643999999999999</v>
      </c>
      <c r="E72" t="s">
        <v>71</v>
      </c>
    </row>
    <row r="73" spans="2:5" x14ac:dyDescent="0.25">
      <c r="B73" s="1">
        <v>1</v>
      </c>
      <c r="C73">
        <v>1.73E-3</v>
      </c>
      <c r="D73">
        <v>1</v>
      </c>
      <c r="E73" t="s">
        <v>72</v>
      </c>
    </row>
    <row r="74" spans="2:5" x14ac:dyDescent="0.25">
      <c r="B74">
        <v>1</v>
      </c>
      <c r="C74" t="s">
        <v>72</v>
      </c>
    </row>
    <row r="75" spans="2:5" x14ac:dyDescent="0.25">
      <c r="B75">
        <v>0.99643999999999999</v>
      </c>
      <c r="C75" t="s">
        <v>71</v>
      </c>
    </row>
    <row r="76" spans="2:5" x14ac:dyDescent="0.25">
      <c r="B76">
        <v>0.98626999999999998</v>
      </c>
      <c r="C76" t="s">
        <v>70</v>
      </c>
    </row>
    <row r="77" spans="2:5" x14ac:dyDescent="0.25">
      <c r="B77">
        <v>0.97611000000000003</v>
      </c>
      <c r="C77" t="s">
        <v>69</v>
      </c>
    </row>
    <row r="78" spans="2:5" x14ac:dyDescent="0.25">
      <c r="B78">
        <v>0.96594000000000002</v>
      </c>
      <c r="C78" t="s">
        <v>68</v>
      </c>
    </row>
    <row r="79" spans="2:5" x14ac:dyDescent="0.25">
      <c r="B79">
        <v>0.95577000000000001</v>
      </c>
      <c r="C79" t="s">
        <v>67</v>
      </c>
    </row>
    <row r="80" spans="2:5" x14ac:dyDescent="0.25">
      <c r="B80">
        <v>0.9456</v>
      </c>
      <c r="C80" t="s">
        <v>66</v>
      </c>
    </row>
    <row r="81" spans="2:3" x14ac:dyDescent="0.25">
      <c r="B81">
        <v>0.93544000000000005</v>
      </c>
      <c r="C81" t="s">
        <v>65</v>
      </c>
    </row>
    <row r="82" spans="2:3" x14ac:dyDescent="0.25">
      <c r="B82">
        <v>0.92527000000000004</v>
      </c>
      <c r="C82" t="s">
        <v>64</v>
      </c>
    </row>
    <row r="83" spans="2:3" x14ac:dyDescent="0.25">
      <c r="B83">
        <v>0.91510000000000002</v>
      </c>
      <c r="C83" t="s">
        <v>63</v>
      </c>
    </row>
    <row r="84" spans="2:3" x14ac:dyDescent="0.25">
      <c r="B84">
        <v>0.89476</v>
      </c>
      <c r="C84" t="s">
        <v>62</v>
      </c>
    </row>
    <row r="85" spans="2:3" x14ac:dyDescent="0.25">
      <c r="B85">
        <v>0.87443000000000004</v>
      </c>
      <c r="C85" t="s">
        <v>61</v>
      </c>
    </row>
    <row r="86" spans="2:3" x14ac:dyDescent="0.25">
      <c r="B86">
        <v>0.85409000000000002</v>
      </c>
      <c r="C86" t="s">
        <v>11</v>
      </c>
    </row>
    <row r="87" spans="2:3" x14ac:dyDescent="0.25">
      <c r="B87">
        <v>0.83375999999999995</v>
      </c>
      <c r="C87" t="s">
        <v>60</v>
      </c>
    </row>
    <row r="88" spans="2:3" x14ac:dyDescent="0.25">
      <c r="B88">
        <v>0.81342000000000003</v>
      </c>
      <c r="C88" t="s">
        <v>59</v>
      </c>
    </row>
    <row r="89" spans="2:3" x14ac:dyDescent="0.25">
      <c r="B89">
        <v>0.79308999999999996</v>
      </c>
      <c r="C89" t="s">
        <v>58</v>
      </c>
    </row>
    <row r="90" spans="2:3" x14ac:dyDescent="0.25">
      <c r="B90">
        <v>0.77275000000000005</v>
      </c>
      <c r="C90" t="s">
        <v>57</v>
      </c>
    </row>
    <row r="91" spans="2:3" x14ac:dyDescent="0.25">
      <c r="B91">
        <v>0.75241999999999998</v>
      </c>
      <c r="C91" t="s">
        <v>56</v>
      </c>
    </row>
    <row r="92" spans="2:3" x14ac:dyDescent="0.25">
      <c r="B92">
        <v>0.73207999999999995</v>
      </c>
      <c r="C92" t="s">
        <v>55</v>
      </c>
    </row>
    <row r="93" spans="2:3" x14ac:dyDescent="0.25">
      <c r="B93">
        <v>0.71174000000000004</v>
      </c>
      <c r="C93" t="s">
        <v>54</v>
      </c>
    </row>
    <row r="94" spans="2:3" x14ac:dyDescent="0.25">
      <c r="B94">
        <v>0.69140999999999997</v>
      </c>
      <c r="C94" t="s">
        <v>53</v>
      </c>
    </row>
    <row r="95" spans="2:3" x14ac:dyDescent="0.25">
      <c r="B95">
        <v>0.67107000000000006</v>
      </c>
      <c r="C95" t="s">
        <v>52</v>
      </c>
    </row>
    <row r="96" spans="2:3" x14ac:dyDescent="0.25">
      <c r="B96">
        <v>0.65073999999999999</v>
      </c>
      <c r="C96" t="s">
        <v>51</v>
      </c>
    </row>
    <row r="97" spans="2:3" x14ac:dyDescent="0.25">
      <c r="B97">
        <v>0.63039999999999996</v>
      </c>
      <c r="C97" t="s">
        <v>50</v>
      </c>
    </row>
    <row r="98" spans="2:3" x14ac:dyDescent="0.25">
      <c r="B98">
        <v>0.61007</v>
      </c>
      <c r="C98" t="s">
        <v>49</v>
      </c>
    </row>
    <row r="99" spans="2:3" x14ac:dyDescent="0.25">
      <c r="B99">
        <v>0.58972999999999998</v>
      </c>
      <c r="C99" t="s">
        <v>48</v>
      </c>
    </row>
    <row r="100" spans="2:3" x14ac:dyDescent="0.25">
      <c r="B100">
        <v>0.56940000000000002</v>
      </c>
      <c r="C100" t="s">
        <v>47</v>
      </c>
    </row>
    <row r="101" spans="2:3" x14ac:dyDescent="0.25">
      <c r="B101">
        <v>0.54905999999999999</v>
      </c>
      <c r="C101" t="s">
        <v>46</v>
      </c>
    </row>
    <row r="102" spans="2:3" x14ac:dyDescent="0.25">
      <c r="B102">
        <v>0.52871999999999997</v>
      </c>
      <c r="C102" t="s">
        <v>45</v>
      </c>
    </row>
    <row r="103" spans="2:3" x14ac:dyDescent="0.25">
      <c r="B103">
        <v>0.50839000000000001</v>
      </c>
      <c r="C103" t="s">
        <v>44</v>
      </c>
    </row>
    <row r="104" spans="2:3" x14ac:dyDescent="0.25">
      <c r="B104">
        <v>0.48804999999999998</v>
      </c>
      <c r="C104" t="s">
        <v>43</v>
      </c>
    </row>
    <row r="105" spans="2:3" x14ac:dyDescent="0.25">
      <c r="B105">
        <v>0.46772000000000002</v>
      </c>
      <c r="C105" t="s">
        <v>42</v>
      </c>
    </row>
    <row r="106" spans="2:3" x14ac:dyDescent="0.25">
      <c r="B106">
        <v>0.44738</v>
      </c>
      <c r="C106" t="s">
        <v>41</v>
      </c>
    </row>
    <row r="107" spans="2:3" x14ac:dyDescent="0.25">
      <c r="B107">
        <v>0.42704999999999999</v>
      </c>
      <c r="C107" t="s">
        <v>40</v>
      </c>
    </row>
    <row r="108" spans="2:3" x14ac:dyDescent="0.25">
      <c r="B108">
        <v>0.40671000000000002</v>
      </c>
      <c r="C108" t="s">
        <v>39</v>
      </c>
    </row>
    <row r="109" spans="2:3" x14ac:dyDescent="0.25">
      <c r="B109">
        <v>0.38638</v>
      </c>
      <c r="C109" t="s">
        <v>38</v>
      </c>
    </row>
    <row r="110" spans="2:3" x14ac:dyDescent="0.25">
      <c r="B110">
        <v>0.36603999999999998</v>
      </c>
      <c r="C110" t="s">
        <v>37</v>
      </c>
    </row>
    <row r="111" spans="2:3" x14ac:dyDescent="0.25">
      <c r="B111">
        <v>0.34570000000000001</v>
      </c>
      <c r="C111" t="s">
        <v>36</v>
      </c>
    </row>
    <row r="112" spans="2:3" x14ac:dyDescent="0.25">
      <c r="B112">
        <v>0.32536999999999999</v>
      </c>
      <c r="C112" t="s">
        <v>30</v>
      </c>
    </row>
    <row r="113" spans="2:3" x14ac:dyDescent="0.25">
      <c r="B113">
        <v>0.30503000000000002</v>
      </c>
      <c r="C113" t="s">
        <v>35</v>
      </c>
    </row>
    <row r="114" spans="2:3" x14ac:dyDescent="0.25">
      <c r="B114">
        <v>0.28470000000000001</v>
      </c>
      <c r="C114" t="s">
        <v>34</v>
      </c>
    </row>
    <row r="115" spans="2:3" x14ac:dyDescent="0.25">
      <c r="B115">
        <v>0.26945000000000002</v>
      </c>
      <c r="C115" t="s">
        <v>33</v>
      </c>
    </row>
    <row r="116" spans="2:3" x14ac:dyDescent="0.25">
      <c r="B116">
        <v>0.25419000000000003</v>
      </c>
      <c r="C116" t="s">
        <v>33</v>
      </c>
    </row>
    <row r="117" spans="2:3" x14ac:dyDescent="0.25">
      <c r="B117">
        <v>0.23894000000000001</v>
      </c>
      <c r="C117" t="s">
        <v>32</v>
      </c>
    </row>
    <row r="118" spans="2:3" x14ac:dyDescent="0.25">
      <c r="B118">
        <v>0.22369</v>
      </c>
      <c r="C118" t="s">
        <v>31</v>
      </c>
    </row>
    <row r="119" spans="2:3" x14ac:dyDescent="0.25">
      <c r="B119">
        <v>0.20843999999999999</v>
      </c>
      <c r="C119" t="s">
        <v>30</v>
      </c>
    </row>
    <row r="120" spans="2:3" x14ac:dyDescent="0.25">
      <c r="B120">
        <v>0.19319</v>
      </c>
      <c r="C120" t="s">
        <v>29</v>
      </c>
    </row>
    <row r="121" spans="2:3" x14ac:dyDescent="0.25">
      <c r="B121">
        <v>0.17793999999999999</v>
      </c>
      <c r="C121" t="s">
        <v>28</v>
      </c>
    </row>
    <row r="122" spans="2:3" x14ac:dyDescent="0.25">
      <c r="B122">
        <v>0.16267999999999999</v>
      </c>
      <c r="C122" t="s">
        <v>27</v>
      </c>
    </row>
    <row r="123" spans="2:3" x14ac:dyDescent="0.25">
      <c r="B123">
        <v>0.14743000000000001</v>
      </c>
      <c r="C123" t="s">
        <v>26</v>
      </c>
    </row>
    <row r="124" spans="2:3" x14ac:dyDescent="0.25">
      <c r="B124">
        <v>0.13217999999999999</v>
      </c>
      <c r="C124" t="s">
        <v>25</v>
      </c>
    </row>
    <row r="125" spans="2:3" x14ac:dyDescent="0.25">
      <c r="B125">
        <v>0.11693000000000001</v>
      </c>
      <c r="C125" t="s">
        <v>24</v>
      </c>
    </row>
    <row r="126" spans="2:3" x14ac:dyDescent="0.25">
      <c r="B126">
        <v>0.10168000000000001</v>
      </c>
      <c r="C126" t="s">
        <v>23</v>
      </c>
    </row>
    <row r="127" spans="2:3" x14ac:dyDescent="0.25">
      <c r="B127">
        <v>9.1509999999999994E-2</v>
      </c>
      <c r="C127" t="s">
        <v>22</v>
      </c>
    </row>
    <row r="128" spans="2:3" x14ac:dyDescent="0.25">
      <c r="B128">
        <v>8.1339999999999996E-2</v>
      </c>
      <c r="C128" t="s">
        <v>21</v>
      </c>
    </row>
    <row r="129" spans="2:3" x14ac:dyDescent="0.25">
      <c r="B129">
        <v>7.1169999999999997E-2</v>
      </c>
      <c r="C129" t="s">
        <v>20</v>
      </c>
    </row>
    <row r="130" spans="2:3" x14ac:dyDescent="0.25">
      <c r="B130">
        <v>6.1010000000000002E-2</v>
      </c>
      <c r="C130" t="s">
        <v>19</v>
      </c>
    </row>
    <row r="131" spans="2:3" x14ac:dyDescent="0.25">
      <c r="B131">
        <v>5.0840000000000003E-2</v>
      </c>
      <c r="C131" t="s">
        <v>18</v>
      </c>
    </row>
    <row r="132" spans="2:3" x14ac:dyDescent="0.25">
      <c r="B132">
        <v>4.2709999999999998E-2</v>
      </c>
      <c r="C132" t="s">
        <v>17</v>
      </c>
    </row>
    <row r="133" spans="2:3" x14ac:dyDescent="0.25">
      <c r="B133">
        <v>3.6600000000000001E-2</v>
      </c>
      <c r="C133" t="s">
        <v>16</v>
      </c>
    </row>
    <row r="134" spans="2:3" x14ac:dyDescent="0.25">
      <c r="B134">
        <v>3.0499999999999999E-2</v>
      </c>
      <c r="C134" t="s">
        <v>15</v>
      </c>
    </row>
    <row r="135" spans="2:3" x14ac:dyDescent="0.25">
      <c r="B135">
        <v>2.4400000000000002E-2</v>
      </c>
      <c r="C135" t="s">
        <v>14</v>
      </c>
    </row>
    <row r="136" spans="2:3" x14ac:dyDescent="0.25">
      <c r="B136">
        <v>1.83E-2</v>
      </c>
      <c r="C136" t="s">
        <v>13</v>
      </c>
    </row>
    <row r="137" spans="2:3" x14ac:dyDescent="0.25">
      <c r="B137">
        <v>1.2200000000000001E-2</v>
      </c>
      <c r="C137" t="s">
        <v>12</v>
      </c>
    </row>
    <row r="138" spans="2:3" x14ac:dyDescent="0.25">
      <c r="B138">
        <v>9.1500000000000001E-3</v>
      </c>
      <c r="C138" t="s">
        <v>11</v>
      </c>
    </row>
    <row r="139" spans="2:3" x14ac:dyDescent="0.25">
      <c r="B139">
        <v>6.6100000000000004E-3</v>
      </c>
      <c r="C139" t="s">
        <v>10</v>
      </c>
    </row>
    <row r="140" spans="2:3" x14ac:dyDescent="0.25">
      <c r="B140">
        <v>4.0699999999999998E-3</v>
      </c>
      <c r="C140" t="s">
        <v>9</v>
      </c>
    </row>
    <row r="141" spans="2:3" x14ac:dyDescent="0.25">
      <c r="B141">
        <v>2.0300000000000001E-3</v>
      </c>
      <c r="C141" t="s">
        <v>8</v>
      </c>
    </row>
    <row r="142" spans="2:3" x14ac:dyDescent="0.25">
      <c r="B142">
        <v>8.0999999999999996E-4</v>
      </c>
      <c r="C142" t="s">
        <v>7</v>
      </c>
    </row>
    <row r="143" spans="2:3" x14ac:dyDescent="0.25">
      <c r="B143">
        <v>1E-4</v>
      </c>
      <c r="C143" t="s">
        <v>6</v>
      </c>
    </row>
    <row r="144" spans="2:3" x14ac:dyDescent="0.25">
      <c r="B144">
        <v>0</v>
      </c>
      <c r="C144">
        <v>0</v>
      </c>
    </row>
  </sheetData>
  <sortState ref="B75:C144">
    <sortCondition descending="1" ref="B75:B144"/>
  </sortState>
  <pageMargins left="0.7" right="0.7" top="0.75" bottom="0.75" header="0.3" footer="0.3"/>
  <pageSetup paperSize="1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Roberts</dc:creator>
  <cp:lastModifiedBy>Mike Roberts</cp:lastModifiedBy>
  <dcterms:created xsi:type="dcterms:W3CDTF">2013-04-09T03:24:52Z</dcterms:created>
  <dcterms:modified xsi:type="dcterms:W3CDTF">2013-04-11T02:23:07Z</dcterms:modified>
</cp:coreProperties>
</file>