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rselsalikhov/Google Диск/Simplenomics/Financial_Markets/xls/"/>
    </mc:Choice>
  </mc:AlternateContent>
  <bookViews>
    <workbookView xWindow="0" yWindow="0" windowWidth="28800" windowHeight="18000" tabRatio="500"/>
  </bookViews>
  <sheets>
    <sheet name="Лист1" sheetId="1" r:id="rId1"/>
    <sheet name="Лист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7" i="2"/>
  <c r="G13" i="2"/>
  <c r="G11" i="2"/>
  <c r="B3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C12" i="1"/>
</calcChain>
</file>

<file path=xl/sharedStrings.xml><?xml version="1.0" encoding="utf-8"?>
<sst xmlns="http://schemas.openxmlformats.org/spreadsheetml/2006/main" count="12" uniqueCount="8">
  <si>
    <t>Год</t>
  </si>
  <si>
    <t>Купон</t>
  </si>
  <si>
    <t xml:space="preserve">Номинал </t>
  </si>
  <si>
    <t>Процентная ставка</t>
  </si>
  <si>
    <t>Приведенная стоимость платежей</t>
  </si>
  <si>
    <t>Сумма платежей</t>
  </si>
  <si>
    <t xml:space="preserve">Год/Номер выплаты </t>
  </si>
  <si>
    <t>Сумма платежей/
Цена облигации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</si>
</sst>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209" zoomScaleNormal="209" zoomScalePageLayoutView="209" workbookViewId="0">
      <selection activeCell="G15" sqref="G15"/>
    </sheetView>
  </sheetViews>
  <sheetFormatPr baseColWidth="10" defaultRowHeight="16" x14ac:dyDescent="0.2"/>
  <cols>
    <col min="6" max="6" width="17.1640625" customWidth="1"/>
  </cols>
  <sheetData>
    <row r="1" spans="1:7" s="6" customFormat="1" x14ac:dyDescent="0.2">
      <c r="A1" t="s">
        <v>0</v>
      </c>
      <c r="B1" s="6" t="s">
        <v>1</v>
      </c>
      <c r="C1" s="6" t="s">
        <v>2</v>
      </c>
      <c r="E1" s="6" t="s">
        <v>3</v>
      </c>
      <c r="G1" s="6" t="s">
        <v>4</v>
      </c>
    </row>
    <row r="2" spans="1:7" x14ac:dyDescent="0.2">
      <c r="B2" s="5">
        <v>0.08</v>
      </c>
      <c r="C2" s="4">
        <v>1000</v>
      </c>
      <c r="E2" s="9">
        <v>0.08</v>
      </c>
    </row>
    <row r="3" spans="1:7" x14ac:dyDescent="0.2">
      <c r="A3">
        <v>1</v>
      </c>
      <c r="B3">
        <f>$C$2*$B$2</f>
        <v>80</v>
      </c>
      <c r="E3" s="3">
        <f>(1+$E$2)^A3</f>
        <v>1.08</v>
      </c>
      <c r="G3" s="3">
        <f>(B3)/E3</f>
        <v>74.074074074074076</v>
      </c>
    </row>
    <row r="4" spans="1:7" x14ac:dyDescent="0.2">
      <c r="A4">
        <v>2</v>
      </c>
      <c r="B4">
        <v>80</v>
      </c>
      <c r="E4" s="3">
        <f t="shared" ref="E4:E12" si="0">(1+$E$2)^A4</f>
        <v>1.1664000000000001</v>
      </c>
      <c r="G4" s="3">
        <f t="shared" ref="G4:G11" si="1">(B4)/E4</f>
        <v>68.587105624142652</v>
      </c>
    </row>
    <row r="5" spans="1:7" x14ac:dyDescent="0.2">
      <c r="A5">
        <v>3</v>
      </c>
      <c r="B5">
        <v>80</v>
      </c>
      <c r="E5" s="3">
        <f>(1+$E$2)^A5</f>
        <v>1.2597120000000002</v>
      </c>
      <c r="G5" s="3">
        <f t="shared" si="1"/>
        <v>63.506579281613568</v>
      </c>
    </row>
    <row r="6" spans="1:7" x14ac:dyDescent="0.2">
      <c r="A6">
        <v>4</v>
      </c>
      <c r="B6">
        <v>80</v>
      </c>
      <c r="E6" s="3">
        <f t="shared" si="0"/>
        <v>1.3604889600000003</v>
      </c>
      <c r="G6" s="3">
        <f t="shared" si="1"/>
        <v>58.802388223716257</v>
      </c>
    </row>
    <row r="7" spans="1:7" x14ac:dyDescent="0.2">
      <c r="A7">
        <v>5</v>
      </c>
      <c r="B7">
        <v>80</v>
      </c>
      <c r="E7" s="3">
        <f t="shared" si="0"/>
        <v>1.4693280768000003</v>
      </c>
      <c r="G7" s="3">
        <f t="shared" si="1"/>
        <v>54.446655762700239</v>
      </c>
    </row>
    <row r="8" spans="1:7" x14ac:dyDescent="0.2">
      <c r="A8">
        <v>6</v>
      </c>
      <c r="B8">
        <v>80</v>
      </c>
      <c r="E8" s="3">
        <f t="shared" si="0"/>
        <v>1.5868743229440005</v>
      </c>
      <c r="G8" s="3">
        <f t="shared" si="1"/>
        <v>50.413570150648368</v>
      </c>
    </row>
    <row r="9" spans="1:7" x14ac:dyDescent="0.2">
      <c r="A9">
        <v>7</v>
      </c>
      <c r="B9">
        <v>80</v>
      </c>
      <c r="E9" s="3">
        <f t="shared" si="0"/>
        <v>1.7138242687795207</v>
      </c>
      <c r="G9" s="3">
        <f t="shared" si="1"/>
        <v>46.679231620970704</v>
      </c>
    </row>
    <row r="10" spans="1:7" x14ac:dyDescent="0.2">
      <c r="A10">
        <v>8</v>
      </c>
      <c r="B10">
        <v>80</v>
      </c>
      <c r="E10" s="3">
        <f t="shared" si="0"/>
        <v>1.8509302102818823</v>
      </c>
      <c r="G10" s="3">
        <f t="shared" si="1"/>
        <v>43.221510760158061</v>
      </c>
    </row>
    <row r="11" spans="1:7" x14ac:dyDescent="0.2">
      <c r="A11">
        <v>9</v>
      </c>
      <c r="B11">
        <v>80</v>
      </c>
      <c r="E11" s="3">
        <f t="shared" si="0"/>
        <v>1.9990046271044331</v>
      </c>
      <c r="G11" s="3">
        <f t="shared" si="1"/>
        <v>40.019917370516723</v>
      </c>
    </row>
    <row r="12" spans="1:7" x14ac:dyDescent="0.2">
      <c r="A12">
        <v>10</v>
      </c>
      <c r="B12">
        <v>80</v>
      </c>
      <c r="C12">
        <f>C2</f>
        <v>1000</v>
      </c>
      <c r="E12" s="3">
        <f t="shared" si="0"/>
        <v>2.1589249972727877</v>
      </c>
      <c r="G12" s="3">
        <f>(B12+C12)/E12</f>
        <v>500.24896713145898</v>
      </c>
    </row>
    <row r="14" spans="1:7" ht="32" x14ac:dyDescent="0.2">
      <c r="F14" s="8" t="s">
        <v>7</v>
      </c>
      <c r="G14" s="7">
        <f>SUM(G3:G13)</f>
        <v>999.99999999999966</v>
      </c>
    </row>
    <row r="15" spans="1:7" x14ac:dyDescent="0.2">
      <c r="B15">
        <v>240</v>
      </c>
      <c r="G15">
        <v>850</v>
      </c>
    </row>
    <row r="16" spans="1:7" x14ac:dyDescent="0.2">
      <c r="G16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71" zoomScaleNormal="176" zoomScalePageLayoutView="176" workbookViewId="0">
      <selection activeCell="G17" sqref="G17"/>
    </sheetView>
  </sheetViews>
  <sheetFormatPr baseColWidth="10" defaultRowHeight="16" x14ac:dyDescent="0.2"/>
  <cols>
    <col min="1" max="1" width="12.83203125" customWidth="1"/>
    <col min="6" max="6" width="17.1640625" customWidth="1"/>
  </cols>
  <sheetData>
    <row r="1" spans="1:7" s="6" customFormat="1" x14ac:dyDescent="0.2">
      <c r="A1" s="6" t="s">
        <v>6</v>
      </c>
      <c r="B1" s="6" t="s">
        <v>1</v>
      </c>
      <c r="C1" s="6" t="s">
        <v>2</v>
      </c>
      <c r="E1" s="6" t="s">
        <v>3</v>
      </c>
      <c r="G1" s="6" t="s">
        <v>4</v>
      </c>
    </row>
    <row r="2" spans="1:7" x14ac:dyDescent="0.2">
      <c r="B2" s="5">
        <v>0.08</v>
      </c>
      <c r="C2" s="4">
        <v>1000</v>
      </c>
      <c r="E2" s="1">
        <v>0.05</v>
      </c>
    </row>
    <row r="3" spans="1:7" x14ac:dyDescent="0.2">
      <c r="A3">
        <v>1</v>
      </c>
      <c r="B3">
        <v>80</v>
      </c>
      <c r="E3" s="3">
        <f>(1+$E$2)^A3</f>
        <v>1.05</v>
      </c>
      <c r="G3" s="3">
        <f t="shared" ref="G3:G9" si="0">(B3+C3)/E3</f>
        <v>76.19047619047619</v>
      </c>
    </row>
    <row r="4" spans="1:7" x14ac:dyDescent="0.2">
      <c r="A4">
        <v>2</v>
      </c>
      <c r="B4">
        <v>80</v>
      </c>
      <c r="E4" s="3">
        <f t="shared" ref="E4:E8" si="1">(1+$E$2)^A4</f>
        <v>1.1025</v>
      </c>
      <c r="G4" s="3">
        <f t="shared" si="0"/>
        <v>72.562358276643991</v>
      </c>
    </row>
    <row r="5" spans="1:7" x14ac:dyDescent="0.2">
      <c r="A5">
        <v>3</v>
      </c>
      <c r="B5">
        <v>80</v>
      </c>
      <c r="E5" s="3">
        <f t="shared" si="1"/>
        <v>1.1576250000000001</v>
      </c>
      <c r="G5" s="3">
        <f t="shared" si="0"/>
        <v>69.107007882518076</v>
      </c>
    </row>
    <row r="6" spans="1:7" x14ac:dyDescent="0.2">
      <c r="A6">
        <v>4</v>
      </c>
      <c r="B6">
        <v>80</v>
      </c>
      <c r="E6" s="3">
        <f t="shared" si="1"/>
        <v>1.21550625</v>
      </c>
      <c r="G6" s="3">
        <f t="shared" si="0"/>
        <v>65.816197983350563</v>
      </c>
    </row>
    <row r="7" spans="1:7" x14ac:dyDescent="0.2">
      <c r="A7">
        <v>5</v>
      </c>
      <c r="B7">
        <v>80</v>
      </c>
      <c r="E7" s="3">
        <f t="shared" si="1"/>
        <v>1.2762815625000001</v>
      </c>
      <c r="G7" s="3">
        <f t="shared" si="0"/>
        <v>62.682093317476713</v>
      </c>
    </row>
    <row r="8" spans="1:7" x14ac:dyDescent="0.2">
      <c r="A8">
        <v>6</v>
      </c>
      <c r="B8">
        <v>80</v>
      </c>
      <c r="E8" s="3">
        <f t="shared" si="1"/>
        <v>1.340095640625</v>
      </c>
      <c r="G8" s="3">
        <f t="shared" si="0"/>
        <v>59.697231730930213</v>
      </c>
    </row>
    <row r="9" spans="1:7" x14ac:dyDescent="0.2">
      <c r="A9">
        <v>7</v>
      </c>
      <c r="B9">
        <v>80</v>
      </c>
      <c r="C9">
        <v>1000</v>
      </c>
      <c r="E9" s="3">
        <f>(1+$E$2)^A9</f>
        <v>1.4071004226562502</v>
      </c>
      <c r="G9" s="3">
        <f t="shared" si="0"/>
        <v>767.53583654053114</v>
      </c>
    </row>
    <row r="11" spans="1:7" x14ac:dyDescent="0.2">
      <c r="F11" t="s">
        <v>5</v>
      </c>
      <c r="G11" s="7">
        <f>SUM(G3:G10)</f>
        <v>1173.5912019219268</v>
      </c>
    </row>
    <row r="12" spans="1:7" x14ac:dyDescent="0.2">
      <c r="G12" s="10">
        <v>240</v>
      </c>
    </row>
    <row r="13" spans="1:7" x14ac:dyDescent="0.2">
      <c r="G13" s="2">
        <f>SUM(G11:G12)</f>
        <v>1413.5912019219268</v>
      </c>
    </row>
    <row r="15" spans="1:7" x14ac:dyDescent="0.2">
      <c r="G15">
        <v>1000</v>
      </c>
    </row>
    <row r="17" spans="7:7" x14ac:dyDescent="0.2">
      <c r="G17" s="2">
        <f>G13-G15</f>
        <v>413.59120192192677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2016-04-09T07:21:18Z</dcterms:created>
  <dcterms:modified xsi:type="dcterms:W3CDTF">2016-04-23T04:23:18Z</dcterms:modified>
</cp:coreProperties>
</file>