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hub\data-indonesia-covid19\"/>
    </mc:Choice>
  </mc:AlternateContent>
  <xr:revisionPtr revIDLastSave="0" documentId="13_ncr:1_{94FEA404-8B2F-4AC4-A265-D52459B5E14E}" xr6:coauthVersionLast="45" xr6:coauthVersionMax="45" xr10:uidLastSave="{00000000-0000-0000-0000-000000000000}"/>
  <bookViews>
    <workbookView xWindow="-110" yWindow="-110" windowWidth="19420" windowHeight="10560" xr2:uid="{8079BC62-E81C-4CCE-81ED-499EE96B35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3" i="2"/>
  <c r="D3" i="2"/>
  <c r="E3" i="2"/>
  <c r="F3" i="2"/>
  <c r="B3" i="2"/>
  <c r="C2" i="2"/>
  <c r="D2" i="2"/>
  <c r="E2" i="2"/>
  <c r="F2" i="2"/>
  <c r="B2" i="2"/>
</calcChain>
</file>

<file path=xl/sharedStrings.xml><?xml version="1.0" encoding="utf-8"?>
<sst xmlns="http://schemas.openxmlformats.org/spreadsheetml/2006/main" count="69" uniqueCount="35">
  <si>
    <t>Total Kasus</t>
  </si>
  <si>
    <t>Aceh</t>
  </si>
  <si>
    <t>Bali</t>
  </si>
  <si>
    <t>Banten</t>
  </si>
  <si>
    <t>Babel</t>
  </si>
  <si>
    <t>Bengkulu</t>
  </si>
  <si>
    <t>DIY</t>
  </si>
  <si>
    <t>Jakarta</t>
  </si>
  <si>
    <t>Jambi</t>
  </si>
  <si>
    <t>Jabar</t>
  </si>
  <si>
    <t>Jateng</t>
  </si>
  <si>
    <t>Jatim</t>
  </si>
  <si>
    <t>Kalbar</t>
  </si>
  <si>
    <t>Kaltim</t>
  </si>
  <si>
    <t>Kalteng</t>
  </si>
  <si>
    <t>Kalsel</t>
  </si>
  <si>
    <t>Kaltara</t>
  </si>
  <si>
    <t>Kep Riau</t>
  </si>
  <si>
    <t>NTB</t>
  </si>
  <si>
    <t>Sumsel</t>
  </si>
  <si>
    <t>Sumbar</t>
  </si>
  <si>
    <t>Sulut</t>
  </si>
  <si>
    <t>Sumut</t>
  </si>
  <si>
    <t>Sultra</t>
  </si>
  <si>
    <t>Sulsel</t>
  </si>
  <si>
    <t>Sulteng</t>
  </si>
  <si>
    <t>Lampung</t>
  </si>
  <si>
    <t>Riau</t>
  </si>
  <si>
    <t>Malut</t>
  </si>
  <si>
    <t>Maluku</t>
  </si>
  <si>
    <t>Papbar</t>
  </si>
  <si>
    <t>Papua</t>
  </si>
  <si>
    <t>Sulbar</t>
  </si>
  <si>
    <t>NTT</t>
  </si>
  <si>
    <t>Gorontalo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</si>
</sst>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FB70-3F6D-404B-8E63-728316F9E0D1}">
  <dimension ref="A1:AJ137"/>
  <sheetViews>
    <sheetView tabSelected="1" zoomScale="85" zoomScaleNormal="85" workbookViewId="0">
      <pane xSplit="2" ySplit="1" topLeftCell="G131" activePane="bottomRight" state="frozen"/>
      <selection pane="topRight" activeCell="C1" sqref="C1"/>
      <selection pane="bottomLeft" activeCell="A3" sqref="A3"/>
      <selection pane="bottomRight" activeCell="H137" sqref="H137"/>
    </sheetView>
  </sheetViews>
  <sheetFormatPr defaultRowHeight="18"/>
  <cols>
    <col min="2" max="2" width="11.25" bestFit="1" customWidth="1"/>
  </cols>
  <sheetData>
    <row r="1" spans="1:36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>
      <c r="A2">
        <v>2</v>
      </c>
      <c r="B2" s="1">
        <v>43908</v>
      </c>
      <c r="C2">
        <v>0</v>
      </c>
      <c r="D2">
        <v>1</v>
      </c>
      <c r="E2">
        <v>17</v>
      </c>
      <c r="F2">
        <v>0</v>
      </c>
      <c r="G2">
        <v>0</v>
      </c>
      <c r="H2">
        <v>3</v>
      </c>
      <c r="I2">
        <v>158</v>
      </c>
      <c r="J2">
        <v>0</v>
      </c>
      <c r="K2">
        <v>24</v>
      </c>
      <c r="L2">
        <v>8</v>
      </c>
      <c r="M2">
        <v>8</v>
      </c>
      <c r="N2">
        <v>2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1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3</v>
      </c>
      <c r="B3" s="1">
        <v>43909</v>
      </c>
      <c r="C3">
        <v>0</v>
      </c>
      <c r="D3">
        <v>1</v>
      </c>
      <c r="E3">
        <v>27</v>
      </c>
      <c r="F3">
        <v>0</v>
      </c>
      <c r="G3">
        <v>0</v>
      </c>
      <c r="H3">
        <v>5</v>
      </c>
      <c r="I3">
        <v>210</v>
      </c>
      <c r="J3">
        <v>0</v>
      </c>
      <c r="K3">
        <v>26</v>
      </c>
      <c r="L3">
        <v>12</v>
      </c>
      <c r="M3">
        <v>9</v>
      </c>
      <c r="N3">
        <v>2</v>
      </c>
      <c r="O3">
        <v>3</v>
      </c>
      <c r="P3">
        <v>0</v>
      </c>
      <c r="Q3">
        <v>0</v>
      </c>
      <c r="R3">
        <v>0</v>
      </c>
      <c r="S3">
        <v>3</v>
      </c>
      <c r="T3">
        <v>0</v>
      </c>
      <c r="U3">
        <v>0</v>
      </c>
      <c r="V3">
        <v>0</v>
      </c>
      <c r="W3">
        <v>1</v>
      </c>
      <c r="X3">
        <v>2</v>
      </c>
      <c r="Y3">
        <v>3</v>
      </c>
      <c r="Z3">
        <v>2</v>
      </c>
      <c r="AA3">
        <v>0</v>
      </c>
      <c r="AB3">
        <v>1</v>
      </c>
      <c r="AC3">
        <v>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>
        <v>4</v>
      </c>
      <c r="B4" s="1">
        <v>43910</v>
      </c>
      <c r="C4">
        <v>0</v>
      </c>
      <c r="D4">
        <v>4</v>
      </c>
      <c r="E4">
        <v>37</v>
      </c>
      <c r="F4">
        <v>0</v>
      </c>
      <c r="G4">
        <v>0</v>
      </c>
      <c r="H4">
        <v>4</v>
      </c>
      <c r="I4">
        <v>215</v>
      </c>
      <c r="J4">
        <v>0</v>
      </c>
      <c r="K4">
        <v>41</v>
      </c>
      <c r="L4">
        <v>12</v>
      </c>
      <c r="M4">
        <v>15</v>
      </c>
      <c r="N4">
        <v>2</v>
      </c>
      <c r="O4">
        <v>10</v>
      </c>
      <c r="P4">
        <v>2</v>
      </c>
      <c r="Q4">
        <v>0</v>
      </c>
      <c r="R4">
        <v>0</v>
      </c>
      <c r="S4">
        <v>4</v>
      </c>
      <c r="T4">
        <v>0</v>
      </c>
      <c r="U4">
        <v>0</v>
      </c>
      <c r="V4">
        <v>0</v>
      </c>
      <c r="W4">
        <v>1</v>
      </c>
      <c r="X4">
        <v>2</v>
      </c>
      <c r="Y4">
        <v>3</v>
      </c>
      <c r="Z4">
        <v>2</v>
      </c>
      <c r="AA4">
        <v>0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>
        <v>5</v>
      </c>
      <c r="B5" s="1">
        <v>43911</v>
      </c>
      <c r="C5">
        <v>0</v>
      </c>
      <c r="D5">
        <v>3</v>
      </c>
      <c r="E5">
        <v>43</v>
      </c>
      <c r="F5">
        <v>0</v>
      </c>
      <c r="G5">
        <v>0</v>
      </c>
      <c r="H5">
        <v>5</v>
      </c>
      <c r="I5">
        <v>267</v>
      </c>
      <c r="J5">
        <v>0</v>
      </c>
      <c r="K5">
        <v>55</v>
      </c>
      <c r="L5">
        <v>14</v>
      </c>
      <c r="M5">
        <v>26</v>
      </c>
      <c r="N5">
        <v>2</v>
      </c>
      <c r="O5">
        <v>9</v>
      </c>
      <c r="P5">
        <v>2</v>
      </c>
      <c r="Q5">
        <v>0</v>
      </c>
      <c r="R5">
        <v>0</v>
      </c>
      <c r="S5">
        <v>4</v>
      </c>
      <c r="T5">
        <v>0</v>
      </c>
      <c r="U5">
        <v>0</v>
      </c>
      <c r="V5">
        <v>0</v>
      </c>
      <c r="W5">
        <v>1</v>
      </c>
      <c r="X5">
        <v>2</v>
      </c>
      <c r="Y5">
        <v>3</v>
      </c>
      <c r="Z5">
        <v>2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>
        <v>6</v>
      </c>
      <c r="B6" s="1">
        <v>43912</v>
      </c>
      <c r="C6">
        <v>0</v>
      </c>
      <c r="D6">
        <v>3</v>
      </c>
      <c r="E6">
        <v>47</v>
      </c>
      <c r="F6">
        <v>0</v>
      </c>
      <c r="G6">
        <v>0</v>
      </c>
      <c r="H6">
        <v>5</v>
      </c>
      <c r="I6">
        <v>307</v>
      </c>
      <c r="J6">
        <v>0</v>
      </c>
      <c r="K6">
        <v>59</v>
      </c>
      <c r="L6">
        <v>15</v>
      </c>
      <c r="M6">
        <v>41</v>
      </c>
      <c r="N6">
        <v>2</v>
      </c>
      <c r="O6">
        <v>9</v>
      </c>
      <c r="P6">
        <v>2</v>
      </c>
      <c r="Q6">
        <v>1</v>
      </c>
      <c r="R6">
        <v>0</v>
      </c>
      <c r="S6">
        <v>4</v>
      </c>
      <c r="T6">
        <v>0</v>
      </c>
      <c r="U6">
        <v>0</v>
      </c>
      <c r="V6">
        <v>0</v>
      </c>
      <c r="W6">
        <v>1</v>
      </c>
      <c r="X6">
        <v>2</v>
      </c>
      <c r="Y6">
        <v>3</v>
      </c>
      <c r="Z6">
        <v>2</v>
      </c>
      <c r="AA6">
        <v>0</v>
      </c>
      <c r="AB6">
        <v>1</v>
      </c>
      <c r="AC6">
        <v>1</v>
      </c>
      <c r="AD6">
        <v>0</v>
      </c>
      <c r="AE6">
        <v>1</v>
      </c>
      <c r="AF6">
        <v>0</v>
      </c>
      <c r="AG6">
        <v>2</v>
      </c>
      <c r="AH6">
        <v>0</v>
      </c>
      <c r="AI6">
        <v>0</v>
      </c>
      <c r="AJ6">
        <v>0</v>
      </c>
    </row>
    <row r="7" spans="1:36">
      <c r="A7">
        <v>7</v>
      </c>
      <c r="B7" s="1">
        <v>43913</v>
      </c>
      <c r="C7">
        <v>0</v>
      </c>
      <c r="D7">
        <v>6</v>
      </c>
      <c r="E7">
        <v>56</v>
      </c>
      <c r="F7">
        <v>0</v>
      </c>
      <c r="G7">
        <v>0</v>
      </c>
      <c r="H7">
        <v>5</v>
      </c>
      <c r="I7">
        <v>353</v>
      </c>
      <c r="J7">
        <v>1</v>
      </c>
      <c r="K7">
        <v>59</v>
      </c>
      <c r="L7">
        <v>15</v>
      </c>
      <c r="M7">
        <v>41</v>
      </c>
      <c r="N7">
        <v>2</v>
      </c>
      <c r="O7">
        <v>11</v>
      </c>
      <c r="P7">
        <v>2</v>
      </c>
      <c r="Q7">
        <v>1</v>
      </c>
      <c r="R7">
        <v>0</v>
      </c>
      <c r="S7">
        <v>5</v>
      </c>
      <c r="T7">
        <v>0</v>
      </c>
      <c r="U7">
        <v>0</v>
      </c>
      <c r="V7">
        <v>0</v>
      </c>
      <c r="W7">
        <v>1</v>
      </c>
      <c r="X7">
        <v>2</v>
      </c>
      <c r="Y7">
        <v>3</v>
      </c>
      <c r="Z7">
        <v>2</v>
      </c>
      <c r="AA7">
        <v>0</v>
      </c>
      <c r="AB7">
        <v>1</v>
      </c>
      <c r="AC7">
        <v>1</v>
      </c>
      <c r="AD7">
        <v>1</v>
      </c>
      <c r="AE7">
        <v>1</v>
      </c>
      <c r="AF7">
        <v>0</v>
      </c>
      <c r="AG7">
        <v>2</v>
      </c>
      <c r="AH7">
        <v>0</v>
      </c>
      <c r="AI7">
        <v>0</v>
      </c>
      <c r="AJ7">
        <v>0</v>
      </c>
    </row>
    <row r="8" spans="1:36">
      <c r="A8">
        <v>8</v>
      </c>
      <c r="B8" s="1">
        <v>43914</v>
      </c>
      <c r="C8">
        <v>0</v>
      </c>
      <c r="D8">
        <v>6</v>
      </c>
      <c r="E8">
        <v>65</v>
      </c>
      <c r="F8">
        <v>0</v>
      </c>
      <c r="G8">
        <v>0</v>
      </c>
      <c r="H8">
        <v>6</v>
      </c>
      <c r="I8">
        <v>424</v>
      </c>
      <c r="J8">
        <v>1</v>
      </c>
      <c r="K8">
        <v>60</v>
      </c>
      <c r="L8">
        <v>19</v>
      </c>
      <c r="M8">
        <v>51</v>
      </c>
      <c r="N8">
        <v>3</v>
      </c>
      <c r="O8">
        <v>11</v>
      </c>
      <c r="P8">
        <v>3</v>
      </c>
      <c r="Q8">
        <v>1</v>
      </c>
      <c r="R8">
        <v>0</v>
      </c>
      <c r="S8">
        <v>5</v>
      </c>
      <c r="T8">
        <v>1</v>
      </c>
      <c r="U8">
        <v>1</v>
      </c>
      <c r="V8">
        <v>0</v>
      </c>
      <c r="W8">
        <v>2</v>
      </c>
      <c r="X8">
        <v>7</v>
      </c>
      <c r="Y8">
        <v>3</v>
      </c>
      <c r="Z8">
        <v>4</v>
      </c>
      <c r="AA8">
        <v>0</v>
      </c>
      <c r="AB8">
        <v>1</v>
      </c>
      <c r="AC8">
        <v>2</v>
      </c>
      <c r="AD8">
        <v>1</v>
      </c>
      <c r="AE8">
        <v>1</v>
      </c>
      <c r="AF8">
        <v>0</v>
      </c>
      <c r="AG8">
        <v>3</v>
      </c>
      <c r="AH8">
        <v>0</v>
      </c>
      <c r="AI8">
        <v>0</v>
      </c>
      <c r="AJ8">
        <v>0</v>
      </c>
    </row>
    <row r="9" spans="1:36">
      <c r="A9">
        <v>9</v>
      </c>
      <c r="B9" s="1">
        <v>43915</v>
      </c>
      <c r="C9">
        <v>0</v>
      </c>
      <c r="D9">
        <v>9</v>
      </c>
      <c r="E9">
        <v>67</v>
      </c>
      <c r="F9">
        <v>0</v>
      </c>
      <c r="G9">
        <v>0</v>
      </c>
      <c r="H9">
        <v>17</v>
      </c>
      <c r="I9">
        <v>463</v>
      </c>
      <c r="J9">
        <v>1</v>
      </c>
      <c r="K9">
        <v>73</v>
      </c>
      <c r="L9">
        <v>38</v>
      </c>
      <c r="M9">
        <v>51</v>
      </c>
      <c r="N9">
        <v>3</v>
      </c>
      <c r="O9">
        <v>11</v>
      </c>
      <c r="P9">
        <v>3</v>
      </c>
      <c r="Q9">
        <v>2</v>
      </c>
      <c r="R9">
        <v>0</v>
      </c>
      <c r="S9">
        <v>5</v>
      </c>
      <c r="T9">
        <v>2</v>
      </c>
      <c r="U9">
        <v>1</v>
      </c>
      <c r="V9">
        <v>0</v>
      </c>
      <c r="W9">
        <v>2</v>
      </c>
      <c r="X9">
        <v>7</v>
      </c>
      <c r="Y9">
        <v>3</v>
      </c>
      <c r="Z9">
        <v>13</v>
      </c>
      <c r="AA9">
        <v>0</v>
      </c>
      <c r="AB9">
        <v>1</v>
      </c>
      <c r="AC9">
        <v>1</v>
      </c>
      <c r="AD9">
        <v>1</v>
      </c>
      <c r="AE9">
        <v>1</v>
      </c>
      <c r="AF9">
        <v>0</v>
      </c>
      <c r="AG9">
        <v>3</v>
      </c>
      <c r="AH9">
        <v>0</v>
      </c>
      <c r="AI9">
        <v>0</v>
      </c>
      <c r="AJ9">
        <v>0</v>
      </c>
    </row>
    <row r="10" spans="1:36">
      <c r="A10">
        <v>10</v>
      </c>
      <c r="B10" s="1">
        <v>43916</v>
      </c>
      <c r="C10">
        <v>1</v>
      </c>
      <c r="D10">
        <v>9</v>
      </c>
      <c r="E10">
        <v>67</v>
      </c>
      <c r="F10">
        <v>0</v>
      </c>
      <c r="G10">
        <v>0</v>
      </c>
      <c r="H10">
        <v>16</v>
      </c>
      <c r="I10">
        <v>515</v>
      </c>
      <c r="J10">
        <v>1</v>
      </c>
      <c r="K10">
        <v>78</v>
      </c>
      <c r="L10">
        <v>40</v>
      </c>
      <c r="M10">
        <v>59</v>
      </c>
      <c r="N10">
        <v>3</v>
      </c>
      <c r="O10">
        <v>11</v>
      </c>
      <c r="P10">
        <v>6</v>
      </c>
      <c r="Q10">
        <v>1</v>
      </c>
      <c r="R10">
        <v>0</v>
      </c>
      <c r="S10">
        <v>5</v>
      </c>
      <c r="T10">
        <v>2</v>
      </c>
      <c r="U10">
        <v>1</v>
      </c>
      <c r="V10">
        <v>3</v>
      </c>
      <c r="W10">
        <v>2</v>
      </c>
      <c r="X10">
        <v>8</v>
      </c>
      <c r="Y10">
        <v>3</v>
      </c>
      <c r="Z10">
        <v>27</v>
      </c>
      <c r="AA10">
        <v>1</v>
      </c>
      <c r="AB10">
        <v>3</v>
      </c>
      <c r="AC10">
        <v>2</v>
      </c>
      <c r="AD10">
        <v>1</v>
      </c>
      <c r="AE10">
        <v>1</v>
      </c>
      <c r="AF10">
        <v>0</v>
      </c>
      <c r="AG10">
        <v>7</v>
      </c>
      <c r="AH10">
        <v>0</v>
      </c>
      <c r="AI10">
        <v>0</v>
      </c>
      <c r="AJ10">
        <v>0</v>
      </c>
    </row>
    <row r="11" spans="1:36">
      <c r="A11">
        <v>11</v>
      </c>
      <c r="B11" s="1">
        <v>43917</v>
      </c>
      <c r="C11">
        <v>4</v>
      </c>
      <c r="D11">
        <v>9</v>
      </c>
      <c r="E11">
        <v>84</v>
      </c>
      <c r="F11">
        <v>0</v>
      </c>
      <c r="G11">
        <v>0</v>
      </c>
      <c r="H11">
        <v>22</v>
      </c>
      <c r="I11">
        <v>598</v>
      </c>
      <c r="J11">
        <v>1</v>
      </c>
      <c r="K11">
        <v>98</v>
      </c>
      <c r="L11">
        <v>43</v>
      </c>
      <c r="M11">
        <v>66</v>
      </c>
      <c r="N11">
        <v>3</v>
      </c>
      <c r="O11">
        <v>11</v>
      </c>
      <c r="P11">
        <v>6</v>
      </c>
      <c r="Q11">
        <v>1</v>
      </c>
      <c r="R11">
        <v>0</v>
      </c>
      <c r="S11">
        <v>5</v>
      </c>
      <c r="T11">
        <v>2</v>
      </c>
      <c r="U11">
        <v>1</v>
      </c>
      <c r="V11">
        <v>5</v>
      </c>
      <c r="W11">
        <v>2</v>
      </c>
      <c r="X11">
        <v>8</v>
      </c>
      <c r="Y11">
        <v>3</v>
      </c>
      <c r="Z11">
        <v>29</v>
      </c>
      <c r="AA11">
        <v>1</v>
      </c>
      <c r="AB11">
        <v>4</v>
      </c>
      <c r="AC11">
        <v>1</v>
      </c>
      <c r="AD11">
        <v>1</v>
      </c>
      <c r="AE11">
        <v>1</v>
      </c>
      <c r="AF11">
        <v>2</v>
      </c>
      <c r="AG11">
        <v>7</v>
      </c>
      <c r="AH11">
        <v>0</v>
      </c>
      <c r="AI11">
        <v>0</v>
      </c>
      <c r="AJ11">
        <v>0</v>
      </c>
    </row>
    <row r="12" spans="1:36">
      <c r="A12">
        <v>12</v>
      </c>
      <c r="B12" s="1">
        <v>43918</v>
      </c>
      <c r="C12">
        <v>4</v>
      </c>
      <c r="D12">
        <v>9</v>
      </c>
      <c r="E12">
        <v>103</v>
      </c>
      <c r="F12">
        <v>0</v>
      </c>
      <c r="G12">
        <v>0</v>
      </c>
      <c r="H12">
        <v>22</v>
      </c>
      <c r="I12">
        <v>627</v>
      </c>
      <c r="J12">
        <v>1</v>
      </c>
      <c r="K12">
        <v>119</v>
      </c>
      <c r="L12">
        <v>55</v>
      </c>
      <c r="M12">
        <v>77</v>
      </c>
      <c r="N12">
        <v>3</v>
      </c>
      <c r="O12">
        <v>17</v>
      </c>
      <c r="P12">
        <v>7</v>
      </c>
      <c r="Q12">
        <v>1</v>
      </c>
      <c r="R12">
        <v>2</v>
      </c>
      <c r="S12">
        <v>5</v>
      </c>
      <c r="T12">
        <v>2</v>
      </c>
      <c r="U12">
        <v>2</v>
      </c>
      <c r="V12">
        <v>5</v>
      </c>
      <c r="W12">
        <v>2</v>
      </c>
      <c r="X12">
        <v>8</v>
      </c>
      <c r="Y12">
        <v>3</v>
      </c>
      <c r="Z12">
        <v>33</v>
      </c>
      <c r="AA12">
        <v>2</v>
      </c>
      <c r="AB12">
        <v>4</v>
      </c>
      <c r="AC12">
        <v>1</v>
      </c>
      <c r="AD12">
        <v>1</v>
      </c>
      <c r="AE12">
        <v>1</v>
      </c>
      <c r="AF12">
        <v>2</v>
      </c>
      <c r="AG12">
        <v>7</v>
      </c>
      <c r="AH12">
        <v>0</v>
      </c>
      <c r="AI12">
        <v>0</v>
      </c>
      <c r="AJ12">
        <v>0</v>
      </c>
    </row>
    <row r="13" spans="1:36">
      <c r="A13">
        <v>13</v>
      </c>
      <c r="B13" s="1">
        <v>43919</v>
      </c>
      <c r="C13">
        <v>5</v>
      </c>
      <c r="D13">
        <v>10</v>
      </c>
      <c r="E13">
        <v>106</v>
      </c>
      <c r="F13">
        <v>0</v>
      </c>
      <c r="G13">
        <v>0</v>
      </c>
      <c r="H13">
        <v>22</v>
      </c>
      <c r="I13">
        <v>675</v>
      </c>
      <c r="J13">
        <v>1</v>
      </c>
      <c r="K13">
        <v>149</v>
      </c>
      <c r="L13">
        <v>63</v>
      </c>
      <c r="M13">
        <v>90</v>
      </c>
      <c r="N13">
        <v>8</v>
      </c>
      <c r="O13">
        <v>17</v>
      </c>
      <c r="P13">
        <v>7</v>
      </c>
      <c r="Q13">
        <v>1</v>
      </c>
      <c r="R13">
        <v>2</v>
      </c>
      <c r="S13">
        <v>5</v>
      </c>
      <c r="T13">
        <v>2</v>
      </c>
      <c r="U13">
        <v>2</v>
      </c>
      <c r="V13">
        <v>5</v>
      </c>
      <c r="W13">
        <v>2</v>
      </c>
      <c r="X13">
        <v>8</v>
      </c>
      <c r="Y13">
        <v>3</v>
      </c>
      <c r="Z13">
        <v>47</v>
      </c>
      <c r="AA13">
        <v>2</v>
      </c>
      <c r="AB13">
        <v>4</v>
      </c>
      <c r="AC13">
        <v>2</v>
      </c>
      <c r="AD13">
        <v>1</v>
      </c>
      <c r="AE13">
        <v>1</v>
      </c>
      <c r="AF13">
        <v>2</v>
      </c>
      <c r="AG13">
        <v>9</v>
      </c>
      <c r="AH13">
        <v>1</v>
      </c>
      <c r="AI13">
        <v>0</v>
      </c>
      <c r="AJ13">
        <v>0</v>
      </c>
    </row>
    <row r="14" spans="1:36">
      <c r="A14">
        <v>14</v>
      </c>
      <c r="B14" s="1">
        <v>43920</v>
      </c>
      <c r="C14">
        <v>5</v>
      </c>
      <c r="D14">
        <v>19</v>
      </c>
      <c r="E14">
        <v>128</v>
      </c>
      <c r="F14">
        <v>1</v>
      </c>
      <c r="G14">
        <v>0</v>
      </c>
      <c r="H14">
        <v>18</v>
      </c>
      <c r="I14">
        <v>698</v>
      </c>
      <c r="J14">
        <v>2</v>
      </c>
      <c r="K14">
        <v>180</v>
      </c>
      <c r="L14">
        <v>81</v>
      </c>
      <c r="M14">
        <v>91</v>
      </c>
      <c r="N14">
        <v>9</v>
      </c>
      <c r="O14">
        <v>17</v>
      </c>
      <c r="P14">
        <v>7</v>
      </c>
      <c r="Q14">
        <v>5</v>
      </c>
      <c r="R14">
        <v>2</v>
      </c>
      <c r="S14">
        <v>6</v>
      </c>
      <c r="T14">
        <v>2</v>
      </c>
      <c r="U14">
        <v>2</v>
      </c>
      <c r="V14">
        <v>8</v>
      </c>
      <c r="W14">
        <v>2</v>
      </c>
      <c r="X14">
        <v>13</v>
      </c>
      <c r="Y14">
        <v>3</v>
      </c>
      <c r="Z14">
        <v>50</v>
      </c>
      <c r="AA14">
        <v>3</v>
      </c>
      <c r="AB14">
        <v>8</v>
      </c>
      <c r="AC14">
        <v>3</v>
      </c>
      <c r="AD14">
        <v>1</v>
      </c>
      <c r="AE14">
        <v>1</v>
      </c>
      <c r="AF14">
        <v>2</v>
      </c>
      <c r="AG14">
        <v>9</v>
      </c>
      <c r="AH14">
        <v>1</v>
      </c>
      <c r="AI14">
        <v>0</v>
      </c>
      <c r="AJ14">
        <v>0</v>
      </c>
    </row>
    <row r="15" spans="1:36">
      <c r="A15">
        <v>15</v>
      </c>
      <c r="B15" s="1">
        <v>43921</v>
      </c>
      <c r="C15">
        <v>5</v>
      </c>
      <c r="D15">
        <v>19</v>
      </c>
      <c r="E15">
        <v>142</v>
      </c>
      <c r="F15">
        <v>2</v>
      </c>
      <c r="G15">
        <v>1</v>
      </c>
      <c r="H15">
        <v>23</v>
      </c>
      <c r="I15">
        <v>747</v>
      </c>
      <c r="J15">
        <v>2</v>
      </c>
      <c r="K15">
        <v>198</v>
      </c>
      <c r="L15">
        <v>93</v>
      </c>
      <c r="M15">
        <v>93</v>
      </c>
      <c r="N15">
        <v>9</v>
      </c>
      <c r="O15">
        <v>20</v>
      </c>
      <c r="P15">
        <v>9</v>
      </c>
      <c r="Q15">
        <v>8</v>
      </c>
      <c r="R15">
        <v>2</v>
      </c>
      <c r="S15">
        <v>7</v>
      </c>
      <c r="T15">
        <v>4</v>
      </c>
      <c r="U15">
        <v>5</v>
      </c>
      <c r="V15">
        <v>8</v>
      </c>
      <c r="W15">
        <v>2</v>
      </c>
      <c r="X15">
        <v>19</v>
      </c>
      <c r="Y15">
        <v>3</v>
      </c>
      <c r="Z15">
        <v>50</v>
      </c>
      <c r="AA15">
        <v>3</v>
      </c>
      <c r="AB15">
        <v>8</v>
      </c>
      <c r="AC15">
        <v>3</v>
      </c>
      <c r="AD15">
        <v>1</v>
      </c>
      <c r="AE15">
        <v>1</v>
      </c>
      <c r="AF15">
        <v>2</v>
      </c>
      <c r="AG15">
        <v>10</v>
      </c>
      <c r="AH15">
        <v>1</v>
      </c>
      <c r="AI15">
        <v>0</v>
      </c>
      <c r="AJ15">
        <v>0</v>
      </c>
    </row>
    <row r="16" spans="1:36">
      <c r="A16">
        <v>16</v>
      </c>
      <c r="B16" s="1">
        <v>43922</v>
      </c>
      <c r="C16">
        <v>5</v>
      </c>
      <c r="D16">
        <v>25</v>
      </c>
      <c r="E16">
        <v>152</v>
      </c>
      <c r="F16">
        <v>2</v>
      </c>
      <c r="G16">
        <v>1</v>
      </c>
      <c r="H16">
        <v>28</v>
      </c>
      <c r="I16">
        <v>808</v>
      </c>
      <c r="J16">
        <v>2</v>
      </c>
      <c r="K16">
        <v>220</v>
      </c>
      <c r="L16">
        <v>104</v>
      </c>
      <c r="M16">
        <v>104</v>
      </c>
      <c r="N16">
        <v>10</v>
      </c>
      <c r="O16">
        <v>21</v>
      </c>
      <c r="P16">
        <v>9</v>
      </c>
      <c r="Q16">
        <v>8</v>
      </c>
      <c r="R16">
        <v>2</v>
      </c>
      <c r="S16">
        <v>7</v>
      </c>
      <c r="T16">
        <v>6</v>
      </c>
      <c r="U16">
        <v>5</v>
      </c>
      <c r="V16">
        <v>8</v>
      </c>
      <c r="W16">
        <v>3</v>
      </c>
      <c r="X16">
        <v>22</v>
      </c>
      <c r="Y16">
        <v>3</v>
      </c>
      <c r="Z16">
        <v>66</v>
      </c>
      <c r="AA16">
        <v>2</v>
      </c>
      <c r="AB16">
        <v>8</v>
      </c>
      <c r="AC16">
        <v>3</v>
      </c>
      <c r="AD16">
        <v>1</v>
      </c>
      <c r="AE16">
        <v>1</v>
      </c>
      <c r="AF16">
        <v>2</v>
      </c>
      <c r="AG16">
        <v>10</v>
      </c>
      <c r="AH16">
        <v>1</v>
      </c>
      <c r="AI16">
        <v>0</v>
      </c>
      <c r="AJ16">
        <v>0</v>
      </c>
    </row>
    <row r="17" spans="1:36">
      <c r="A17">
        <v>17</v>
      </c>
      <c r="B17" s="1">
        <v>43923</v>
      </c>
      <c r="C17">
        <v>5</v>
      </c>
      <c r="D17">
        <v>25</v>
      </c>
      <c r="E17">
        <v>164</v>
      </c>
      <c r="F17">
        <v>2</v>
      </c>
      <c r="G17">
        <v>1</v>
      </c>
      <c r="H17">
        <v>27</v>
      </c>
      <c r="I17">
        <v>897</v>
      </c>
      <c r="J17">
        <v>2</v>
      </c>
      <c r="K17">
        <v>223</v>
      </c>
      <c r="L17">
        <v>104</v>
      </c>
      <c r="M17">
        <v>104</v>
      </c>
      <c r="N17">
        <v>10</v>
      </c>
      <c r="O17">
        <v>21</v>
      </c>
      <c r="P17">
        <v>9</v>
      </c>
      <c r="Q17">
        <v>8</v>
      </c>
      <c r="R17">
        <v>2</v>
      </c>
      <c r="S17">
        <v>7</v>
      </c>
      <c r="T17">
        <v>6</v>
      </c>
      <c r="U17">
        <v>11</v>
      </c>
      <c r="V17">
        <v>8</v>
      </c>
      <c r="W17">
        <v>3</v>
      </c>
      <c r="X17">
        <v>22</v>
      </c>
      <c r="Y17">
        <v>3</v>
      </c>
      <c r="Z17">
        <v>66</v>
      </c>
      <c r="AA17">
        <v>2</v>
      </c>
      <c r="AB17">
        <v>8</v>
      </c>
      <c r="AC17">
        <v>7</v>
      </c>
      <c r="AD17">
        <v>1</v>
      </c>
      <c r="AE17">
        <v>1</v>
      </c>
      <c r="AF17">
        <v>2</v>
      </c>
      <c r="AG17">
        <v>10</v>
      </c>
      <c r="AH17">
        <v>1</v>
      </c>
      <c r="AI17">
        <v>0</v>
      </c>
      <c r="AJ17">
        <v>0</v>
      </c>
    </row>
    <row r="18" spans="1:36">
      <c r="A18">
        <v>18</v>
      </c>
      <c r="B18" s="1">
        <v>43924</v>
      </c>
      <c r="C18">
        <v>5</v>
      </c>
      <c r="D18">
        <v>27</v>
      </c>
      <c r="E18">
        <v>170</v>
      </c>
      <c r="F18">
        <v>2</v>
      </c>
      <c r="G18">
        <v>2</v>
      </c>
      <c r="H18">
        <v>27</v>
      </c>
      <c r="I18">
        <v>971</v>
      </c>
      <c r="J18">
        <v>2</v>
      </c>
      <c r="K18">
        <v>225</v>
      </c>
      <c r="L18">
        <v>114</v>
      </c>
      <c r="M18">
        <v>155</v>
      </c>
      <c r="N18">
        <v>10</v>
      </c>
      <c r="O18">
        <v>22</v>
      </c>
      <c r="P18">
        <v>12</v>
      </c>
      <c r="Q18">
        <v>8</v>
      </c>
      <c r="R18">
        <v>8</v>
      </c>
      <c r="S18">
        <v>8</v>
      </c>
      <c r="T18">
        <v>7</v>
      </c>
      <c r="U18">
        <v>12</v>
      </c>
      <c r="V18">
        <v>8</v>
      </c>
      <c r="W18">
        <v>3</v>
      </c>
      <c r="X18">
        <v>22</v>
      </c>
      <c r="Y18">
        <v>6</v>
      </c>
      <c r="Z18">
        <v>82</v>
      </c>
      <c r="AA18">
        <v>4</v>
      </c>
      <c r="AB18">
        <v>12</v>
      </c>
      <c r="AC18">
        <v>10</v>
      </c>
      <c r="AD18">
        <v>1</v>
      </c>
      <c r="AE18">
        <v>1</v>
      </c>
      <c r="AF18">
        <v>2</v>
      </c>
      <c r="AG18">
        <v>16</v>
      </c>
      <c r="AH18">
        <v>1</v>
      </c>
      <c r="AI18">
        <v>0</v>
      </c>
      <c r="AJ18">
        <v>0</v>
      </c>
    </row>
    <row r="19" spans="1:36">
      <c r="A19">
        <v>19</v>
      </c>
      <c r="B19" s="1">
        <v>43925</v>
      </c>
      <c r="C19">
        <v>5</v>
      </c>
      <c r="D19">
        <v>32</v>
      </c>
      <c r="E19">
        <v>173</v>
      </c>
      <c r="F19">
        <v>2</v>
      </c>
      <c r="G19">
        <v>2</v>
      </c>
      <c r="H19">
        <v>33</v>
      </c>
      <c r="I19" s="2">
        <v>1028</v>
      </c>
      <c r="J19">
        <v>2</v>
      </c>
      <c r="K19">
        <v>247</v>
      </c>
      <c r="L19">
        <v>120</v>
      </c>
      <c r="M19">
        <v>152</v>
      </c>
      <c r="N19">
        <v>10</v>
      </c>
      <c r="O19">
        <v>24</v>
      </c>
      <c r="P19">
        <v>11</v>
      </c>
      <c r="Q19">
        <v>8</v>
      </c>
      <c r="R19">
        <v>8</v>
      </c>
      <c r="S19">
        <v>8</v>
      </c>
      <c r="T19">
        <v>7</v>
      </c>
      <c r="U19">
        <v>12</v>
      </c>
      <c r="V19">
        <v>8</v>
      </c>
      <c r="W19">
        <v>3</v>
      </c>
      <c r="X19">
        <v>25</v>
      </c>
      <c r="Y19">
        <v>5</v>
      </c>
      <c r="Z19">
        <v>82</v>
      </c>
      <c r="AA19">
        <v>4</v>
      </c>
      <c r="AB19">
        <v>11</v>
      </c>
      <c r="AC19">
        <v>10</v>
      </c>
      <c r="AD19">
        <v>1</v>
      </c>
      <c r="AE19">
        <v>1</v>
      </c>
      <c r="AF19">
        <v>2</v>
      </c>
      <c r="AG19">
        <v>18</v>
      </c>
      <c r="AH19">
        <v>1</v>
      </c>
      <c r="AI19">
        <v>0</v>
      </c>
      <c r="AJ19">
        <v>0</v>
      </c>
    </row>
    <row r="20" spans="1:36">
      <c r="A20">
        <v>20</v>
      </c>
      <c r="B20" s="1">
        <v>43926</v>
      </c>
      <c r="C20">
        <v>5</v>
      </c>
      <c r="D20">
        <v>35</v>
      </c>
      <c r="E20">
        <v>177</v>
      </c>
      <c r="F20">
        <v>2</v>
      </c>
      <c r="G20">
        <v>2</v>
      </c>
      <c r="H20">
        <v>34</v>
      </c>
      <c r="I20" s="2">
        <v>1124</v>
      </c>
      <c r="J20">
        <v>2</v>
      </c>
      <c r="K20">
        <v>252</v>
      </c>
      <c r="L20">
        <v>120</v>
      </c>
      <c r="M20">
        <v>188</v>
      </c>
      <c r="N20">
        <v>10</v>
      </c>
      <c r="O20">
        <v>30</v>
      </c>
      <c r="P20">
        <v>11</v>
      </c>
      <c r="Q20">
        <v>16</v>
      </c>
      <c r="R20">
        <v>8</v>
      </c>
      <c r="S20">
        <v>9</v>
      </c>
      <c r="T20">
        <v>7</v>
      </c>
      <c r="U20">
        <v>16</v>
      </c>
      <c r="V20">
        <v>8</v>
      </c>
      <c r="W20">
        <v>3</v>
      </c>
      <c r="X20">
        <v>25</v>
      </c>
      <c r="Y20">
        <v>6</v>
      </c>
      <c r="Z20">
        <v>83</v>
      </c>
      <c r="AA20">
        <v>4</v>
      </c>
      <c r="AB20">
        <v>11</v>
      </c>
      <c r="AC20">
        <v>11</v>
      </c>
      <c r="AD20">
        <v>1</v>
      </c>
      <c r="AE20">
        <v>1</v>
      </c>
      <c r="AF20">
        <v>2</v>
      </c>
      <c r="AG20">
        <v>26</v>
      </c>
      <c r="AH20">
        <v>2</v>
      </c>
      <c r="AI20">
        <v>0</v>
      </c>
      <c r="AJ20">
        <v>0</v>
      </c>
    </row>
    <row r="21" spans="1:36">
      <c r="A21">
        <v>21</v>
      </c>
      <c r="B21" s="1">
        <v>43927</v>
      </c>
      <c r="C21">
        <v>5</v>
      </c>
      <c r="D21">
        <v>43</v>
      </c>
      <c r="E21">
        <v>187</v>
      </c>
      <c r="F21">
        <v>2</v>
      </c>
      <c r="G21">
        <v>2</v>
      </c>
      <c r="H21">
        <v>40</v>
      </c>
      <c r="I21" s="2">
        <v>1232</v>
      </c>
      <c r="J21">
        <v>2</v>
      </c>
      <c r="K21">
        <v>263</v>
      </c>
      <c r="L21">
        <v>132</v>
      </c>
      <c r="M21">
        <v>189</v>
      </c>
      <c r="N21">
        <v>12</v>
      </c>
      <c r="O21">
        <v>31</v>
      </c>
      <c r="P21">
        <v>20</v>
      </c>
      <c r="Q21">
        <v>18</v>
      </c>
      <c r="R21">
        <v>15</v>
      </c>
      <c r="S21">
        <v>9</v>
      </c>
      <c r="T21">
        <v>10</v>
      </c>
      <c r="U21">
        <v>16</v>
      </c>
      <c r="V21">
        <v>18</v>
      </c>
      <c r="W21">
        <v>5</v>
      </c>
      <c r="X21">
        <v>26</v>
      </c>
      <c r="Y21">
        <v>7</v>
      </c>
      <c r="Z21">
        <v>113</v>
      </c>
      <c r="AA21">
        <v>4</v>
      </c>
      <c r="AB21">
        <v>12</v>
      </c>
      <c r="AC21">
        <v>12</v>
      </c>
      <c r="AD21">
        <v>1</v>
      </c>
      <c r="AE21">
        <v>1</v>
      </c>
      <c r="AF21">
        <v>2</v>
      </c>
      <c r="AG21">
        <v>26</v>
      </c>
      <c r="AH21">
        <v>2</v>
      </c>
      <c r="AI21">
        <v>0</v>
      </c>
      <c r="AJ21">
        <v>0</v>
      </c>
    </row>
    <row r="22" spans="1:36">
      <c r="A22">
        <v>22</v>
      </c>
      <c r="B22" s="1">
        <v>43928</v>
      </c>
      <c r="C22">
        <v>5</v>
      </c>
      <c r="D22">
        <v>43</v>
      </c>
      <c r="E22">
        <v>194</v>
      </c>
      <c r="F22">
        <v>2</v>
      </c>
      <c r="G22">
        <v>2</v>
      </c>
      <c r="H22">
        <v>41</v>
      </c>
      <c r="I22" s="2">
        <v>1369</v>
      </c>
      <c r="J22">
        <v>2</v>
      </c>
      <c r="K22">
        <v>343</v>
      </c>
      <c r="L22">
        <v>133</v>
      </c>
      <c r="M22">
        <v>194</v>
      </c>
      <c r="N22">
        <v>10</v>
      </c>
      <c r="O22">
        <v>31</v>
      </c>
      <c r="P22">
        <v>20</v>
      </c>
      <c r="Q22">
        <v>18</v>
      </c>
      <c r="R22">
        <v>15</v>
      </c>
      <c r="S22">
        <v>9</v>
      </c>
      <c r="T22">
        <v>10</v>
      </c>
      <c r="U22">
        <v>16</v>
      </c>
      <c r="V22">
        <v>18</v>
      </c>
      <c r="W22">
        <v>8</v>
      </c>
      <c r="X22">
        <v>26</v>
      </c>
      <c r="Y22">
        <v>7</v>
      </c>
      <c r="Z22">
        <v>127</v>
      </c>
      <c r="AA22">
        <v>5</v>
      </c>
      <c r="AB22">
        <v>12</v>
      </c>
      <c r="AC22">
        <v>12</v>
      </c>
      <c r="AD22">
        <v>1</v>
      </c>
      <c r="AE22">
        <v>1</v>
      </c>
      <c r="AF22">
        <v>2</v>
      </c>
      <c r="AG22">
        <v>26</v>
      </c>
      <c r="AH22">
        <v>2</v>
      </c>
      <c r="AI22">
        <v>0</v>
      </c>
      <c r="AJ22">
        <v>0</v>
      </c>
    </row>
    <row r="23" spans="1:36">
      <c r="A23">
        <v>23</v>
      </c>
      <c r="B23" s="1">
        <v>43929</v>
      </c>
      <c r="C23">
        <v>6</v>
      </c>
      <c r="D23">
        <v>49</v>
      </c>
      <c r="E23">
        <v>212</v>
      </c>
      <c r="F23">
        <v>2</v>
      </c>
      <c r="G23">
        <v>2</v>
      </c>
      <c r="H23">
        <v>41</v>
      </c>
      <c r="I23" s="2">
        <v>1470</v>
      </c>
      <c r="J23">
        <v>2</v>
      </c>
      <c r="K23">
        <v>365</v>
      </c>
      <c r="L23">
        <v>140</v>
      </c>
      <c r="M23">
        <v>196</v>
      </c>
      <c r="N23">
        <v>10</v>
      </c>
      <c r="O23">
        <v>32</v>
      </c>
      <c r="P23">
        <v>20</v>
      </c>
      <c r="Q23">
        <v>22</v>
      </c>
      <c r="R23">
        <v>16</v>
      </c>
      <c r="S23">
        <v>9</v>
      </c>
      <c r="T23">
        <v>10</v>
      </c>
      <c r="U23">
        <v>16</v>
      </c>
      <c r="V23">
        <v>18</v>
      </c>
      <c r="W23">
        <v>8</v>
      </c>
      <c r="X23">
        <v>59</v>
      </c>
      <c r="Y23">
        <v>11</v>
      </c>
      <c r="Z23">
        <v>127</v>
      </c>
      <c r="AA23">
        <v>5</v>
      </c>
      <c r="AB23">
        <v>15</v>
      </c>
      <c r="AC23">
        <v>12</v>
      </c>
      <c r="AD23">
        <v>2</v>
      </c>
      <c r="AE23">
        <v>3</v>
      </c>
      <c r="AF23">
        <v>2</v>
      </c>
      <c r="AG23">
        <v>38</v>
      </c>
      <c r="AH23">
        <v>2</v>
      </c>
      <c r="AI23">
        <v>0</v>
      </c>
      <c r="AJ23">
        <v>0</v>
      </c>
    </row>
    <row r="24" spans="1:36">
      <c r="A24">
        <v>24</v>
      </c>
      <c r="B24" s="1">
        <v>43930</v>
      </c>
      <c r="C24">
        <v>6</v>
      </c>
      <c r="D24">
        <v>63</v>
      </c>
      <c r="E24">
        <v>218</v>
      </c>
      <c r="F24">
        <v>3</v>
      </c>
      <c r="G24">
        <v>4</v>
      </c>
      <c r="H24">
        <v>41</v>
      </c>
      <c r="I24" s="2">
        <v>1706</v>
      </c>
      <c r="J24">
        <v>2</v>
      </c>
      <c r="K24">
        <v>376</v>
      </c>
      <c r="L24">
        <v>144</v>
      </c>
      <c r="M24">
        <v>223</v>
      </c>
      <c r="N24">
        <v>10</v>
      </c>
      <c r="O24">
        <v>32</v>
      </c>
      <c r="P24">
        <v>20</v>
      </c>
      <c r="Q24">
        <v>22</v>
      </c>
      <c r="R24">
        <v>16</v>
      </c>
      <c r="S24">
        <v>22</v>
      </c>
      <c r="T24">
        <v>16</v>
      </c>
      <c r="U24">
        <v>17</v>
      </c>
      <c r="V24">
        <v>18</v>
      </c>
      <c r="W24">
        <v>8</v>
      </c>
      <c r="X24">
        <v>59</v>
      </c>
      <c r="Y24">
        <v>15</v>
      </c>
      <c r="Z24">
        <v>138</v>
      </c>
      <c r="AA24">
        <v>5</v>
      </c>
      <c r="AB24">
        <v>15</v>
      </c>
      <c r="AC24">
        <v>12</v>
      </c>
      <c r="AD24">
        <v>2</v>
      </c>
      <c r="AE24">
        <v>3</v>
      </c>
      <c r="AF24">
        <v>2</v>
      </c>
      <c r="AG24">
        <v>38</v>
      </c>
      <c r="AH24">
        <v>2</v>
      </c>
      <c r="AI24">
        <v>1</v>
      </c>
      <c r="AJ24">
        <v>0</v>
      </c>
    </row>
    <row r="25" spans="1:36">
      <c r="A25">
        <v>25</v>
      </c>
      <c r="B25" s="1">
        <v>43931</v>
      </c>
      <c r="C25">
        <v>5</v>
      </c>
      <c r="D25">
        <v>75</v>
      </c>
      <c r="E25">
        <v>243</v>
      </c>
      <c r="F25">
        <v>3</v>
      </c>
      <c r="G25">
        <v>4</v>
      </c>
      <c r="H25">
        <v>41</v>
      </c>
      <c r="I25" s="2">
        <v>1753</v>
      </c>
      <c r="J25">
        <v>2</v>
      </c>
      <c r="K25">
        <v>388</v>
      </c>
      <c r="L25">
        <v>144</v>
      </c>
      <c r="M25">
        <v>256</v>
      </c>
      <c r="N25">
        <v>10</v>
      </c>
      <c r="O25">
        <v>35</v>
      </c>
      <c r="P25">
        <v>24</v>
      </c>
      <c r="Q25">
        <v>29</v>
      </c>
      <c r="R25">
        <v>16</v>
      </c>
      <c r="S25">
        <v>21</v>
      </c>
      <c r="T25">
        <v>25</v>
      </c>
      <c r="U25">
        <v>21</v>
      </c>
      <c r="V25">
        <v>31</v>
      </c>
      <c r="W25">
        <v>13</v>
      </c>
      <c r="X25">
        <v>59</v>
      </c>
      <c r="Y25">
        <v>15</v>
      </c>
      <c r="Z25">
        <v>167</v>
      </c>
      <c r="AA25">
        <v>14</v>
      </c>
      <c r="AB25">
        <v>20</v>
      </c>
      <c r="AC25">
        <v>13</v>
      </c>
      <c r="AD25">
        <v>2</v>
      </c>
      <c r="AE25">
        <v>3</v>
      </c>
      <c r="AF25">
        <v>2</v>
      </c>
      <c r="AG25">
        <v>38</v>
      </c>
      <c r="AH25">
        <v>3</v>
      </c>
      <c r="AI25">
        <v>1</v>
      </c>
      <c r="AJ25">
        <v>1</v>
      </c>
    </row>
    <row r="26" spans="1:36">
      <c r="A26">
        <v>26</v>
      </c>
      <c r="B26" s="1">
        <v>43932</v>
      </c>
      <c r="C26">
        <v>5</v>
      </c>
      <c r="D26">
        <v>79</v>
      </c>
      <c r="E26">
        <v>279</v>
      </c>
      <c r="F26">
        <v>4</v>
      </c>
      <c r="G26">
        <v>4</v>
      </c>
      <c r="H26">
        <v>41</v>
      </c>
      <c r="I26" s="2">
        <v>1948</v>
      </c>
      <c r="J26">
        <v>4</v>
      </c>
      <c r="K26">
        <v>421</v>
      </c>
      <c r="L26">
        <v>144</v>
      </c>
      <c r="M26">
        <v>267</v>
      </c>
      <c r="N26">
        <v>10</v>
      </c>
      <c r="O26">
        <v>35</v>
      </c>
      <c r="P26">
        <v>24</v>
      </c>
      <c r="Q26">
        <v>29</v>
      </c>
      <c r="R26">
        <v>16</v>
      </c>
      <c r="S26">
        <v>21</v>
      </c>
      <c r="T26">
        <v>27</v>
      </c>
      <c r="U26">
        <v>21</v>
      </c>
      <c r="V26">
        <v>31</v>
      </c>
      <c r="W26">
        <v>13</v>
      </c>
      <c r="X26">
        <v>59</v>
      </c>
      <c r="Y26">
        <v>16</v>
      </c>
      <c r="Z26">
        <v>178</v>
      </c>
      <c r="AA26">
        <v>19</v>
      </c>
      <c r="AB26">
        <v>20</v>
      </c>
      <c r="AC26">
        <v>16</v>
      </c>
      <c r="AD26">
        <v>2</v>
      </c>
      <c r="AE26">
        <v>3</v>
      </c>
      <c r="AF26">
        <v>2</v>
      </c>
      <c r="AG26">
        <v>62</v>
      </c>
      <c r="AH26">
        <v>5</v>
      </c>
      <c r="AI26">
        <v>1</v>
      </c>
      <c r="AJ26">
        <v>1</v>
      </c>
    </row>
    <row r="27" spans="1:36">
      <c r="A27">
        <v>27</v>
      </c>
      <c r="B27" s="1">
        <v>43933</v>
      </c>
      <c r="C27">
        <v>5</v>
      </c>
      <c r="D27">
        <v>81</v>
      </c>
      <c r="E27">
        <v>281</v>
      </c>
      <c r="F27">
        <v>4</v>
      </c>
      <c r="G27">
        <v>4</v>
      </c>
      <c r="H27">
        <v>41</v>
      </c>
      <c r="I27" s="2">
        <v>2044</v>
      </c>
      <c r="J27">
        <v>4</v>
      </c>
      <c r="K27">
        <v>450</v>
      </c>
      <c r="L27">
        <v>200</v>
      </c>
      <c r="M27">
        <v>386</v>
      </c>
      <c r="N27">
        <v>13</v>
      </c>
      <c r="O27">
        <v>35</v>
      </c>
      <c r="P27">
        <v>24</v>
      </c>
      <c r="Q27">
        <v>34</v>
      </c>
      <c r="R27">
        <v>16</v>
      </c>
      <c r="S27">
        <v>21</v>
      </c>
      <c r="T27">
        <v>37</v>
      </c>
      <c r="U27">
        <v>21</v>
      </c>
      <c r="V27">
        <v>44</v>
      </c>
      <c r="W27">
        <v>17</v>
      </c>
      <c r="X27">
        <v>65</v>
      </c>
      <c r="Y27">
        <v>16</v>
      </c>
      <c r="Z27">
        <v>222</v>
      </c>
      <c r="AA27">
        <v>19</v>
      </c>
      <c r="AB27">
        <v>20</v>
      </c>
      <c r="AC27">
        <v>16</v>
      </c>
      <c r="AD27">
        <v>2</v>
      </c>
      <c r="AE27">
        <v>11</v>
      </c>
      <c r="AF27">
        <v>3</v>
      </c>
      <c r="AG27">
        <v>63</v>
      </c>
      <c r="AH27">
        <v>5</v>
      </c>
      <c r="AI27">
        <v>1</v>
      </c>
      <c r="AJ27">
        <v>1</v>
      </c>
    </row>
    <row r="28" spans="1:36">
      <c r="A28">
        <v>28</v>
      </c>
      <c r="B28" s="1">
        <v>43934</v>
      </c>
      <c r="C28">
        <v>5</v>
      </c>
      <c r="D28">
        <v>86</v>
      </c>
      <c r="E28">
        <v>285</v>
      </c>
      <c r="F28">
        <v>4</v>
      </c>
      <c r="G28">
        <v>4</v>
      </c>
      <c r="H28">
        <v>57</v>
      </c>
      <c r="I28" s="2">
        <v>2186</v>
      </c>
      <c r="J28">
        <v>4</v>
      </c>
      <c r="K28">
        <v>540</v>
      </c>
      <c r="L28">
        <v>203</v>
      </c>
      <c r="M28">
        <v>440</v>
      </c>
      <c r="N28">
        <v>13</v>
      </c>
      <c r="O28">
        <v>35</v>
      </c>
      <c r="P28">
        <v>25</v>
      </c>
      <c r="Q28">
        <v>34</v>
      </c>
      <c r="R28">
        <v>16</v>
      </c>
      <c r="S28">
        <v>21</v>
      </c>
      <c r="T28">
        <v>37</v>
      </c>
      <c r="U28">
        <v>18</v>
      </c>
      <c r="V28">
        <v>45</v>
      </c>
      <c r="W28">
        <v>17</v>
      </c>
      <c r="X28">
        <v>67</v>
      </c>
      <c r="Y28">
        <v>16</v>
      </c>
      <c r="Z28">
        <v>223</v>
      </c>
      <c r="AA28">
        <v>19</v>
      </c>
      <c r="AB28">
        <v>21</v>
      </c>
      <c r="AC28">
        <v>20</v>
      </c>
      <c r="AD28">
        <v>2</v>
      </c>
      <c r="AE28">
        <v>11</v>
      </c>
      <c r="AF28">
        <v>2</v>
      </c>
      <c r="AG28">
        <v>68</v>
      </c>
      <c r="AH28">
        <v>5</v>
      </c>
      <c r="AI28">
        <v>1</v>
      </c>
      <c r="AJ28">
        <v>1</v>
      </c>
    </row>
    <row r="29" spans="1:36">
      <c r="A29">
        <v>29</v>
      </c>
      <c r="B29" s="1">
        <v>43935</v>
      </c>
      <c r="C29">
        <v>5</v>
      </c>
      <c r="D29">
        <v>92</v>
      </c>
      <c r="E29">
        <v>280</v>
      </c>
      <c r="F29">
        <v>4</v>
      </c>
      <c r="G29">
        <v>4</v>
      </c>
      <c r="H29">
        <v>62</v>
      </c>
      <c r="I29" s="2">
        <v>2335</v>
      </c>
      <c r="J29">
        <v>5</v>
      </c>
      <c r="K29">
        <v>530</v>
      </c>
      <c r="L29">
        <v>278</v>
      </c>
      <c r="M29">
        <v>475</v>
      </c>
      <c r="N29">
        <v>13</v>
      </c>
      <c r="O29">
        <v>35</v>
      </c>
      <c r="P29">
        <v>25</v>
      </c>
      <c r="Q29">
        <v>37</v>
      </c>
      <c r="R29">
        <v>16</v>
      </c>
      <c r="S29">
        <v>26</v>
      </c>
      <c r="T29">
        <v>37</v>
      </c>
      <c r="U29">
        <v>19</v>
      </c>
      <c r="V29">
        <v>48</v>
      </c>
      <c r="W29">
        <v>17</v>
      </c>
      <c r="X29">
        <v>72</v>
      </c>
      <c r="Y29">
        <v>16</v>
      </c>
      <c r="Z29">
        <v>231</v>
      </c>
      <c r="AA29">
        <v>19</v>
      </c>
      <c r="AB29">
        <v>21</v>
      </c>
      <c r="AC29">
        <v>20</v>
      </c>
      <c r="AD29">
        <v>2</v>
      </c>
      <c r="AE29">
        <v>11</v>
      </c>
      <c r="AF29">
        <v>2</v>
      </c>
      <c r="AG29">
        <v>68</v>
      </c>
      <c r="AH29">
        <v>5</v>
      </c>
      <c r="AI29">
        <v>1</v>
      </c>
      <c r="AJ29">
        <v>1</v>
      </c>
    </row>
    <row r="30" spans="1:36">
      <c r="A30">
        <v>30</v>
      </c>
      <c r="B30" s="1">
        <v>43936</v>
      </c>
      <c r="C30">
        <v>5</v>
      </c>
      <c r="D30">
        <v>98</v>
      </c>
      <c r="E30">
        <v>281</v>
      </c>
      <c r="F30">
        <v>5</v>
      </c>
      <c r="G30">
        <v>4</v>
      </c>
      <c r="H30">
        <v>62</v>
      </c>
      <c r="I30" s="2">
        <v>2474</v>
      </c>
      <c r="J30">
        <v>6</v>
      </c>
      <c r="K30">
        <v>559</v>
      </c>
      <c r="L30">
        <v>292</v>
      </c>
      <c r="M30">
        <v>499</v>
      </c>
      <c r="N30">
        <v>13</v>
      </c>
      <c r="O30">
        <v>35</v>
      </c>
      <c r="P30">
        <v>33</v>
      </c>
      <c r="Q30">
        <v>49</v>
      </c>
      <c r="R30">
        <v>20</v>
      </c>
      <c r="S30">
        <v>32</v>
      </c>
      <c r="T30">
        <v>37</v>
      </c>
      <c r="U30">
        <v>22</v>
      </c>
      <c r="V30">
        <v>55</v>
      </c>
      <c r="W30">
        <v>18</v>
      </c>
      <c r="X30">
        <v>78</v>
      </c>
      <c r="Y30">
        <v>24</v>
      </c>
      <c r="Z30">
        <v>242</v>
      </c>
      <c r="AA30">
        <v>22</v>
      </c>
      <c r="AB30">
        <v>20</v>
      </c>
      <c r="AC30">
        <v>20</v>
      </c>
      <c r="AD30">
        <v>4</v>
      </c>
      <c r="AE30">
        <v>14</v>
      </c>
      <c r="AF30">
        <v>2</v>
      </c>
      <c r="AG30">
        <v>75</v>
      </c>
      <c r="AH30">
        <v>7</v>
      </c>
      <c r="AI30">
        <v>1</v>
      </c>
      <c r="AJ30">
        <v>1</v>
      </c>
    </row>
    <row r="31" spans="1:36">
      <c r="A31">
        <v>31</v>
      </c>
      <c r="B31" s="1">
        <v>43937</v>
      </c>
      <c r="C31">
        <v>5</v>
      </c>
      <c r="D31">
        <v>113</v>
      </c>
      <c r="E31">
        <v>297</v>
      </c>
      <c r="F31">
        <v>6</v>
      </c>
      <c r="G31">
        <v>4</v>
      </c>
      <c r="H31">
        <v>62</v>
      </c>
      <c r="I31" s="2">
        <v>2670</v>
      </c>
      <c r="J31">
        <v>7</v>
      </c>
      <c r="K31">
        <v>570</v>
      </c>
      <c r="L31">
        <v>300</v>
      </c>
      <c r="M31">
        <v>514</v>
      </c>
      <c r="N31">
        <v>21</v>
      </c>
      <c r="O31">
        <v>44</v>
      </c>
      <c r="P31">
        <v>34</v>
      </c>
      <c r="Q31">
        <v>59</v>
      </c>
      <c r="R31">
        <v>28</v>
      </c>
      <c r="S31">
        <v>38</v>
      </c>
      <c r="T31">
        <v>45</v>
      </c>
      <c r="U31">
        <v>37</v>
      </c>
      <c r="V31">
        <v>55</v>
      </c>
      <c r="W31">
        <v>18</v>
      </c>
      <c r="X31">
        <v>79</v>
      </c>
      <c r="Y31">
        <v>26</v>
      </c>
      <c r="Z31">
        <v>271</v>
      </c>
      <c r="AA31">
        <v>22</v>
      </c>
      <c r="AB31">
        <v>25</v>
      </c>
      <c r="AC31">
        <v>24</v>
      </c>
      <c r="AD31">
        <v>4</v>
      </c>
      <c r="AE31">
        <v>14</v>
      </c>
      <c r="AF31">
        <v>5</v>
      </c>
      <c r="AG31">
        <v>80</v>
      </c>
      <c r="AH31">
        <v>7</v>
      </c>
      <c r="AI31">
        <v>1</v>
      </c>
      <c r="AJ31">
        <v>4</v>
      </c>
    </row>
    <row r="32" spans="1:36">
      <c r="A32">
        <v>32</v>
      </c>
      <c r="B32" s="1">
        <v>43938</v>
      </c>
      <c r="C32">
        <v>5</v>
      </c>
      <c r="D32">
        <v>124</v>
      </c>
      <c r="E32">
        <v>311</v>
      </c>
      <c r="F32">
        <v>6</v>
      </c>
      <c r="G32">
        <v>4</v>
      </c>
      <c r="H32">
        <v>64</v>
      </c>
      <c r="I32" s="2">
        <v>2815</v>
      </c>
      <c r="J32">
        <v>8</v>
      </c>
      <c r="K32">
        <v>632</v>
      </c>
      <c r="L32">
        <v>304</v>
      </c>
      <c r="M32">
        <v>522</v>
      </c>
      <c r="N32">
        <v>21</v>
      </c>
      <c r="O32">
        <v>44</v>
      </c>
      <c r="P32">
        <v>35</v>
      </c>
      <c r="Q32">
        <v>74</v>
      </c>
      <c r="R32">
        <v>47</v>
      </c>
      <c r="S32">
        <v>58</v>
      </c>
      <c r="T32">
        <v>51</v>
      </c>
      <c r="U32">
        <v>54</v>
      </c>
      <c r="V32">
        <v>62</v>
      </c>
      <c r="W32">
        <v>18</v>
      </c>
      <c r="X32">
        <v>79</v>
      </c>
      <c r="Y32">
        <v>27</v>
      </c>
      <c r="Z32">
        <v>332</v>
      </c>
      <c r="AA32">
        <v>24</v>
      </c>
      <c r="AB32">
        <v>26</v>
      </c>
      <c r="AC32">
        <v>26</v>
      </c>
      <c r="AD32">
        <v>4</v>
      </c>
      <c r="AE32">
        <v>14</v>
      </c>
      <c r="AF32">
        <v>5</v>
      </c>
      <c r="AG32">
        <v>89</v>
      </c>
      <c r="AH32">
        <v>7</v>
      </c>
      <c r="AI32">
        <v>1</v>
      </c>
      <c r="AJ32">
        <v>4</v>
      </c>
    </row>
    <row r="33" spans="1:36">
      <c r="A33">
        <v>33</v>
      </c>
      <c r="B33" s="1">
        <v>43939</v>
      </c>
      <c r="C33">
        <v>6</v>
      </c>
      <c r="D33">
        <v>131</v>
      </c>
      <c r="E33">
        <v>321</v>
      </c>
      <c r="F33">
        <v>6</v>
      </c>
      <c r="G33">
        <v>4</v>
      </c>
      <c r="H33">
        <v>67</v>
      </c>
      <c r="I33" s="2">
        <v>2924</v>
      </c>
      <c r="J33">
        <v>8</v>
      </c>
      <c r="K33">
        <v>641</v>
      </c>
      <c r="L33">
        <v>329</v>
      </c>
      <c r="M33">
        <v>555</v>
      </c>
      <c r="N33">
        <v>21</v>
      </c>
      <c r="O33">
        <v>54</v>
      </c>
      <c r="P33">
        <v>41</v>
      </c>
      <c r="Q33">
        <v>92</v>
      </c>
      <c r="R33">
        <v>50</v>
      </c>
      <c r="S33">
        <v>79</v>
      </c>
      <c r="T33">
        <v>55</v>
      </c>
      <c r="U33">
        <v>84</v>
      </c>
      <c r="V33">
        <v>71</v>
      </c>
      <c r="W33">
        <v>20</v>
      </c>
      <c r="X33">
        <v>79</v>
      </c>
      <c r="Y33">
        <v>28</v>
      </c>
      <c r="Z33">
        <v>343</v>
      </c>
      <c r="AA33">
        <v>24</v>
      </c>
      <c r="AB33">
        <v>26</v>
      </c>
      <c r="AC33">
        <v>30</v>
      </c>
      <c r="AD33">
        <v>4</v>
      </c>
      <c r="AE33">
        <v>17</v>
      </c>
      <c r="AF33">
        <v>5</v>
      </c>
      <c r="AG33">
        <v>95</v>
      </c>
      <c r="AH33">
        <v>7</v>
      </c>
      <c r="AI33">
        <v>1</v>
      </c>
      <c r="AJ33">
        <v>4</v>
      </c>
    </row>
    <row r="34" spans="1:36">
      <c r="A34">
        <v>34</v>
      </c>
      <c r="B34" s="1">
        <v>43940</v>
      </c>
      <c r="C34">
        <v>7</v>
      </c>
      <c r="D34">
        <v>135</v>
      </c>
      <c r="E34">
        <v>324</v>
      </c>
      <c r="F34">
        <v>7</v>
      </c>
      <c r="G34">
        <v>4</v>
      </c>
      <c r="H34">
        <v>67</v>
      </c>
      <c r="I34" s="2">
        <v>3032</v>
      </c>
      <c r="J34">
        <v>8</v>
      </c>
      <c r="K34">
        <v>696</v>
      </c>
      <c r="L34">
        <v>349</v>
      </c>
      <c r="M34">
        <v>590</v>
      </c>
      <c r="N34">
        <v>21</v>
      </c>
      <c r="O34">
        <v>59</v>
      </c>
      <c r="P34">
        <v>46</v>
      </c>
      <c r="Q34">
        <v>96</v>
      </c>
      <c r="R34">
        <v>69</v>
      </c>
      <c r="S34">
        <v>79</v>
      </c>
      <c r="T34">
        <v>61</v>
      </c>
      <c r="U34">
        <v>89</v>
      </c>
      <c r="V34">
        <v>72</v>
      </c>
      <c r="W34">
        <v>20</v>
      </c>
      <c r="X34">
        <v>81</v>
      </c>
      <c r="Y34">
        <v>37</v>
      </c>
      <c r="Z34">
        <v>370</v>
      </c>
      <c r="AA34">
        <v>27</v>
      </c>
      <c r="AB34">
        <v>26</v>
      </c>
      <c r="AC34">
        <v>30</v>
      </c>
      <c r="AD34">
        <v>4</v>
      </c>
      <c r="AE34">
        <v>17</v>
      </c>
      <c r="AF34">
        <v>7</v>
      </c>
      <c r="AG34">
        <v>107</v>
      </c>
      <c r="AH34">
        <v>7</v>
      </c>
      <c r="AI34">
        <v>1</v>
      </c>
      <c r="AJ34">
        <v>4</v>
      </c>
    </row>
    <row r="35" spans="1:36">
      <c r="A35">
        <v>35</v>
      </c>
      <c r="B35" s="1">
        <v>43941</v>
      </c>
      <c r="C35">
        <v>7</v>
      </c>
      <c r="D35">
        <v>140</v>
      </c>
      <c r="E35">
        <v>341</v>
      </c>
      <c r="F35">
        <v>7</v>
      </c>
      <c r="G35">
        <v>4</v>
      </c>
      <c r="H35">
        <v>69</v>
      </c>
      <c r="I35" s="2">
        <v>3097</v>
      </c>
      <c r="J35">
        <v>8</v>
      </c>
      <c r="K35">
        <v>747</v>
      </c>
      <c r="L35">
        <v>351</v>
      </c>
      <c r="M35">
        <v>590</v>
      </c>
      <c r="N35">
        <v>21</v>
      </c>
      <c r="O35">
        <v>63</v>
      </c>
      <c r="P35">
        <v>60</v>
      </c>
      <c r="Q35">
        <v>96</v>
      </c>
      <c r="R35">
        <v>74</v>
      </c>
      <c r="S35">
        <v>79</v>
      </c>
      <c r="T35">
        <v>72</v>
      </c>
      <c r="U35">
        <v>89</v>
      </c>
      <c r="V35">
        <v>74</v>
      </c>
      <c r="W35">
        <v>20</v>
      </c>
      <c r="X35">
        <v>83</v>
      </c>
      <c r="Y35">
        <v>37</v>
      </c>
      <c r="Z35">
        <v>370</v>
      </c>
      <c r="AA35">
        <v>27</v>
      </c>
      <c r="AB35">
        <v>26</v>
      </c>
      <c r="AC35">
        <v>34</v>
      </c>
      <c r="AD35">
        <v>4</v>
      </c>
      <c r="AE35">
        <v>17</v>
      </c>
      <c r="AF35">
        <v>7</v>
      </c>
      <c r="AG35">
        <v>107</v>
      </c>
      <c r="AH35">
        <v>7</v>
      </c>
      <c r="AI35">
        <v>1</v>
      </c>
      <c r="AJ35">
        <v>4</v>
      </c>
    </row>
    <row r="36" spans="1:36">
      <c r="A36">
        <v>36</v>
      </c>
      <c r="B36" s="1">
        <v>43942</v>
      </c>
      <c r="C36">
        <v>7</v>
      </c>
      <c r="D36">
        <v>150</v>
      </c>
      <c r="E36">
        <v>341</v>
      </c>
      <c r="F36">
        <v>8</v>
      </c>
      <c r="G36">
        <v>8</v>
      </c>
      <c r="H36">
        <v>72</v>
      </c>
      <c r="I36" s="2">
        <v>3260</v>
      </c>
      <c r="J36">
        <v>13</v>
      </c>
      <c r="K36">
        <v>756</v>
      </c>
      <c r="L36">
        <v>449</v>
      </c>
      <c r="M36">
        <v>603</v>
      </c>
      <c r="N36">
        <v>27</v>
      </c>
      <c r="O36">
        <v>68</v>
      </c>
      <c r="P36">
        <v>67</v>
      </c>
      <c r="Q36">
        <v>98</v>
      </c>
      <c r="R36">
        <v>77</v>
      </c>
      <c r="S36">
        <v>81</v>
      </c>
      <c r="T36">
        <v>93</v>
      </c>
      <c r="U36">
        <v>89</v>
      </c>
      <c r="V36">
        <v>76</v>
      </c>
      <c r="W36">
        <v>20</v>
      </c>
      <c r="X36">
        <v>84</v>
      </c>
      <c r="Y36">
        <v>37</v>
      </c>
      <c r="Z36">
        <v>374</v>
      </c>
      <c r="AA36">
        <v>27</v>
      </c>
      <c r="AB36">
        <v>27</v>
      </c>
      <c r="AC36">
        <v>35</v>
      </c>
      <c r="AD36">
        <v>4</v>
      </c>
      <c r="AE36">
        <v>17</v>
      </c>
      <c r="AF36">
        <v>7</v>
      </c>
      <c r="AG36">
        <v>118</v>
      </c>
      <c r="AH36">
        <v>7</v>
      </c>
      <c r="AI36">
        <v>1</v>
      </c>
      <c r="AJ36">
        <v>7</v>
      </c>
    </row>
    <row r="37" spans="1:36">
      <c r="A37">
        <v>37</v>
      </c>
      <c r="B37" s="1">
        <v>43943</v>
      </c>
      <c r="C37">
        <v>7</v>
      </c>
      <c r="D37">
        <v>152</v>
      </c>
      <c r="E37">
        <v>337</v>
      </c>
      <c r="F37">
        <v>8</v>
      </c>
      <c r="G37">
        <v>8</v>
      </c>
      <c r="H37">
        <v>75</v>
      </c>
      <c r="I37" s="2">
        <v>3383</v>
      </c>
      <c r="J37">
        <v>13</v>
      </c>
      <c r="K37">
        <v>762</v>
      </c>
      <c r="L37">
        <v>479</v>
      </c>
      <c r="M37">
        <v>638</v>
      </c>
      <c r="N37">
        <v>31</v>
      </c>
      <c r="O37">
        <v>69</v>
      </c>
      <c r="P37">
        <v>82</v>
      </c>
      <c r="Q37">
        <v>107</v>
      </c>
      <c r="R37">
        <v>77</v>
      </c>
      <c r="S37">
        <v>81</v>
      </c>
      <c r="T37">
        <v>108</v>
      </c>
      <c r="U37">
        <v>89</v>
      </c>
      <c r="V37">
        <v>81</v>
      </c>
      <c r="W37">
        <v>20</v>
      </c>
      <c r="X37">
        <v>93</v>
      </c>
      <c r="Y37">
        <v>37</v>
      </c>
      <c r="Z37">
        <v>387</v>
      </c>
      <c r="AA37">
        <v>29</v>
      </c>
      <c r="AB37">
        <v>27</v>
      </c>
      <c r="AC37">
        <v>35</v>
      </c>
      <c r="AD37">
        <v>12</v>
      </c>
      <c r="AE37">
        <v>17</v>
      </c>
      <c r="AF37">
        <v>8</v>
      </c>
      <c r="AG37">
        <v>123</v>
      </c>
      <c r="AH37">
        <v>8</v>
      </c>
      <c r="AI37">
        <v>1</v>
      </c>
      <c r="AJ37">
        <v>7</v>
      </c>
    </row>
    <row r="38" spans="1:36">
      <c r="A38">
        <v>38</v>
      </c>
      <c r="B38" s="1">
        <v>43944</v>
      </c>
      <c r="C38">
        <v>7</v>
      </c>
      <c r="D38">
        <v>167</v>
      </c>
      <c r="E38">
        <v>337</v>
      </c>
      <c r="F38">
        <v>9</v>
      </c>
      <c r="G38">
        <v>8</v>
      </c>
      <c r="H38">
        <v>76</v>
      </c>
      <c r="I38" s="2">
        <v>3517</v>
      </c>
      <c r="J38">
        <v>14</v>
      </c>
      <c r="K38">
        <v>784</v>
      </c>
      <c r="L38">
        <v>538</v>
      </c>
      <c r="M38">
        <v>664</v>
      </c>
      <c r="N38">
        <v>50</v>
      </c>
      <c r="O38">
        <v>74</v>
      </c>
      <c r="P38">
        <v>83</v>
      </c>
      <c r="Q38">
        <v>114</v>
      </c>
      <c r="R38">
        <v>77</v>
      </c>
      <c r="S38">
        <v>83</v>
      </c>
      <c r="T38">
        <v>115</v>
      </c>
      <c r="U38">
        <v>93</v>
      </c>
      <c r="V38">
        <v>86</v>
      </c>
      <c r="W38">
        <v>31</v>
      </c>
      <c r="X38">
        <v>95</v>
      </c>
      <c r="Y38">
        <v>37</v>
      </c>
      <c r="Z38">
        <v>397</v>
      </c>
      <c r="AA38">
        <v>29</v>
      </c>
      <c r="AB38">
        <v>38</v>
      </c>
      <c r="AC38">
        <v>36</v>
      </c>
      <c r="AD38">
        <v>14</v>
      </c>
      <c r="AE38">
        <v>17</v>
      </c>
      <c r="AF38">
        <v>13</v>
      </c>
      <c r="AG38">
        <v>130</v>
      </c>
      <c r="AH38">
        <v>8</v>
      </c>
      <c r="AI38">
        <v>1</v>
      </c>
      <c r="AJ38">
        <v>7</v>
      </c>
    </row>
    <row r="39" spans="1:36">
      <c r="A39">
        <v>39</v>
      </c>
      <c r="B39" s="1">
        <v>43945</v>
      </c>
      <c r="C39">
        <v>8</v>
      </c>
      <c r="D39">
        <v>177</v>
      </c>
      <c r="E39">
        <v>359</v>
      </c>
      <c r="F39">
        <v>9</v>
      </c>
      <c r="G39">
        <v>8</v>
      </c>
      <c r="H39">
        <v>77</v>
      </c>
      <c r="I39" s="2">
        <v>3599</v>
      </c>
      <c r="J39">
        <v>18</v>
      </c>
      <c r="K39">
        <v>862</v>
      </c>
      <c r="L39">
        <v>575</v>
      </c>
      <c r="M39">
        <v>690</v>
      </c>
      <c r="N39">
        <v>50</v>
      </c>
      <c r="O39">
        <v>85</v>
      </c>
      <c r="P39">
        <v>94</v>
      </c>
      <c r="Q39">
        <v>132</v>
      </c>
      <c r="R39">
        <v>77</v>
      </c>
      <c r="S39">
        <v>83</v>
      </c>
      <c r="T39">
        <v>153</v>
      </c>
      <c r="U39">
        <v>106</v>
      </c>
      <c r="V39">
        <v>96</v>
      </c>
      <c r="W39">
        <v>36</v>
      </c>
      <c r="X39">
        <v>96</v>
      </c>
      <c r="Y39">
        <v>41</v>
      </c>
      <c r="Z39">
        <v>420</v>
      </c>
      <c r="AA39">
        <v>32</v>
      </c>
      <c r="AB39">
        <v>38</v>
      </c>
      <c r="AC39">
        <v>36</v>
      </c>
      <c r="AD39">
        <v>14</v>
      </c>
      <c r="AE39">
        <v>17</v>
      </c>
      <c r="AF39">
        <v>15</v>
      </c>
      <c r="AG39">
        <v>136</v>
      </c>
      <c r="AH39">
        <v>33</v>
      </c>
      <c r="AI39">
        <v>1</v>
      </c>
      <c r="AJ39">
        <v>12</v>
      </c>
    </row>
    <row r="40" spans="1:36">
      <c r="A40">
        <v>40</v>
      </c>
      <c r="B40" s="1">
        <v>43946</v>
      </c>
      <c r="C40">
        <v>9</v>
      </c>
      <c r="D40">
        <v>183</v>
      </c>
      <c r="E40">
        <v>370</v>
      </c>
      <c r="F40">
        <v>9</v>
      </c>
      <c r="G40">
        <v>8</v>
      </c>
      <c r="H40">
        <v>79</v>
      </c>
      <c r="I40" s="2">
        <v>3684</v>
      </c>
      <c r="J40">
        <v>21</v>
      </c>
      <c r="K40">
        <v>907</v>
      </c>
      <c r="L40">
        <v>621</v>
      </c>
      <c r="M40">
        <v>770</v>
      </c>
      <c r="N40">
        <v>51</v>
      </c>
      <c r="O40">
        <v>97</v>
      </c>
      <c r="P40">
        <v>100</v>
      </c>
      <c r="Q40">
        <v>146</v>
      </c>
      <c r="R40">
        <v>83</v>
      </c>
      <c r="S40">
        <v>83</v>
      </c>
      <c r="T40">
        <v>180</v>
      </c>
      <c r="U40">
        <v>119</v>
      </c>
      <c r="V40">
        <v>97</v>
      </c>
      <c r="W40">
        <v>36</v>
      </c>
      <c r="X40">
        <v>105</v>
      </c>
      <c r="Y40">
        <v>41</v>
      </c>
      <c r="Z40">
        <v>432</v>
      </c>
      <c r="AA40">
        <v>36</v>
      </c>
      <c r="AB40">
        <v>38</v>
      </c>
      <c r="AC40">
        <v>38</v>
      </c>
      <c r="AD40">
        <v>14</v>
      </c>
      <c r="AE40">
        <v>22</v>
      </c>
      <c r="AF40">
        <v>16</v>
      </c>
      <c r="AG40">
        <v>136</v>
      </c>
      <c r="AH40">
        <v>35</v>
      </c>
      <c r="AI40">
        <v>1</v>
      </c>
      <c r="AJ40">
        <v>14</v>
      </c>
    </row>
    <row r="41" spans="1:36">
      <c r="A41">
        <v>41</v>
      </c>
      <c r="B41" s="1">
        <v>43947</v>
      </c>
      <c r="C41">
        <v>9</v>
      </c>
      <c r="D41">
        <v>186</v>
      </c>
      <c r="E41">
        <v>370</v>
      </c>
      <c r="F41">
        <v>10</v>
      </c>
      <c r="G41">
        <v>8</v>
      </c>
      <c r="H41">
        <v>82</v>
      </c>
      <c r="I41" s="2">
        <v>3798</v>
      </c>
      <c r="J41">
        <v>32</v>
      </c>
      <c r="K41">
        <v>912</v>
      </c>
      <c r="L41">
        <v>649</v>
      </c>
      <c r="M41">
        <v>785</v>
      </c>
      <c r="N41">
        <v>51</v>
      </c>
      <c r="O41">
        <v>105</v>
      </c>
      <c r="P41">
        <v>104</v>
      </c>
      <c r="Q41">
        <v>146</v>
      </c>
      <c r="R41">
        <v>89</v>
      </c>
      <c r="S41">
        <v>85</v>
      </c>
      <c r="T41">
        <v>195</v>
      </c>
      <c r="U41">
        <v>129</v>
      </c>
      <c r="V41">
        <v>102</v>
      </c>
      <c r="W41">
        <v>40</v>
      </c>
      <c r="X41">
        <v>111</v>
      </c>
      <c r="Y41">
        <v>45</v>
      </c>
      <c r="Z41">
        <v>440</v>
      </c>
      <c r="AA41">
        <v>36</v>
      </c>
      <c r="AB41">
        <v>42</v>
      </c>
      <c r="AC41">
        <v>39</v>
      </c>
      <c r="AD41">
        <v>26</v>
      </c>
      <c r="AE41">
        <v>22</v>
      </c>
      <c r="AF41">
        <v>16</v>
      </c>
      <c r="AG41">
        <v>141</v>
      </c>
      <c r="AH41">
        <v>35</v>
      </c>
      <c r="AI41">
        <v>1</v>
      </c>
      <c r="AJ41">
        <v>15</v>
      </c>
    </row>
    <row r="42" spans="1:36">
      <c r="A42">
        <v>42</v>
      </c>
      <c r="B42" s="1">
        <v>43948</v>
      </c>
      <c r="C42">
        <v>9</v>
      </c>
      <c r="D42">
        <v>194</v>
      </c>
      <c r="E42">
        <v>382</v>
      </c>
      <c r="F42">
        <v>10</v>
      </c>
      <c r="G42">
        <v>8</v>
      </c>
      <c r="H42">
        <v>83</v>
      </c>
      <c r="I42" s="2">
        <v>3869</v>
      </c>
      <c r="J42">
        <v>32</v>
      </c>
      <c r="K42">
        <v>951</v>
      </c>
      <c r="L42">
        <v>666</v>
      </c>
      <c r="M42">
        <v>796</v>
      </c>
      <c r="N42">
        <v>51</v>
      </c>
      <c r="O42">
        <v>107</v>
      </c>
      <c r="P42">
        <v>112</v>
      </c>
      <c r="Q42">
        <v>150</v>
      </c>
      <c r="R42">
        <v>90</v>
      </c>
      <c r="S42">
        <v>86</v>
      </c>
      <c r="T42">
        <v>206</v>
      </c>
      <c r="U42">
        <v>129</v>
      </c>
      <c r="V42">
        <v>121</v>
      </c>
      <c r="W42">
        <v>40</v>
      </c>
      <c r="X42">
        <v>111</v>
      </c>
      <c r="Y42">
        <v>45</v>
      </c>
      <c r="Z42">
        <v>440</v>
      </c>
      <c r="AA42">
        <v>36</v>
      </c>
      <c r="AB42">
        <v>42</v>
      </c>
      <c r="AC42">
        <v>39</v>
      </c>
      <c r="AD42">
        <v>26</v>
      </c>
      <c r="AE42">
        <v>22</v>
      </c>
      <c r="AF42">
        <v>16</v>
      </c>
      <c r="AG42">
        <v>151</v>
      </c>
      <c r="AH42">
        <v>35</v>
      </c>
      <c r="AI42">
        <v>1</v>
      </c>
      <c r="AJ42">
        <v>14</v>
      </c>
    </row>
    <row r="43" spans="1:36">
      <c r="A43">
        <v>43</v>
      </c>
      <c r="B43" s="1">
        <v>43949</v>
      </c>
      <c r="C43">
        <v>9</v>
      </c>
      <c r="D43">
        <v>215</v>
      </c>
      <c r="E43">
        <v>388</v>
      </c>
      <c r="F43">
        <v>10</v>
      </c>
      <c r="G43">
        <v>8</v>
      </c>
      <c r="H43">
        <v>93</v>
      </c>
      <c r="I43" s="2">
        <v>4002</v>
      </c>
      <c r="J43">
        <v>32</v>
      </c>
      <c r="K43">
        <v>969</v>
      </c>
      <c r="L43">
        <v>682</v>
      </c>
      <c r="M43">
        <v>857</v>
      </c>
      <c r="N43">
        <v>51</v>
      </c>
      <c r="O43">
        <v>115</v>
      </c>
      <c r="P43">
        <v>121</v>
      </c>
      <c r="Q43">
        <v>150</v>
      </c>
      <c r="R43">
        <v>92</v>
      </c>
      <c r="S43">
        <v>89</v>
      </c>
      <c r="T43">
        <v>221</v>
      </c>
      <c r="U43">
        <v>143</v>
      </c>
      <c r="V43">
        <v>144</v>
      </c>
      <c r="W43">
        <v>43</v>
      </c>
      <c r="X43">
        <v>111</v>
      </c>
      <c r="Y43">
        <v>45</v>
      </c>
      <c r="Z43">
        <v>453</v>
      </c>
      <c r="AA43">
        <v>42</v>
      </c>
      <c r="AB43">
        <v>44</v>
      </c>
      <c r="AC43">
        <v>40</v>
      </c>
      <c r="AD43">
        <v>26</v>
      </c>
      <c r="AE43">
        <v>22</v>
      </c>
      <c r="AF43">
        <v>37</v>
      </c>
      <c r="AG43">
        <v>177</v>
      </c>
      <c r="AH43">
        <v>37</v>
      </c>
      <c r="AI43">
        <v>1</v>
      </c>
      <c r="AJ43">
        <v>15</v>
      </c>
    </row>
    <row r="44" spans="1:36">
      <c r="A44">
        <v>44</v>
      </c>
      <c r="B44" s="1">
        <v>43950</v>
      </c>
      <c r="C44">
        <v>9</v>
      </c>
      <c r="D44">
        <v>215</v>
      </c>
      <c r="E44">
        <v>388</v>
      </c>
      <c r="F44">
        <v>10</v>
      </c>
      <c r="G44">
        <v>12</v>
      </c>
      <c r="H44">
        <v>94</v>
      </c>
      <c r="I44" s="2">
        <v>4092</v>
      </c>
      <c r="J44">
        <v>32</v>
      </c>
      <c r="K44" s="2">
        <v>1009</v>
      </c>
      <c r="L44">
        <v>711</v>
      </c>
      <c r="M44">
        <v>872</v>
      </c>
      <c r="N44">
        <v>58</v>
      </c>
      <c r="O44">
        <v>119</v>
      </c>
      <c r="P44">
        <v>127</v>
      </c>
      <c r="Q44">
        <v>157</v>
      </c>
      <c r="R44">
        <v>92</v>
      </c>
      <c r="S44">
        <v>89</v>
      </c>
      <c r="T44">
        <v>230</v>
      </c>
      <c r="U44">
        <v>144</v>
      </c>
      <c r="V44">
        <v>145</v>
      </c>
      <c r="W44">
        <v>44</v>
      </c>
      <c r="X44">
        <v>114</v>
      </c>
      <c r="Y44">
        <v>53</v>
      </c>
      <c r="Z44">
        <v>465</v>
      </c>
      <c r="AA44">
        <v>47</v>
      </c>
      <c r="AB44">
        <v>46</v>
      </c>
      <c r="AC44">
        <v>41</v>
      </c>
      <c r="AD44">
        <v>26</v>
      </c>
      <c r="AE44">
        <v>23</v>
      </c>
      <c r="AF44">
        <v>37</v>
      </c>
      <c r="AG44">
        <v>189</v>
      </c>
      <c r="AH44">
        <v>38</v>
      </c>
      <c r="AI44">
        <v>1</v>
      </c>
      <c r="AJ44">
        <v>15</v>
      </c>
    </row>
    <row r="45" spans="1:36">
      <c r="A45">
        <v>45</v>
      </c>
      <c r="B45" s="1">
        <v>43951</v>
      </c>
      <c r="C45">
        <v>10</v>
      </c>
      <c r="D45">
        <v>222</v>
      </c>
      <c r="E45">
        <v>404</v>
      </c>
      <c r="F45">
        <v>10</v>
      </c>
      <c r="G45">
        <v>12</v>
      </c>
      <c r="H45">
        <v>95</v>
      </c>
      <c r="I45" s="2">
        <v>4175</v>
      </c>
      <c r="J45">
        <v>32</v>
      </c>
      <c r="K45" s="2">
        <v>1012</v>
      </c>
      <c r="L45">
        <v>724</v>
      </c>
      <c r="M45">
        <v>958</v>
      </c>
      <c r="N45">
        <v>58</v>
      </c>
      <c r="O45">
        <v>134</v>
      </c>
      <c r="P45">
        <v>145</v>
      </c>
      <c r="Q45">
        <v>170</v>
      </c>
      <c r="R45">
        <v>100</v>
      </c>
      <c r="S45">
        <v>89</v>
      </c>
      <c r="T45">
        <v>230</v>
      </c>
      <c r="U45">
        <v>150</v>
      </c>
      <c r="V45">
        <v>148</v>
      </c>
      <c r="W45">
        <v>45</v>
      </c>
      <c r="X45">
        <v>117</v>
      </c>
      <c r="Y45">
        <v>62</v>
      </c>
      <c r="Z45">
        <v>491</v>
      </c>
      <c r="AA45">
        <v>47</v>
      </c>
      <c r="AB45">
        <v>46</v>
      </c>
      <c r="AC45">
        <v>41</v>
      </c>
      <c r="AD45">
        <v>40</v>
      </c>
      <c r="AE45">
        <v>23</v>
      </c>
      <c r="AF45">
        <v>37</v>
      </c>
      <c r="AG45">
        <v>205</v>
      </c>
      <c r="AH45">
        <v>42</v>
      </c>
      <c r="AI45">
        <v>3</v>
      </c>
      <c r="AJ45">
        <v>15</v>
      </c>
    </row>
    <row r="46" spans="1:36">
      <c r="A46">
        <v>46</v>
      </c>
      <c r="B46" s="1">
        <v>43952</v>
      </c>
      <c r="C46">
        <v>11</v>
      </c>
      <c r="D46">
        <v>235</v>
      </c>
      <c r="E46">
        <v>418</v>
      </c>
      <c r="F46">
        <v>19</v>
      </c>
      <c r="G46">
        <v>12</v>
      </c>
      <c r="H46">
        <v>104</v>
      </c>
      <c r="I46" s="2">
        <v>4317</v>
      </c>
      <c r="J46">
        <v>32</v>
      </c>
      <c r="K46" s="2">
        <v>1012</v>
      </c>
      <c r="L46">
        <v>746</v>
      </c>
      <c r="M46" s="2">
        <v>1034</v>
      </c>
      <c r="N46">
        <v>61</v>
      </c>
      <c r="O46">
        <v>136</v>
      </c>
      <c r="P46">
        <v>156</v>
      </c>
      <c r="Q46">
        <v>179</v>
      </c>
      <c r="R46">
        <v>115</v>
      </c>
      <c r="S46">
        <v>89</v>
      </c>
      <c r="T46">
        <v>233</v>
      </c>
      <c r="U46">
        <v>156</v>
      </c>
      <c r="V46">
        <v>172</v>
      </c>
      <c r="W46">
        <v>45</v>
      </c>
      <c r="X46">
        <v>117</v>
      </c>
      <c r="Y46">
        <v>62</v>
      </c>
      <c r="Z46">
        <v>547</v>
      </c>
      <c r="AA46">
        <v>48</v>
      </c>
      <c r="AB46">
        <v>50</v>
      </c>
      <c r="AC46">
        <v>42</v>
      </c>
      <c r="AD46">
        <v>41</v>
      </c>
      <c r="AE46">
        <v>23</v>
      </c>
      <c r="AF46">
        <v>42</v>
      </c>
      <c r="AG46">
        <v>210</v>
      </c>
      <c r="AH46">
        <v>43</v>
      </c>
      <c r="AI46">
        <v>3</v>
      </c>
      <c r="AJ46">
        <v>15</v>
      </c>
    </row>
    <row r="47" spans="1:36">
      <c r="A47">
        <v>47</v>
      </c>
      <c r="B47" s="1">
        <v>43953</v>
      </c>
      <c r="C47">
        <v>11</v>
      </c>
      <c r="D47">
        <v>237</v>
      </c>
      <c r="E47">
        <v>427</v>
      </c>
      <c r="F47">
        <v>19</v>
      </c>
      <c r="G47">
        <v>12</v>
      </c>
      <c r="H47">
        <v>114</v>
      </c>
      <c r="I47" s="2">
        <v>4397</v>
      </c>
      <c r="J47">
        <v>32</v>
      </c>
      <c r="K47" s="2">
        <v>1043</v>
      </c>
      <c r="L47">
        <v>767</v>
      </c>
      <c r="M47" s="2">
        <v>1037</v>
      </c>
      <c r="N47">
        <v>68</v>
      </c>
      <c r="O47">
        <v>154</v>
      </c>
      <c r="P47">
        <v>157</v>
      </c>
      <c r="Q47">
        <v>179</v>
      </c>
      <c r="R47">
        <v>122</v>
      </c>
      <c r="S47">
        <v>89</v>
      </c>
      <c r="T47">
        <v>250</v>
      </c>
      <c r="U47">
        <v>156</v>
      </c>
      <c r="V47">
        <v>182</v>
      </c>
      <c r="W47">
        <v>45</v>
      </c>
      <c r="X47">
        <v>117</v>
      </c>
      <c r="Y47">
        <v>64</v>
      </c>
      <c r="Z47">
        <v>577</v>
      </c>
      <c r="AA47">
        <v>59</v>
      </c>
      <c r="AB47">
        <v>50</v>
      </c>
      <c r="AC47">
        <v>45</v>
      </c>
      <c r="AD47">
        <v>41</v>
      </c>
      <c r="AE47">
        <v>23</v>
      </c>
      <c r="AF47">
        <v>43</v>
      </c>
      <c r="AG47">
        <v>240</v>
      </c>
      <c r="AH47">
        <v>44</v>
      </c>
      <c r="AI47">
        <v>3</v>
      </c>
      <c r="AJ47">
        <v>15</v>
      </c>
    </row>
    <row r="48" spans="1:36">
      <c r="A48">
        <v>48</v>
      </c>
      <c r="B48" s="1">
        <v>43954</v>
      </c>
      <c r="C48">
        <v>12</v>
      </c>
      <c r="D48">
        <v>262</v>
      </c>
      <c r="E48">
        <v>432</v>
      </c>
      <c r="F48">
        <v>20</v>
      </c>
      <c r="G48">
        <v>12</v>
      </c>
      <c r="H48">
        <v>115</v>
      </c>
      <c r="I48" s="2">
        <v>4463</v>
      </c>
      <c r="J48">
        <v>38</v>
      </c>
      <c r="K48" s="2">
        <v>1054</v>
      </c>
      <c r="L48">
        <v>776</v>
      </c>
      <c r="M48" s="2">
        <v>1117</v>
      </c>
      <c r="N48">
        <v>70</v>
      </c>
      <c r="O48">
        <v>162</v>
      </c>
      <c r="P48">
        <v>157</v>
      </c>
      <c r="Q48">
        <v>195</v>
      </c>
      <c r="R48">
        <v>122</v>
      </c>
      <c r="S48">
        <v>92</v>
      </c>
      <c r="T48">
        <v>269</v>
      </c>
      <c r="U48">
        <v>185</v>
      </c>
      <c r="V48">
        <v>195</v>
      </c>
      <c r="W48">
        <v>45</v>
      </c>
      <c r="X48">
        <v>123</v>
      </c>
      <c r="Y48">
        <v>64</v>
      </c>
      <c r="Z48">
        <v>601</v>
      </c>
      <c r="AA48">
        <v>59</v>
      </c>
      <c r="AB48">
        <v>50</v>
      </c>
      <c r="AC48">
        <v>53</v>
      </c>
      <c r="AD48">
        <v>50</v>
      </c>
      <c r="AE48">
        <v>23</v>
      </c>
      <c r="AF48">
        <v>43</v>
      </c>
      <c r="AG48">
        <v>240</v>
      </c>
      <c r="AH48">
        <v>44</v>
      </c>
      <c r="AI48">
        <v>10</v>
      </c>
      <c r="AJ48">
        <v>15</v>
      </c>
    </row>
    <row r="49" spans="1:36">
      <c r="A49">
        <v>49</v>
      </c>
      <c r="B49" s="1">
        <v>43955</v>
      </c>
      <c r="C49">
        <v>12</v>
      </c>
      <c r="D49">
        <v>271</v>
      </c>
      <c r="E49">
        <v>446</v>
      </c>
      <c r="F49">
        <v>20</v>
      </c>
      <c r="G49">
        <v>12</v>
      </c>
      <c r="H49">
        <v>115</v>
      </c>
      <c r="I49" s="2">
        <v>4539</v>
      </c>
      <c r="J49">
        <v>38</v>
      </c>
      <c r="K49" s="2">
        <v>1252</v>
      </c>
      <c r="L49">
        <v>798</v>
      </c>
      <c r="M49" s="2">
        <v>1124</v>
      </c>
      <c r="N49">
        <v>73</v>
      </c>
      <c r="O49">
        <v>167</v>
      </c>
      <c r="P49">
        <v>180</v>
      </c>
      <c r="Q49">
        <v>198</v>
      </c>
      <c r="R49">
        <v>130</v>
      </c>
      <c r="S49">
        <v>92</v>
      </c>
      <c r="T49">
        <v>269</v>
      </c>
      <c r="U49">
        <v>185</v>
      </c>
      <c r="V49">
        <v>203</v>
      </c>
      <c r="W49">
        <v>45</v>
      </c>
      <c r="X49">
        <v>129</v>
      </c>
      <c r="Y49">
        <v>64</v>
      </c>
      <c r="Z49">
        <v>607</v>
      </c>
      <c r="AA49">
        <v>59</v>
      </c>
      <c r="AB49">
        <v>54</v>
      </c>
      <c r="AC49">
        <v>58</v>
      </c>
      <c r="AD49">
        <v>50</v>
      </c>
      <c r="AE49">
        <v>23</v>
      </c>
      <c r="AF49">
        <v>43</v>
      </c>
      <c r="AG49">
        <v>240</v>
      </c>
      <c r="AH49">
        <v>44</v>
      </c>
      <c r="AI49">
        <v>10</v>
      </c>
      <c r="AJ49">
        <v>15</v>
      </c>
    </row>
    <row r="50" spans="1:36">
      <c r="A50">
        <v>50</v>
      </c>
      <c r="B50" s="1">
        <v>43956</v>
      </c>
      <c r="C50">
        <v>12</v>
      </c>
      <c r="D50">
        <v>277</v>
      </c>
      <c r="E50">
        <v>458</v>
      </c>
      <c r="F50">
        <v>28</v>
      </c>
      <c r="G50">
        <v>12</v>
      </c>
      <c r="H50">
        <v>121</v>
      </c>
      <c r="I50" s="2">
        <v>4687</v>
      </c>
      <c r="J50">
        <v>43</v>
      </c>
      <c r="K50" s="2">
        <v>1300</v>
      </c>
      <c r="L50">
        <v>849</v>
      </c>
      <c r="M50" s="2">
        <v>1171</v>
      </c>
      <c r="N50">
        <v>73</v>
      </c>
      <c r="O50">
        <v>168</v>
      </c>
      <c r="P50">
        <v>181</v>
      </c>
      <c r="Q50">
        <v>212</v>
      </c>
      <c r="R50">
        <v>131</v>
      </c>
      <c r="S50">
        <v>97</v>
      </c>
      <c r="T50">
        <v>285</v>
      </c>
      <c r="U50">
        <v>199</v>
      </c>
      <c r="V50">
        <v>221</v>
      </c>
      <c r="W50">
        <v>45</v>
      </c>
      <c r="X50">
        <v>130</v>
      </c>
      <c r="Y50">
        <v>69</v>
      </c>
      <c r="Z50">
        <v>640</v>
      </c>
      <c r="AA50">
        <v>70</v>
      </c>
      <c r="AB50">
        <v>55</v>
      </c>
      <c r="AC50">
        <v>61</v>
      </c>
      <c r="AD50">
        <v>50</v>
      </c>
      <c r="AE50">
        <v>23</v>
      </c>
      <c r="AF50">
        <v>49</v>
      </c>
      <c r="AG50">
        <v>247</v>
      </c>
      <c r="AH50">
        <v>58</v>
      </c>
      <c r="AI50">
        <v>12</v>
      </c>
      <c r="AJ50">
        <v>15</v>
      </c>
    </row>
    <row r="51" spans="1:36">
      <c r="A51">
        <v>51</v>
      </c>
      <c r="B51" s="1">
        <v>43957</v>
      </c>
      <c r="C51">
        <v>17</v>
      </c>
      <c r="D51">
        <v>277</v>
      </c>
      <c r="E51">
        <v>487</v>
      </c>
      <c r="F51">
        <v>28</v>
      </c>
      <c r="G51">
        <v>14</v>
      </c>
      <c r="H51">
        <v>122</v>
      </c>
      <c r="I51" s="2">
        <v>4770</v>
      </c>
      <c r="J51">
        <v>47</v>
      </c>
      <c r="K51" s="2">
        <v>1320</v>
      </c>
      <c r="L51">
        <v>891</v>
      </c>
      <c r="M51" s="2">
        <v>1221</v>
      </c>
      <c r="N51">
        <v>90</v>
      </c>
      <c r="O51">
        <v>182</v>
      </c>
      <c r="P51">
        <v>186</v>
      </c>
      <c r="Q51">
        <v>225</v>
      </c>
      <c r="R51">
        <v>131</v>
      </c>
      <c r="S51">
        <v>98</v>
      </c>
      <c r="T51">
        <v>289</v>
      </c>
      <c r="U51">
        <v>210</v>
      </c>
      <c r="V51">
        <v>238</v>
      </c>
      <c r="W51">
        <v>45</v>
      </c>
      <c r="X51">
        <v>141</v>
      </c>
      <c r="Y51">
        <v>69</v>
      </c>
      <c r="Z51">
        <v>665</v>
      </c>
      <c r="AA51">
        <v>70</v>
      </c>
      <c r="AB51">
        <v>63</v>
      </c>
      <c r="AC51">
        <v>61</v>
      </c>
      <c r="AD51">
        <v>50</v>
      </c>
      <c r="AE51">
        <v>23</v>
      </c>
      <c r="AF51">
        <v>53</v>
      </c>
      <c r="AG51">
        <v>248</v>
      </c>
      <c r="AH51">
        <v>58</v>
      </c>
      <c r="AI51">
        <v>12</v>
      </c>
      <c r="AJ51">
        <v>15</v>
      </c>
    </row>
    <row r="52" spans="1:36">
      <c r="A52">
        <v>52</v>
      </c>
      <c r="B52" s="1">
        <v>43958</v>
      </c>
      <c r="C52">
        <v>17</v>
      </c>
      <c r="D52">
        <v>287</v>
      </c>
      <c r="E52">
        <v>495</v>
      </c>
      <c r="F52">
        <v>28</v>
      </c>
      <c r="G52">
        <v>14</v>
      </c>
      <c r="H52">
        <v>137</v>
      </c>
      <c r="I52" s="2">
        <v>4855</v>
      </c>
      <c r="J52">
        <v>47</v>
      </c>
      <c r="K52" s="2">
        <v>1381</v>
      </c>
      <c r="L52">
        <v>904</v>
      </c>
      <c r="M52" s="2">
        <v>1267</v>
      </c>
      <c r="N52">
        <v>95</v>
      </c>
      <c r="O52">
        <v>182</v>
      </c>
      <c r="P52">
        <v>188</v>
      </c>
      <c r="Q52">
        <v>238</v>
      </c>
      <c r="R52">
        <v>131</v>
      </c>
      <c r="S52">
        <v>98</v>
      </c>
      <c r="T52">
        <v>300</v>
      </c>
      <c r="U52">
        <v>227</v>
      </c>
      <c r="V52">
        <v>252</v>
      </c>
      <c r="W52">
        <v>45</v>
      </c>
      <c r="X52">
        <v>142</v>
      </c>
      <c r="Y52">
        <v>69</v>
      </c>
      <c r="Z52">
        <v>684</v>
      </c>
      <c r="AA52">
        <v>75</v>
      </c>
      <c r="AB52">
        <v>63</v>
      </c>
      <c r="AC52">
        <v>66</v>
      </c>
      <c r="AD52">
        <v>50</v>
      </c>
      <c r="AE52">
        <v>23</v>
      </c>
      <c r="AF52">
        <v>53</v>
      </c>
      <c r="AG52">
        <v>252</v>
      </c>
      <c r="AH52">
        <v>58</v>
      </c>
      <c r="AI52">
        <v>12</v>
      </c>
      <c r="AJ52">
        <v>19</v>
      </c>
    </row>
    <row r="53" spans="1:36">
      <c r="A53">
        <v>53</v>
      </c>
      <c r="B53" s="1">
        <v>43959</v>
      </c>
      <c r="C53">
        <v>17</v>
      </c>
      <c r="D53">
        <v>300</v>
      </c>
      <c r="E53">
        <v>505</v>
      </c>
      <c r="F53">
        <v>28</v>
      </c>
      <c r="G53">
        <v>14</v>
      </c>
      <c r="H53">
        <v>143</v>
      </c>
      <c r="I53" s="2">
        <v>4955</v>
      </c>
      <c r="J53">
        <v>47</v>
      </c>
      <c r="K53" s="2">
        <v>1404</v>
      </c>
      <c r="L53">
        <v>933</v>
      </c>
      <c r="M53" s="2">
        <v>1284</v>
      </c>
      <c r="N53">
        <v>95</v>
      </c>
      <c r="O53">
        <v>209</v>
      </c>
      <c r="P53">
        <v>188</v>
      </c>
      <c r="Q53">
        <v>246</v>
      </c>
      <c r="R53">
        <v>131</v>
      </c>
      <c r="S53">
        <v>100</v>
      </c>
      <c r="T53">
        <v>312</v>
      </c>
      <c r="U53">
        <v>227</v>
      </c>
      <c r="V53">
        <v>270</v>
      </c>
      <c r="W53">
        <v>47</v>
      </c>
      <c r="X53">
        <v>157</v>
      </c>
      <c r="Y53">
        <v>70</v>
      </c>
      <c r="Z53">
        <v>708</v>
      </c>
      <c r="AA53">
        <v>75</v>
      </c>
      <c r="AB53">
        <v>66</v>
      </c>
      <c r="AC53">
        <v>69</v>
      </c>
      <c r="AD53">
        <v>50</v>
      </c>
      <c r="AE53">
        <v>32</v>
      </c>
      <c r="AF53">
        <v>53</v>
      </c>
      <c r="AG53">
        <v>265</v>
      </c>
      <c r="AH53">
        <v>60</v>
      </c>
      <c r="AI53">
        <v>12</v>
      </c>
      <c r="AJ53">
        <v>19</v>
      </c>
    </row>
    <row r="54" spans="1:36">
      <c r="A54">
        <v>54</v>
      </c>
      <c r="B54" s="1">
        <v>43960</v>
      </c>
      <c r="C54">
        <v>17</v>
      </c>
      <c r="D54">
        <v>306</v>
      </c>
      <c r="E54">
        <v>523</v>
      </c>
      <c r="F54">
        <v>28</v>
      </c>
      <c r="G54">
        <v>37</v>
      </c>
      <c r="H54">
        <v>146</v>
      </c>
      <c r="I54" s="2">
        <v>5056</v>
      </c>
      <c r="J54">
        <v>62</v>
      </c>
      <c r="K54" s="2">
        <v>1437</v>
      </c>
      <c r="L54">
        <v>959</v>
      </c>
      <c r="M54" s="2">
        <v>1419</v>
      </c>
      <c r="N54">
        <v>118</v>
      </c>
      <c r="O54">
        <v>214</v>
      </c>
      <c r="P54">
        <v>189</v>
      </c>
      <c r="Q54">
        <v>253</v>
      </c>
      <c r="R54">
        <v>131</v>
      </c>
      <c r="S54">
        <v>101</v>
      </c>
      <c r="T54">
        <v>330</v>
      </c>
      <c r="U54">
        <v>278</v>
      </c>
      <c r="V54">
        <v>286</v>
      </c>
      <c r="W54">
        <v>53</v>
      </c>
      <c r="X54">
        <v>179</v>
      </c>
      <c r="Y54">
        <v>71</v>
      </c>
      <c r="Z54">
        <v>710</v>
      </c>
      <c r="AA54">
        <v>75</v>
      </c>
      <c r="AB54">
        <v>66</v>
      </c>
      <c r="AC54">
        <v>71</v>
      </c>
      <c r="AD54">
        <v>54</v>
      </c>
      <c r="AE54">
        <v>32</v>
      </c>
      <c r="AF54">
        <v>53</v>
      </c>
      <c r="AG54">
        <v>277</v>
      </c>
      <c r="AH54">
        <v>62</v>
      </c>
      <c r="AI54">
        <v>12</v>
      </c>
      <c r="AJ54">
        <v>19</v>
      </c>
    </row>
    <row r="55" spans="1:36">
      <c r="A55">
        <v>55</v>
      </c>
      <c r="B55" s="1">
        <v>43961</v>
      </c>
      <c r="C55">
        <v>17</v>
      </c>
      <c r="D55">
        <v>311</v>
      </c>
      <c r="E55">
        <v>533</v>
      </c>
      <c r="F55">
        <v>29</v>
      </c>
      <c r="G55">
        <v>37</v>
      </c>
      <c r="H55">
        <v>153</v>
      </c>
      <c r="I55" s="2">
        <v>5190</v>
      </c>
      <c r="J55">
        <v>64</v>
      </c>
      <c r="K55" s="2">
        <v>1437</v>
      </c>
      <c r="L55">
        <v>978</v>
      </c>
      <c r="M55" s="2">
        <v>1502</v>
      </c>
      <c r="N55">
        <v>120</v>
      </c>
      <c r="O55">
        <v>218</v>
      </c>
      <c r="P55">
        <v>193</v>
      </c>
      <c r="Q55">
        <v>263</v>
      </c>
      <c r="R55">
        <v>131</v>
      </c>
      <c r="S55">
        <v>101</v>
      </c>
      <c r="T55">
        <v>330</v>
      </c>
      <c r="U55">
        <v>278</v>
      </c>
      <c r="V55">
        <v>299</v>
      </c>
      <c r="W55">
        <v>71</v>
      </c>
      <c r="X55">
        <v>179</v>
      </c>
      <c r="Y55">
        <v>76</v>
      </c>
      <c r="Z55">
        <v>722</v>
      </c>
      <c r="AA55">
        <v>83</v>
      </c>
      <c r="AB55">
        <v>66</v>
      </c>
      <c r="AC55">
        <v>73</v>
      </c>
      <c r="AD55">
        <v>54</v>
      </c>
      <c r="AE55">
        <v>32</v>
      </c>
      <c r="AF55">
        <v>70</v>
      </c>
      <c r="AG55">
        <v>308</v>
      </c>
      <c r="AH55">
        <v>62</v>
      </c>
      <c r="AI55">
        <v>12</v>
      </c>
      <c r="AJ55">
        <v>19</v>
      </c>
    </row>
    <row r="56" spans="1:36">
      <c r="A56">
        <v>56</v>
      </c>
      <c r="B56" s="1">
        <v>43962</v>
      </c>
      <c r="C56">
        <v>17</v>
      </c>
      <c r="D56">
        <v>314</v>
      </c>
      <c r="E56">
        <v>541</v>
      </c>
      <c r="F56">
        <v>29</v>
      </c>
      <c r="G56">
        <v>37</v>
      </c>
      <c r="H56">
        <v>159</v>
      </c>
      <c r="I56" s="2">
        <v>5276</v>
      </c>
      <c r="J56">
        <v>65</v>
      </c>
      <c r="K56" s="2">
        <v>1493</v>
      </c>
      <c r="L56">
        <v>980</v>
      </c>
      <c r="M56" s="2">
        <v>1536</v>
      </c>
      <c r="N56">
        <v>120</v>
      </c>
      <c r="O56">
        <v>225</v>
      </c>
      <c r="P56">
        <v>200</v>
      </c>
      <c r="Q56">
        <v>263</v>
      </c>
      <c r="R56">
        <v>132</v>
      </c>
      <c r="S56">
        <v>104</v>
      </c>
      <c r="T56">
        <v>331</v>
      </c>
      <c r="U56">
        <v>278</v>
      </c>
      <c r="V56">
        <v>299</v>
      </c>
      <c r="W56">
        <v>71</v>
      </c>
      <c r="X56">
        <v>196</v>
      </c>
      <c r="Y56">
        <v>76</v>
      </c>
      <c r="Z56">
        <v>722</v>
      </c>
      <c r="AA56">
        <v>83</v>
      </c>
      <c r="AB56">
        <v>66</v>
      </c>
      <c r="AC56">
        <v>74</v>
      </c>
      <c r="AD56">
        <v>54</v>
      </c>
      <c r="AE56">
        <v>32</v>
      </c>
      <c r="AF56">
        <v>70</v>
      </c>
      <c r="AG56">
        <v>308</v>
      </c>
      <c r="AH56">
        <v>62</v>
      </c>
      <c r="AI56">
        <v>12</v>
      </c>
      <c r="AJ56">
        <v>19</v>
      </c>
    </row>
    <row r="57" spans="1:36">
      <c r="A57">
        <v>57</v>
      </c>
      <c r="B57" s="1">
        <v>43963</v>
      </c>
      <c r="C57">
        <v>17</v>
      </c>
      <c r="D57">
        <v>328</v>
      </c>
      <c r="E57">
        <v>559</v>
      </c>
      <c r="F57">
        <v>29</v>
      </c>
      <c r="G57">
        <v>40</v>
      </c>
      <c r="H57">
        <v>169</v>
      </c>
      <c r="I57" s="2">
        <v>5375</v>
      </c>
      <c r="J57">
        <v>65</v>
      </c>
      <c r="K57" s="2">
        <v>1545</v>
      </c>
      <c r="L57">
        <v>989</v>
      </c>
      <c r="M57" s="2">
        <v>1669</v>
      </c>
      <c r="N57">
        <v>123</v>
      </c>
      <c r="O57">
        <v>228</v>
      </c>
      <c r="P57">
        <v>204</v>
      </c>
      <c r="Q57">
        <v>277</v>
      </c>
      <c r="R57">
        <v>132</v>
      </c>
      <c r="S57">
        <v>106</v>
      </c>
      <c r="T57">
        <v>339</v>
      </c>
      <c r="U57">
        <v>279</v>
      </c>
      <c r="V57">
        <v>319</v>
      </c>
      <c r="W57">
        <v>74</v>
      </c>
      <c r="X57">
        <v>198</v>
      </c>
      <c r="Y57">
        <v>76</v>
      </c>
      <c r="Z57">
        <v>747</v>
      </c>
      <c r="AA57">
        <v>95</v>
      </c>
      <c r="AB57">
        <v>66</v>
      </c>
      <c r="AC57">
        <v>81</v>
      </c>
      <c r="AD57">
        <v>54</v>
      </c>
      <c r="AE57">
        <v>50</v>
      </c>
      <c r="AF57">
        <v>70</v>
      </c>
      <c r="AG57">
        <v>322</v>
      </c>
      <c r="AH57">
        <v>68</v>
      </c>
      <c r="AI57">
        <v>16</v>
      </c>
      <c r="AJ57">
        <v>19</v>
      </c>
    </row>
    <row r="58" spans="1:36">
      <c r="A58">
        <v>58</v>
      </c>
      <c r="B58" s="1">
        <v>43964</v>
      </c>
      <c r="C58">
        <v>17</v>
      </c>
      <c r="D58">
        <v>332</v>
      </c>
      <c r="E58">
        <v>580</v>
      </c>
      <c r="F58">
        <v>29</v>
      </c>
      <c r="G58">
        <v>40</v>
      </c>
      <c r="H58">
        <v>181</v>
      </c>
      <c r="I58" s="2">
        <v>5554</v>
      </c>
      <c r="J58">
        <v>65</v>
      </c>
      <c r="K58" s="2">
        <v>1556</v>
      </c>
      <c r="L58" s="2">
        <v>1023</v>
      </c>
      <c r="M58" s="2">
        <v>1772</v>
      </c>
      <c r="N58">
        <v>129</v>
      </c>
      <c r="O58">
        <v>230</v>
      </c>
      <c r="P58">
        <v>220</v>
      </c>
      <c r="Q58">
        <v>291</v>
      </c>
      <c r="R58">
        <v>138</v>
      </c>
      <c r="S58">
        <v>111</v>
      </c>
      <c r="T58">
        <v>344</v>
      </c>
      <c r="U58">
        <v>322</v>
      </c>
      <c r="V58">
        <v>339</v>
      </c>
      <c r="W58">
        <v>82</v>
      </c>
      <c r="X58">
        <v>200</v>
      </c>
      <c r="Y58">
        <v>167</v>
      </c>
      <c r="Z58">
        <v>803</v>
      </c>
      <c r="AA58">
        <v>101</v>
      </c>
      <c r="AB58">
        <v>66</v>
      </c>
      <c r="AC58">
        <v>88</v>
      </c>
      <c r="AD58">
        <v>78</v>
      </c>
      <c r="AE58">
        <v>50</v>
      </c>
      <c r="AF58">
        <v>70</v>
      </c>
      <c r="AG58">
        <v>328</v>
      </c>
      <c r="AH58">
        <v>73</v>
      </c>
      <c r="AI58">
        <v>19</v>
      </c>
      <c r="AJ58">
        <v>19</v>
      </c>
    </row>
    <row r="59" spans="1:36">
      <c r="A59">
        <v>59</v>
      </c>
      <c r="B59" s="1">
        <v>43965</v>
      </c>
      <c r="C59">
        <v>17</v>
      </c>
      <c r="D59">
        <v>337</v>
      </c>
      <c r="E59">
        <v>593</v>
      </c>
      <c r="F59">
        <v>29</v>
      </c>
      <c r="G59">
        <v>42</v>
      </c>
      <c r="H59">
        <v>185</v>
      </c>
      <c r="I59" s="2">
        <v>5688</v>
      </c>
      <c r="J59">
        <v>66</v>
      </c>
      <c r="K59" s="2">
        <v>1565</v>
      </c>
      <c r="L59" s="2">
        <v>1066</v>
      </c>
      <c r="M59" s="2">
        <v>1863</v>
      </c>
      <c r="N59">
        <v>129</v>
      </c>
      <c r="O59">
        <v>238</v>
      </c>
      <c r="P59">
        <v>223</v>
      </c>
      <c r="Q59">
        <v>294</v>
      </c>
      <c r="R59">
        <v>138</v>
      </c>
      <c r="S59">
        <v>111</v>
      </c>
      <c r="T59">
        <v>350</v>
      </c>
      <c r="U59">
        <v>441</v>
      </c>
      <c r="V59">
        <v>371</v>
      </c>
      <c r="W59">
        <v>83</v>
      </c>
      <c r="X59">
        <v>202</v>
      </c>
      <c r="Y59">
        <v>166</v>
      </c>
      <c r="Z59">
        <v>840</v>
      </c>
      <c r="AA59">
        <v>111</v>
      </c>
      <c r="AB59">
        <v>66</v>
      </c>
      <c r="AC59">
        <v>94</v>
      </c>
      <c r="AD59">
        <v>81</v>
      </c>
      <c r="AE59">
        <v>62</v>
      </c>
      <c r="AF59">
        <v>88</v>
      </c>
      <c r="AG59">
        <v>332</v>
      </c>
      <c r="AH59">
        <v>74</v>
      </c>
      <c r="AI59">
        <v>19</v>
      </c>
      <c r="AJ59">
        <v>21</v>
      </c>
    </row>
    <row r="60" spans="1:36">
      <c r="A60">
        <v>60</v>
      </c>
      <c r="B60" s="1">
        <v>43966</v>
      </c>
      <c r="C60">
        <v>17</v>
      </c>
      <c r="D60">
        <v>343</v>
      </c>
      <c r="E60">
        <v>622</v>
      </c>
      <c r="F60">
        <v>29</v>
      </c>
      <c r="G60">
        <v>53</v>
      </c>
      <c r="H60">
        <v>188</v>
      </c>
      <c r="I60" s="2">
        <v>5774</v>
      </c>
      <c r="J60">
        <v>69</v>
      </c>
      <c r="K60" s="2">
        <v>1596</v>
      </c>
      <c r="L60" s="2">
        <v>1109</v>
      </c>
      <c r="M60" s="2">
        <v>1921</v>
      </c>
      <c r="N60">
        <v>129</v>
      </c>
      <c r="O60">
        <v>251</v>
      </c>
      <c r="P60">
        <v>227</v>
      </c>
      <c r="Q60">
        <v>363</v>
      </c>
      <c r="R60">
        <v>141</v>
      </c>
      <c r="S60">
        <v>115</v>
      </c>
      <c r="T60">
        <v>358</v>
      </c>
      <c r="U60">
        <v>458</v>
      </c>
      <c r="V60">
        <v>393</v>
      </c>
      <c r="W60">
        <v>105</v>
      </c>
      <c r="X60">
        <v>202</v>
      </c>
      <c r="Y60">
        <v>183</v>
      </c>
      <c r="Z60">
        <v>871</v>
      </c>
      <c r="AA60">
        <v>112</v>
      </c>
      <c r="AB60">
        <v>66</v>
      </c>
      <c r="AC60">
        <v>95</v>
      </c>
      <c r="AD60">
        <v>85</v>
      </c>
      <c r="AE60">
        <v>62</v>
      </c>
      <c r="AF60">
        <v>88</v>
      </c>
      <c r="AG60">
        <v>335</v>
      </c>
      <c r="AH60">
        <v>74</v>
      </c>
      <c r="AI60">
        <v>19</v>
      </c>
      <c r="AJ60">
        <v>22</v>
      </c>
    </row>
    <row r="61" spans="1:36">
      <c r="A61">
        <v>61</v>
      </c>
      <c r="B61" s="1">
        <v>43967</v>
      </c>
      <c r="C61">
        <v>18</v>
      </c>
      <c r="D61">
        <v>346</v>
      </c>
      <c r="E61">
        <v>626</v>
      </c>
      <c r="F61">
        <v>29</v>
      </c>
      <c r="G61">
        <v>56</v>
      </c>
      <c r="H61">
        <v>194</v>
      </c>
      <c r="I61" s="2">
        <v>5881</v>
      </c>
      <c r="J61">
        <v>79</v>
      </c>
      <c r="K61" s="2">
        <v>1618</v>
      </c>
      <c r="L61" s="2">
        <v>1140</v>
      </c>
      <c r="M61" s="2">
        <v>2105</v>
      </c>
      <c r="N61">
        <v>131</v>
      </c>
      <c r="O61">
        <v>253</v>
      </c>
      <c r="P61">
        <v>227</v>
      </c>
      <c r="Q61">
        <v>370</v>
      </c>
      <c r="R61">
        <v>153</v>
      </c>
      <c r="S61">
        <v>116</v>
      </c>
      <c r="T61">
        <v>365</v>
      </c>
      <c r="U61">
        <v>458</v>
      </c>
      <c r="V61">
        <v>396</v>
      </c>
      <c r="W61">
        <v>114</v>
      </c>
      <c r="X61">
        <v>202</v>
      </c>
      <c r="Y61">
        <v>189</v>
      </c>
      <c r="Z61">
        <v>917</v>
      </c>
      <c r="AA61">
        <v>113</v>
      </c>
      <c r="AB61">
        <v>66</v>
      </c>
      <c r="AC61">
        <v>95</v>
      </c>
      <c r="AD61">
        <v>88</v>
      </c>
      <c r="AE61">
        <v>62</v>
      </c>
      <c r="AF61">
        <v>102</v>
      </c>
      <c r="AG61">
        <v>350</v>
      </c>
      <c r="AH61">
        <v>75</v>
      </c>
      <c r="AI61">
        <v>47</v>
      </c>
      <c r="AJ61">
        <v>23</v>
      </c>
    </row>
    <row r="62" spans="1:36">
      <c r="A62">
        <v>62</v>
      </c>
      <c r="B62" s="1">
        <v>43968</v>
      </c>
      <c r="C62">
        <v>18</v>
      </c>
      <c r="D62">
        <v>348</v>
      </c>
      <c r="E62">
        <v>650</v>
      </c>
      <c r="F62">
        <v>29</v>
      </c>
      <c r="G62">
        <v>65</v>
      </c>
      <c r="H62">
        <v>199</v>
      </c>
      <c r="I62" s="2">
        <v>6010</v>
      </c>
      <c r="J62">
        <v>80</v>
      </c>
      <c r="K62" s="2">
        <v>1652</v>
      </c>
      <c r="L62" s="2">
        <v>1157</v>
      </c>
      <c r="M62" s="2">
        <v>2152</v>
      </c>
      <c r="N62">
        <v>132</v>
      </c>
      <c r="O62">
        <v>254</v>
      </c>
      <c r="P62">
        <v>227</v>
      </c>
      <c r="Q62">
        <v>372</v>
      </c>
      <c r="R62">
        <v>155</v>
      </c>
      <c r="S62">
        <v>116</v>
      </c>
      <c r="T62">
        <v>371</v>
      </c>
      <c r="U62">
        <v>521</v>
      </c>
      <c r="V62">
        <v>408</v>
      </c>
      <c r="W62">
        <v>114</v>
      </c>
      <c r="X62">
        <v>218</v>
      </c>
      <c r="Y62">
        <v>191</v>
      </c>
      <c r="Z62">
        <v>951</v>
      </c>
      <c r="AA62">
        <v>115</v>
      </c>
      <c r="AB62">
        <v>67</v>
      </c>
      <c r="AC62">
        <v>99</v>
      </c>
      <c r="AD62">
        <v>92</v>
      </c>
      <c r="AE62">
        <v>84</v>
      </c>
      <c r="AF62">
        <v>105</v>
      </c>
      <c r="AG62">
        <v>383</v>
      </c>
      <c r="AH62">
        <v>75</v>
      </c>
      <c r="AI62">
        <v>59</v>
      </c>
      <c r="AJ62">
        <v>24</v>
      </c>
    </row>
    <row r="63" spans="1:36">
      <c r="A63">
        <v>63</v>
      </c>
      <c r="B63" s="1">
        <v>43969</v>
      </c>
      <c r="C63">
        <v>18</v>
      </c>
      <c r="D63">
        <v>359</v>
      </c>
      <c r="E63">
        <v>677</v>
      </c>
      <c r="F63">
        <v>29</v>
      </c>
      <c r="G63">
        <v>66</v>
      </c>
      <c r="H63">
        <v>200</v>
      </c>
      <c r="I63" s="2">
        <v>6059</v>
      </c>
      <c r="J63">
        <v>81</v>
      </c>
      <c r="K63" s="2">
        <v>1677</v>
      </c>
      <c r="L63" s="2">
        <v>1165</v>
      </c>
      <c r="M63" s="2">
        <v>2296</v>
      </c>
      <c r="N63">
        <v>132</v>
      </c>
      <c r="O63">
        <v>255</v>
      </c>
      <c r="P63">
        <v>227</v>
      </c>
      <c r="Q63">
        <v>438</v>
      </c>
      <c r="R63">
        <v>155</v>
      </c>
      <c r="S63">
        <v>127</v>
      </c>
      <c r="T63">
        <v>375</v>
      </c>
      <c r="U63">
        <v>537</v>
      </c>
      <c r="V63">
        <v>409</v>
      </c>
      <c r="W63">
        <v>116</v>
      </c>
      <c r="X63">
        <v>225</v>
      </c>
      <c r="Y63">
        <v>191</v>
      </c>
      <c r="Z63" s="2">
        <v>1017</v>
      </c>
      <c r="AA63">
        <v>115</v>
      </c>
      <c r="AB63">
        <v>83</v>
      </c>
      <c r="AC63">
        <v>101</v>
      </c>
      <c r="AD63">
        <v>93</v>
      </c>
      <c r="AE63">
        <v>107</v>
      </c>
      <c r="AF63">
        <v>105</v>
      </c>
      <c r="AG63">
        <v>383</v>
      </c>
      <c r="AH63">
        <v>75</v>
      </c>
      <c r="AI63">
        <v>68</v>
      </c>
      <c r="AJ63">
        <v>28</v>
      </c>
    </row>
    <row r="64" spans="1:36">
      <c r="A64">
        <v>64</v>
      </c>
      <c r="B64" s="1">
        <v>43970</v>
      </c>
      <c r="C64">
        <v>18</v>
      </c>
      <c r="D64">
        <v>363</v>
      </c>
      <c r="E64">
        <v>698</v>
      </c>
      <c r="F64">
        <v>29</v>
      </c>
      <c r="G64">
        <v>67</v>
      </c>
      <c r="H64">
        <v>207</v>
      </c>
      <c r="I64" s="2">
        <v>6155</v>
      </c>
      <c r="J64">
        <v>84</v>
      </c>
      <c r="K64" s="2">
        <v>1700</v>
      </c>
      <c r="L64" s="2">
        <v>1175</v>
      </c>
      <c r="M64" s="2">
        <v>2377</v>
      </c>
      <c r="N64">
        <v>132</v>
      </c>
      <c r="O64">
        <v>258</v>
      </c>
      <c r="P64">
        <v>232</v>
      </c>
      <c r="Q64">
        <v>484</v>
      </c>
      <c r="R64">
        <v>160</v>
      </c>
      <c r="S64">
        <v>140</v>
      </c>
      <c r="T64">
        <v>375</v>
      </c>
      <c r="U64">
        <v>597</v>
      </c>
      <c r="V64">
        <v>420</v>
      </c>
      <c r="W64">
        <v>126</v>
      </c>
      <c r="X64">
        <v>235</v>
      </c>
      <c r="Y64">
        <v>202</v>
      </c>
      <c r="Z64" s="2">
        <v>1064</v>
      </c>
      <c r="AA64">
        <v>115</v>
      </c>
      <c r="AB64">
        <v>84</v>
      </c>
      <c r="AC64">
        <v>106</v>
      </c>
      <c r="AD64">
        <v>95</v>
      </c>
      <c r="AE64">
        <v>107</v>
      </c>
      <c r="AF64">
        <v>105</v>
      </c>
      <c r="AG64">
        <v>389</v>
      </c>
      <c r="AH64">
        <v>77</v>
      </c>
      <c r="AI64">
        <v>71</v>
      </c>
      <c r="AJ64">
        <v>28</v>
      </c>
    </row>
    <row r="65" spans="1:36">
      <c r="A65">
        <v>65</v>
      </c>
      <c r="B65" s="1">
        <v>43971</v>
      </c>
      <c r="C65">
        <v>18</v>
      </c>
      <c r="D65">
        <v>371</v>
      </c>
      <c r="E65">
        <v>699</v>
      </c>
      <c r="F65">
        <v>35</v>
      </c>
      <c r="G65">
        <v>67</v>
      </c>
      <c r="H65">
        <v>209</v>
      </c>
      <c r="I65" s="2">
        <v>6236</v>
      </c>
      <c r="J65">
        <v>89</v>
      </c>
      <c r="K65" s="2">
        <v>1876</v>
      </c>
      <c r="L65" s="2">
        <v>1192</v>
      </c>
      <c r="M65" s="2">
        <v>2496</v>
      </c>
      <c r="N65">
        <v>132</v>
      </c>
      <c r="O65">
        <v>264</v>
      </c>
      <c r="P65">
        <v>241</v>
      </c>
      <c r="Q65">
        <v>547</v>
      </c>
      <c r="R65">
        <v>160</v>
      </c>
      <c r="S65">
        <v>140</v>
      </c>
      <c r="T65">
        <v>393</v>
      </c>
      <c r="U65">
        <v>646</v>
      </c>
      <c r="V65">
        <v>428</v>
      </c>
      <c r="W65">
        <v>152</v>
      </c>
      <c r="X65">
        <v>250</v>
      </c>
      <c r="Y65">
        <v>202</v>
      </c>
      <c r="Z65" s="2">
        <v>1101</v>
      </c>
      <c r="AA65">
        <v>115</v>
      </c>
      <c r="AB65">
        <v>85</v>
      </c>
      <c r="AC65">
        <v>107</v>
      </c>
      <c r="AD65">
        <v>96</v>
      </c>
      <c r="AE65">
        <v>124</v>
      </c>
      <c r="AF65">
        <v>106</v>
      </c>
      <c r="AG65">
        <v>409</v>
      </c>
      <c r="AH65">
        <v>78</v>
      </c>
      <c r="AI65">
        <v>76</v>
      </c>
      <c r="AJ65">
        <v>28</v>
      </c>
    </row>
    <row r="66" spans="1:36">
      <c r="A66">
        <v>66</v>
      </c>
      <c r="B66" s="1">
        <v>43972</v>
      </c>
      <c r="C66">
        <v>18</v>
      </c>
      <c r="D66">
        <v>374</v>
      </c>
      <c r="E66">
        <v>753</v>
      </c>
      <c r="F66">
        <v>36</v>
      </c>
      <c r="G66">
        <v>69</v>
      </c>
      <c r="H66">
        <v>215</v>
      </c>
      <c r="I66" s="2">
        <v>6301</v>
      </c>
      <c r="J66">
        <v>89</v>
      </c>
      <c r="K66" s="2">
        <v>1962</v>
      </c>
      <c r="L66" s="2">
        <v>1217</v>
      </c>
      <c r="M66" s="2">
        <v>2998</v>
      </c>
      <c r="N66">
        <v>133</v>
      </c>
      <c r="O66">
        <v>266</v>
      </c>
      <c r="P66">
        <v>254</v>
      </c>
      <c r="Q66">
        <v>557</v>
      </c>
      <c r="R66">
        <v>162</v>
      </c>
      <c r="S66">
        <v>140</v>
      </c>
      <c r="T66">
        <v>410</v>
      </c>
      <c r="U66">
        <v>674</v>
      </c>
      <c r="V66">
        <v>436</v>
      </c>
      <c r="W66">
        <v>180</v>
      </c>
      <c r="X66">
        <v>273</v>
      </c>
      <c r="Y66">
        <v>202</v>
      </c>
      <c r="Z66" s="2">
        <v>1135</v>
      </c>
      <c r="AA66">
        <v>117</v>
      </c>
      <c r="AB66">
        <v>101</v>
      </c>
      <c r="AC66">
        <v>108</v>
      </c>
      <c r="AD66">
        <v>97</v>
      </c>
      <c r="AE66">
        <v>135</v>
      </c>
      <c r="AF66">
        <v>110</v>
      </c>
      <c r="AG66">
        <v>410</v>
      </c>
      <c r="AH66">
        <v>86</v>
      </c>
      <c r="AI66">
        <v>79</v>
      </c>
      <c r="AJ66">
        <v>44</v>
      </c>
    </row>
    <row r="67" spans="1:36">
      <c r="A67">
        <v>67</v>
      </c>
      <c r="B67" s="1">
        <v>43973</v>
      </c>
      <c r="C67">
        <v>19</v>
      </c>
      <c r="D67">
        <v>380</v>
      </c>
      <c r="E67">
        <v>768</v>
      </c>
      <c r="F67">
        <v>36</v>
      </c>
      <c r="G67">
        <v>69</v>
      </c>
      <c r="H67">
        <v>220</v>
      </c>
      <c r="I67" s="2">
        <v>6400</v>
      </c>
      <c r="J67">
        <v>91</v>
      </c>
      <c r="K67" s="2">
        <v>2002</v>
      </c>
      <c r="L67" s="2">
        <v>1234</v>
      </c>
      <c r="M67" s="2">
        <v>3129</v>
      </c>
      <c r="N67">
        <v>140</v>
      </c>
      <c r="O67">
        <v>271</v>
      </c>
      <c r="P67">
        <v>290</v>
      </c>
      <c r="Q67">
        <v>572</v>
      </c>
      <c r="R67">
        <v>163</v>
      </c>
      <c r="S67">
        <v>141</v>
      </c>
      <c r="T67">
        <v>464</v>
      </c>
      <c r="U67">
        <v>693</v>
      </c>
      <c r="V67">
        <v>438</v>
      </c>
      <c r="W67">
        <v>198</v>
      </c>
      <c r="X67">
        <v>285</v>
      </c>
      <c r="Y67">
        <v>211</v>
      </c>
      <c r="Z67" s="2">
        <v>1206</v>
      </c>
      <c r="AA67">
        <v>117</v>
      </c>
      <c r="AB67">
        <v>105</v>
      </c>
      <c r="AC67">
        <v>109</v>
      </c>
      <c r="AD67">
        <v>99</v>
      </c>
      <c r="AE67">
        <v>157</v>
      </c>
      <c r="AF67">
        <v>119</v>
      </c>
      <c r="AG67">
        <v>437</v>
      </c>
      <c r="AH67">
        <v>86</v>
      </c>
      <c r="AI67">
        <v>79</v>
      </c>
      <c r="AJ67">
        <v>47</v>
      </c>
    </row>
    <row r="68" spans="1:36">
      <c r="A68">
        <v>68</v>
      </c>
      <c r="B68" s="1">
        <v>43974</v>
      </c>
      <c r="C68">
        <v>19</v>
      </c>
      <c r="D68">
        <v>388</v>
      </c>
      <c r="E68">
        <v>768</v>
      </c>
      <c r="F68">
        <v>39</v>
      </c>
      <c r="G68">
        <v>69</v>
      </c>
      <c r="H68">
        <v>225</v>
      </c>
      <c r="I68" s="2">
        <v>6515</v>
      </c>
      <c r="J68">
        <v>91</v>
      </c>
      <c r="K68" s="2">
        <v>2045</v>
      </c>
      <c r="L68" s="2">
        <v>1288</v>
      </c>
      <c r="M68" s="2">
        <v>3595</v>
      </c>
      <c r="N68">
        <v>168</v>
      </c>
      <c r="O68">
        <v>274</v>
      </c>
      <c r="P68">
        <v>292</v>
      </c>
      <c r="Q68">
        <v>590</v>
      </c>
      <c r="R68">
        <v>163</v>
      </c>
      <c r="S68">
        <v>150</v>
      </c>
      <c r="T68">
        <v>474</v>
      </c>
      <c r="U68">
        <v>725</v>
      </c>
      <c r="V68">
        <v>443</v>
      </c>
      <c r="W68">
        <v>201</v>
      </c>
      <c r="X68">
        <v>294</v>
      </c>
      <c r="Y68">
        <v>215</v>
      </c>
      <c r="Z68" s="2">
        <v>1264</v>
      </c>
      <c r="AA68">
        <v>121</v>
      </c>
      <c r="AB68">
        <v>105</v>
      </c>
      <c r="AC68">
        <v>110</v>
      </c>
      <c r="AD68">
        <v>99</v>
      </c>
      <c r="AE68">
        <v>157</v>
      </c>
      <c r="AF68">
        <v>129</v>
      </c>
      <c r="AG68">
        <v>494</v>
      </c>
      <c r="AH68">
        <v>86</v>
      </c>
      <c r="AI68">
        <v>79</v>
      </c>
      <c r="AJ68">
        <v>49</v>
      </c>
    </row>
    <row r="69" spans="1:36">
      <c r="A69">
        <v>69</v>
      </c>
      <c r="B69" s="1">
        <v>43975</v>
      </c>
      <c r="C69">
        <v>19</v>
      </c>
      <c r="D69">
        <v>394</v>
      </c>
      <c r="E69">
        <v>789</v>
      </c>
      <c r="F69">
        <v>39</v>
      </c>
      <c r="G69">
        <v>69</v>
      </c>
      <c r="H69">
        <v>226</v>
      </c>
      <c r="I69" s="2">
        <v>6634</v>
      </c>
      <c r="J69">
        <v>95</v>
      </c>
      <c r="K69" s="2">
        <v>2091</v>
      </c>
      <c r="L69" s="2">
        <v>1309</v>
      </c>
      <c r="M69" s="2">
        <v>3663</v>
      </c>
      <c r="N69">
        <v>168</v>
      </c>
      <c r="O69">
        <v>276</v>
      </c>
      <c r="P69">
        <v>308</v>
      </c>
      <c r="Q69">
        <v>599</v>
      </c>
      <c r="R69">
        <v>164</v>
      </c>
      <c r="S69">
        <v>154</v>
      </c>
      <c r="T69">
        <v>478</v>
      </c>
      <c r="U69">
        <v>736</v>
      </c>
      <c r="V69">
        <v>478</v>
      </c>
      <c r="W69">
        <v>230</v>
      </c>
      <c r="X69">
        <v>311</v>
      </c>
      <c r="Y69">
        <v>215</v>
      </c>
      <c r="Z69" s="2">
        <v>1296</v>
      </c>
      <c r="AA69">
        <v>121</v>
      </c>
      <c r="AB69">
        <v>109</v>
      </c>
      <c r="AC69">
        <v>111</v>
      </c>
      <c r="AD69">
        <v>100</v>
      </c>
      <c r="AE69">
        <v>159</v>
      </c>
      <c r="AF69">
        <v>130</v>
      </c>
      <c r="AG69">
        <v>556</v>
      </c>
      <c r="AH69">
        <v>86</v>
      </c>
      <c r="AI69">
        <v>79</v>
      </c>
      <c r="AJ69">
        <v>58</v>
      </c>
    </row>
    <row r="70" spans="1:36">
      <c r="A70">
        <v>70</v>
      </c>
      <c r="B70" s="1">
        <v>43976</v>
      </c>
      <c r="C70">
        <v>19</v>
      </c>
      <c r="D70">
        <v>396</v>
      </c>
      <c r="E70">
        <v>789</v>
      </c>
      <c r="F70">
        <v>39</v>
      </c>
      <c r="G70">
        <v>69</v>
      </c>
      <c r="H70">
        <v>226</v>
      </c>
      <c r="I70" s="2">
        <v>6709</v>
      </c>
      <c r="J70">
        <v>97</v>
      </c>
      <c r="K70" s="2">
        <v>2113</v>
      </c>
      <c r="L70" s="2">
        <v>1311</v>
      </c>
      <c r="M70" s="2">
        <v>3886</v>
      </c>
      <c r="N70">
        <v>175</v>
      </c>
      <c r="O70">
        <v>276</v>
      </c>
      <c r="P70">
        <v>310</v>
      </c>
      <c r="Q70">
        <v>602</v>
      </c>
      <c r="R70">
        <v>164</v>
      </c>
      <c r="S70">
        <v>154</v>
      </c>
      <c r="T70">
        <v>478</v>
      </c>
      <c r="U70">
        <v>812</v>
      </c>
      <c r="V70">
        <v>478</v>
      </c>
      <c r="W70">
        <v>239</v>
      </c>
      <c r="X70">
        <v>315</v>
      </c>
      <c r="Y70">
        <v>215</v>
      </c>
      <c r="Z70" s="2">
        <v>1319</v>
      </c>
      <c r="AA70">
        <v>121</v>
      </c>
      <c r="AB70">
        <v>116</v>
      </c>
      <c r="AC70">
        <v>111</v>
      </c>
      <c r="AD70">
        <v>107</v>
      </c>
      <c r="AE70">
        <v>160</v>
      </c>
      <c r="AF70">
        <v>130</v>
      </c>
      <c r="AG70">
        <v>567</v>
      </c>
      <c r="AH70">
        <v>86</v>
      </c>
      <c r="AI70">
        <v>82</v>
      </c>
      <c r="AJ70">
        <v>58</v>
      </c>
    </row>
    <row r="71" spans="1:36">
      <c r="A71">
        <v>71</v>
      </c>
      <c r="B71" s="1">
        <v>43977</v>
      </c>
      <c r="C71">
        <v>19</v>
      </c>
      <c r="D71">
        <v>407</v>
      </c>
      <c r="E71">
        <v>807</v>
      </c>
      <c r="F71">
        <v>39</v>
      </c>
      <c r="G71">
        <v>69</v>
      </c>
      <c r="H71">
        <v>226</v>
      </c>
      <c r="I71" s="2">
        <v>6798</v>
      </c>
      <c r="J71">
        <v>97</v>
      </c>
      <c r="K71" s="2">
        <v>2130</v>
      </c>
      <c r="L71" s="2">
        <v>1315</v>
      </c>
      <c r="M71" s="2">
        <v>3943</v>
      </c>
      <c r="N71">
        <v>176</v>
      </c>
      <c r="O71">
        <v>277</v>
      </c>
      <c r="P71">
        <v>322</v>
      </c>
      <c r="Q71">
        <v>630</v>
      </c>
      <c r="R71">
        <v>164</v>
      </c>
      <c r="S71">
        <v>154</v>
      </c>
      <c r="T71">
        <v>488</v>
      </c>
      <c r="U71">
        <v>868</v>
      </c>
      <c r="V71">
        <v>513</v>
      </c>
      <c r="W71">
        <v>265</v>
      </c>
      <c r="X71">
        <v>315</v>
      </c>
      <c r="Y71">
        <v>215</v>
      </c>
      <c r="Z71" s="2">
        <v>1352</v>
      </c>
      <c r="AA71">
        <v>121</v>
      </c>
      <c r="AB71">
        <v>116</v>
      </c>
      <c r="AC71">
        <v>111</v>
      </c>
      <c r="AD71">
        <v>118</v>
      </c>
      <c r="AE71">
        <v>160</v>
      </c>
      <c r="AF71">
        <v>132</v>
      </c>
      <c r="AG71">
        <v>567</v>
      </c>
      <c r="AH71">
        <v>87</v>
      </c>
      <c r="AI71">
        <v>85</v>
      </c>
      <c r="AJ71">
        <v>58</v>
      </c>
    </row>
    <row r="72" spans="1:36">
      <c r="A72">
        <v>72</v>
      </c>
      <c r="B72" s="1">
        <v>43978</v>
      </c>
      <c r="C72">
        <v>19</v>
      </c>
      <c r="D72">
        <v>415</v>
      </c>
      <c r="E72">
        <v>817</v>
      </c>
      <c r="F72">
        <v>42</v>
      </c>
      <c r="G72">
        <v>69</v>
      </c>
      <c r="H72">
        <v>228</v>
      </c>
      <c r="I72" s="2">
        <v>6895</v>
      </c>
      <c r="J72">
        <v>97</v>
      </c>
      <c r="K72" s="2">
        <v>2157</v>
      </c>
      <c r="L72" s="2">
        <v>1326</v>
      </c>
      <c r="M72" s="2">
        <v>4142</v>
      </c>
      <c r="N72">
        <v>183</v>
      </c>
      <c r="O72">
        <v>380</v>
      </c>
      <c r="P72">
        <v>330</v>
      </c>
      <c r="Q72">
        <v>703</v>
      </c>
      <c r="R72">
        <v>165</v>
      </c>
      <c r="S72">
        <v>162</v>
      </c>
      <c r="T72">
        <v>537</v>
      </c>
      <c r="U72">
        <v>921</v>
      </c>
      <c r="V72">
        <v>537</v>
      </c>
      <c r="W72">
        <v>281</v>
      </c>
      <c r="X72">
        <v>332</v>
      </c>
      <c r="Y72">
        <v>226</v>
      </c>
      <c r="Z72" s="2">
        <v>1381</v>
      </c>
      <c r="AA72">
        <v>121</v>
      </c>
      <c r="AB72">
        <v>118</v>
      </c>
      <c r="AC72">
        <v>111</v>
      </c>
      <c r="AD72">
        <v>119</v>
      </c>
      <c r="AE72">
        <v>170</v>
      </c>
      <c r="AF72">
        <v>132</v>
      </c>
      <c r="AG72">
        <v>581</v>
      </c>
      <c r="AH72">
        <v>88</v>
      </c>
      <c r="AI72">
        <v>85</v>
      </c>
      <c r="AJ72">
        <v>60</v>
      </c>
    </row>
    <row r="73" spans="1:36">
      <c r="A73">
        <v>73</v>
      </c>
      <c r="B73" s="1">
        <v>43979</v>
      </c>
      <c r="C73">
        <v>20</v>
      </c>
      <c r="D73">
        <v>420</v>
      </c>
      <c r="E73">
        <v>831</v>
      </c>
      <c r="F73">
        <v>42</v>
      </c>
      <c r="G73">
        <v>71</v>
      </c>
      <c r="H73">
        <v>228</v>
      </c>
      <c r="I73" s="2">
        <v>7001</v>
      </c>
      <c r="J73">
        <v>97</v>
      </c>
      <c r="K73" s="2">
        <v>2181</v>
      </c>
      <c r="L73" s="2">
        <v>1336</v>
      </c>
      <c r="M73" s="2">
        <v>4313</v>
      </c>
      <c r="N73">
        <v>184</v>
      </c>
      <c r="O73">
        <v>281</v>
      </c>
      <c r="P73">
        <v>337</v>
      </c>
      <c r="Q73">
        <v>819</v>
      </c>
      <c r="R73">
        <v>165</v>
      </c>
      <c r="S73">
        <v>175</v>
      </c>
      <c r="T73">
        <v>562</v>
      </c>
      <c r="U73">
        <v>942</v>
      </c>
      <c r="V73">
        <v>541</v>
      </c>
      <c r="W73">
        <v>297</v>
      </c>
      <c r="X73">
        <v>362</v>
      </c>
      <c r="Y73">
        <v>240</v>
      </c>
      <c r="Z73" s="2">
        <v>1427</v>
      </c>
      <c r="AA73">
        <v>126</v>
      </c>
      <c r="AB73">
        <v>118</v>
      </c>
      <c r="AC73">
        <v>111</v>
      </c>
      <c r="AD73">
        <v>128</v>
      </c>
      <c r="AE73">
        <v>188</v>
      </c>
      <c r="AF73">
        <v>152</v>
      </c>
      <c r="AG73">
        <v>584</v>
      </c>
      <c r="AH73">
        <v>88</v>
      </c>
      <c r="AI73">
        <v>85</v>
      </c>
      <c r="AJ73">
        <v>65</v>
      </c>
    </row>
    <row r="74" spans="1:36">
      <c r="A74">
        <v>74</v>
      </c>
      <c r="B74" s="1">
        <v>43980</v>
      </c>
      <c r="C74">
        <v>20</v>
      </c>
      <c r="D74">
        <v>443</v>
      </c>
      <c r="E74">
        <v>845</v>
      </c>
      <c r="F74">
        <v>42</v>
      </c>
      <c r="G74">
        <v>72</v>
      </c>
      <c r="H74">
        <v>230</v>
      </c>
      <c r="I74" s="2">
        <v>7128</v>
      </c>
      <c r="J74">
        <v>97</v>
      </c>
      <c r="K74" s="2">
        <v>2211</v>
      </c>
      <c r="L74" s="2">
        <v>1350</v>
      </c>
      <c r="M74" s="2">
        <v>4414</v>
      </c>
      <c r="N74">
        <v>184</v>
      </c>
      <c r="O74">
        <v>285</v>
      </c>
      <c r="P74">
        <v>367</v>
      </c>
      <c r="Q74">
        <v>893</v>
      </c>
      <c r="R74">
        <v>165</v>
      </c>
      <c r="S74">
        <v>178</v>
      </c>
      <c r="T74">
        <v>590</v>
      </c>
      <c r="U74">
        <v>953</v>
      </c>
      <c r="V74">
        <v>541</v>
      </c>
      <c r="W74">
        <v>306</v>
      </c>
      <c r="X74">
        <v>400</v>
      </c>
      <c r="Y74">
        <v>241</v>
      </c>
      <c r="Z74" s="2">
        <v>1468</v>
      </c>
      <c r="AA74">
        <v>126</v>
      </c>
      <c r="AB74">
        <v>131</v>
      </c>
      <c r="AC74">
        <v>117</v>
      </c>
      <c r="AD74">
        <v>139</v>
      </c>
      <c r="AE74">
        <v>215</v>
      </c>
      <c r="AF74">
        <v>158</v>
      </c>
      <c r="AG74">
        <v>640</v>
      </c>
      <c r="AH74">
        <v>88</v>
      </c>
      <c r="AI74">
        <v>90</v>
      </c>
      <c r="AJ74">
        <v>68</v>
      </c>
    </row>
    <row r="75" spans="1:36">
      <c r="A75">
        <v>75</v>
      </c>
      <c r="B75" s="1">
        <v>43981</v>
      </c>
      <c r="C75">
        <v>20</v>
      </c>
      <c r="D75">
        <v>455</v>
      </c>
      <c r="E75">
        <v>858</v>
      </c>
      <c r="F75">
        <v>45</v>
      </c>
      <c r="G75">
        <v>86</v>
      </c>
      <c r="H75">
        <v>233</v>
      </c>
      <c r="I75" s="2">
        <v>7229</v>
      </c>
      <c r="J75">
        <v>97</v>
      </c>
      <c r="K75" s="2">
        <v>2231</v>
      </c>
      <c r="L75" s="2">
        <v>1366</v>
      </c>
      <c r="M75" s="2">
        <v>4613</v>
      </c>
      <c r="N75">
        <v>184</v>
      </c>
      <c r="O75">
        <v>291</v>
      </c>
      <c r="P75">
        <v>398</v>
      </c>
      <c r="Q75">
        <v>893</v>
      </c>
      <c r="R75">
        <v>165</v>
      </c>
      <c r="S75">
        <v>196</v>
      </c>
      <c r="T75">
        <v>594</v>
      </c>
      <c r="U75">
        <v>963</v>
      </c>
      <c r="V75">
        <v>552</v>
      </c>
      <c r="W75">
        <v>322</v>
      </c>
      <c r="X75">
        <v>406</v>
      </c>
      <c r="Y75">
        <v>241</v>
      </c>
      <c r="Z75" s="2">
        <v>1510</v>
      </c>
      <c r="AA75">
        <v>126</v>
      </c>
      <c r="AB75">
        <v>132</v>
      </c>
      <c r="AC75">
        <v>117</v>
      </c>
      <c r="AD75">
        <v>146</v>
      </c>
      <c r="AE75">
        <v>215</v>
      </c>
      <c r="AF75">
        <v>162</v>
      </c>
      <c r="AG75">
        <v>658</v>
      </c>
      <c r="AH75">
        <v>88</v>
      </c>
      <c r="AI75">
        <v>91</v>
      </c>
      <c r="AJ75">
        <v>69</v>
      </c>
    </row>
    <row r="76" spans="1:36">
      <c r="A76">
        <v>76</v>
      </c>
      <c r="B76" s="1">
        <v>43982</v>
      </c>
      <c r="C76">
        <v>20</v>
      </c>
      <c r="D76">
        <v>465</v>
      </c>
      <c r="E76">
        <v>861</v>
      </c>
      <c r="F76">
        <v>46</v>
      </c>
      <c r="G76">
        <v>91</v>
      </c>
      <c r="H76">
        <v>236</v>
      </c>
      <c r="I76" s="2">
        <v>7348</v>
      </c>
      <c r="J76">
        <v>97</v>
      </c>
      <c r="K76" s="2">
        <v>2260</v>
      </c>
      <c r="L76" s="2">
        <v>1403</v>
      </c>
      <c r="M76" s="2">
        <v>4857</v>
      </c>
      <c r="N76">
        <v>189</v>
      </c>
      <c r="O76">
        <v>295</v>
      </c>
      <c r="P76">
        <v>410</v>
      </c>
      <c r="Q76">
        <v>919</v>
      </c>
      <c r="R76">
        <v>165</v>
      </c>
      <c r="S76">
        <v>197</v>
      </c>
      <c r="T76">
        <v>636</v>
      </c>
      <c r="U76">
        <v>982</v>
      </c>
      <c r="V76">
        <v>567</v>
      </c>
      <c r="W76">
        <v>339</v>
      </c>
      <c r="X76">
        <v>409</v>
      </c>
      <c r="Y76">
        <v>244</v>
      </c>
      <c r="Z76" s="2">
        <v>1541</v>
      </c>
      <c r="AA76">
        <v>128</v>
      </c>
      <c r="AB76">
        <v>133</v>
      </c>
      <c r="AC76">
        <v>117</v>
      </c>
      <c r="AD76">
        <v>153</v>
      </c>
      <c r="AE76">
        <v>223</v>
      </c>
      <c r="AF76">
        <v>168</v>
      </c>
      <c r="AG76">
        <v>675</v>
      </c>
      <c r="AH76">
        <v>92</v>
      </c>
      <c r="AI76">
        <v>92</v>
      </c>
      <c r="AJ76">
        <v>94</v>
      </c>
    </row>
    <row r="77" spans="1:36">
      <c r="A77">
        <v>77</v>
      </c>
      <c r="B77" s="1">
        <v>43983</v>
      </c>
      <c r="C77">
        <v>20</v>
      </c>
      <c r="D77">
        <v>482</v>
      </c>
      <c r="E77">
        <v>867</v>
      </c>
      <c r="F77">
        <v>46</v>
      </c>
      <c r="G77">
        <v>91</v>
      </c>
      <c r="H77">
        <v>237</v>
      </c>
      <c r="I77" s="2">
        <v>7485</v>
      </c>
      <c r="J77">
        <v>97</v>
      </c>
      <c r="K77" s="2">
        <v>2294</v>
      </c>
      <c r="L77" s="2">
        <v>1417</v>
      </c>
      <c r="M77" s="2">
        <v>4922</v>
      </c>
      <c r="N77">
        <v>196</v>
      </c>
      <c r="O77">
        <v>297</v>
      </c>
      <c r="P77">
        <v>419</v>
      </c>
      <c r="Q77">
        <v>948</v>
      </c>
      <c r="R77">
        <v>165</v>
      </c>
      <c r="S77">
        <v>197</v>
      </c>
      <c r="T77">
        <v>652</v>
      </c>
      <c r="U77">
        <v>995</v>
      </c>
      <c r="V77">
        <v>567</v>
      </c>
      <c r="W77">
        <v>339</v>
      </c>
      <c r="X77">
        <v>417</v>
      </c>
      <c r="Y77">
        <v>244</v>
      </c>
      <c r="Z77" s="2">
        <v>1586</v>
      </c>
      <c r="AA77">
        <v>128</v>
      </c>
      <c r="AB77">
        <v>135</v>
      </c>
      <c r="AC77">
        <v>117</v>
      </c>
      <c r="AD77">
        <v>160</v>
      </c>
      <c r="AE77">
        <v>223</v>
      </c>
      <c r="AF77">
        <v>168</v>
      </c>
      <c r="AG77">
        <v>725</v>
      </c>
      <c r="AH77">
        <v>92</v>
      </c>
      <c r="AI77">
        <v>97</v>
      </c>
      <c r="AJ77">
        <v>94</v>
      </c>
    </row>
    <row r="78" spans="1:36">
      <c r="A78">
        <v>78</v>
      </c>
      <c r="B78" s="1">
        <v>43984</v>
      </c>
      <c r="C78">
        <v>20</v>
      </c>
      <c r="D78">
        <v>487</v>
      </c>
      <c r="E78">
        <v>883</v>
      </c>
      <c r="F78">
        <v>50</v>
      </c>
      <c r="G78">
        <v>92</v>
      </c>
      <c r="H78">
        <v>237</v>
      </c>
      <c r="I78" s="2">
        <v>7541</v>
      </c>
      <c r="J78">
        <v>97</v>
      </c>
      <c r="K78" s="2">
        <v>2314</v>
      </c>
      <c r="L78" s="2">
        <v>1432</v>
      </c>
      <c r="M78" s="2">
        <v>5135</v>
      </c>
      <c r="N78">
        <v>196</v>
      </c>
      <c r="O78">
        <v>298</v>
      </c>
      <c r="P78">
        <v>428</v>
      </c>
      <c r="Q78">
        <v>969</v>
      </c>
      <c r="R78">
        <v>165</v>
      </c>
      <c r="S78">
        <v>209</v>
      </c>
      <c r="T78">
        <v>670</v>
      </c>
      <c r="U78" s="2">
        <v>1019</v>
      </c>
      <c r="V78">
        <v>574</v>
      </c>
      <c r="W78">
        <v>354</v>
      </c>
      <c r="X78">
        <v>418</v>
      </c>
      <c r="Y78">
        <v>244</v>
      </c>
      <c r="Z78" s="2">
        <v>1630</v>
      </c>
      <c r="AA78">
        <v>128</v>
      </c>
      <c r="AB78">
        <v>136</v>
      </c>
      <c r="AC78">
        <v>117</v>
      </c>
      <c r="AD78">
        <v>174</v>
      </c>
      <c r="AE78">
        <v>223</v>
      </c>
      <c r="AF78">
        <v>172</v>
      </c>
      <c r="AG78">
        <v>819</v>
      </c>
      <c r="AH78">
        <v>92</v>
      </c>
      <c r="AI78">
        <v>97</v>
      </c>
      <c r="AJ78">
        <v>108</v>
      </c>
    </row>
    <row r="79" spans="1:36">
      <c r="A79">
        <v>79</v>
      </c>
      <c r="B79" s="1">
        <v>43985</v>
      </c>
      <c r="C79">
        <v>20</v>
      </c>
      <c r="D79">
        <v>490</v>
      </c>
      <c r="E79">
        <v>954</v>
      </c>
      <c r="F79">
        <v>62</v>
      </c>
      <c r="G79">
        <v>92</v>
      </c>
      <c r="H79">
        <v>237</v>
      </c>
      <c r="I79" s="2">
        <v>7623</v>
      </c>
      <c r="J79">
        <v>97</v>
      </c>
      <c r="K79" s="2">
        <v>2319</v>
      </c>
      <c r="L79" s="2">
        <v>1455</v>
      </c>
      <c r="M79" s="2">
        <v>5318</v>
      </c>
      <c r="N79">
        <v>202</v>
      </c>
      <c r="O79">
        <v>310</v>
      </c>
      <c r="P79">
        <v>456</v>
      </c>
      <c r="Q79" s="2">
        <v>1033</v>
      </c>
      <c r="R79">
        <v>165</v>
      </c>
      <c r="S79">
        <v>209</v>
      </c>
      <c r="T79">
        <v>685</v>
      </c>
      <c r="U79" s="2">
        <v>1029</v>
      </c>
      <c r="V79">
        <v>583</v>
      </c>
      <c r="W79">
        <v>377</v>
      </c>
      <c r="X79">
        <v>444</v>
      </c>
      <c r="Y79">
        <v>251</v>
      </c>
      <c r="Z79" s="2">
        <v>1668</v>
      </c>
      <c r="AA79">
        <v>129</v>
      </c>
      <c r="AB79">
        <v>136</v>
      </c>
      <c r="AC79">
        <v>117</v>
      </c>
      <c r="AD79">
        <v>176</v>
      </c>
      <c r="AE79">
        <v>238</v>
      </c>
      <c r="AF79">
        <v>172</v>
      </c>
      <c r="AG79">
        <v>858</v>
      </c>
      <c r="AH79">
        <v>92</v>
      </c>
      <c r="AI79">
        <v>97</v>
      </c>
      <c r="AJ79">
        <v>118</v>
      </c>
    </row>
    <row r="80" spans="1:36">
      <c r="A80">
        <v>80</v>
      </c>
      <c r="B80" s="1">
        <v>43986</v>
      </c>
      <c r="C80">
        <v>20</v>
      </c>
      <c r="D80">
        <v>510</v>
      </c>
      <c r="E80">
        <v>965</v>
      </c>
      <c r="F80">
        <v>72</v>
      </c>
      <c r="G80">
        <v>92</v>
      </c>
      <c r="H80">
        <v>237</v>
      </c>
      <c r="I80" s="2">
        <v>7690</v>
      </c>
      <c r="J80">
        <v>99</v>
      </c>
      <c r="K80" s="2">
        <v>2354</v>
      </c>
      <c r="L80" s="2">
        <v>1479</v>
      </c>
      <c r="M80" s="2">
        <v>5408</v>
      </c>
      <c r="N80">
        <v>202</v>
      </c>
      <c r="O80">
        <v>316</v>
      </c>
      <c r="P80">
        <v>469</v>
      </c>
      <c r="Q80" s="2">
        <v>1142</v>
      </c>
      <c r="R80">
        <v>165</v>
      </c>
      <c r="S80">
        <v>219</v>
      </c>
      <c r="T80">
        <v>705</v>
      </c>
      <c r="U80" s="2">
        <v>1056</v>
      </c>
      <c r="V80">
        <v>594</v>
      </c>
      <c r="W80">
        <v>382</v>
      </c>
      <c r="X80">
        <v>488</v>
      </c>
      <c r="Y80">
        <v>252</v>
      </c>
      <c r="Z80" s="2">
        <v>1722</v>
      </c>
      <c r="AA80">
        <v>129</v>
      </c>
      <c r="AB80">
        <v>140</v>
      </c>
      <c r="AC80">
        <v>117</v>
      </c>
      <c r="AD80">
        <v>177</v>
      </c>
      <c r="AE80">
        <v>238</v>
      </c>
      <c r="AF80">
        <v>173</v>
      </c>
      <c r="AG80">
        <v>875</v>
      </c>
      <c r="AH80">
        <v>92</v>
      </c>
      <c r="AI80">
        <v>97</v>
      </c>
      <c r="AJ80">
        <v>121</v>
      </c>
    </row>
    <row r="81" spans="1:36">
      <c r="A81">
        <v>81</v>
      </c>
      <c r="B81" s="1">
        <v>43987</v>
      </c>
      <c r="C81">
        <v>20</v>
      </c>
      <c r="D81">
        <v>524</v>
      </c>
      <c r="E81">
        <v>989</v>
      </c>
      <c r="F81">
        <v>81</v>
      </c>
      <c r="G81">
        <v>92</v>
      </c>
      <c r="H81">
        <v>238</v>
      </c>
      <c r="I81" s="2">
        <v>7766</v>
      </c>
      <c r="J81">
        <v>101</v>
      </c>
      <c r="K81" s="2">
        <v>2366</v>
      </c>
      <c r="L81" s="2">
        <v>1537</v>
      </c>
      <c r="M81" s="2">
        <v>5549</v>
      </c>
      <c r="N81">
        <v>205</v>
      </c>
      <c r="O81">
        <v>317</v>
      </c>
      <c r="P81">
        <v>484</v>
      </c>
      <c r="Q81" s="2">
        <v>1213</v>
      </c>
      <c r="R81">
        <v>167</v>
      </c>
      <c r="S81">
        <v>223</v>
      </c>
      <c r="T81">
        <v>757</v>
      </c>
      <c r="U81" s="2">
        <v>1074</v>
      </c>
      <c r="V81">
        <v>607</v>
      </c>
      <c r="W81">
        <v>391</v>
      </c>
      <c r="X81">
        <v>537</v>
      </c>
      <c r="Y81">
        <v>257</v>
      </c>
      <c r="Z81" s="2">
        <v>1776</v>
      </c>
      <c r="AA81">
        <v>136</v>
      </c>
      <c r="AB81">
        <v>141</v>
      </c>
      <c r="AC81">
        <v>117</v>
      </c>
      <c r="AD81">
        <v>178</v>
      </c>
      <c r="AE81">
        <v>254</v>
      </c>
      <c r="AF81">
        <v>175</v>
      </c>
      <c r="AG81">
        <v>918</v>
      </c>
      <c r="AH81">
        <v>92</v>
      </c>
      <c r="AI81">
        <v>97</v>
      </c>
      <c r="AJ81">
        <v>121</v>
      </c>
    </row>
    <row r="82" spans="1:36">
      <c r="A82">
        <v>82</v>
      </c>
      <c r="B82" s="1">
        <v>43988</v>
      </c>
      <c r="C82">
        <v>20</v>
      </c>
      <c r="D82">
        <v>557</v>
      </c>
      <c r="E82" s="2">
        <v>1025</v>
      </c>
      <c r="F82">
        <v>98</v>
      </c>
      <c r="G82">
        <v>92</v>
      </c>
      <c r="H82">
        <v>242</v>
      </c>
      <c r="I82" s="2">
        <v>7870</v>
      </c>
      <c r="J82">
        <v>103</v>
      </c>
      <c r="K82" s="2">
        <v>2376</v>
      </c>
      <c r="L82" s="2">
        <v>1564</v>
      </c>
      <c r="M82" s="2">
        <v>5835</v>
      </c>
      <c r="N82">
        <v>210</v>
      </c>
      <c r="O82">
        <v>327</v>
      </c>
      <c r="P82">
        <v>496</v>
      </c>
      <c r="Q82" s="2">
        <v>1247</v>
      </c>
      <c r="R82">
        <v>168</v>
      </c>
      <c r="S82">
        <v>227</v>
      </c>
      <c r="T82">
        <v>798</v>
      </c>
      <c r="U82" s="2">
        <v>1104</v>
      </c>
      <c r="V82">
        <v>618</v>
      </c>
      <c r="W82">
        <v>470</v>
      </c>
      <c r="X82">
        <v>605</v>
      </c>
      <c r="Y82">
        <v>257</v>
      </c>
      <c r="Z82" s="2">
        <v>1840</v>
      </c>
      <c r="AA82">
        <v>139</v>
      </c>
      <c r="AB82">
        <v>143</v>
      </c>
      <c r="AC82">
        <v>118</v>
      </c>
      <c r="AD82">
        <v>185</v>
      </c>
      <c r="AE82">
        <v>261</v>
      </c>
      <c r="AF82">
        <v>178</v>
      </c>
      <c r="AG82" s="2">
        <v>1005</v>
      </c>
      <c r="AH82">
        <v>92</v>
      </c>
      <c r="AI82">
        <v>97</v>
      </c>
      <c r="AJ82">
        <v>126</v>
      </c>
    </row>
    <row r="83" spans="1:36">
      <c r="A83">
        <v>83</v>
      </c>
      <c r="B83" s="1">
        <v>43989</v>
      </c>
      <c r="C83">
        <v>20</v>
      </c>
      <c r="D83">
        <v>582</v>
      </c>
      <c r="E83" s="2">
        <v>1035</v>
      </c>
      <c r="F83">
        <v>102</v>
      </c>
      <c r="G83">
        <v>92</v>
      </c>
      <c r="H83">
        <v>244</v>
      </c>
      <c r="I83" s="2">
        <v>8033</v>
      </c>
      <c r="J83">
        <v>103</v>
      </c>
      <c r="K83" s="2">
        <v>2404</v>
      </c>
      <c r="L83" s="2">
        <v>1615</v>
      </c>
      <c r="M83" s="2">
        <v>5948</v>
      </c>
      <c r="N83">
        <v>210</v>
      </c>
      <c r="O83">
        <v>329</v>
      </c>
      <c r="P83">
        <v>496</v>
      </c>
      <c r="Q83" s="2">
        <v>1285</v>
      </c>
      <c r="R83">
        <v>169</v>
      </c>
      <c r="S83">
        <v>228</v>
      </c>
      <c r="T83">
        <v>808</v>
      </c>
      <c r="U83" s="2">
        <v>1129</v>
      </c>
      <c r="V83">
        <v>626</v>
      </c>
      <c r="W83">
        <v>495</v>
      </c>
      <c r="X83">
        <v>605</v>
      </c>
      <c r="Y83">
        <v>259</v>
      </c>
      <c r="Z83" s="2">
        <v>1904</v>
      </c>
      <c r="AA83">
        <v>159</v>
      </c>
      <c r="AB83">
        <v>144</v>
      </c>
      <c r="AC83">
        <v>118</v>
      </c>
      <c r="AD83">
        <v>186</v>
      </c>
      <c r="AE83">
        <v>269</v>
      </c>
      <c r="AF83">
        <v>179</v>
      </c>
      <c r="AG83" s="2">
        <v>1064</v>
      </c>
      <c r="AH83">
        <v>94</v>
      </c>
      <c r="AI83">
        <v>97</v>
      </c>
      <c r="AJ83">
        <v>134</v>
      </c>
    </row>
    <row r="84" spans="1:36">
      <c r="A84">
        <v>84</v>
      </c>
      <c r="B84" s="1">
        <v>43990</v>
      </c>
      <c r="C84">
        <v>20</v>
      </c>
      <c r="D84">
        <v>594</v>
      </c>
      <c r="E84" s="2">
        <v>1047</v>
      </c>
      <c r="F84">
        <v>102</v>
      </c>
      <c r="G84">
        <v>92</v>
      </c>
      <c r="H84">
        <v>247</v>
      </c>
      <c r="I84" s="2">
        <v>8121</v>
      </c>
      <c r="J84">
        <v>103</v>
      </c>
      <c r="K84" s="2">
        <v>2424</v>
      </c>
      <c r="L84" s="2">
        <v>1642</v>
      </c>
      <c r="M84" s="2">
        <v>6313</v>
      </c>
      <c r="N84">
        <v>210</v>
      </c>
      <c r="O84">
        <v>338</v>
      </c>
      <c r="P84">
        <v>504</v>
      </c>
      <c r="Q84" s="2">
        <v>1347</v>
      </c>
      <c r="R84">
        <v>169</v>
      </c>
      <c r="S84">
        <v>228</v>
      </c>
      <c r="T84">
        <v>822</v>
      </c>
      <c r="U84" s="2">
        <v>1158</v>
      </c>
      <c r="V84">
        <v>626</v>
      </c>
      <c r="W84">
        <v>510</v>
      </c>
      <c r="X84">
        <v>607</v>
      </c>
      <c r="Y84">
        <v>259</v>
      </c>
      <c r="Z84" s="2">
        <v>2014</v>
      </c>
      <c r="AA84">
        <v>159</v>
      </c>
      <c r="AB84">
        <v>145</v>
      </c>
      <c r="AC84">
        <v>118</v>
      </c>
      <c r="AD84">
        <v>186</v>
      </c>
      <c r="AE84">
        <v>307</v>
      </c>
      <c r="AF84">
        <v>179</v>
      </c>
      <c r="AG84" s="2">
        <v>1090</v>
      </c>
      <c r="AH84">
        <v>94</v>
      </c>
      <c r="AI84">
        <v>103</v>
      </c>
      <c r="AJ84">
        <v>134</v>
      </c>
    </row>
    <row r="85" spans="1:36">
      <c r="A85">
        <v>85</v>
      </c>
      <c r="B85" s="1">
        <v>43991</v>
      </c>
      <c r="C85">
        <v>20</v>
      </c>
      <c r="D85">
        <v>608</v>
      </c>
      <c r="E85" s="2">
        <v>1061</v>
      </c>
      <c r="F85">
        <v>121</v>
      </c>
      <c r="G85">
        <v>92</v>
      </c>
      <c r="H85">
        <v>249</v>
      </c>
      <c r="I85" s="2">
        <v>8355</v>
      </c>
      <c r="J85">
        <v>103</v>
      </c>
      <c r="K85" s="2">
        <v>2448</v>
      </c>
      <c r="L85" s="2">
        <v>1674</v>
      </c>
      <c r="M85" s="2">
        <v>6533</v>
      </c>
      <c r="N85">
        <v>234</v>
      </c>
      <c r="O85">
        <v>351</v>
      </c>
      <c r="P85">
        <v>522</v>
      </c>
      <c r="Q85" s="2">
        <v>1438</v>
      </c>
      <c r="R85">
        <v>170</v>
      </c>
      <c r="S85">
        <v>228</v>
      </c>
      <c r="T85">
        <v>830</v>
      </c>
      <c r="U85" s="2">
        <v>1188</v>
      </c>
      <c r="V85">
        <v>645</v>
      </c>
      <c r="W85">
        <v>551</v>
      </c>
      <c r="X85">
        <v>618</v>
      </c>
      <c r="Y85">
        <v>263</v>
      </c>
      <c r="Z85" s="2">
        <v>2194</v>
      </c>
      <c r="AA85">
        <v>159</v>
      </c>
      <c r="AB85">
        <v>148</v>
      </c>
      <c r="AC85">
        <v>120</v>
      </c>
      <c r="AD85">
        <v>190</v>
      </c>
      <c r="AE85">
        <v>315</v>
      </c>
      <c r="AF85">
        <v>183</v>
      </c>
      <c r="AG85" s="2">
        <v>1108</v>
      </c>
      <c r="AH85">
        <v>94</v>
      </c>
      <c r="AI85">
        <v>103</v>
      </c>
      <c r="AJ85">
        <v>139</v>
      </c>
    </row>
    <row r="86" spans="1:36">
      <c r="A86">
        <v>86</v>
      </c>
      <c r="B86" s="1">
        <v>43992</v>
      </c>
      <c r="C86">
        <v>22</v>
      </c>
      <c r="D86">
        <v>640</v>
      </c>
      <c r="E86" s="2">
        <v>1096</v>
      </c>
      <c r="F86">
        <v>123</v>
      </c>
      <c r="G86">
        <v>92</v>
      </c>
      <c r="H86">
        <v>250</v>
      </c>
      <c r="I86" s="2">
        <v>8503</v>
      </c>
      <c r="J86">
        <v>105</v>
      </c>
      <c r="K86" s="2">
        <v>2506</v>
      </c>
      <c r="L86" s="2">
        <v>1813</v>
      </c>
      <c r="M86" s="2">
        <v>6806</v>
      </c>
      <c r="N86">
        <v>245</v>
      </c>
      <c r="O86">
        <v>362</v>
      </c>
      <c r="P86">
        <v>537</v>
      </c>
      <c r="Q86" s="2">
        <v>1565</v>
      </c>
      <c r="R86">
        <v>170</v>
      </c>
      <c r="S86">
        <v>228</v>
      </c>
      <c r="T86">
        <v>857</v>
      </c>
      <c r="U86" s="2">
        <v>1229</v>
      </c>
      <c r="V86">
        <v>659</v>
      </c>
      <c r="W86">
        <v>546</v>
      </c>
      <c r="X86">
        <v>635</v>
      </c>
      <c r="Y86">
        <v>266</v>
      </c>
      <c r="Z86" s="2">
        <v>2383</v>
      </c>
      <c r="AA86">
        <v>159</v>
      </c>
      <c r="AB86">
        <v>150</v>
      </c>
      <c r="AC86">
        <v>120</v>
      </c>
      <c r="AD86">
        <v>227</v>
      </c>
      <c r="AE86">
        <v>328</v>
      </c>
      <c r="AF86">
        <v>191</v>
      </c>
      <c r="AG86" s="2">
        <v>1137</v>
      </c>
      <c r="AH86">
        <v>95</v>
      </c>
      <c r="AI86">
        <v>105</v>
      </c>
      <c r="AJ86">
        <v>145</v>
      </c>
    </row>
    <row r="87" spans="1:36">
      <c r="A87">
        <v>87</v>
      </c>
      <c r="B87" s="1">
        <v>43993</v>
      </c>
      <c r="C87">
        <v>22</v>
      </c>
      <c r="D87">
        <v>659</v>
      </c>
      <c r="E87" s="2">
        <v>1121</v>
      </c>
      <c r="F87">
        <v>126</v>
      </c>
      <c r="G87">
        <v>92</v>
      </c>
      <c r="H87">
        <v>252</v>
      </c>
      <c r="I87" s="2">
        <v>8650</v>
      </c>
      <c r="J87">
        <v>105</v>
      </c>
      <c r="K87" s="2">
        <v>2551</v>
      </c>
      <c r="L87" s="2">
        <v>1832</v>
      </c>
      <c r="M87" s="2">
        <v>7103</v>
      </c>
      <c r="N87">
        <v>245</v>
      </c>
      <c r="O87">
        <v>365</v>
      </c>
      <c r="P87">
        <v>552</v>
      </c>
      <c r="Q87" s="2">
        <v>1634</v>
      </c>
      <c r="R87">
        <v>170</v>
      </c>
      <c r="S87">
        <v>238</v>
      </c>
      <c r="T87">
        <v>868</v>
      </c>
      <c r="U87" s="2">
        <v>1271</v>
      </c>
      <c r="V87">
        <v>661</v>
      </c>
      <c r="W87">
        <v>579</v>
      </c>
      <c r="X87">
        <v>680</v>
      </c>
      <c r="Y87">
        <v>272</v>
      </c>
      <c r="Z87" s="2">
        <v>2524</v>
      </c>
      <c r="AA87">
        <v>159</v>
      </c>
      <c r="AB87">
        <v>152</v>
      </c>
      <c r="AC87">
        <v>120</v>
      </c>
      <c r="AD87">
        <v>263</v>
      </c>
      <c r="AE87">
        <v>328</v>
      </c>
      <c r="AF87">
        <v>195</v>
      </c>
      <c r="AG87" s="2">
        <v>1156</v>
      </c>
      <c r="AH87">
        <v>96</v>
      </c>
      <c r="AI87">
        <v>105</v>
      </c>
      <c r="AJ87">
        <v>149</v>
      </c>
    </row>
    <row r="88" spans="1:36">
      <c r="A88">
        <v>88</v>
      </c>
      <c r="B88" s="1">
        <v>43994</v>
      </c>
      <c r="C88">
        <v>22</v>
      </c>
      <c r="D88">
        <v>695</v>
      </c>
      <c r="E88" s="2">
        <v>1157</v>
      </c>
      <c r="F88">
        <v>132</v>
      </c>
      <c r="G88">
        <v>95</v>
      </c>
      <c r="H88">
        <v>262</v>
      </c>
      <c r="I88" s="2">
        <v>8740</v>
      </c>
      <c r="J88">
        <v>106</v>
      </c>
      <c r="K88" s="2">
        <v>2572</v>
      </c>
      <c r="L88" s="2">
        <v>1876</v>
      </c>
      <c r="M88" s="2">
        <v>7421</v>
      </c>
      <c r="N88">
        <v>267</v>
      </c>
      <c r="O88">
        <v>373</v>
      </c>
      <c r="P88">
        <v>565</v>
      </c>
      <c r="Q88" s="2">
        <v>1694</v>
      </c>
      <c r="R88">
        <v>170</v>
      </c>
      <c r="S88">
        <v>238</v>
      </c>
      <c r="T88">
        <v>891</v>
      </c>
      <c r="U88" s="2">
        <v>1304</v>
      </c>
      <c r="V88">
        <v>671</v>
      </c>
      <c r="W88">
        <v>644</v>
      </c>
      <c r="X88">
        <v>768</v>
      </c>
      <c r="Y88">
        <v>277</v>
      </c>
      <c r="Z88" s="2">
        <v>2582</v>
      </c>
      <c r="AA88">
        <v>159</v>
      </c>
      <c r="AB88">
        <v>153</v>
      </c>
      <c r="AC88">
        <v>120</v>
      </c>
      <c r="AD88">
        <v>285</v>
      </c>
      <c r="AE88">
        <v>387</v>
      </c>
      <c r="AF88">
        <v>200</v>
      </c>
      <c r="AG88" s="2">
        <v>1197</v>
      </c>
      <c r="AH88">
        <v>97</v>
      </c>
      <c r="AI88">
        <v>105</v>
      </c>
      <c r="AJ88">
        <v>181</v>
      </c>
    </row>
    <row r="89" spans="1:36">
      <c r="A89">
        <v>89</v>
      </c>
      <c r="B89" s="1">
        <v>43995</v>
      </c>
      <c r="C89">
        <v>22</v>
      </c>
      <c r="D89">
        <v>723</v>
      </c>
      <c r="E89" s="2">
        <v>1231</v>
      </c>
      <c r="F89">
        <v>136</v>
      </c>
      <c r="G89">
        <v>98</v>
      </c>
      <c r="H89">
        <v>264</v>
      </c>
      <c r="I89" s="2">
        <v>8861</v>
      </c>
      <c r="J89">
        <v>108</v>
      </c>
      <c r="K89" s="2">
        <v>2587</v>
      </c>
      <c r="L89" s="2">
        <v>1946</v>
      </c>
      <c r="M89" s="2">
        <v>7597</v>
      </c>
      <c r="N89">
        <v>267</v>
      </c>
      <c r="O89">
        <v>376</v>
      </c>
      <c r="P89">
        <v>586</v>
      </c>
      <c r="Q89" s="2">
        <v>1817</v>
      </c>
      <c r="R89">
        <v>170</v>
      </c>
      <c r="S89">
        <v>239</v>
      </c>
      <c r="T89">
        <v>904</v>
      </c>
      <c r="U89" s="2">
        <v>1326</v>
      </c>
      <c r="V89">
        <v>674</v>
      </c>
      <c r="W89">
        <v>651</v>
      </c>
      <c r="X89">
        <v>862</v>
      </c>
      <c r="Y89">
        <v>279</v>
      </c>
      <c r="Z89" s="2">
        <v>2707</v>
      </c>
      <c r="AA89">
        <v>168</v>
      </c>
      <c r="AB89">
        <v>165</v>
      </c>
      <c r="AC89">
        <v>125</v>
      </c>
      <c r="AD89">
        <v>302</v>
      </c>
      <c r="AE89">
        <v>400</v>
      </c>
      <c r="AF89">
        <v>205</v>
      </c>
      <c r="AG89" s="2">
        <v>1237</v>
      </c>
      <c r="AH89">
        <v>97</v>
      </c>
      <c r="AI89">
        <v>105</v>
      </c>
      <c r="AJ89">
        <v>185</v>
      </c>
    </row>
    <row r="90" spans="1:36">
      <c r="A90">
        <v>90</v>
      </c>
      <c r="B90" s="1">
        <v>43996</v>
      </c>
      <c r="C90">
        <v>27</v>
      </c>
      <c r="D90">
        <v>741</v>
      </c>
      <c r="E90" s="2">
        <v>1240</v>
      </c>
      <c r="F90">
        <v>144</v>
      </c>
      <c r="G90">
        <v>101</v>
      </c>
      <c r="H90">
        <v>269</v>
      </c>
      <c r="I90" s="2">
        <v>8978</v>
      </c>
      <c r="J90">
        <v>108</v>
      </c>
      <c r="K90" s="2">
        <v>2604</v>
      </c>
      <c r="L90" s="2">
        <v>2059</v>
      </c>
      <c r="M90" s="2">
        <v>7793</v>
      </c>
      <c r="N90">
        <v>268</v>
      </c>
      <c r="O90">
        <v>378</v>
      </c>
      <c r="P90">
        <v>586</v>
      </c>
      <c r="Q90" s="2">
        <v>1887</v>
      </c>
      <c r="R90">
        <v>170</v>
      </c>
      <c r="S90">
        <v>239</v>
      </c>
      <c r="T90">
        <v>915</v>
      </c>
      <c r="U90" s="2">
        <v>1396</v>
      </c>
      <c r="V90">
        <v>681</v>
      </c>
      <c r="W90">
        <v>658</v>
      </c>
      <c r="X90">
        <v>872</v>
      </c>
      <c r="Y90">
        <v>283</v>
      </c>
      <c r="Z90" s="2">
        <v>2840</v>
      </c>
      <c r="AA90">
        <v>170</v>
      </c>
      <c r="AB90">
        <v>166</v>
      </c>
      <c r="AC90">
        <v>125</v>
      </c>
      <c r="AD90">
        <v>310</v>
      </c>
      <c r="AE90">
        <v>421</v>
      </c>
      <c r="AF90">
        <v>208</v>
      </c>
      <c r="AG90" s="2">
        <v>1249</v>
      </c>
      <c r="AH90">
        <v>98</v>
      </c>
      <c r="AI90">
        <v>108</v>
      </c>
      <c r="AJ90">
        <v>185</v>
      </c>
    </row>
    <row r="91" spans="1:36">
      <c r="A91">
        <v>91</v>
      </c>
      <c r="B91" s="1">
        <v>43997</v>
      </c>
      <c r="C91">
        <v>27</v>
      </c>
      <c r="D91">
        <v>760</v>
      </c>
      <c r="E91" s="2">
        <v>1243</v>
      </c>
      <c r="F91">
        <v>144</v>
      </c>
      <c r="G91">
        <v>101</v>
      </c>
      <c r="H91">
        <v>272</v>
      </c>
      <c r="I91" s="2">
        <v>9120</v>
      </c>
      <c r="J91">
        <v>108</v>
      </c>
      <c r="K91" s="2">
        <v>2623</v>
      </c>
      <c r="L91" s="2">
        <v>2175</v>
      </c>
      <c r="M91" s="2">
        <v>8063</v>
      </c>
      <c r="N91">
        <v>268</v>
      </c>
      <c r="O91">
        <v>382</v>
      </c>
      <c r="P91">
        <v>631</v>
      </c>
      <c r="Q91" s="2">
        <v>1953</v>
      </c>
      <c r="R91">
        <v>170</v>
      </c>
      <c r="S91">
        <v>254</v>
      </c>
      <c r="T91">
        <v>937</v>
      </c>
      <c r="U91" s="2">
        <v>1448</v>
      </c>
      <c r="V91">
        <v>681</v>
      </c>
      <c r="W91">
        <v>676</v>
      </c>
      <c r="X91">
        <v>932</v>
      </c>
      <c r="Y91">
        <v>286</v>
      </c>
      <c r="Z91" s="2">
        <v>2941</v>
      </c>
      <c r="AA91">
        <v>171</v>
      </c>
      <c r="AB91">
        <v>166</v>
      </c>
      <c r="AC91">
        <v>126</v>
      </c>
      <c r="AD91">
        <v>312</v>
      </c>
      <c r="AE91">
        <v>452</v>
      </c>
      <c r="AF91">
        <v>209</v>
      </c>
      <c r="AG91" s="2">
        <v>1249</v>
      </c>
      <c r="AH91">
        <v>98</v>
      </c>
      <c r="AI91">
        <v>108</v>
      </c>
      <c r="AJ91">
        <v>208</v>
      </c>
    </row>
    <row r="92" spans="1:36">
      <c r="A92">
        <v>92</v>
      </c>
      <c r="B92" s="1">
        <v>43998</v>
      </c>
      <c r="C92">
        <v>27</v>
      </c>
      <c r="D92">
        <v>782</v>
      </c>
      <c r="E92" s="2">
        <v>1277</v>
      </c>
      <c r="F92">
        <v>145</v>
      </c>
      <c r="G92">
        <v>104</v>
      </c>
      <c r="H92">
        <v>273</v>
      </c>
      <c r="I92" s="2">
        <v>9222</v>
      </c>
      <c r="J92">
        <v>108</v>
      </c>
      <c r="K92" s="2">
        <v>2662</v>
      </c>
      <c r="L92" s="2">
        <v>2231</v>
      </c>
      <c r="M92" s="2">
        <v>8308</v>
      </c>
      <c r="N92">
        <v>270</v>
      </c>
      <c r="O92">
        <v>392</v>
      </c>
      <c r="P92">
        <v>657</v>
      </c>
      <c r="Q92" s="2">
        <v>2122</v>
      </c>
      <c r="R92">
        <v>171</v>
      </c>
      <c r="S92">
        <v>254</v>
      </c>
      <c r="T92">
        <v>957</v>
      </c>
      <c r="U92" s="2">
        <v>1498</v>
      </c>
      <c r="V92">
        <v>687</v>
      </c>
      <c r="W92">
        <v>701</v>
      </c>
      <c r="X92">
        <v>957</v>
      </c>
      <c r="Y92">
        <v>291</v>
      </c>
      <c r="Z92" s="2">
        <v>3116</v>
      </c>
      <c r="AA92">
        <v>172</v>
      </c>
      <c r="AB92">
        <v>166</v>
      </c>
      <c r="AC92">
        <v>126</v>
      </c>
      <c r="AD92">
        <v>312</v>
      </c>
      <c r="AE92">
        <v>496</v>
      </c>
      <c r="AF92">
        <v>212</v>
      </c>
      <c r="AG92" s="2">
        <v>1281</v>
      </c>
      <c r="AH92">
        <v>98</v>
      </c>
      <c r="AI92">
        <v>108</v>
      </c>
      <c r="AJ92">
        <v>214</v>
      </c>
    </row>
    <row r="93" spans="1:36">
      <c r="A93">
        <v>93</v>
      </c>
      <c r="B93" s="1">
        <v>43999</v>
      </c>
      <c r="C93">
        <v>37</v>
      </c>
      <c r="D93">
        <v>829</v>
      </c>
      <c r="E93" s="2">
        <v>1309</v>
      </c>
      <c r="F93">
        <v>147</v>
      </c>
      <c r="G93">
        <v>105</v>
      </c>
      <c r="H93">
        <v>276</v>
      </c>
      <c r="I93" s="2">
        <v>9349</v>
      </c>
      <c r="J93">
        <v>109</v>
      </c>
      <c r="K93" s="2">
        <v>2703</v>
      </c>
      <c r="L93" s="2">
        <v>2346</v>
      </c>
      <c r="M93" s="2">
        <v>8533</v>
      </c>
      <c r="N93">
        <v>282</v>
      </c>
      <c r="O93">
        <v>397</v>
      </c>
      <c r="P93">
        <v>702</v>
      </c>
      <c r="Q93" s="2">
        <v>2208</v>
      </c>
      <c r="R93">
        <v>171</v>
      </c>
      <c r="S93">
        <v>263</v>
      </c>
      <c r="T93">
        <v>978</v>
      </c>
      <c r="U93" s="2">
        <v>1541</v>
      </c>
      <c r="V93">
        <v>691</v>
      </c>
      <c r="W93">
        <v>736</v>
      </c>
      <c r="X93">
        <v>970</v>
      </c>
      <c r="Y93">
        <v>292</v>
      </c>
      <c r="Z93" s="2">
        <v>3200</v>
      </c>
      <c r="AA93">
        <v>172</v>
      </c>
      <c r="AB93">
        <v>169</v>
      </c>
      <c r="AC93">
        <v>128</v>
      </c>
      <c r="AD93">
        <v>322</v>
      </c>
      <c r="AE93">
        <v>520</v>
      </c>
      <c r="AF93">
        <v>214</v>
      </c>
      <c r="AG93" s="2">
        <v>1311</v>
      </c>
      <c r="AH93">
        <v>99</v>
      </c>
      <c r="AI93">
        <v>108</v>
      </c>
      <c r="AJ93">
        <v>214</v>
      </c>
    </row>
    <row r="94" spans="1:36">
      <c r="A94">
        <v>94</v>
      </c>
      <c r="B94" s="1">
        <v>44000</v>
      </c>
      <c r="C94">
        <v>38</v>
      </c>
      <c r="D94">
        <v>895</v>
      </c>
      <c r="E94" s="2">
        <v>1327</v>
      </c>
      <c r="F94">
        <v>147</v>
      </c>
      <c r="G94">
        <v>105</v>
      </c>
      <c r="H94">
        <v>276</v>
      </c>
      <c r="I94" s="2">
        <v>9516</v>
      </c>
      <c r="J94">
        <v>109</v>
      </c>
      <c r="K94" s="2">
        <v>2758</v>
      </c>
      <c r="L94" s="2">
        <v>2391</v>
      </c>
      <c r="M94" s="2">
        <v>8917</v>
      </c>
      <c r="N94">
        <v>282</v>
      </c>
      <c r="O94">
        <v>405</v>
      </c>
      <c r="P94">
        <v>738</v>
      </c>
      <c r="Q94" s="2">
        <v>2326</v>
      </c>
      <c r="R94">
        <v>171</v>
      </c>
      <c r="S94">
        <v>263</v>
      </c>
      <c r="T94" s="2">
        <v>1008</v>
      </c>
      <c r="U94" s="2">
        <v>1596</v>
      </c>
      <c r="V94">
        <v>696</v>
      </c>
      <c r="W94">
        <v>761</v>
      </c>
      <c r="X94">
        <v>993</v>
      </c>
      <c r="Y94">
        <v>326</v>
      </c>
      <c r="Z94" s="2">
        <v>3366</v>
      </c>
      <c r="AA94">
        <v>172</v>
      </c>
      <c r="AB94">
        <v>171</v>
      </c>
      <c r="AC94">
        <v>134</v>
      </c>
      <c r="AD94">
        <v>343</v>
      </c>
      <c r="AE94">
        <v>537</v>
      </c>
      <c r="AF94">
        <v>219</v>
      </c>
      <c r="AG94" s="2">
        <v>1350</v>
      </c>
      <c r="AH94">
        <v>104</v>
      </c>
      <c r="AI94">
        <v>108</v>
      </c>
      <c r="AJ94">
        <v>214</v>
      </c>
    </row>
    <row r="95" spans="1:36">
      <c r="A95">
        <v>95</v>
      </c>
      <c r="B95" s="1">
        <v>44001</v>
      </c>
      <c r="C95">
        <v>38</v>
      </c>
      <c r="D95">
        <v>976</v>
      </c>
      <c r="E95" s="2">
        <v>1331</v>
      </c>
      <c r="F95">
        <v>147</v>
      </c>
      <c r="G95">
        <v>107</v>
      </c>
      <c r="H95">
        <v>277</v>
      </c>
      <c r="I95" s="2">
        <v>9655</v>
      </c>
      <c r="J95">
        <v>112</v>
      </c>
      <c r="K95" s="2">
        <v>2805</v>
      </c>
      <c r="L95" s="2">
        <v>2471</v>
      </c>
      <c r="M95" s="2">
        <v>9057</v>
      </c>
      <c r="N95">
        <v>296</v>
      </c>
      <c r="O95">
        <v>417</v>
      </c>
      <c r="P95">
        <v>738</v>
      </c>
      <c r="Q95" s="2">
        <v>2392</v>
      </c>
      <c r="R95">
        <v>173</v>
      </c>
      <c r="S95">
        <v>263</v>
      </c>
      <c r="T95" s="2">
        <v>1022</v>
      </c>
      <c r="U95" s="2">
        <v>1680</v>
      </c>
      <c r="V95">
        <v>700</v>
      </c>
      <c r="W95">
        <v>784</v>
      </c>
      <c r="X95" s="2">
        <v>1024</v>
      </c>
      <c r="Y95">
        <v>329</v>
      </c>
      <c r="Z95" s="2">
        <v>3573</v>
      </c>
      <c r="AA95">
        <v>173</v>
      </c>
      <c r="AB95">
        <v>172</v>
      </c>
      <c r="AC95">
        <v>142</v>
      </c>
      <c r="AD95">
        <v>383</v>
      </c>
      <c r="AE95">
        <v>544</v>
      </c>
      <c r="AF95">
        <v>222</v>
      </c>
      <c r="AG95" s="2">
        <v>1368</v>
      </c>
      <c r="AH95">
        <v>104</v>
      </c>
      <c r="AI95">
        <v>108</v>
      </c>
      <c r="AJ95">
        <v>220</v>
      </c>
    </row>
    <row r="96" spans="1:36">
      <c r="A96">
        <v>96</v>
      </c>
      <c r="B96" s="1">
        <v>44002</v>
      </c>
      <c r="C96">
        <v>39</v>
      </c>
      <c r="D96" s="2">
        <v>1013</v>
      </c>
      <c r="E96" s="2">
        <v>1347</v>
      </c>
      <c r="F96">
        <v>148</v>
      </c>
      <c r="G96">
        <v>116</v>
      </c>
      <c r="H96">
        <v>285</v>
      </c>
      <c r="I96" s="2">
        <v>9829</v>
      </c>
      <c r="J96">
        <v>112</v>
      </c>
      <c r="K96" s="2">
        <v>2828</v>
      </c>
      <c r="L96" s="2">
        <v>2569</v>
      </c>
      <c r="M96" s="2">
        <v>9451</v>
      </c>
      <c r="N96">
        <v>298</v>
      </c>
      <c r="O96">
        <v>423</v>
      </c>
      <c r="P96">
        <v>764</v>
      </c>
      <c r="Q96" s="2">
        <v>2475</v>
      </c>
      <c r="R96">
        <v>175</v>
      </c>
      <c r="S96">
        <v>264</v>
      </c>
      <c r="T96" s="2">
        <v>1051</v>
      </c>
      <c r="U96" s="2">
        <v>1721</v>
      </c>
      <c r="V96">
        <v>703</v>
      </c>
      <c r="W96">
        <v>809</v>
      </c>
      <c r="X96" s="2">
        <v>1082</v>
      </c>
      <c r="Y96">
        <v>332</v>
      </c>
      <c r="Z96" s="2">
        <v>3685</v>
      </c>
      <c r="AA96">
        <v>173</v>
      </c>
      <c r="AB96">
        <v>180</v>
      </c>
      <c r="AC96">
        <v>142</v>
      </c>
      <c r="AD96">
        <v>400</v>
      </c>
      <c r="AE96">
        <v>581</v>
      </c>
      <c r="AF96">
        <v>222</v>
      </c>
      <c r="AG96" s="2">
        <v>1380</v>
      </c>
      <c r="AH96">
        <v>104</v>
      </c>
      <c r="AI96">
        <v>108</v>
      </c>
      <c r="AJ96">
        <v>220</v>
      </c>
    </row>
    <row r="97" spans="1:36">
      <c r="A97">
        <v>97</v>
      </c>
      <c r="B97" s="1">
        <v>44003</v>
      </c>
      <c r="C97">
        <v>49</v>
      </c>
      <c r="D97" s="2">
        <v>1050</v>
      </c>
      <c r="E97" s="2">
        <v>1355</v>
      </c>
      <c r="F97">
        <v>148</v>
      </c>
      <c r="G97">
        <v>116</v>
      </c>
      <c r="H97">
        <v>288</v>
      </c>
      <c r="I97" s="2">
        <v>9971</v>
      </c>
      <c r="J97">
        <v>112</v>
      </c>
      <c r="K97" s="2">
        <v>2848</v>
      </c>
      <c r="L97" s="2">
        <v>2668</v>
      </c>
      <c r="M97" s="2">
        <v>9542</v>
      </c>
      <c r="N97">
        <v>298</v>
      </c>
      <c r="O97">
        <v>434</v>
      </c>
      <c r="P97">
        <v>764</v>
      </c>
      <c r="Q97" s="2">
        <v>2569</v>
      </c>
      <c r="R97">
        <v>176</v>
      </c>
      <c r="S97">
        <v>279</v>
      </c>
      <c r="T97" s="2">
        <v>1056</v>
      </c>
      <c r="U97" s="2">
        <v>1779</v>
      </c>
      <c r="V97">
        <v>707</v>
      </c>
      <c r="W97">
        <v>853</v>
      </c>
      <c r="X97" s="2">
        <v>1095</v>
      </c>
      <c r="Y97">
        <v>332</v>
      </c>
      <c r="Z97" s="2">
        <v>3797</v>
      </c>
      <c r="AA97">
        <v>173</v>
      </c>
      <c r="AB97">
        <v>181</v>
      </c>
      <c r="AC97">
        <v>142</v>
      </c>
      <c r="AD97">
        <v>411</v>
      </c>
      <c r="AE97">
        <v>603</v>
      </c>
      <c r="AF97">
        <v>224</v>
      </c>
      <c r="AG97" s="2">
        <v>1429</v>
      </c>
      <c r="AH97">
        <v>104</v>
      </c>
      <c r="AI97">
        <v>111</v>
      </c>
      <c r="AJ97">
        <v>227</v>
      </c>
    </row>
    <row r="98" spans="1:36">
      <c r="A98">
        <v>98</v>
      </c>
      <c r="B98" s="1">
        <v>44004</v>
      </c>
      <c r="C98">
        <v>49</v>
      </c>
      <c r="D98" s="2">
        <v>1080</v>
      </c>
      <c r="E98" s="2">
        <v>1361</v>
      </c>
      <c r="F98">
        <v>148</v>
      </c>
      <c r="G98">
        <v>116</v>
      </c>
      <c r="H98">
        <v>288</v>
      </c>
      <c r="I98" s="2">
        <v>10098</v>
      </c>
      <c r="J98">
        <v>112</v>
      </c>
      <c r="K98" s="2">
        <v>2865</v>
      </c>
      <c r="L98" s="2">
        <v>2717</v>
      </c>
      <c r="M98" s="2">
        <v>9857</v>
      </c>
      <c r="N98">
        <v>298</v>
      </c>
      <c r="O98">
        <v>435</v>
      </c>
      <c r="P98">
        <v>785</v>
      </c>
      <c r="Q98" s="2">
        <v>2658</v>
      </c>
      <c r="R98">
        <v>177</v>
      </c>
      <c r="S98">
        <v>281</v>
      </c>
      <c r="T98" s="2">
        <v>1067</v>
      </c>
      <c r="U98" s="2">
        <v>1839</v>
      </c>
      <c r="V98">
        <v>707</v>
      </c>
      <c r="W98">
        <v>854</v>
      </c>
      <c r="X98" s="2">
        <v>1115</v>
      </c>
      <c r="Y98">
        <v>334</v>
      </c>
      <c r="Z98" s="2">
        <v>3908</v>
      </c>
      <c r="AA98">
        <v>176</v>
      </c>
      <c r="AB98">
        <v>181</v>
      </c>
      <c r="AC98">
        <v>166</v>
      </c>
      <c r="AD98">
        <v>431</v>
      </c>
      <c r="AE98">
        <v>633</v>
      </c>
      <c r="AF98">
        <v>224</v>
      </c>
      <c r="AG98" s="2">
        <v>1440</v>
      </c>
      <c r="AH98">
        <v>104</v>
      </c>
      <c r="AI98">
        <v>111</v>
      </c>
      <c r="AJ98">
        <v>230</v>
      </c>
    </row>
    <row r="99" spans="1:36">
      <c r="A99">
        <v>99</v>
      </c>
      <c r="B99" s="1">
        <v>44005</v>
      </c>
      <c r="C99">
        <v>49</v>
      </c>
      <c r="D99" s="2">
        <v>1116</v>
      </c>
      <c r="E99" s="2">
        <v>1373</v>
      </c>
      <c r="F99">
        <v>148</v>
      </c>
      <c r="G99">
        <v>118</v>
      </c>
      <c r="H99">
        <v>291</v>
      </c>
      <c r="I99" s="2">
        <v>10250</v>
      </c>
      <c r="J99">
        <v>114</v>
      </c>
      <c r="K99" s="2">
        <v>2901</v>
      </c>
      <c r="L99" s="2">
        <v>2766</v>
      </c>
      <c r="M99" s="2">
        <v>10115</v>
      </c>
      <c r="N99">
        <v>313</v>
      </c>
      <c r="O99">
        <v>447</v>
      </c>
      <c r="P99">
        <v>796</v>
      </c>
      <c r="Q99" s="2">
        <v>2685</v>
      </c>
      <c r="R99">
        <v>177</v>
      </c>
      <c r="S99">
        <v>281</v>
      </c>
      <c r="T99" s="2">
        <v>1081</v>
      </c>
      <c r="U99" s="2">
        <v>1855</v>
      </c>
      <c r="V99">
        <v>712</v>
      </c>
      <c r="W99">
        <v>861</v>
      </c>
      <c r="X99" s="2">
        <v>1232</v>
      </c>
      <c r="Y99">
        <v>336</v>
      </c>
      <c r="Z99" s="2">
        <v>4062</v>
      </c>
      <c r="AA99">
        <v>179</v>
      </c>
      <c r="AB99">
        <v>181</v>
      </c>
      <c r="AC99">
        <v>193</v>
      </c>
      <c r="AD99">
        <v>465</v>
      </c>
      <c r="AE99">
        <v>634</v>
      </c>
      <c r="AF99">
        <v>224</v>
      </c>
      <c r="AG99" s="2">
        <v>1495</v>
      </c>
      <c r="AH99">
        <v>104</v>
      </c>
      <c r="AI99">
        <v>111</v>
      </c>
      <c r="AJ99">
        <v>231</v>
      </c>
    </row>
    <row r="100" spans="1:36">
      <c r="A100">
        <v>100</v>
      </c>
      <c r="B100" s="1">
        <v>44006</v>
      </c>
      <c r="C100">
        <v>53</v>
      </c>
      <c r="D100" s="2">
        <v>1158</v>
      </c>
      <c r="E100" s="2">
        <v>1390</v>
      </c>
      <c r="F100">
        <v>148</v>
      </c>
      <c r="G100">
        <v>118</v>
      </c>
      <c r="H100">
        <v>292</v>
      </c>
      <c r="I100" s="2">
        <v>10404</v>
      </c>
      <c r="J100">
        <v>114</v>
      </c>
      <c r="K100" s="2">
        <v>2945</v>
      </c>
      <c r="L100" s="2">
        <v>2842</v>
      </c>
      <c r="M100" s="2">
        <v>10298</v>
      </c>
      <c r="N100">
        <v>313</v>
      </c>
      <c r="O100">
        <v>456</v>
      </c>
      <c r="P100">
        <v>800</v>
      </c>
      <c r="Q100" s="2">
        <v>2775</v>
      </c>
      <c r="R100">
        <v>179</v>
      </c>
      <c r="S100">
        <v>284</v>
      </c>
      <c r="T100" s="2">
        <v>1102</v>
      </c>
      <c r="U100" s="2">
        <v>1869</v>
      </c>
      <c r="V100">
        <v>715</v>
      </c>
      <c r="W100">
        <v>892</v>
      </c>
      <c r="X100" s="2">
        <v>1287</v>
      </c>
      <c r="Y100">
        <v>337</v>
      </c>
      <c r="Z100" s="2">
        <v>4194</v>
      </c>
      <c r="AA100">
        <v>180</v>
      </c>
      <c r="AB100">
        <v>183</v>
      </c>
      <c r="AC100">
        <v>217</v>
      </c>
      <c r="AD100">
        <v>560</v>
      </c>
      <c r="AE100">
        <v>671</v>
      </c>
      <c r="AF100">
        <v>225</v>
      </c>
      <c r="AG100" s="2">
        <v>1554</v>
      </c>
      <c r="AH100">
        <v>105</v>
      </c>
      <c r="AI100">
        <v>111</v>
      </c>
      <c r="AJ100">
        <v>238</v>
      </c>
    </row>
    <row r="101" spans="1:36">
      <c r="A101">
        <v>101</v>
      </c>
      <c r="B101" s="1">
        <v>44007</v>
      </c>
      <c r="C101">
        <v>66</v>
      </c>
      <c r="D101" s="2">
        <v>1214</v>
      </c>
      <c r="E101" s="2">
        <v>1399</v>
      </c>
      <c r="F101">
        <v>148</v>
      </c>
      <c r="G101">
        <v>120</v>
      </c>
      <c r="H101">
        <v>299</v>
      </c>
      <c r="I101" s="2">
        <v>10600</v>
      </c>
      <c r="J101">
        <v>114</v>
      </c>
      <c r="K101" s="2">
        <v>2977</v>
      </c>
      <c r="L101" s="2">
        <v>2920</v>
      </c>
      <c r="M101" s="2">
        <v>10545</v>
      </c>
      <c r="N101">
        <v>313</v>
      </c>
      <c r="O101">
        <v>473</v>
      </c>
      <c r="P101">
        <v>810</v>
      </c>
      <c r="Q101" s="2">
        <v>2835</v>
      </c>
      <c r="R101">
        <v>188</v>
      </c>
      <c r="S101">
        <v>291</v>
      </c>
      <c r="T101" s="2">
        <v>1119</v>
      </c>
      <c r="U101" s="2">
        <v>1893</v>
      </c>
      <c r="V101">
        <v>717</v>
      </c>
      <c r="W101">
        <v>938</v>
      </c>
      <c r="X101" s="2">
        <v>1356</v>
      </c>
      <c r="Y101">
        <v>337</v>
      </c>
      <c r="Z101" s="2">
        <v>4297</v>
      </c>
      <c r="AA101">
        <v>181</v>
      </c>
      <c r="AB101">
        <v>187</v>
      </c>
      <c r="AC101">
        <v>220</v>
      </c>
      <c r="AD101">
        <v>640</v>
      </c>
      <c r="AE101">
        <v>684</v>
      </c>
      <c r="AF101">
        <v>233</v>
      </c>
      <c r="AG101" s="2">
        <v>1613</v>
      </c>
      <c r="AH101">
        <v>106</v>
      </c>
      <c r="AI101">
        <v>111</v>
      </c>
      <c r="AJ101">
        <v>243</v>
      </c>
    </row>
    <row r="102" spans="1:36">
      <c r="A102">
        <v>102</v>
      </c>
      <c r="B102" s="1">
        <v>44008</v>
      </c>
      <c r="C102">
        <v>69</v>
      </c>
      <c r="D102" s="2">
        <v>1263</v>
      </c>
      <c r="E102" s="2">
        <v>1414</v>
      </c>
      <c r="F102">
        <v>148</v>
      </c>
      <c r="G102">
        <v>124</v>
      </c>
      <c r="H102">
        <v>302</v>
      </c>
      <c r="I102" s="2">
        <v>10796</v>
      </c>
      <c r="J102">
        <v>114</v>
      </c>
      <c r="K102" s="2">
        <v>3014</v>
      </c>
      <c r="L102" s="2">
        <v>3097</v>
      </c>
      <c r="M102" s="2">
        <v>10901</v>
      </c>
      <c r="N102">
        <v>313</v>
      </c>
      <c r="O102">
        <v>483</v>
      </c>
      <c r="P102">
        <v>817</v>
      </c>
      <c r="Q102" s="2">
        <v>2876</v>
      </c>
      <c r="R102">
        <v>197</v>
      </c>
      <c r="S102">
        <v>291</v>
      </c>
      <c r="T102" s="2">
        <v>1142</v>
      </c>
      <c r="U102" s="2">
        <v>1907</v>
      </c>
      <c r="V102">
        <v>720</v>
      </c>
      <c r="W102">
        <v>984</v>
      </c>
      <c r="X102" s="2">
        <v>1370</v>
      </c>
      <c r="Y102">
        <v>341</v>
      </c>
      <c r="Z102" s="2">
        <v>4469</v>
      </c>
      <c r="AA102">
        <v>183</v>
      </c>
      <c r="AB102">
        <v>187</v>
      </c>
      <c r="AC102">
        <v>223</v>
      </c>
      <c r="AD102">
        <v>661</v>
      </c>
      <c r="AE102">
        <v>691</v>
      </c>
      <c r="AF102">
        <v>233</v>
      </c>
      <c r="AG102" s="2">
        <v>1633</v>
      </c>
      <c r="AH102">
        <v>108</v>
      </c>
      <c r="AI102">
        <v>113</v>
      </c>
      <c r="AJ102">
        <v>243</v>
      </c>
    </row>
    <row r="103" spans="1:36">
      <c r="A103">
        <v>103</v>
      </c>
      <c r="B103" s="1">
        <v>44009</v>
      </c>
      <c r="C103">
        <v>77</v>
      </c>
      <c r="D103" s="2">
        <v>1369</v>
      </c>
      <c r="E103" s="2">
        <v>1432</v>
      </c>
      <c r="F103">
        <v>149</v>
      </c>
      <c r="G103">
        <v>125</v>
      </c>
      <c r="H103">
        <v>304</v>
      </c>
      <c r="I103" s="2">
        <v>10994</v>
      </c>
      <c r="J103">
        <v>117</v>
      </c>
      <c r="K103" s="2">
        <v>3064</v>
      </c>
      <c r="L103" s="2">
        <v>3294</v>
      </c>
      <c r="M103" s="2">
        <v>11178</v>
      </c>
      <c r="N103">
        <v>321</v>
      </c>
      <c r="O103">
        <v>494</v>
      </c>
      <c r="P103">
        <v>822</v>
      </c>
      <c r="Q103" s="2">
        <v>2930</v>
      </c>
      <c r="R103">
        <v>201</v>
      </c>
      <c r="S103">
        <v>291</v>
      </c>
      <c r="T103" s="2">
        <v>1163</v>
      </c>
      <c r="U103" s="2">
        <v>1950</v>
      </c>
      <c r="V103">
        <v>722</v>
      </c>
      <c r="W103" s="2">
        <v>1039</v>
      </c>
      <c r="X103" s="2">
        <v>1447</v>
      </c>
      <c r="Y103">
        <v>343</v>
      </c>
      <c r="Z103" s="2">
        <v>4615</v>
      </c>
      <c r="AA103">
        <v>184</v>
      </c>
      <c r="AB103">
        <v>188</v>
      </c>
      <c r="AC103">
        <v>223</v>
      </c>
      <c r="AD103">
        <v>698</v>
      </c>
      <c r="AE103">
        <v>705</v>
      </c>
      <c r="AF103">
        <v>234</v>
      </c>
      <c r="AG103" s="2">
        <v>1670</v>
      </c>
      <c r="AH103">
        <v>112</v>
      </c>
      <c r="AI103">
        <v>113</v>
      </c>
      <c r="AJ103">
        <v>243</v>
      </c>
    </row>
    <row r="104" spans="1:36">
      <c r="A104">
        <v>104</v>
      </c>
      <c r="B104" s="1">
        <v>44010</v>
      </c>
      <c r="C104">
        <v>79</v>
      </c>
      <c r="D104" s="2">
        <v>1414</v>
      </c>
      <c r="E104" s="2">
        <v>1438</v>
      </c>
      <c r="F104">
        <v>149</v>
      </c>
      <c r="G104">
        <v>125</v>
      </c>
      <c r="H104">
        <v>306</v>
      </c>
      <c r="I104" s="2">
        <v>11114</v>
      </c>
      <c r="J104">
        <v>117</v>
      </c>
      <c r="K104" s="2">
        <v>3091</v>
      </c>
      <c r="L104" s="2">
        <v>3482</v>
      </c>
      <c r="M104" s="2">
        <v>11508</v>
      </c>
      <c r="N104">
        <v>321</v>
      </c>
      <c r="O104">
        <v>503</v>
      </c>
      <c r="P104">
        <v>834</v>
      </c>
      <c r="Q104" s="2">
        <v>3003</v>
      </c>
      <c r="R104">
        <v>201</v>
      </c>
      <c r="S104">
        <v>293</v>
      </c>
      <c r="T104" s="2">
        <v>1199</v>
      </c>
      <c r="U104" s="2">
        <v>2000</v>
      </c>
      <c r="V104">
        <v>725</v>
      </c>
      <c r="W104" s="2">
        <v>1057</v>
      </c>
      <c r="X104" s="2">
        <v>1467</v>
      </c>
      <c r="Y104">
        <v>343</v>
      </c>
      <c r="Z104" s="2">
        <v>4807</v>
      </c>
      <c r="AA104">
        <v>186</v>
      </c>
      <c r="AB104">
        <v>188</v>
      </c>
      <c r="AC104">
        <v>224</v>
      </c>
      <c r="AD104">
        <v>719</v>
      </c>
      <c r="AE104">
        <v>711</v>
      </c>
      <c r="AF104">
        <v>236</v>
      </c>
      <c r="AG104" s="2">
        <v>1696</v>
      </c>
      <c r="AH104">
        <v>114</v>
      </c>
      <c r="AI104">
        <v>113</v>
      </c>
      <c r="AJ104">
        <v>243</v>
      </c>
    </row>
    <row r="105" spans="1:36">
      <c r="A105">
        <v>105</v>
      </c>
      <c r="B105" s="1">
        <v>44011</v>
      </c>
      <c r="C105">
        <v>79</v>
      </c>
      <c r="D105" s="2">
        <v>1444</v>
      </c>
      <c r="E105" s="2">
        <v>1444</v>
      </c>
      <c r="F105">
        <v>152</v>
      </c>
      <c r="G105">
        <v>125</v>
      </c>
      <c r="H105">
        <v>306</v>
      </c>
      <c r="I105" s="2">
        <v>11237</v>
      </c>
      <c r="J105">
        <v>117</v>
      </c>
      <c r="K105" s="2">
        <v>3134</v>
      </c>
      <c r="L105" s="2">
        <v>3680</v>
      </c>
      <c r="M105" s="2">
        <v>11805</v>
      </c>
      <c r="N105">
        <v>321</v>
      </c>
      <c r="O105">
        <v>510</v>
      </c>
      <c r="P105">
        <v>881</v>
      </c>
      <c r="Q105" s="2">
        <v>3042</v>
      </c>
      <c r="R105">
        <v>204</v>
      </c>
      <c r="S105">
        <v>293</v>
      </c>
      <c r="T105" s="2">
        <v>1213</v>
      </c>
      <c r="U105" s="2">
        <v>2023</v>
      </c>
      <c r="V105">
        <v>725</v>
      </c>
      <c r="W105" s="2">
        <v>1082</v>
      </c>
      <c r="X105" s="2">
        <v>1480</v>
      </c>
      <c r="Y105">
        <v>345</v>
      </c>
      <c r="Z105" s="2">
        <v>4995</v>
      </c>
      <c r="AA105">
        <v>186</v>
      </c>
      <c r="AB105">
        <v>188</v>
      </c>
      <c r="AC105">
        <v>226</v>
      </c>
      <c r="AD105">
        <v>719</v>
      </c>
      <c r="AE105">
        <v>726</v>
      </c>
      <c r="AF105">
        <v>237</v>
      </c>
      <c r="AG105" s="2">
        <v>1699</v>
      </c>
      <c r="AH105">
        <v>114</v>
      </c>
      <c r="AI105">
        <v>113</v>
      </c>
      <c r="AJ105">
        <v>243</v>
      </c>
    </row>
    <row r="106" spans="1:36">
      <c r="A106">
        <v>106</v>
      </c>
      <c r="B106" s="1">
        <v>44012</v>
      </c>
      <c r="C106">
        <v>80</v>
      </c>
      <c r="D106" s="2">
        <v>1493</v>
      </c>
      <c r="E106" s="2">
        <v>1453</v>
      </c>
      <c r="F106">
        <v>152</v>
      </c>
      <c r="G106">
        <v>125</v>
      </c>
      <c r="H106">
        <v>313</v>
      </c>
      <c r="I106" s="2">
        <v>11424</v>
      </c>
      <c r="J106">
        <v>117</v>
      </c>
      <c r="K106" s="2">
        <v>3218</v>
      </c>
      <c r="L106" s="2">
        <v>3833</v>
      </c>
      <c r="M106" s="2">
        <v>12136</v>
      </c>
      <c r="N106">
        <v>321</v>
      </c>
      <c r="O106">
        <v>518</v>
      </c>
      <c r="P106">
        <v>894</v>
      </c>
      <c r="Q106" s="2">
        <v>3148</v>
      </c>
      <c r="R106">
        <v>206</v>
      </c>
      <c r="S106">
        <v>293</v>
      </c>
      <c r="T106" s="2">
        <v>1234</v>
      </c>
      <c r="U106" s="2">
        <v>2049</v>
      </c>
      <c r="V106">
        <v>726</v>
      </c>
      <c r="W106" s="2">
        <v>1109</v>
      </c>
      <c r="X106" s="2">
        <v>1551</v>
      </c>
      <c r="Y106">
        <v>363</v>
      </c>
      <c r="Z106" s="2">
        <v>5084</v>
      </c>
      <c r="AA106">
        <v>189</v>
      </c>
      <c r="AB106">
        <v>190</v>
      </c>
      <c r="AC106">
        <v>226</v>
      </c>
      <c r="AD106">
        <v>728</v>
      </c>
      <c r="AE106">
        <v>742</v>
      </c>
      <c r="AF106">
        <v>239</v>
      </c>
      <c r="AG106" s="2">
        <v>1750</v>
      </c>
      <c r="AH106">
        <v>115</v>
      </c>
      <c r="AI106">
        <v>113</v>
      </c>
      <c r="AJ106">
        <v>249</v>
      </c>
    </row>
    <row r="107" spans="1:36">
      <c r="A107">
        <v>107</v>
      </c>
      <c r="B107" s="1">
        <v>44013</v>
      </c>
      <c r="C107">
        <v>86</v>
      </c>
      <c r="D107" s="2">
        <v>1527</v>
      </c>
      <c r="E107" s="2">
        <v>1466</v>
      </c>
      <c r="F107">
        <v>155</v>
      </c>
      <c r="G107">
        <v>129</v>
      </c>
      <c r="H107">
        <v>314</v>
      </c>
      <c r="I107" s="2">
        <v>11637</v>
      </c>
      <c r="J107">
        <v>117</v>
      </c>
      <c r="K107" s="2">
        <v>3276</v>
      </c>
      <c r="L107" s="2">
        <v>4006</v>
      </c>
      <c r="M107" s="2">
        <v>12321</v>
      </c>
      <c r="N107">
        <v>336</v>
      </c>
      <c r="O107">
        <v>525</v>
      </c>
      <c r="P107">
        <v>931</v>
      </c>
      <c r="Q107" s="2">
        <v>3223</v>
      </c>
      <c r="R107">
        <v>206</v>
      </c>
      <c r="S107">
        <v>302</v>
      </c>
      <c r="T107" s="2">
        <v>1245</v>
      </c>
      <c r="U107" s="2">
        <v>2078</v>
      </c>
      <c r="V107">
        <v>742</v>
      </c>
      <c r="W107" s="2">
        <v>1129</v>
      </c>
      <c r="X107" s="2">
        <v>1601</v>
      </c>
      <c r="Y107">
        <v>405</v>
      </c>
      <c r="Z107" s="2">
        <v>5214</v>
      </c>
      <c r="AA107">
        <v>186</v>
      </c>
      <c r="AB107">
        <v>191</v>
      </c>
      <c r="AC107">
        <v>227</v>
      </c>
      <c r="AD107">
        <v>875</v>
      </c>
      <c r="AE107">
        <v>749</v>
      </c>
      <c r="AF107">
        <v>242</v>
      </c>
      <c r="AG107" s="2">
        <v>1846</v>
      </c>
      <c r="AH107">
        <v>117</v>
      </c>
      <c r="AI107">
        <v>113</v>
      </c>
      <c r="AJ107">
        <v>249</v>
      </c>
    </row>
    <row r="108" spans="1:36">
      <c r="A108">
        <v>108</v>
      </c>
      <c r="B108" s="1">
        <v>44014</v>
      </c>
      <c r="C108">
        <v>86</v>
      </c>
      <c r="D108" s="2">
        <v>1640</v>
      </c>
      <c r="E108" s="2">
        <v>1474</v>
      </c>
      <c r="F108">
        <v>155</v>
      </c>
      <c r="G108">
        <v>130</v>
      </c>
      <c r="H108">
        <v>320</v>
      </c>
      <c r="I108" s="2">
        <v>11823</v>
      </c>
      <c r="J108">
        <v>117</v>
      </c>
      <c r="K108" s="2">
        <v>3344</v>
      </c>
      <c r="L108" s="2">
        <v>4159</v>
      </c>
      <c r="M108" s="2">
        <v>12695</v>
      </c>
      <c r="N108">
        <v>336</v>
      </c>
      <c r="O108">
        <v>531</v>
      </c>
      <c r="P108">
        <v>946</v>
      </c>
      <c r="Q108" s="2">
        <v>3337</v>
      </c>
      <c r="R108">
        <v>206</v>
      </c>
      <c r="S108">
        <v>307</v>
      </c>
      <c r="T108" s="2">
        <v>1260</v>
      </c>
      <c r="U108" s="2">
        <v>2120</v>
      </c>
      <c r="V108">
        <v>750</v>
      </c>
      <c r="W108" s="2">
        <v>1159</v>
      </c>
      <c r="X108" s="2">
        <v>1690</v>
      </c>
      <c r="Y108">
        <v>464</v>
      </c>
      <c r="Z108" s="2">
        <v>5379</v>
      </c>
      <c r="AA108">
        <v>186</v>
      </c>
      <c r="AB108">
        <v>193</v>
      </c>
      <c r="AC108">
        <v>228</v>
      </c>
      <c r="AD108">
        <v>940</v>
      </c>
      <c r="AE108">
        <v>762</v>
      </c>
      <c r="AF108">
        <v>244</v>
      </c>
      <c r="AG108" s="2">
        <v>1916</v>
      </c>
      <c r="AH108">
        <v>119</v>
      </c>
      <c r="AI108">
        <v>118</v>
      </c>
      <c r="AJ108">
        <v>256</v>
      </c>
    </row>
    <row r="109" spans="1:36">
      <c r="A109">
        <v>109</v>
      </c>
      <c r="B109" s="1">
        <v>44015</v>
      </c>
      <c r="C109">
        <v>87</v>
      </c>
      <c r="D109" s="2">
        <v>1706</v>
      </c>
      <c r="E109" s="2">
        <v>1495</v>
      </c>
      <c r="F109">
        <v>157</v>
      </c>
      <c r="G109">
        <v>136</v>
      </c>
      <c r="H109">
        <v>324</v>
      </c>
      <c r="I109" s="2">
        <v>11961</v>
      </c>
      <c r="J109">
        <v>117</v>
      </c>
      <c r="K109" s="2">
        <v>3374</v>
      </c>
      <c r="L109" s="2">
        <v>4293</v>
      </c>
      <c r="M109" s="2">
        <v>13048</v>
      </c>
      <c r="N109">
        <v>336</v>
      </c>
      <c r="O109">
        <v>544</v>
      </c>
      <c r="P109">
        <v>996</v>
      </c>
      <c r="Q109" s="2">
        <v>3447</v>
      </c>
      <c r="R109">
        <v>206</v>
      </c>
      <c r="S109">
        <v>310</v>
      </c>
      <c r="T109" s="2">
        <v>1283</v>
      </c>
      <c r="U109" s="2">
        <v>2156</v>
      </c>
      <c r="V109">
        <v>760</v>
      </c>
      <c r="W109" s="2">
        <v>1178</v>
      </c>
      <c r="X109" s="2">
        <v>1723</v>
      </c>
      <c r="Y109">
        <v>475</v>
      </c>
      <c r="Z109" s="2">
        <v>5559</v>
      </c>
      <c r="AA109">
        <v>186</v>
      </c>
      <c r="AB109">
        <v>193</v>
      </c>
      <c r="AC109">
        <v>232</v>
      </c>
      <c r="AD109">
        <v>950</v>
      </c>
      <c r="AE109">
        <v>769</v>
      </c>
      <c r="AF109">
        <v>249</v>
      </c>
      <c r="AG109" s="2">
        <v>1942</v>
      </c>
      <c r="AH109">
        <v>120</v>
      </c>
      <c r="AI109">
        <v>118</v>
      </c>
      <c r="AJ109">
        <v>261</v>
      </c>
    </row>
    <row r="110" spans="1:36">
      <c r="A110">
        <v>110</v>
      </c>
      <c r="B110" s="1">
        <v>44016</v>
      </c>
      <c r="C110">
        <v>87</v>
      </c>
      <c r="D110" s="2">
        <v>1797</v>
      </c>
      <c r="E110" s="2">
        <v>1508</v>
      </c>
      <c r="F110">
        <v>161</v>
      </c>
      <c r="G110">
        <v>137</v>
      </c>
      <c r="H110">
        <v>325</v>
      </c>
      <c r="I110" s="2">
        <v>12183</v>
      </c>
      <c r="J110">
        <v>117</v>
      </c>
      <c r="K110" s="2">
        <v>3463</v>
      </c>
      <c r="L110" s="2">
        <v>4403</v>
      </c>
      <c r="M110" s="2">
        <v>13461</v>
      </c>
      <c r="N110">
        <v>336</v>
      </c>
      <c r="O110">
        <v>557</v>
      </c>
      <c r="P110" s="2">
        <v>1004</v>
      </c>
      <c r="Q110" s="2">
        <v>3520</v>
      </c>
      <c r="R110">
        <v>206</v>
      </c>
      <c r="S110">
        <v>311</v>
      </c>
      <c r="T110" s="2">
        <v>1311</v>
      </c>
      <c r="U110" s="2">
        <v>2205</v>
      </c>
      <c r="V110">
        <v>762</v>
      </c>
      <c r="W110" s="2">
        <v>1192</v>
      </c>
      <c r="X110" s="2">
        <v>1767</v>
      </c>
      <c r="Y110">
        <v>479</v>
      </c>
      <c r="Z110" s="2">
        <v>5754</v>
      </c>
      <c r="AA110">
        <v>191</v>
      </c>
      <c r="AB110">
        <v>193</v>
      </c>
      <c r="AC110">
        <v>233</v>
      </c>
      <c r="AD110">
        <v>953</v>
      </c>
      <c r="AE110">
        <v>776</v>
      </c>
      <c r="AF110">
        <v>253</v>
      </c>
      <c r="AG110" s="2">
        <v>1984</v>
      </c>
      <c r="AH110">
        <v>124</v>
      </c>
      <c r="AI110">
        <v>118</v>
      </c>
      <c r="AJ110">
        <v>269</v>
      </c>
    </row>
    <row r="111" spans="1:36">
      <c r="A111">
        <v>111</v>
      </c>
      <c r="B111" s="1">
        <v>44017</v>
      </c>
      <c r="C111">
        <v>87</v>
      </c>
      <c r="D111" s="2">
        <v>1849</v>
      </c>
      <c r="E111" s="2">
        <v>1513</v>
      </c>
      <c r="F111">
        <v>163</v>
      </c>
      <c r="G111">
        <v>141</v>
      </c>
      <c r="H111">
        <v>331</v>
      </c>
      <c r="I111" s="2">
        <v>12435</v>
      </c>
      <c r="J111">
        <v>120</v>
      </c>
      <c r="K111" s="2">
        <v>3574</v>
      </c>
      <c r="L111" s="2">
        <v>4611</v>
      </c>
      <c r="M111" s="2">
        <v>14013</v>
      </c>
      <c r="N111">
        <v>339</v>
      </c>
      <c r="O111">
        <v>584</v>
      </c>
      <c r="P111" s="2">
        <v>1032</v>
      </c>
      <c r="Q111" s="2">
        <v>3564</v>
      </c>
      <c r="R111">
        <v>206</v>
      </c>
      <c r="S111">
        <v>313</v>
      </c>
      <c r="T111" s="2">
        <v>1330</v>
      </c>
      <c r="U111" s="2">
        <v>2255</v>
      </c>
      <c r="V111">
        <v>775</v>
      </c>
      <c r="W111" s="2">
        <v>1208</v>
      </c>
      <c r="X111" s="2">
        <v>1778</v>
      </c>
      <c r="Y111">
        <v>482</v>
      </c>
      <c r="Z111" s="2">
        <v>5890</v>
      </c>
      <c r="AA111">
        <v>191</v>
      </c>
      <c r="AB111">
        <v>195</v>
      </c>
      <c r="AC111">
        <v>234</v>
      </c>
      <c r="AD111">
        <v>953</v>
      </c>
      <c r="AE111">
        <v>794</v>
      </c>
      <c r="AF111">
        <v>255</v>
      </c>
      <c r="AG111" s="2">
        <v>2021</v>
      </c>
      <c r="AH111">
        <v>124</v>
      </c>
      <c r="AI111">
        <v>118</v>
      </c>
      <c r="AJ111">
        <v>269</v>
      </c>
    </row>
    <row r="112" spans="1:36">
      <c r="A112">
        <v>112</v>
      </c>
      <c r="B112" s="1">
        <v>44018</v>
      </c>
      <c r="C112">
        <v>87</v>
      </c>
      <c r="D112" s="2">
        <v>1900</v>
      </c>
      <c r="E112" s="2">
        <v>1525</v>
      </c>
      <c r="F112">
        <v>169</v>
      </c>
      <c r="G112">
        <v>141</v>
      </c>
      <c r="H112">
        <v>339</v>
      </c>
      <c r="I112" s="2">
        <v>12667</v>
      </c>
      <c r="J112">
        <v>120</v>
      </c>
      <c r="K112" s="2">
        <v>3700</v>
      </c>
      <c r="L112" s="2">
        <v>4738</v>
      </c>
      <c r="M112" s="2">
        <v>14321</v>
      </c>
      <c r="N112">
        <v>339</v>
      </c>
      <c r="O112">
        <v>597</v>
      </c>
      <c r="P112" s="2">
        <v>1040</v>
      </c>
      <c r="Q112" s="2">
        <v>3628</v>
      </c>
      <c r="R112">
        <v>206</v>
      </c>
      <c r="S112">
        <v>313</v>
      </c>
      <c r="T112" s="2">
        <v>1362</v>
      </c>
      <c r="U112" s="2">
        <v>2326</v>
      </c>
      <c r="V112">
        <v>775</v>
      </c>
      <c r="W112" s="2">
        <v>1218</v>
      </c>
      <c r="X112" s="2">
        <v>1798</v>
      </c>
      <c r="Y112">
        <v>484</v>
      </c>
      <c r="Z112" s="2">
        <v>5974</v>
      </c>
      <c r="AA112">
        <v>191</v>
      </c>
      <c r="AB112">
        <v>201</v>
      </c>
      <c r="AC112">
        <v>235</v>
      </c>
      <c r="AD112">
        <v>953</v>
      </c>
      <c r="AE112">
        <v>804</v>
      </c>
      <c r="AF112">
        <v>265</v>
      </c>
      <c r="AG112" s="2">
        <v>2027</v>
      </c>
      <c r="AH112">
        <v>124</v>
      </c>
      <c r="AI112">
        <v>118</v>
      </c>
      <c r="AJ112">
        <v>271</v>
      </c>
    </row>
    <row r="113" spans="1:36">
      <c r="A113">
        <v>113</v>
      </c>
      <c r="B113" s="1">
        <v>44019</v>
      </c>
      <c r="C113">
        <v>88</v>
      </c>
      <c r="D113" s="2">
        <v>1940</v>
      </c>
      <c r="E113" s="2">
        <v>1531</v>
      </c>
      <c r="F113">
        <v>171</v>
      </c>
      <c r="G113">
        <v>144</v>
      </c>
      <c r="H113">
        <v>346</v>
      </c>
      <c r="I113" s="2">
        <v>12857</v>
      </c>
      <c r="J113">
        <v>121</v>
      </c>
      <c r="K113" s="2">
        <v>3779</v>
      </c>
      <c r="L113" s="2">
        <v>4878</v>
      </c>
      <c r="M113" s="2">
        <v>14601</v>
      </c>
      <c r="N113">
        <v>344</v>
      </c>
      <c r="O113">
        <v>603</v>
      </c>
      <c r="P113" s="2">
        <v>1058</v>
      </c>
      <c r="Q113" s="2">
        <v>3695</v>
      </c>
      <c r="R113">
        <v>206</v>
      </c>
      <c r="S113">
        <v>313</v>
      </c>
      <c r="T113" s="2">
        <v>1392</v>
      </c>
      <c r="U113" s="2">
        <v>2356</v>
      </c>
      <c r="V113">
        <v>780</v>
      </c>
      <c r="W113" s="2">
        <v>1252</v>
      </c>
      <c r="X113" s="2">
        <v>1821</v>
      </c>
      <c r="Y113">
        <v>487</v>
      </c>
      <c r="Z113" s="2">
        <v>6192</v>
      </c>
      <c r="AA113">
        <v>191</v>
      </c>
      <c r="AB113">
        <v>201</v>
      </c>
      <c r="AC113">
        <v>236</v>
      </c>
      <c r="AD113">
        <v>967</v>
      </c>
      <c r="AE113">
        <v>830</v>
      </c>
      <c r="AF113">
        <v>266</v>
      </c>
      <c r="AG113" s="2">
        <v>2057</v>
      </c>
      <c r="AH113">
        <v>127</v>
      </c>
      <c r="AI113">
        <v>118</v>
      </c>
      <c r="AJ113">
        <v>276</v>
      </c>
    </row>
    <row r="114" spans="1:36">
      <c r="A114">
        <v>114</v>
      </c>
      <c r="B114" s="1">
        <v>44020</v>
      </c>
      <c r="C114">
        <v>89</v>
      </c>
      <c r="D114" s="2">
        <v>1971</v>
      </c>
      <c r="E114" s="2">
        <v>1544</v>
      </c>
      <c r="F114">
        <v>171</v>
      </c>
      <c r="G114">
        <v>151</v>
      </c>
      <c r="H114">
        <v>349</v>
      </c>
      <c r="I114" s="2">
        <v>13211</v>
      </c>
      <c r="J114">
        <v>121</v>
      </c>
      <c r="K114" s="2">
        <v>3878</v>
      </c>
      <c r="L114" s="2">
        <v>5083</v>
      </c>
      <c r="M114" s="2">
        <v>14967</v>
      </c>
      <c r="N114">
        <v>344</v>
      </c>
      <c r="O114">
        <v>617</v>
      </c>
      <c r="P114" s="2">
        <v>1073</v>
      </c>
      <c r="Q114" s="2">
        <v>3818</v>
      </c>
      <c r="R114">
        <v>206</v>
      </c>
      <c r="S114">
        <v>318</v>
      </c>
      <c r="T114" s="2">
        <v>1415</v>
      </c>
      <c r="U114" s="2">
        <v>2419</v>
      </c>
      <c r="V114">
        <v>780</v>
      </c>
      <c r="W114" s="2">
        <v>1342</v>
      </c>
      <c r="X114" s="2">
        <v>1977</v>
      </c>
      <c r="Y114">
        <v>494</v>
      </c>
      <c r="Z114" s="2">
        <v>6358</v>
      </c>
      <c r="AA114">
        <v>193</v>
      </c>
      <c r="AB114">
        <v>202</v>
      </c>
      <c r="AC114">
        <v>236</v>
      </c>
      <c r="AD114" s="2">
        <v>1037</v>
      </c>
      <c r="AE114">
        <v>837</v>
      </c>
      <c r="AF114">
        <v>266</v>
      </c>
      <c r="AG114" s="2">
        <v>2074</v>
      </c>
      <c r="AH114">
        <v>129</v>
      </c>
      <c r="AI114">
        <v>121</v>
      </c>
      <c r="AJ114">
        <v>286</v>
      </c>
    </row>
    <row r="115" spans="1:36">
      <c r="A115">
        <v>115</v>
      </c>
      <c r="B115" s="1">
        <v>44021</v>
      </c>
      <c r="C115">
        <v>90</v>
      </c>
      <c r="D115" s="2">
        <v>2024</v>
      </c>
      <c r="E115" s="2">
        <v>1559</v>
      </c>
      <c r="F115">
        <v>171</v>
      </c>
      <c r="G115">
        <v>155</v>
      </c>
      <c r="H115">
        <v>357</v>
      </c>
      <c r="I115" s="2">
        <v>13488</v>
      </c>
      <c r="J115">
        <v>122</v>
      </c>
      <c r="K115" s="2">
        <v>4843</v>
      </c>
      <c r="L115" s="2">
        <v>5203</v>
      </c>
      <c r="M115" s="2">
        <v>15484</v>
      </c>
      <c r="N115">
        <v>347</v>
      </c>
      <c r="O115">
        <v>623</v>
      </c>
      <c r="P115" s="2">
        <v>1096</v>
      </c>
      <c r="Q115" s="2">
        <v>3926</v>
      </c>
      <c r="R115">
        <v>214</v>
      </c>
      <c r="S115">
        <v>321</v>
      </c>
      <c r="T115" s="2">
        <v>1444</v>
      </c>
      <c r="U115" s="2">
        <v>2475</v>
      </c>
      <c r="V115">
        <v>785</v>
      </c>
      <c r="W115" s="2">
        <v>1468</v>
      </c>
      <c r="X115" s="2">
        <v>2085</v>
      </c>
      <c r="Y115">
        <v>500</v>
      </c>
      <c r="Z115" s="2">
        <v>6488</v>
      </c>
      <c r="AA115">
        <v>193</v>
      </c>
      <c r="AB115">
        <v>203</v>
      </c>
      <c r="AC115">
        <v>238</v>
      </c>
      <c r="AD115" s="2">
        <v>1077</v>
      </c>
      <c r="AE115">
        <v>845</v>
      </c>
      <c r="AF115">
        <v>272</v>
      </c>
      <c r="AG115" s="2">
        <v>2101</v>
      </c>
      <c r="AH115">
        <v>130</v>
      </c>
      <c r="AI115">
        <v>121</v>
      </c>
      <c r="AJ115">
        <v>286</v>
      </c>
    </row>
    <row r="116" spans="1:36">
      <c r="A116">
        <v>116</v>
      </c>
      <c r="B116" s="1">
        <v>44022</v>
      </c>
      <c r="C116">
        <v>90</v>
      </c>
      <c r="D116" s="2">
        <v>2110</v>
      </c>
      <c r="E116" s="2">
        <v>1573</v>
      </c>
      <c r="F116">
        <v>171</v>
      </c>
      <c r="G116">
        <v>158</v>
      </c>
      <c r="H116">
        <v>364</v>
      </c>
      <c r="I116" s="2">
        <v>13739</v>
      </c>
      <c r="J116">
        <v>122</v>
      </c>
      <c r="K116" s="2">
        <v>4951</v>
      </c>
      <c r="L116" s="2">
        <v>5303</v>
      </c>
      <c r="M116" s="2">
        <v>15730</v>
      </c>
      <c r="N116">
        <v>347</v>
      </c>
      <c r="O116">
        <v>642</v>
      </c>
      <c r="P116" s="2">
        <v>1131</v>
      </c>
      <c r="Q116" s="2">
        <v>3990</v>
      </c>
      <c r="R116">
        <v>214</v>
      </c>
      <c r="S116">
        <v>321</v>
      </c>
      <c r="T116" s="2">
        <v>1480</v>
      </c>
      <c r="U116" s="2">
        <v>2568</v>
      </c>
      <c r="V116">
        <v>791</v>
      </c>
      <c r="W116" s="2">
        <v>1570</v>
      </c>
      <c r="X116" s="2">
        <v>2197</v>
      </c>
      <c r="Y116">
        <v>507</v>
      </c>
      <c r="Z116" s="2">
        <v>6620</v>
      </c>
      <c r="AA116">
        <v>193</v>
      </c>
      <c r="AB116">
        <v>205</v>
      </c>
      <c r="AC116">
        <v>238</v>
      </c>
      <c r="AD116" s="2">
        <v>1101</v>
      </c>
      <c r="AE116">
        <v>858</v>
      </c>
      <c r="AF116">
        <v>276</v>
      </c>
      <c r="AG116" s="2">
        <v>2181</v>
      </c>
      <c r="AH116">
        <v>135</v>
      </c>
      <c r="AI116">
        <v>121</v>
      </c>
      <c r="AJ116">
        <v>316</v>
      </c>
    </row>
    <row r="117" spans="1:36">
      <c r="A117">
        <v>117</v>
      </c>
      <c r="B117" s="1">
        <v>44023</v>
      </c>
      <c r="C117">
        <v>99</v>
      </c>
      <c r="D117" s="2">
        <v>2147</v>
      </c>
      <c r="E117" s="2">
        <v>1581</v>
      </c>
      <c r="F117">
        <v>172</v>
      </c>
      <c r="G117">
        <v>162</v>
      </c>
      <c r="H117">
        <v>370</v>
      </c>
      <c r="I117" s="2">
        <v>14113</v>
      </c>
      <c r="J117">
        <v>122</v>
      </c>
      <c r="K117" s="2">
        <v>5027</v>
      </c>
      <c r="L117" s="2">
        <v>5403</v>
      </c>
      <c r="M117" s="2">
        <v>16140</v>
      </c>
      <c r="N117">
        <v>347</v>
      </c>
      <c r="O117">
        <v>673</v>
      </c>
      <c r="P117" s="2">
        <v>1157</v>
      </c>
      <c r="Q117" s="2">
        <v>4069</v>
      </c>
      <c r="R117">
        <v>214</v>
      </c>
      <c r="S117">
        <v>327</v>
      </c>
      <c r="T117" s="2">
        <v>1520</v>
      </c>
      <c r="U117" s="2">
        <v>2604</v>
      </c>
      <c r="V117">
        <v>794</v>
      </c>
      <c r="W117" s="2">
        <v>1637</v>
      </c>
      <c r="X117" s="2">
        <v>2284</v>
      </c>
      <c r="Y117">
        <v>509</v>
      </c>
      <c r="Z117" s="2">
        <v>6800</v>
      </c>
      <c r="AA117">
        <v>193</v>
      </c>
      <c r="AB117">
        <v>205</v>
      </c>
      <c r="AC117">
        <v>239</v>
      </c>
      <c r="AD117" s="2">
        <v>1122</v>
      </c>
      <c r="AE117">
        <v>864</v>
      </c>
      <c r="AF117">
        <v>282</v>
      </c>
      <c r="AG117" s="2">
        <v>2204</v>
      </c>
      <c r="AH117">
        <v>138</v>
      </c>
      <c r="AI117">
        <v>121</v>
      </c>
      <c r="AJ117">
        <v>345</v>
      </c>
    </row>
    <row r="118" spans="1:36">
      <c r="A118">
        <v>118</v>
      </c>
      <c r="B118" s="1">
        <v>44024</v>
      </c>
      <c r="C118">
        <v>106</v>
      </c>
      <c r="D118" s="2">
        <v>2195</v>
      </c>
      <c r="E118" s="2">
        <v>1593</v>
      </c>
      <c r="F118">
        <v>172</v>
      </c>
      <c r="G118">
        <v>163</v>
      </c>
      <c r="H118">
        <v>371</v>
      </c>
      <c r="I118" s="2">
        <v>14517</v>
      </c>
      <c r="J118">
        <v>122</v>
      </c>
      <c r="K118" s="2">
        <v>5077</v>
      </c>
      <c r="L118" s="2">
        <v>5473</v>
      </c>
      <c r="M118" s="2">
        <v>16658</v>
      </c>
      <c r="N118">
        <v>350</v>
      </c>
      <c r="O118">
        <v>690</v>
      </c>
      <c r="P118" s="2">
        <v>1196</v>
      </c>
      <c r="Q118" s="2">
        <v>4146</v>
      </c>
      <c r="R118">
        <v>214</v>
      </c>
      <c r="S118">
        <v>332</v>
      </c>
      <c r="T118" s="2">
        <v>1550</v>
      </c>
      <c r="U118" s="2">
        <v>2653</v>
      </c>
      <c r="V118">
        <v>800</v>
      </c>
      <c r="W118" s="2">
        <v>1660</v>
      </c>
      <c r="X118" s="2">
        <v>2323</v>
      </c>
      <c r="Y118">
        <v>511</v>
      </c>
      <c r="Z118" s="2">
        <v>6973</v>
      </c>
      <c r="AA118">
        <v>193</v>
      </c>
      <c r="AB118">
        <v>208</v>
      </c>
      <c r="AC118">
        <v>240</v>
      </c>
      <c r="AD118" s="2">
        <v>1130</v>
      </c>
      <c r="AE118">
        <v>874</v>
      </c>
      <c r="AF118">
        <v>286</v>
      </c>
      <c r="AG118" s="2">
        <v>2267</v>
      </c>
      <c r="AH118">
        <v>142</v>
      </c>
      <c r="AI118">
        <v>121</v>
      </c>
      <c r="AJ118">
        <v>359</v>
      </c>
    </row>
    <row r="119" spans="1:36">
      <c r="A119">
        <v>119</v>
      </c>
      <c r="B119" s="1">
        <v>44025</v>
      </c>
      <c r="C119">
        <v>106</v>
      </c>
      <c r="D119" s="2">
        <v>2257</v>
      </c>
      <c r="E119" s="2">
        <v>1600</v>
      </c>
      <c r="F119">
        <v>172</v>
      </c>
      <c r="G119">
        <v>163</v>
      </c>
      <c r="H119">
        <v>379</v>
      </c>
      <c r="I119" s="2">
        <v>14797</v>
      </c>
      <c r="J119">
        <v>122</v>
      </c>
      <c r="K119" s="2">
        <v>5160</v>
      </c>
      <c r="L119" s="2">
        <v>5573</v>
      </c>
      <c r="M119" s="2">
        <v>16877</v>
      </c>
      <c r="N119">
        <v>355</v>
      </c>
      <c r="O119">
        <v>695</v>
      </c>
      <c r="P119" s="2">
        <v>1222</v>
      </c>
      <c r="Q119" s="2">
        <v>4218</v>
      </c>
      <c r="R119">
        <v>215</v>
      </c>
      <c r="S119">
        <v>332</v>
      </c>
      <c r="T119" s="2">
        <v>1573</v>
      </c>
      <c r="U119" s="2">
        <v>2703</v>
      </c>
      <c r="V119">
        <v>800</v>
      </c>
      <c r="W119" s="2">
        <v>1680</v>
      </c>
      <c r="X119" s="2">
        <v>2367</v>
      </c>
      <c r="Y119">
        <v>518</v>
      </c>
      <c r="Z119" s="2">
        <v>7097</v>
      </c>
      <c r="AA119">
        <v>193</v>
      </c>
      <c r="AB119">
        <v>209</v>
      </c>
      <c r="AC119">
        <v>243</v>
      </c>
      <c r="AD119" s="2">
        <v>1143</v>
      </c>
      <c r="AE119">
        <v>900</v>
      </c>
      <c r="AF119">
        <v>286</v>
      </c>
      <c r="AG119" s="2">
        <v>2365</v>
      </c>
      <c r="AH119">
        <v>143</v>
      </c>
      <c r="AI119">
        <v>121</v>
      </c>
      <c r="AJ119">
        <v>363</v>
      </c>
    </row>
    <row r="120" spans="1:36">
      <c r="A120">
        <v>120</v>
      </c>
      <c r="B120" s="1">
        <v>44026</v>
      </c>
      <c r="C120">
        <v>110</v>
      </c>
      <c r="D120" s="2">
        <v>2358</v>
      </c>
      <c r="E120" s="2">
        <v>1609</v>
      </c>
      <c r="F120">
        <v>174</v>
      </c>
      <c r="G120">
        <v>168</v>
      </c>
      <c r="H120">
        <v>387</v>
      </c>
      <c r="I120" s="2">
        <v>15064</v>
      </c>
      <c r="J120">
        <v>124</v>
      </c>
      <c r="K120" s="2">
        <v>5235</v>
      </c>
      <c r="L120" s="2">
        <v>5653</v>
      </c>
      <c r="M120" s="2">
        <v>17230</v>
      </c>
      <c r="N120">
        <v>355</v>
      </c>
      <c r="O120">
        <v>722</v>
      </c>
      <c r="P120" s="2">
        <v>1254</v>
      </c>
      <c r="Q120" s="2">
        <v>4379</v>
      </c>
      <c r="R120">
        <v>215</v>
      </c>
      <c r="S120">
        <v>337</v>
      </c>
      <c r="T120" s="2">
        <v>1594</v>
      </c>
      <c r="U120" s="2">
        <v>2754</v>
      </c>
      <c r="V120">
        <v>803</v>
      </c>
      <c r="W120" s="2">
        <v>1697</v>
      </c>
      <c r="X120" s="2">
        <v>2497</v>
      </c>
      <c r="Y120">
        <v>521</v>
      </c>
      <c r="Z120" s="2">
        <v>7294</v>
      </c>
      <c r="AA120">
        <v>194</v>
      </c>
      <c r="AB120">
        <v>209</v>
      </c>
      <c r="AC120">
        <v>246</v>
      </c>
      <c r="AD120" s="2">
        <v>1145</v>
      </c>
      <c r="AE120">
        <v>900</v>
      </c>
      <c r="AF120">
        <v>292</v>
      </c>
      <c r="AG120" s="2">
        <v>2366</v>
      </c>
      <c r="AH120">
        <v>146</v>
      </c>
      <c r="AI120">
        <v>121</v>
      </c>
      <c r="AJ120">
        <v>385</v>
      </c>
    </row>
    <row r="121" spans="1:36">
      <c r="A121">
        <v>121</v>
      </c>
      <c r="B121" s="1">
        <v>44027</v>
      </c>
      <c r="C121">
        <v>137</v>
      </c>
      <c r="D121" s="2">
        <v>2421</v>
      </c>
      <c r="E121" s="2">
        <v>1612</v>
      </c>
      <c r="F121">
        <v>175</v>
      </c>
      <c r="G121">
        <v>170</v>
      </c>
      <c r="H121">
        <v>396</v>
      </c>
      <c r="I121" s="2">
        <v>15324</v>
      </c>
      <c r="J121">
        <v>125</v>
      </c>
      <c r="K121" s="2">
        <v>5310</v>
      </c>
      <c r="L121" s="2">
        <v>5914</v>
      </c>
      <c r="M121" s="2">
        <v>17395</v>
      </c>
      <c r="N121">
        <v>355</v>
      </c>
      <c r="O121">
        <v>756</v>
      </c>
      <c r="P121" s="2">
        <v>1254</v>
      </c>
      <c r="Q121" s="2">
        <v>4488</v>
      </c>
      <c r="R121">
        <v>215</v>
      </c>
      <c r="S121">
        <v>341</v>
      </c>
      <c r="T121" s="2">
        <v>1620</v>
      </c>
      <c r="U121" s="2">
        <v>2784</v>
      </c>
      <c r="V121">
        <v>805</v>
      </c>
      <c r="W121" s="2">
        <v>1741</v>
      </c>
      <c r="X121" s="2">
        <v>2596</v>
      </c>
      <c r="Y121">
        <v>531</v>
      </c>
      <c r="Z121" s="2">
        <v>7452</v>
      </c>
      <c r="AA121">
        <v>195</v>
      </c>
      <c r="AB121">
        <v>215</v>
      </c>
      <c r="AC121">
        <v>246</v>
      </c>
      <c r="AD121" s="2">
        <v>1184</v>
      </c>
      <c r="AE121">
        <v>920</v>
      </c>
      <c r="AF121">
        <v>292</v>
      </c>
      <c r="AG121" s="2">
        <v>2426</v>
      </c>
      <c r="AH121">
        <v>152</v>
      </c>
      <c r="AI121">
        <v>121</v>
      </c>
      <c r="AJ121">
        <v>392</v>
      </c>
    </row>
    <row r="122" spans="1:36">
      <c r="A122">
        <v>122</v>
      </c>
      <c r="B122" s="1">
        <v>44028</v>
      </c>
      <c r="C122">
        <v>140</v>
      </c>
      <c r="D122" s="2">
        <v>2533</v>
      </c>
      <c r="E122" s="2">
        <v>1629</v>
      </c>
      <c r="F122">
        <v>175</v>
      </c>
      <c r="G122">
        <v>171</v>
      </c>
      <c r="H122">
        <v>404</v>
      </c>
      <c r="I122" s="2">
        <v>15636</v>
      </c>
      <c r="J122">
        <v>125</v>
      </c>
      <c r="K122" s="2">
        <v>5350</v>
      </c>
      <c r="L122" s="2">
        <v>6128</v>
      </c>
      <c r="M122" s="2">
        <v>17574</v>
      </c>
      <c r="N122">
        <v>359</v>
      </c>
      <c r="O122">
        <v>780</v>
      </c>
      <c r="P122" s="2">
        <v>1266</v>
      </c>
      <c r="Q122" s="2">
        <v>4621</v>
      </c>
      <c r="R122">
        <v>215</v>
      </c>
      <c r="S122">
        <v>341</v>
      </c>
      <c r="T122" s="2">
        <v>1650</v>
      </c>
      <c r="U122" s="2">
        <v>2832</v>
      </c>
      <c r="V122">
        <v>806</v>
      </c>
      <c r="W122" s="2">
        <v>1769</v>
      </c>
      <c r="X122" s="2">
        <v>2693</v>
      </c>
      <c r="Y122">
        <v>540</v>
      </c>
      <c r="Z122" s="2">
        <v>7630</v>
      </c>
      <c r="AA122">
        <v>195</v>
      </c>
      <c r="AB122">
        <v>219</v>
      </c>
      <c r="AC122">
        <v>251</v>
      </c>
      <c r="AD122" s="2">
        <v>1221</v>
      </c>
      <c r="AE122">
        <v>926</v>
      </c>
      <c r="AF122">
        <v>296</v>
      </c>
      <c r="AG122" s="2">
        <v>2478</v>
      </c>
      <c r="AH122">
        <v>154</v>
      </c>
      <c r="AI122">
        <v>121</v>
      </c>
      <c r="AJ122">
        <v>416</v>
      </c>
    </row>
    <row r="123" spans="1:36">
      <c r="A123">
        <v>123</v>
      </c>
      <c r="B123" s="1">
        <v>44029</v>
      </c>
      <c r="C123">
        <v>145</v>
      </c>
      <c r="D123" s="2">
        <v>2619</v>
      </c>
      <c r="E123" s="2">
        <v>1638</v>
      </c>
      <c r="F123">
        <v>175</v>
      </c>
      <c r="G123">
        <v>173</v>
      </c>
      <c r="H123">
        <v>408</v>
      </c>
      <c r="I123" s="2">
        <v>15889</v>
      </c>
      <c r="J123">
        <v>126</v>
      </c>
      <c r="K123" s="2">
        <v>5402</v>
      </c>
      <c r="L123" s="2">
        <v>6366</v>
      </c>
      <c r="M123" s="2">
        <v>17829</v>
      </c>
      <c r="N123">
        <v>359</v>
      </c>
      <c r="O123">
        <v>823</v>
      </c>
      <c r="P123" s="2">
        <v>1324</v>
      </c>
      <c r="Q123" s="2">
        <v>4722</v>
      </c>
      <c r="R123">
        <v>216</v>
      </c>
      <c r="S123">
        <v>341</v>
      </c>
      <c r="T123" s="2">
        <v>1671</v>
      </c>
      <c r="U123" s="2">
        <v>2899</v>
      </c>
      <c r="V123">
        <v>813</v>
      </c>
      <c r="W123" s="2">
        <v>1797</v>
      </c>
      <c r="X123" s="2">
        <v>2776</v>
      </c>
      <c r="Y123">
        <v>554</v>
      </c>
      <c r="Z123" s="2">
        <v>7713</v>
      </c>
      <c r="AA123">
        <v>195</v>
      </c>
      <c r="AB123">
        <v>220</v>
      </c>
      <c r="AC123">
        <v>256</v>
      </c>
      <c r="AD123" s="2">
        <v>1232</v>
      </c>
      <c r="AE123">
        <v>928</v>
      </c>
      <c r="AF123">
        <v>301</v>
      </c>
      <c r="AG123" s="2">
        <v>2496</v>
      </c>
      <c r="AH123">
        <v>154</v>
      </c>
      <c r="AI123">
        <v>121</v>
      </c>
      <c r="AJ123">
        <v>425</v>
      </c>
    </row>
    <row r="124" spans="1:36">
      <c r="A124">
        <v>124</v>
      </c>
      <c r="B124" s="1">
        <v>44030</v>
      </c>
      <c r="C124">
        <v>145</v>
      </c>
      <c r="D124" s="2">
        <v>2690</v>
      </c>
      <c r="E124" s="2">
        <v>1646</v>
      </c>
      <c r="F124">
        <v>176</v>
      </c>
      <c r="G124">
        <v>179</v>
      </c>
      <c r="H124">
        <v>416</v>
      </c>
      <c r="I124" s="2">
        <v>16236</v>
      </c>
      <c r="J124">
        <v>132</v>
      </c>
      <c r="K124" s="2">
        <v>5461</v>
      </c>
      <c r="L124" s="2">
        <v>6632</v>
      </c>
      <c r="M124" s="2">
        <v>18033</v>
      </c>
      <c r="N124">
        <v>359</v>
      </c>
      <c r="O124">
        <v>848</v>
      </c>
      <c r="P124" s="2">
        <v>1324</v>
      </c>
      <c r="Q124" s="2">
        <v>4829</v>
      </c>
      <c r="R124">
        <v>216</v>
      </c>
      <c r="S124">
        <v>344</v>
      </c>
      <c r="T124" s="2">
        <v>1694</v>
      </c>
      <c r="U124" s="2">
        <v>2966</v>
      </c>
      <c r="V124">
        <v>817</v>
      </c>
      <c r="W124" s="2">
        <v>1851</v>
      </c>
      <c r="X124" s="2">
        <v>2923</v>
      </c>
      <c r="Y124">
        <v>575</v>
      </c>
      <c r="Z124" s="2">
        <v>7881</v>
      </c>
      <c r="AA124">
        <v>195</v>
      </c>
      <c r="AB124">
        <v>229</v>
      </c>
      <c r="AC124">
        <v>261</v>
      </c>
      <c r="AD124" s="2">
        <v>1265</v>
      </c>
      <c r="AE124">
        <v>929</v>
      </c>
      <c r="AF124">
        <v>339</v>
      </c>
      <c r="AG124" s="2">
        <v>2552</v>
      </c>
      <c r="AH124">
        <v>158</v>
      </c>
      <c r="AI124">
        <v>131</v>
      </c>
      <c r="AJ124">
        <v>426</v>
      </c>
    </row>
    <row r="125" spans="1:36">
      <c r="A125">
        <v>125</v>
      </c>
      <c r="B125" s="1">
        <v>44031</v>
      </c>
      <c r="C125">
        <v>146</v>
      </c>
      <c r="D125" s="2">
        <v>2745</v>
      </c>
      <c r="E125" s="2">
        <v>1674</v>
      </c>
      <c r="F125">
        <v>176</v>
      </c>
      <c r="G125">
        <v>181</v>
      </c>
      <c r="H125">
        <v>432</v>
      </c>
      <c r="I125" s="2">
        <v>16538</v>
      </c>
      <c r="J125">
        <v>132</v>
      </c>
      <c r="K125" s="2">
        <v>5488</v>
      </c>
      <c r="L125" s="2">
        <v>6932</v>
      </c>
      <c r="M125" s="2">
        <v>18308</v>
      </c>
      <c r="N125">
        <v>359</v>
      </c>
      <c r="O125">
        <v>868</v>
      </c>
      <c r="P125" s="2">
        <v>1399</v>
      </c>
      <c r="Q125" s="2">
        <v>4938</v>
      </c>
      <c r="R125">
        <v>216</v>
      </c>
      <c r="S125">
        <v>345</v>
      </c>
      <c r="T125" s="2">
        <v>1725</v>
      </c>
      <c r="U125" s="2">
        <v>3012</v>
      </c>
      <c r="V125">
        <v>826</v>
      </c>
      <c r="W125" s="2">
        <v>1898</v>
      </c>
      <c r="X125" s="2">
        <v>2937</v>
      </c>
      <c r="Y125">
        <v>587</v>
      </c>
      <c r="Z125" s="2">
        <v>8039</v>
      </c>
      <c r="AA125">
        <v>196</v>
      </c>
      <c r="AB125">
        <v>231</v>
      </c>
      <c r="AC125">
        <v>272</v>
      </c>
      <c r="AD125" s="2">
        <v>1273</v>
      </c>
      <c r="AE125">
        <v>960</v>
      </c>
      <c r="AF125">
        <v>341</v>
      </c>
      <c r="AG125" s="2">
        <v>2601</v>
      </c>
      <c r="AH125">
        <v>159</v>
      </c>
      <c r="AI125">
        <v>131</v>
      </c>
      <c r="AJ125">
        <v>432</v>
      </c>
    </row>
    <row r="126" spans="1:36">
      <c r="A126">
        <v>126</v>
      </c>
      <c r="B126" s="1">
        <v>44032</v>
      </c>
      <c r="C126">
        <v>148</v>
      </c>
      <c r="D126" s="2">
        <v>2781</v>
      </c>
      <c r="E126" s="2">
        <v>1682</v>
      </c>
      <c r="F126">
        <v>180</v>
      </c>
      <c r="G126">
        <v>181</v>
      </c>
      <c r="H126">
        <v>438</v>
      </c>
      <c r="I126" s="2">
        <v>16899</v>
      </c>
      <c r="J126">
        <v>132</v>
      </c>
      <c r="K126" s="2">
        <v>5548</v>
      </c>
      <c r="L126" s="2">
        <v>7286</v>
      </c>
      <c r="M126" s="2">
        <v>18545</v>
      </c>
      <c r="N126">
        <v>359</v>
      </c>
      <c r="O126">
        <v>893</v>
      </c>
      <c r="P126" s="2">
        <v>1399</v>
      </c>
      <c r="Q126" s="2">
        <v>4990</v>
      </c>
      <c r="R126">
        <v>217</v>
      </c>
      <c r="S126">
        <v>345</v>
      </c>
      <c r="T126" s="2">
        <v>1759</v>
      </c>
      <c r="U126" s="2">
        <v>3054</v>
      </c>
      <c r="V126">
        <v>828</v>
      </c>
      <c r="W126" s="2">
        <v>1962</v>
      </c>
      <c r="X126" s="2">
        <v>2952</v>
      </c>
      <c r="Y126">
        <v>635</v>
      </c>
      <c r="Z126" s="2">
        <v>8164</v>
      </c>
      <c r="AA126">
        <v>196</v>
      </c>
      <c r="AB126">
        <v>231</v>
      </c>
      <c r="AC126">
        <v>287</v>
      </c>
      <c r="AD126" s="2">
        <v>1287</v>
      </c>
      <c r="AE126">
        <v>979</v>
      </c>
      <c r="AF126">
        <v>368</v>
      </c>
      <c r="AG126" s="2">
        <v>2640</v>
      </c>
      <c r="AH126">
        <v>166</v>
      </c>
      <c r="AI126">
        <v>134</v>
      </c>
      <c r="AJ126">
        <v>537</v>
      </c>
    </row>
    <row r="127" spans="1:36">
      <c r="A127">
        <v>127</v>
      </c>
      <c r="B127" s="1">
        <v>44033</v>
      </c>
      <c r="C127">
        <v>149</v>
      </c>
      <c r="D127" s="2">
        <v>2856</v>
      </c>
      <c r="E127" s="2">
        <v>1693</v>
      </c>
      <c r="F127">
        <v>180</v>
      </c>
      <c r="G127">
        <v>181</v>
      </c>
      <c r="H127">
        <v>465</v>
      </c>
      <c r="I127" s="2">
        <v>17279</v>
      </c>
      <c r="J127">
        <v>134</v>
      </c>
      <c r="K127" s="2">
        <v>5659</v>
      </c>
      <c r="L127" s="2">
        <v>7407</v>
      </c>
      <c r="M127" s="2">
        <v>18828</v>
      </c>
      <c r="N127">
        <v>359</v>
      </c>
      <c r="O127">
        <v>964</v>
      </c>
      <c r="P127" s="2">
        <v>1412</v>
      </c>
      <c r="Q127" s="2">
        <v>5083</v>
      </c>
      <c r="R127">
        <v>217</v>
      </c>
      <c r="S127">
        <v>345</v>
      </c>
      <c r="T127" s="2">
        <v>1777</v>
      </c>
      <c r="U127" s="2">
        <v>3112</v>
      </c>
      <c r="V127">
        <v>836</v>
      </c>
      <c r="W127" s="2">
        <v>2000</v>
      </c>
      <c r="X127" s="2">
        <v>2994</v>
      </c>
      <c r="Y127">
        <v>671</v>
      </c>
      <c r="Z127" s="2">
        <v>8257</v>
      </c>
      <c r="AA127">
        <v>196</v>
      </c>
      <c r="AB127">
        <v>232</v>
      </c>
      <c r="AC127">
        <v>310</v>
      </c>
      <c r="AD127" s="2">
        <v>1328</v>
      </c>
      <c r="AE127">
        <v>998</v>
      </c>
      <c r="AF127">
        <v>371</v>
      </c>
      <c r="AG127" s="2">
        <v>2646</v>
      </c>
      <c r="AH127">
        <v>167</v>
      </c>
      <c r="AI127">
        <v>137</v>
      </c>
      <c r="AJ127">
        <v>616</v>
      </c>
    </row>
    <row r="128" spans="1:36">
      <c r="A128">
        <v>128</v>
      </c>
      <c r="B128" s="1">
        <v>44034</v>
      </c>
      <c r="C128">
        <v>151</v>
      </c>
      <c r="D128" s="2">
        <v>2934</v>
      </c>
      <c r="E128" s="2">
        <v>1697</v>
      </c>
      <c r="F128">
        <v>181</v>
      </c>
      <c r="G128">
        <v>185</v>
      </c>
      <c r="H128">
        <v>486</v>
      </c>
      <c r="I128" s="2">
        <v>17621</v>
      </c>
      <c r="J128">
        <v>136</v>
      </c>
      <c r="K128" s="2">
        <v>5741</v>
      </c>
      <c r="L128" s="2">
        <v>7726</v>
      </c>
      <c r="M128" s="2">
        <v>19093</v>
      </c>
      <c r="N128">
        <v>359</v>
      </c>
      <c r="O128">
        <v>994</v>
      </c>
      <c r="P128" s="2">
        <v>1448</v>
      </c>
      <c r="Q128" s="2">
        <v>5216</v>
      </c>
      <c r="R128">
        <v>217</v>
      </c>
      <c r="S128">
        <v>349</v>
      </c>
      <c r="T128" s="2">
        <v>1789</v>
      </c>
      <c r="U128" s="2">
        <v>3149</v>
      </c>
      <c r="V128">
        <v>846</v>
      </c>
      <c r="W128" s="2">
        <v>2077</v>
      </c>
      <c r="X128" s="2">
        <v>3163</v>
      </c>
      <c r="Y128">
        <v>685</v>
      </c>
      <c r="Z128" s="2">
        <v>8407</v>
      </c>
      <c r="AA128">
        <v>196</v>
      </c>
      <c r="AB128">
        <v>237</v>
      </c>
      <c r="AC128">
        <v>348</v>
      </c>
      <c r="AD128" s="2">
        <v>1336</v>
      </c>
      <c r="AE128">
        <v>998</v>
      </c>
      <c r="AF128">
        <v>376</v>
      </c>
      <c r="AG128" s="2">
        <v>2678</v>
      </c>
      <c r="AH128">
        <v>169</v>
      </c>
      <c r="AI128">
        <v>137</v>
      </c>
      <c r="AJ128">
        <v>616</v>
      </c>
    </row>
    <row r="129" spans="1:36">
      <c r="A129">
        <v>129</v>
      </c>
      <c r="B129" s="1">
        <v>44035</v>
      </c>
      <c r="C129">
        <v>158</v>
      </c>
      <c r="D129" s="2">
        <v>2996</v>
      </c>
      <c r="E129" s="2">
        <v>1707</v>
      </c>
      <c r="F129">
        <v>182</v>
      </c>
      <c r="G129">
        <v>195</v>
      </c>
      <c r="H129">
        <v>496</v>
      </c>
      <c r="I129" s="2">
        <v>18068</v>
      </c>
      <c r="J129">
        <v>136</v>
      </c>
      <c r="K129" s="2">
        <v>5824</v>
      </c>
      <c r="L129" s="2">
        <v>8021</v>
      </c>
      <c r="M129" s="2">
        <v>19450</v>
      </c>
      <c r="N129">
        <v>359</v>
      </c>
      <c r="O129" s="2">
        <v>1034</v>
      </c>
      <c r="P129" s="2">
        <v>1475</v>
      </c>
      <c r="Q129" s="2">
        <v>5332</v>
      </c>
      <c r="R129">
        <v>218</v>
      </c>
      <c r="S129">
        <v>349</v>
      </c>
      <c r="T129" s="2">
        <v>1822</v>
      </c>
      <c r="U129" s="2">
        <v>3165</v>
      </c>
      <c r="V129">
        <v>849</v>
      </c>
      <c r="W129" s="2">
        <v>2120</v>
      </c>
      <c r="X129" s="2">
        <v>3263</v>
      </c>
      <c r="Y129">
        <v>712</v>
      </c>
      <c r="Z129" s="2">
        <v>8527</v>
      </c>
      <c r="AA129">
        <v>200</v>
      </c>
      <c r="AB129">
        <v>246</v>
      </c>
      <c r="AC129">
        <v>350</v>
      </c>
      <c r="AD129" s="2">
        <v>1345</v>
      </c>
      <c r="AE129" s="2">
        <v>1010</v>
      </c>
      <c r="AF129">
        <v>386</v>
      </c>
      <c r="AG129" s="2">
        <v>2724</v>
      </c>
      <c r="AH129">
        <v>171</v>
      </c>
      <c r="AI129">
        <v>137</v>
      </c>
      <c r="AJ129">
        <v>620</v>
      </c>
    </row>
    <row r="130" spans="1:36">
      <c r="A130">
        <v>130</v>
      </c>
      <c r="B130" s="1">
        <v>44036</v>
      </c>
      <c r="C130">
        <v>162</v>
      </c>
      <c r="D130" s="2">
        <v>3058</v>
      </c>
      <c r="E130" s="2">
        <v>1719</v>
      </c>
      <c r="F130">
        <v>185</v>
      </c>
      <c r="G130">
        <v>195</v>
      </c>
      <c r="H130">
        <v>519</v>
      </c>
      <c r="I130" s="2">
        <v>18365</v>
      </c>
      <c r="J130">
        <v>138</v>
      </c>
      <c r="K130" s="2">
        <v>5915</v>
      </c>
      <c r="L130" s="2">
        <v>8145</v>
      </c>
      <c r="M130" s="2">
        <v>19946</v>
      </c>
      <c r="N130">
        <v>359</v>
      </c>
      <c r="O130" s="2">
        <v>1072</v>
      </c>
      <c r="P130" s="2">
        <v>1520</v>
      </c>
      <c r="Q130" s="2">
        <v>5422</v>
      </c>
      <c r="R130">
        <v>218</v>
      </c>
      <c r="S130">
        <v>351</v>
      </c>
      <c r="T130" s="2">
        <v>1850</v>
      </c>
      <c r="U130" s="2">
        <v>3211</v>
      </c>
      <c r="V130">
        <v>852</v>
      </c>
      <c r="W130" s="2">
        <v>2162</v>
      </c>
      <c r="X130" s="2">
        <v>3320</v>
      </c>
      <c r="Y130">
        <v>735</v>
      </c>
      <c r="Z130" s="2">
        <v>8612</v>
      </c>
      <c r="AA130">
        <v>201</v>
      </c>
      <c r="AB130">
        <v>246</v>
      </c>
      <c r="AC130">
        <v>362</v>
      </c>
      <c r="AD130" s="2">
        <v>1372</v>
      </c>
      <c r="AE130" s="2">
        <v>1010</v>
      </c>
      <c r="AF130">
        <v>387</v>
      </c>
      <c r="AG130" s="2">
        <v>2792</v>
      </c>
      <c r="AH130">
        <v>175</v>
      </c>
      <c r="AI130">
        <v>137</v>
      </c>
      <c r="AJ130">
        <v>694</v>
      </c>
    </row>
    <row r="131" spans="1:36">
      <c r="A131">
        <v>131</v>
      </c>
      <c r="B131" s="1">
        <v>44037</v>
      </c>
      <c r="C131">
        <v>168</v>
      </c>
      <c r="D131" s="2">
        <v>3114</v>
      </c>
      <c r="E131" s="2">
        <v>1724</v>
      </c>
      <c r="F131">
        <v>186</v>
      </c>
      <c r="G131">
        <v>200</v>
      </c>
      <c r="H131">
        <v>536</v>
      </c>
      <c r="I131" s="2">
        <v>18741</v>
      </c>
      <c r="J131">
        <v>139</v>
      </c>
      <c r="K131" s="2">
        <v>5988</v>
      </c>
      <c r="L131" s="2">
        <v>8336</v>
      </c>
      <c r="M131" s="2">
        <v>20256</v>
      </c>
      <c r="N131">
        <v>365</v>
      </c>
      <c r="O131" s="2">
        <v>1134</v>
      </c>
      <c r="P131" s="2">
        <v>1587</v>
      </c>
      <c r="Q131" s="2">
        <v>5540</v>
      </c>
      <c r="R131">
        <v>266</v>
      </c>
      <c r="S131">
        <v>354</v>
      </c>
      <c r="T131" s="2">
        <v>1883</v>
      </c>
      <c r="U131" s="2">
        <v>3228</v>
      </c>
      <c r="V131">
        <v>864</v>
      </c>
      <c r="W131" s="2">
        <v>2216</v>
      </c>
      <c r="X131" s="2">
        <v>3371</v>
      </c>
      <c r="Y131">
        <v>752</v>
      </c>
      <c r="Z131" s="2">
        <v>8748</v>
      </c>
      <c r="AA131">
        <v>201</v>
      </c>
      <c r="AB131">
        <v>247</v>
      </c>
      <c r="AC131">
        <v>367</v>
      </c>
      <c r="AD131" s="2">
        <v>1409</v>
      </c>
      <c r="AE131" s="2">
        <v>1016</v>
      </c>
      <c r="AF131">
        <v>388</v>
      </c>
      <c r="AG131" s="2">
        <v>2832</v>
      </c>
      <c r="AH131">
        <v>187</v>
      </c>
      <c r="AI131">
        <v>137</v>
      </c>
      <c r="AJ131">
        <v>796</v>
      </c>
    </row>
    <row r="132" spans="1:36">
      <c r="A132">
        <v>132</v>
      </c>
      <c r="B132" s="1">
        <v>44038</v>
      </c>
      <c r="C132">
        <v>168</v>
      </c>
      <c r="D132" s="2">
        <v>3157</v>
      </c>
      <c r="E132" s="2">
        <v>1738</v>
      </c>
      <c r="F132">
        <v>188</v>
      </c>
      <c r="G132">
        <v>200</v>
      </c>
      <c r="H132">
        <v>543</v>
      </c>
      <c r="I132" s="2">
        <v>19125</v>
      </c>
      <c r="J132">
        <v>139</v>
      </c>
      <c r="K132" s="2">
        <v>6039</v>
      </c>
      <c r="L132" s="2">
        <v>8412</v>
      </c>
      <c r="M132" s="2">
        <v>20539</v>
      </c>
      <c r="N132">
        <v>365</v>
      </c>
      <c r="O132" s="2">
        <v>1166</v>
      </c>
      <c r="P132" s="2">
        <v>1632</v>
      </c>
      <c r="Q132" s="2">
        <v>5656</v>
      </c>
      <c r="R132">
        <v>266</v>
      </c>
      <c r="S132">
        <v>355</v>
      </c>
      <c r="T132" s="2">
        <v>1903</v>
      </c>
      <c r="U132" s="2">
        <v>3251</v>
      </c>
      <c r="V132">
        <v>869</v>
      </c>
      <c r="W132" s="2">
        <v>2263</v>
      </c>
      <c r="X132" s="2">
        <v>3390</v>
      </c>
      <c r="Y132">
        <v>768</v>
      </c>
      <c r="Z132" s="2">
        <v>8881</v>
      </c>
      <c r="AA132">
        <v>202</v>
      </c>
      <c r="AB132">
        <v>250</v>
      </c>
      <c r="AC132">
        <v>378</v>
      </c>
      <c r="AD132" s="2">
        <v>1441</v>
      </c>
      <c r="AE132" s="2">
        <v>1046</v>
      </c>
      <c r="AF132">
        <v>392</v>
      </c>
      <c r="AG132" s="2">
        <v>2889</v>
      </c>
      <c r="AH132">
        <v>192</v>
      </c>
      <c r="AI132">
        <v>145</v>
      </c>
      <c r="AJ132">
        <v>820</v>
      </c>
    </row>
    <row r="133" spans="1:36">
      <c r="A133">
        <v>133</v>
      </c>
      <c r="B133" s="1">
        <v>44039</v>
      </c>
      <c r="C133">
        <v>168</v>
      </c>
      <c r="D133" s="2">
        <v>3219</v>
      </c>
      <c r="E133" s="2">
        <v>1748</v>
      </c>
      <c r="F133">
        <v>191</v>
      </c>
      <c r="G133">
        <v>200</v>
      </c>
      <c r="H133">
        <v>558</v>
      </c>
      <c r="I133" s="2">
        <v>19592</v>
      </c>
      <c r="J133">
        <v>139</v>
      </c>
      <c r="K133" s="2">
        <v>6084</v>
      </c>
      <c r="L133" s="2">
        <v>8622</v>
      </c>
      <c r="M133" s="2">
        <v>20812</v>
      </c>
      <c r="N133">
        <v>365</v>
      </c>
      <c r="O133" s="2">
        <v>1184</v>
      </c>
      <c r="P133" s="2">
        <v>1653</v>
      </c>
      <c r="Q133" s="2">
        <v>5689</v>
      </c>
      <c r="R133">
        <v>266</v>
      </c>
      <c r="S133">
        <v>355</v>
      </c>
      <c r="T133" s="2">
        <v>1926</v>
      </c>
      <c r="U133" s="2">
        <v>3275</v>
      </c>
      <c r="V133">
        <v>869</v>
      </c>
      <c r="W133" s="2">
        <v>2313</v>
      </c>
      <c r="X133" s="2">
        <v>3438</v>
      </c>
      <c r="Y133">
        <v>769</v>
      </c>
      <c r="Z133" s="2">
        <v>8991</v>
      </c>
      <c r="AA133">
        <v>202</v>
      </c>
      <c r="AB133">
        <v>252</v>
      </c>
      <c r="AC133">
        <v>382</v>
      </c>
      <c r="AD133" s="2">
        <v>1455</v>
      </c>
      <c r="AE133" s="2">
        <v>1046</v>
      </c>
      <c r="AF133">
        <v>396</v>
      </c>
      <c r="AG133" s="2">
        <v>2945</v>
      </c>
      <c r="AH133">
        <v>193</v>
      </c>
      <c r="AI133">
        <v>145</v>
      </c>
      <c r="AJ133">
        <v>851</v>
      </c>
    </row>
    <row r="134" spans="1:36">
      <c r="A134">
        <v>134</v>
      </c>
      <c r="B134" s="1">
        <v>44040</v>
      </c>
      <c r="C134">
        <v>193</v>
      </c>
      <c r="D134" s="2">
        <v>3249</v>
      </c>
      <c r="E134" s="2">
        <v>1757</v>
      </c>
      <c r="F134">
        <v>191</v>
      </c>
      <c r="G134">
        <v>210</v>
      </c>
      <c r="H134">
        <v>572</v>
      </c>
      <c r="I134" s="2">
        <v>19995</v>
      </c>
      <c r="J134">
        <v>139</v>
      </c>
      <c r="K134" s="2">
        <v>6218</v>
      </c>
      <c r="L134" s="2">
        <v>8807</v>
      </c>
      <c r="M134" s="2">
        <v>21125</v>
      </c>
      <c r="N134">
        <v>381</v>
      </c>
      <c r="O134" s="2">
        <v>1250</v>
      </c>
      <c r="P134" s="2">
        <v>1677</v>
      </c>
      <c r="Q134" s="2">
        <v>5782</v>
      </c>
      <c r="R134">
        <v>268</v>
      </c>
      <c r="S134">
        <v>362</v>
      </c>
      <c r="T134" s="2">
        <v>1946</v>
      </c>
      <c r="U134" s="2">
        <v>3296</v>
      </c>
      <c r="V134">
        <v>874</v>
      </c>
      <c r="W134" s="2">
        <v>2357</v>
      </c>
      <c r="X134" s="2">
        <v>3518</v>
      </c>
      <c r="Y134">
        <v>769</v>
      </c>
      <c r="Z134" s="2">
        <v>9123</v>
      </c>
      <c r="AA134">
        <v>206</v>
      </c>
      <c r="AB134">
        <v>252</v>
      </c>
      <c r="AC134">
        <v>409</v>
      </c>
      <c r="AD134" s="2">
        <v>1493</v>
      </c>
      <c r="AE134" s="2">
        <v>1068</v>
      </c>
      <c r="AF134">
        <v>397</v>
      </c>
      <c r="AG134" s="2">
        <v>2962</v>
      </c>
      <c r="AH134">
        <v>195</v>
      </c>
      <c r="AI134">
        <v>145</v>
      </c>
      <c r="AJ134">
        <v>855</v>
      </c>
    </row>
    <row r="135" spans="1:36">
      <c r="A135">
        <v>135</v>
      </c>
      <c r="B135" s="1">
        <v>44041</v>
      </c>
      <c r="C135">
        <v>238</v>
      </c>
      <c r="D135" s="2">
        <v>3310</v>
      </c>
      <c r="E135" s="2">
        <v>1772</v>
      </c>
      <c r="F135">
        <v>193</v>
      </c>
      <c r="G135">
        <v>212</v>
      </c>
      <c r="H135">
        <v>587</v>
      </c>
      <c r="I135" s="2">
        <v>20572</v>
      </c>
      <c r="J135">
        <v>154</v>
      </c>
      <c r="K135" s="2">
        <v>6314</v>
      </c>
      <c r="L135" s="2">
        <v>9120</v>
      </c>
      <c r="M135" s="2">
        <v>21484</v>
      </c>
      <c r="N135">
        <v>381</v>
      </c>
      <c r="O135" s="2">
        <v>1307</v>
      </c>
      <c r="P135" s="2">
        <v>1677</v>
      </c>
      <c r="Q135" s="2">
        <v>5884</v>
      </c>
      <c r="R135">
        <v>268</v>
      </c>
      <c r="S135">
        <v>370</v>
      </c>
      <c r="T135" s="2">
        <v>1986</v>
      </c>
      <c r="U135" s="2">
        <v>3330</v>
      </c>
      <c r="V135">
        <v>891</v>
      </c>
      <c r="W135" s="2">
        <v>2415</v>
      </c>
      <c r="X135" s="2">
        <v>3759</v>
      </c>
      <c r="Y135">
        <v>776</v>
      </c>
      <c r="Z135" s="2">
        <v>9251</v>
      </c>
      <c r="AA135">
        <v>207</v>
      </c>
      <c r="AB135">
        <v>252</v>
      </c>
      <c r="AC135">
        <v>415</v>
      </c>
      <c r="AD135" s="2">
        <v>1524</v>
      </c>
      <c r="AE135" s="2">
        <v>1069</v>
      </c>
      <c r="AF135">
        <v>413</v>
      </c>
      <c r="AG135" s="2">
        <v>2988</v>
      </c>
      <c r="AH135">
        <v>201</v>
      </c>
      <c r="AI135">
        <v>145</v>
      </c>
      <c r="AJ135">
        <v>957</v>
      </c>
    </row>
    <row r="136" spans="1:36">
      <c r="A136">
        <v>136</v>
      </c>
      <c r="B136" s="1">
        <v>44042</v>
      </c>
      <c r="C136">
        <v>312</v>
      </c>
      <c r="D136" s="2">
        <v>3360</v>
      </c>
      <c r="E136" s="2">
        <v>1801</v>
      </c>
      <c r="F136">
        <v>193</v>
      </c>
      <c r="G136">
        <v>214</v>
      </c>
      <c r="H136">
        <v>610</v>
      </c>
      <c r="I136" s="2">
        <v>20969</v>
      </c>
      <c r="J136">
        <v>156</v>
      </c>
      <c r="K136" s="2">
        <v>6461</v>
      </c>
      <c r="L136" s="2">
        <v>9281</v>
      </c>
      <c r="M136" s="2">
        <v>21772</v>
      </c>
      <c r="N136">
        <v>381</v>
      </c>
      <c r="O136" s="2">
        <v>1377</v>
      </c>
      <c r="P136" s="2">
        <v>1701</v>
      </c>
      <c r="Q136" s="2">
        <v>5970</v>
      </c>
      <c r="R136">
        <v>280</v>
      </c>
      <c r="S136">
        <v>370</v>
      </c>
      <c r="T136" s="2">
        <v>2022</v>
      </c>
      <c r="U136" s="2">
        <v>3387</v>
      </c>
      <c r="V136">
        <v>907</v>
      </c>
      <c r="W136" s="2">
        <v>2502</v>
      </c>
      <c r="X136" s="2">
        <v>3827</v>
      </c>
      <c r="Y136">
        <v>782</v>
      </c>
      <c r="Z136" s="2">
        <v>9346</v>
      </c>
      <c r="AA136">
        <v>207</v>
      </c>
      <c r="AB136">
        <v>255</v>
      </c>
      <c r="AC136">
        <v>426</v>
      </c>
      <c r="AD136" s="2">
        <v>1530</v>
      </c>
      <c r="AE136" s="2">
        <v>1093</v>
      </c>
      <c r="AF136">
        <v>430</v>
      </c>
      <c r="AG136" s="2">
        <v>3021</v>
      </c>
      <c r="AH136">
        <v>223</v>
      </c>
      <c r="AI136">
        <v>145</v>
      </c>
      <c r="AJ136" s="2">
        <v>1015</v>
      </c>
    </row>
    <row r="137" spans="1:36">
      <c r="A137">
        <v>137</v>
      </c>
      <c r="B137" s="1">
        <v>44043</v>
      </c>
      <c r="C137">
        <v>415</v>
      </c>
      <c r="D137" s="2">
        <v>3407</v>
      </c>
      <c r="E137" s="2">
        <v>1835</v>
      </c>
      <c r="F137">
        <v>193</v>
      </c>
      <c r="G137">
        <v>217</v>
      </c>
      <c r="H137">
        <v>674</v>
      </c>
      <c r="I137" s="2">
        <v>21399</v>
      </c>
      <c r="J137">
        <v>162</v>
      </c>
      <c r="K137" s="2">
        <v>6532</v>
      </c>
      <c r="L137" s="2">
        <v>9516</v>
      </c>
      <c r="M137" s="2">
        <v>22089</v>
      </c>
      <c r="N137">
        <v>387</v>
      </c>
      <c r="O137" s="2">
        <v>1426</v>
      </c>
      <c r="P137" s="2">
        <v>1729</v>
      </c>
      <c r="Q137" s="2">
        <v>6098</v>
      </c>
      <c r="R137">
        <v>283</v>
      </c>
      <c r="S137">
        <v>447</v>
      </c>
      <c r="T137" s="2">
        <v>2065</v>
      </c>
      <c r="U137" s="2">
        <v>3417</v>
      </c>
      <c r="V137">
        <v>948</v>
      </c>
      <c r="W137" s="2">
        <v>2580</v>
      </c>
      <c r="X137" s="2">
        <v>3931</v>
      </c>
      <c r="Y137">
        <v>782</v>
      </c>
      <c r="Z137" s="2">
        <v>9422</v>
      </c>
      <c r="AA137">
        <v>207</v>
      </c>
      <c r="AB137">
        <v>255</v>
      </c>
      <c r="AC137">
        <v>445</v>
      </c>
      <c r="AD137" s="2">
        <v>1530</v>
      </c>
      <c r="AE137" s="2">
        <v>1093</v>
      </c>
      <c r="AF137">
        <v>433</v>
      </c>
      <c r="AG137" s="2">
        <v>3059</v>
      </c>
      <c r="AH137">
        <v>230</v>
      </c>
      <c r="AI137">
        <v>145</v>
      </c>
      <c r="AJ137" s="2">
        <v>1015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F6B2-43D1-4A70-9E17-AEC069B9091C}">
  <dimension ref="A1:F35"/>
  <sheetViews>
    <sheetView topLeftCell="A7" workbookViewId="0">
      <selection activeCell="B7" sqref="B7:F7"/>
    </sheetView>
  </sheetViews>
  <sheetFormatPr defaultRowHeight="18"/>
  <cols>
    <col min="1" max="1" width="9.4140625" bestFit="1" customWidth="1"/>
  </cols>
  <sheetData>
    <row r="1" spans="1:6">
      <c r="B1" s="1">
        <v>43921</v>
      </c>
      <c r="C1" s="1">
        <v>43951</v>
      </c>
      <c r="D1" s="1">
        <v>43982</v>
      </c>
      <c r="E1" s="1">
        <v>44012</v>
      </c>
      <c r="F1" s="1">
        <v>44043</v>
      </c>
    </row>
    <row r="2" spans="1:6">
      <c r="A2" t="s">
        <v>1</v>
      </c>
      <c r="B2">
        <f>VLOOKUP(B$1,Sheet1!$B$1:$AJ$137,2,FALSE)</f>
        <v>5</v>
      </c>
      <c r="C2">
        <f>VLOOKUP(C$1,Sheet1!$B$1:$AJ$137,2,FALSE)</f>
        <v>10</v>
      </c>
      <c r="D2">
        <f>VLOOKUP(D$1,Sheet1!$B$1:$AJ$137,2,FALSE)</f>
        <v>20</v>
      </c>
      <c r="E2">
        <f>VLOOKUP(E$1,Sheet1!$B$1:$AJ$137,2,FALSE)</f>
        <v>80</v>
      </c>
      <c r="F2">
        <f>VLOOKUP(F$1,Sheet1!$B$1:$AJ$137,2,FALSE)</f>
        <v>415</v>
      </c>
    </row>
    <row r="3" spans="1:6">
      <c r="A3" t="s">
        <v>2</v>
      </c>
      <c r="B3">
        <f>VLOOKUP(B$1,Sheet1!$B$1:$AJ$137,3,FALSE)</f>
        <v>19</v>
      </c>
      <c r="C3">
        <f>VLOOKUP(C$1,Sheet1!$B$1:$AJ$137,3,FALSE)</f>
        <v>222</v>
      </c>
      <c r="D3">
        <f>VLOOKUP(D$1,Sheet1!$B$1:$AJ$137,3,FALSE)</f>
        <v>465</v>
      </c>
      <c r="E3">
        <f>VLOOKUP(E$1,Sheet1!$B$1:$AJ$137,3,FALSE)</f>
        <v>1493</v>
      </c>
      <c r="F3">
        <f>VLOOKUP(F$1,Sheet1!$B$1:$AJ$137,3,FALSE)</f>
        <v>3407</v>
      </c>
    </row>
    <row r="4" spans="1:6">
      <c r="A4" t="s">
        <v>3</v>
      </c>
      <c r="B4">
        <f>VLOOKUP(B$1,Sheet1!$B$1:$AJ$137,4,FALSE)</f>
        <v>142</v>
      </c>
      <c r="C4">
        <f>VLOOKUP(C$1,Sheet1!$B$1:$AJ$137,4,FALSE)</f>
        <v>404</v>
      </c>
      <c r="D4">
        <f>VLOOKUP(D$1,Sheet1!$B$1:$AJ$137,4,FALSE)</f>
        <v>861</v>
      </c>
      <c r="E4">
        <f>VLOOKUP(E$1,Sheet1!$B$1:$AJ$137,4,FALSE)</f>
        <v>1453</v>
      </c>
      <c r="F4">
        <f>VLOOKUP(F$1,Sheet1!$B$1:$AJ$137,4,FALSE)</f>
        <v>1835</v>
      </c>
    </row>
    <row r="5" spans="1:6">
      <c r="A5" t="s">
        <v>4</v>
      </c>
      <c r="B5">
        <f>VLOOKUP(B$1,Sheet1!$B$1:$AJ$137,5,FALSE)</f>
        <v>2</v>
      </c>
      <c r="C5">
        <f>VLOOKUP(C$1,Sheet1!$B$1:$AJ$137,5,FALSE)</f>
        <v>10</v>
      </c>
      <c r="D5">
        <f>VLOOKUP(D$1,Sheet1!$B$1:$AJ$137,5,FALSE)</f>
        <v>46</v>
      </c>
      <c r="E5">
        <f>VLOOKUP(E$1,Sheet1!$B$1:$AJ$137,5,FALSE)</f>
        <v>152</v>
      </c>
      <c r="F5">
        <f>VLOOKUP(F$1,Sheet1!$B$1:$AJ$137,5,FALSE)</f>
        <v>193</v>
      </c>
    </row>
    <row r="6" spans="1:6">
      <c r="A6" t="s">
        <v>5</v>
      </c>
      <c r="B6">
        <f>VLOOKUP(B$1,Sheet1!$B$1:$AJ$137,6,FALSE)</f>
        <v>1</v>
      </c>
      <c r="C6">
        <f>VLOOKUP(C$1,Sheet1!$B$1:$AJ$137,6,FALSE)</f>
        <v>12</v>
      </c>
      <c r="D6">
        <f>VLOOKUP(D$1,Sheet1!$B$1:$AJ$137,6,FALSE)</f>
        <v>91</v>
      </c>
      <c r="E6">
        <f>VLOOKUP(E$1,Sheet1!$B$1:$AJ$137,6,FALSE)</f>
        <v>125</v>
      </c>
      <c r="F6">
        <f>VLOOKUP(F$1,Sheet1!$B$1:$AJ$137,6,FALSE)</f>
        <v>217</v>
      </c>
    </row>
    <row r="7" spans="1:6">
      <c r="A7" t="s">
        <v>6</v>
      </c>
      <c r="B7">
        <f>VLOOKUP(B$1,Sheet1!$B$1:$AJ$137,7,FALSE)</f>
        <v>23</v>
      </c>
      <c r="C7">
        <f>VLOOKUP(C$1,Sheet1!$B$1:$AJ$137,7,FALSE)</f>
        <v>95</v>
      </c>
      <c r="D7">
        <f>VLOOKUP(D$1,Sheet1!$B$1:$AJ$137,7,FALSE)</f>
        <v>236</v>
      </c>
      <c r="E7">
        <f>VLOOKUP(E$1,Sheet1!$B$1:$AJ$137,7,FALSE)</f>
        <v>313</v>
      </c>
      <c r="F7">
        <f>VLOOKUP(F$1,Sheet1!$B$1:$AJ$137,7,FALSE)</f>
        <v>674</v>
      </c>
    </row>
    <row r="8" spans="1:6">
      <c r="A8" t="s">
        <v>7</v>
      </c>
      <c r="B8">
        <f>VLOOKUP(B$1,Sheet1!$B$1:$AJ$137,8,FALSE)</f>
        <v>747</v>
      </c>
      <c r="C8">
        <f>VLOOKUP(C$1,Sheet1!$B$1:$AJ$137,8,FALSE)</f>
        <v>4175</v>
      </c>
      <c r="D8">
        <f>VLOOKUP(D$1,Sheet1!$B$1:$AJ$137,8,FALSE)</f>
        <v>7348</v>
      </c>
      <c r="E8">
        <f>VLOOKUP(E$1,Sheet1!$B$1:$AJ$137,8,FALSE)</f>
        <v>11424</v>
      </c>
      <c r="F8">
        <f>VLOOKUP(F$1,Sheet1!$B$1:$AJ$137,8,FALSE)</f>
        <v>21399</v>
      </c>
    </row>
    <row r="9" spans="1:6">
      <c r="A9" t="s">
        <v>8</v>
      </c>
      <c r="B9">
        <f>VLOOKUP(B$1,Sheet1!$B$1:$AJ$137,9,FALSE)</f>
        <v>2</v>
      </c>
      <c r="C9">
        <f>VLOOKUP(C$1,Sheet1!$B$1:$AJ$137,9,FALSE)</f>
        <v>32</v>
      </c>
      <c r="D9">
        <f>VLOOKUP(D$1,Sheet1!$B$1:$AJ$137,9,FALSE)</f>
        <v>97</v>
      </c>
      <c r="E9">
        <f>VLOOKUP(E$1,Sheet1!$B$1:$AJ$137,9,FALSE)</f>
        <v>117</v>
      </c>
      <c r="F9">
        <f>VLOOKUP(F$1,Sheet1!$B$1:$AJ$137,9,FALSE)</f>
        <v>162</v>
      </c>
    </row>
    <row r="10" spans="1:6">
      <c r="A10" t="s">
        <v>9</v>
      </c>
      <c r="B10">
        <f>VLOOKUP(B$1,Sheet1!$B$1:$AJ$137,10,FALSE)</f>
        <v>198</v>
      </c>
      <c r="C10">
        <f>VLOOKUP(C$1,Sheet1!$B$1:$AJ$137,10,FALSE)</f>
        <v>1012</v>
      </c>
      <c r="D10">
        <f>VLOOKUP(D$1,Sheet1!$B$1:$AJ$137,10,FALSE)</f>
        <v>2260</v>
      </c>
      <c r="E10">
        <f>VLOOKUP(E$1,Sheet1!$B$1:$AJ$137,10,FALSE)</f>
        <v>3218</v>
      </c>
      <c r="F10">
        <f>VLOOKUP(F$1,Sheet1!$B$1:$AJ$137,10,FALSE)</f>
        <v>6532</v>
      </c>
    </row>
    <row r="11" spans="1:6">
      <c r="A11" t="s">
        <v>10</v>
      </c>
      <c r="B11">
        <f>VLOOKUP(B$1,Sheet1!$B$1:$AJ$137,11,FALSE)</f>
        <v>93</v>
      </c>
      <c r="C11">
        <f>VLOOKUP(C$1,Sheet1!$B$1:$AJ$137,11,FALSE)</f>
        <v>724</v>
      </c>
      <c r="D11">
        <f>VLOOKUP(D$1,Sheet1!$B$1:$AJ$137,11,FALSE)</f>
        <v>1403</v>
      </c>
      <c r="E11">
        <f>VLOOKUP(E$1,Sheet1!$B$1:$AJ$137,11,FALSE)</f>
        <v>3833</v>
      </c>
      <c r="F11">
        <f>VLOOKUP(F$1,Sheet1!$B$1:$AJ$137,11,FALSE)</f>
        <v>9516</v>
      </c>
    </row>
    <row r="12" spans="1:6">
      <c r="A12" t="s">
        <v>11</v>
      </c>
      <c r="B12">
        <f>VLOOKUP(B$1,Sheet1!$B$1:$AJ$137,12,FALSE)</f>
        <v>93</v>
      </c>
      <c r="C12">
        <f>VLOOKUP(C$1,Sheet1!$B$1:$AJ$137,12,FALSE)</f>
        <v>958</v>
      </c>
      <c r="D12">
        <f>VLOOKUP(D$1,Sheet1!$B$1:$AJ$137,12,FALSE)</f>
        <v>4857</v>
      </c>
      <c r="E12">
        <f>VLOOKUP(E$1,Sheet1!$B$1:$AJ$137,12,FALSE)</f>
        <v>12136</v>
      </c>
      <c r="F12">
        <f>VLOOKUP(F$1,Sheet1!$B$1:$AJ$137,12,FALSE)</f>
        <v>22089</v>
      </c>
    </row>
    <row r="13" spans="1:6">
      <c r="A13" t="s">
        <v>12</v>
      </c>
      <c r="B13">
        <f>VLOOKUP(B$1,Sheet1!$B$1:$AJ$137,13,FALSE)</f>
        <v>9</v>
      </c>
      <c r="C13">
        <f>VLOOKUP(C$1,Sheet1!$B$1:$AJ$137,13,FALSE)</f>
        <v>58</v>
      </c>
      <c r="D13">
        <f>VLOOKUP(D$1,Sheet1!$B$1:$AJ$137,13,FALSE)</f>
        <v>189</v>
      </c>
      <c r="E13">
        <f>VLOOKUP(E$1,Sheet1!$B$1:$AJ$137,13,FALSE)</f>
        <v>321</v>
      </c>
      <c r="F13">
        <f>VLOOKUP(F$1,Sheet1!$B$1:$AJ$137,13,FALSE)</f>
        <v>387</v>
      </c>
    </row>
    <row r="14" spans="1:6">
      <c r="A14" t="s">
        <v>13</v>
      </c>
      <c r="B14">
        <f>VLOOKUP(B$1,Sheet1!$B$1:$AJ$137,14,FALSE)</f>
        <v>20</v>
      </c>
      <c r="C14">
        <f>VLOOKUP(C$1,Sheet1!$B$1:$AJ$137,14,FALSE)</f>
        <v>134</v>
      </c>
      <c r="D14">
        <f>VLOOKUP(D$1,Sheet1!$B$1:$AJ$137,14,FALSE)</f>
        <v>295</v>
      </c>
      <c r="E14">
        <f>VLOOKUP(E$1,Sheet1!$B$1:$AJ$137,14,FALSE)</f>
        <v>518</v>
      </c>
      <c r="F14">
        <f>VLOOKUP(F$1,Sheet1!$B$1:$AJ$137,14,FALSE)</f>
        <v>1426</v>
      </c>
    </row>
    <row r="15" spans="1:6">
      <c r="A15" t="s">
        <v>14</v>
      </c>
      <c r="B15">
        <f>VLOOKUP(B$1,Sheet1!$B$1:$AJ$137,15,FALSE)</f>
        <v>9</v>
      </c>
      <c r="C15">
        <f>VLOOKUP(C$1,Sheet1!$B$1:$AJ$137,15,FALSE)</f>
        <v>145</v>
      </c>
      <c r="D15">
        <f>VLOOKUP(D$1,Sheet1!$B$1:$AJ$137,15,FALSE)</f>
        <v>410</v>
      </c>
      <c r="E15">
        <f>VLOOKUP(E$1,Sheet1!$B$1:$AJ$137,15,FALSE)</f>
        <v>894</v>
      </c>
      <c r="F15">
        <f>VLOOKUP(F$1,Sheet1!$B$1:$AJ$137,15,FALSE)</f>
        <v>1729</v>
      </c>
    </row>
    <row r="16" spans="1:6">
      <c r="A16" t="s">
        <v>15</v>
      </c>
      <c r="B16">
        <f>VLOOKUP(B$1,Sheet1!$B$1:$AJ$137,16,FALSE)</f>
        <v>8</v>
      </c>
      <c r="C16">
        <f>VLOOKUP(C$1,Sheet1!$B$1:$AJ$137,16,FALSE)</f>
        <v>170</v>
      </c>
      <c r="D16">
        <f>VLOOKUP(D$1,Sheet1!$B$1:$AJ$137,16,FALSE)</f>
        <v>919</v>
      </c>
      <c r="E16">
        <f>VLOOKUP(E$1,Sheet1!$B$1:$AJ$137,16,FALSE)</f>
        <v>3148</v>
      </c>
      <c r="F16">
        <f>VLOOKUP(F$1,Sheet1!$B$1:$AJ$137,16,FALSE)</f>
        <v>6098</v>
      </c>
    </row>
    <row r="17" spans="1:6">
      <c r="A17" t="s">
        <v>16</v>
      </c>
      <c r="B17">
        <f>VLOOKUP(B$1,Sheet1!$B$1:$AJ$137,17,FALSE)</f>
        <v>2</v>
      </c>
      <c r="C17">
        <f>VLOOKUP(C$1,Sheet1!$B$1:$AJ$137,17,FALSE)</f>
        <v>100</v>
      </c>
      <c r="D17">
        <f>VLOOKUP(D$1,Sheet1!$B$1:$AJ$137,17,FALSE)</f>
        <v>165</v>
      </c>
      <c r="E17">
        <f>VLOOKUP(E$1,Sheet1!$B$1:$AJ$137,17,FALSE)</f>
        <v>206</v>
      </c>
      <c r="F17">
        <f>VLOOKUP(F$1,Sheet1!$B$1:$AJ$137,17,FALSE)</f>
        <v>283</v>
      </c>
    </row>
    <row r="18" spans="1:6">
      <c r="A18" t="s">
        <v>17</v>
      </c>
      <c r="B18">
        <f>VLOOKUP(B$1,Sheet1!$B$1:$AJ$137,18,FALSE)</f>
        <v>7</v>
      </c>
      <c r="C18">
        <f>VLOOKUP(C$1,Sheet1!$B$1:$AJ$137,18,FALSE)</f>
        <v>89</v>
      </c>
      <c r="D18">
        <f>VLOOKUP(D$1,Sheet1!$B$1:$AJ$137,18,FALSE)</f>
        <v>197</v>
      </c>
      <c r="E18">
        <f>VLOOKUP(E$1,Sheet1!$B$1:$AJ$137,18,FALSE)</f>
        <v>293</v>
      </c>
      <c r="F18">
        <f>VLOOKUP(F$1,Sheet1!$B$1:$AJ$137,18,FALSE)</f>
        <v>447</v>
      </c>
    </row>
    <row r="19" spans="1:6">
      <c r="A19" t="s">
        <v>18</v>
      </c>
      <c r="B19">
        <f>VLOOKUP(B$1,Sheet1!$B$1:$AJ$137,19,FALSE)</f>
        <v>4</v>
      </c>
      <c r="C19">
        <f>VLOOKUP(C$1,Sheet1!$B$1:$AJ$137,19,FALSE)</f>
        <v>230</v>
      </c>
      <c r="D19">
        <f>VLOOKUP(D$1,Sheet1!$B$1:$AJ$137,19,FALSE)</f>
        <v>636</v>
      </c>
      <c r="E19">
        <f>VLOOKUP(E$1,Sheet1!$B$1:$AJ$137,19,FALSE)</f>
        <v>1234</v>
      </c>
      <c r="F19">
        <f>VLOOKUP(F$1,Sheet1!$B$1:$AJ$137,19,FALSE)</f>
        <v>2065</v>
      </c>
    </row>
    <row r="20" spans="1:6">
      <c r="A20" t="s">
        <v>19</v>
      </c>
      <c r="B20">
        <f>VLOOKUP(B$1,Sheet1!$B$1:$AJ$137,20,FALSE)</f>
        <v>5</v>
      </c>
      <c r="C20">
        <f>VLOOKUP(C$1,Sheet1!$B$1:$AJ$137,20,FALSE)</f>
        <v>150</v>
      </c>
      <c r="D20">
        <f>VLOOKUP(D$1,Sheet1!$B$1:$AJ$137,20,FALSE)</f>
        <v>982</v>
      </c>
      <c r="E20">
        <f>VLOOKUP(E$1,Sheet1!$B$1:$AJ$137,20,FALSE)</f>
        <v>2049</v>
      </c>
      <c r="F20">
        <f>VLOOKUP(F$1,Sheet1!$B$1:$AJ$137,20,FALSE)</f>
        <v>3417</v>
      </c>
    </row>
    <row r="21" spans="1:6">
      <c r="A21" t="s">
        <v>20</v>
      </c>
      <c r="B21">
        <f>VLOOKUP(B$1,Sheet1!$B$1:$AJ$137,21,FALSE)</f>
        <v>8</v>
      </c>
      <c r="C21">
        <f>VLOOKUP(C$1,Sheet1!$B$1:$AJ$137,21,FALSE)</f>
        <v>148</v>
      </c>
      <c r="D21">
        <f>VLOOKUP(D$1,Sheet1!$B$1:$AJ$137,21,FALSE)</f>
        <v>567</v>
      </c>
      <c r="E21">
        <f>VLOOKUP(E$1,Sheet1!$B$1:$AJ$137,21,FALSE)</f>
        <v>726</v>
      </c>
      <c r="F21">
        <f>VLOOKUP(F$1,Sheet1!$B$1:$AJ$137,21,FALSE)</f>
        <v>948</v>
      </c>
    </row>
    <row r="22" spans="1:6">
      <c r="A22" t="s">
        <v>21</v>
      </c>
      <c r="B22">
        <f>VLOOKUP(B$1,Sheet1!$B$1:$AJ$137,22,FALSE)</f>
        <v>2</v>
      </c>
      <c r="C22">
        <f>VLOOKUP(C$1,Sheet1!$B$1:$AJ$137,22,FALSE)</f>
        <v>45</v>
      </c>
      <c r="D22">
        <f>VLOOKUP(D$1,Sheet1!$B$1:$AJ$137,22,FALSE)</f>
        <v>339</v>
      </c>
      <c r="E22">
        <f>VLOOKUP(E$1,Sheet1!$B$1:$AJ$137,22,FALSE)</f>
        <v>1109</v>
      </c>
      <c r="F22">
        <f>VLOOKUP(F$1,Sheet1!$B$1:$AJ$137,22,FALSE)</f>
        <v>2580</v>
      </c>
    </row>
    <row r="23" spans="1:6">
      <c r="A23" t="s">
        <v>22</v>
      </c>
      <c r="B23">
        <f>VLOOKUP(B$1,Sheet1!$B$1:$AJ$137,23,FALSE)</f>
        <v>19</v>
      </c>
      <c r="C23">
        <f>VLOOKUP(C$1,Sheet1!$B$1:$AJ$137,23,FALSE)</f>
        <v>117</v>
      </c>
      <c r="D23">
        <f>VLOOKUP(D$1,Sheet1!$B$1:$AJ$137,23,FALSE)</f>
        <v>409</v>
      </c>
      <c r="E23">
        <f>VLOOKUP(E$1,Sheet1!$B$1:$AJ$137,23,FALSE)</f>
        <v>1551</v>
      </c>
      <c r="F23">
        <f>VLOOKUP(F$1,Sheet1!$B$1:$AJ$137,23,FALSE)</f>
        <v>3931</v>
      </c>
    </row>
    <row r="24" spans="1:6">
      <c r="A24" t="s">
        <v>23</v>
      </c>
      <c r="B24">
        <f>VLOOKUP(B$1,Sheet1!$B$1:$AJ$137,24,FALSE)</f>
        <v>3</v>
      </c>
      <c r="C24">
        <f>VLOOKUP(C$1,Sheet1!$B$1:$AJ$137,24,FALSE)</f>
        <v>62</v>
      </c>
      <c r="D24">
        <f>VLOOKUP(D$1,Sheet1!$B$1:$AJ$137,24,FALSE)</f>
        <v>244</v>
      </c>
      <c r="E24">
        <f>VLOOKUP(E$1,Sheet1!$B$1:$AJ$137,24,FALSE)</f>
        <v>363</v>
      </c>
      <c r="F24">
        <f>VLOOKUP(F$1,Sheet1!$B$1:$AJ$137,24,FALSE)</f>
        <v>782</v>
      </c>
    </row>
    <row r="25" spans="1:6">
      <c r="A25" t="s">
        <v>24</v>
      </c>
      <c r="B25">
        <f>VLOOKUP(B$1,Sheet1!$B$1:$AJ$137,25,FALSE)</f>
        <v>50</v>
      </c>
      <c r="C25">
        <f>VLOOKUP(C$1,Sheet1!$B$1:$AJ$137,25,FALSE)</f>
        <v>491</v>
      </c>
      <c r="D25">
        <f>VLOOKUP(D$1,Sheet1!$B$1:$AJ$137,25,FALSE)</f>
        <v>1541</v>
      </c>
      <c r="E25">
        <f>VLOOKUP(E$1,Sheet1!$B$1:$AJ$137,25,FALSE)</f>
        <v>5084</v>
      </c>
      <c r="F25">
        <f>VLOOKUP(F$1,Sheet1!$B$1:$AJ$137,25,FALSE)</f>
        <v>9422</v>
      </c>
    </row>
    <row r="26" spans="1:6">
      <c r="A26" t="s">
        <v>25</v>
      </c>
      <c r="B26">
        <f>VLOOKUP(B$1,Sheet1!$B$1:$AJ$137,26,FALSE)</f>
        <v>3</v>
      </c>
      <c r="C26">
        <f>VLOOKUP(C$1,Sheet1!$B$1:$AJ$137,26,FALSE)</f>
        <v>47</v>
      </c>
      <c r="D26">
        <f>VLOOKUP(D$1,Sheet1!$B$1:$AJ$137,26,FALSE)</f>
        <v>128</v>
      </c>
      <c r="E26">
        <f>VLOOKUP(E$1,Sheet1!$B$1:$AJ$137,26,FALSE)</f>
        <v>189</v>
      </c>
      <c r="F26">
        <f>VLOOKUP(F$1,Sheet1!$B$1:$AJ$137,26,FALSE)</f>
        <v>207</v>
      </c>
    </row>
    <row r="27" spans="1:6">
      <c r="A27" t="s">
        <v>26</v>
      </c>
      <c r="B27">
        <f>VLOOKUP(B$1,Sheet1!$B$1:$AJ$137,27,FALSE)</f>
        <v>8</v>
      </c>
      <c r="C27">
        <f>VLOOKUP(C$1,Sheet1!$B$1:$AJ$137,27,FALSE)</f>
        <v>46</v>
      </c>
      <c r="D27">
        <f>VLOOKUP(D$1,Sheet1!$B$1:$AJ$137,27,FALSE)</f>
        <v>133</v>
      </c>
      <c r="E27">
        <f>VLOOKUP(E$1,Sheet1!$B$1:$AJ$137,27,FALSE)</f>
        <v>190</v>
      </c>
      <c r="F27">
        <f>VLOOKUP(F$1,Sheet1!$B$1:$AJ$137,27,FALSE)</f>
        <v>255</v>
      </c>
    </row>
    <row r="28" spans="1:6">
      <c r="A28" t="s">
        <v>27</v>
      </c>
      <c r="B28">
        <f>VLOOKUP(B$1,Sheet1!$B$1:$AJ$137,28,FALSE)</f>
        <v>3</v>
      </c>
      <c r="C28">
        <f>VLOOKUP(C$1,Sheet1!$B$1:$AJ$137,28,FALSE)</f>
        <v>41</v>
      </c>
      <c r="D28">
        <f>VLOOKUP(D$1,Sheet1!$B$1:$AJ$137,28,FALSE)</f>
        <v>117</v>
      </c>
      <c r="E28">
        <f>VLOOKUP(E$1,Sheet1!$B$1:$AJ$137,28,FALSE)</f>
        <v>226</v>
      </c>
      <c r="F28">
        <f>VLOOKUP(F$1,Sheet1!$B$1:$AJ$137,28,FALSE)</f>
        <v>445</v>
      </c>
    </row>
    <row r="29" spans="1:6">
      <c r="A29" t="s">
        <v>28</v>
      </c>
      <c r="B29">
        <f>VLOOKUP(B$1,Sheet1!$B$1:$AJ$137,29,FALSE)</f>
        <v>1</v>
      </c>
      <c r="C29">
        <f>VLOOKUP(C$1,Sheet1!$B$1:$AJ$137,29,FALSE)</f>
        <v>40</v>
      </c>
      <c r="D29">
        <f>VLOOKUP(D$1,Sheet1!$B$1:$AJ$137,29,FALSE)</f>
        <v>153</v>
      </c>
      <c r="E29">
        <f>VLOOKUP(E$1,Sheet1!$B$1:$AJ$137,29,FALSE)</f>
        <v>728</v>
      </c>
      <c r="F29">
        <f>VLOOKUP(F$1,Sheet1!$B$1:$AJ$137,29,FALSE)</f>
        <v>1530</v>
      </c>
    </row>
    <row r="30" spans="1:6">
      <c r="A30" t="s">
        <v>29</v>
      </c>
      <c r="B30">
        <f>VLOOKUP(B$1,Sheet1!$B$1:$AJ$137,30,FALSE)</f>
        <v>1</v>
      </c>
      <c r="C30">
        <f>VLOOKUP(C$1,Sheet1!$B$1:$AJ$137,30,FALSE)</f>
        <v>23</v>
      </c>
      <c r="D30">
        <f>VLOOKUP(D$1,Sheet1!$B$1:$AJ$137,30,FALSE)</f>
        <v>223</v>
      </c>
      <c r="E30">
        <f>VLOOKUP(E$1,Sheet1!$B$1:$AJ$137,30,FALSE)</f>
        <v>742</v>
      </c>
      <c r="F30">
        <f>VLOOKUP(F$1,Sheet1!$B$1:$AJ$137,30,FALSE)</f>
        <v>1093</v>
      </c>
    </row>
    <row r="31" spans="1:6">
      <c r="A31" t="s">
        <v>30</v>
      </c>
      <c r="B31">
        <f>VLOOKUP(B$1,Sheet1!$B$1:$AJ$137,31,FALSE)</f>
        <v>2</v>
      </c>
      <c r="C31">
        <f>VLOOKUP(C$1,Sheet1!$B$1:$AJ$137,31,FALSE)</f>
        <v>37</v>
      </c>
      <c r="D31">
        <f>VLOOKUP(D$1,Sheet1!$B$1:$AJ$137,31,FALSE)</f>
        <v>168</v>
      </c>
      <c r="E31">
        <f>VLOOKUP(E$1,Sheet1!$B$1:$AJ$137,31,FALSE)</f>
        <v>239</v>
      </c>
      <c r="F31">
        <f>VLOOKUP(F$1,Sheet1!$B$1:$AJ$137,31,FALSE)</f>
        <v>433</v>
      </c>
    </row>
    <row r="32" spans="1:6">
      <c r="A32" t="s">
        <v>31</v>
      </c>
      <c r="B32">
        <f>VLOOKUP(B$1,Sheet1!$B$1:$AJ$137,32,FALSE)</f>
        <v>10</v>
      </c>
      <c r="C32">
        <f>VLOOKUP(C$1,Sheet1!$B$1:$AJ$137,32,FALSE)</f>
        <v>205</v>
      </c>
      <c r="D32">
        <f>VLOOKUP(D$1,Sheet1!$B$1:$AJ$137,32,FALSE)</f>
        <v>675</v>
      </c>
      <c r="E32">
        <f>VLOOKUP(E$1,Sheet1!$B$1:$AJ$137,32,FALSE)</f>
        <v>1750</v>
      </c>
      <c r="F32">
        <f>VLOOKUP(F$1,Sheet1!$B$1:$AJ$137,32,FALSE)</f>
        <v>3059</v>
      </c>
    </row>
    <row r="33" spans="1:6">
      <c r="A33" t="s">
        <v>32</v>
      </c>
      <c r="B33">
        <f>VLOOKUP(B$1,Sheet1!$B$1:$AJ$137,33,FALSE)</f>
        <v>1</v>
      </c>
      <c r="C33">
        <f>VLOOKUP(C$1,Sheet1!$B$1:$AJ$137,33,FALSE)</f>
        <v>42</v>
      </c>
      <c r="D33">
        <f>VLOOKUP(D$1,Sheet1!$B$1:$AJ$137,33,FALSE)</f>
        <v>92</v>
      </c>
      <c r="E33">
        <f>VLOOKUP(E$1,Sheet1!$B$1:$AJ$137,33,FALSE)</f>
        <v>115</v>
      </c>
      <c r="F33">
        <f>VLOOKUP(F$1,Sheet1!$B$1:$AJ$137,33,FALSE)</f>
        <v>230</v>
      </c>
    </row>
    <row r="34" spans="1:6">
      <c r="A34" t="s">
        <v>33</v>
      </c>
      <c r="B34">
        <f>VLOOKUP(B$1,Sheet1!$B$1:$AJ$137,34,FALSE)</f>
        <v>0</v>
      </c>
      <c r="C34">
        <f>VLOOKUP(C$1,Sheet1!$B$1:$AJ$137,34,FALSE)</f>
        <v>3</v>
      </c>
      <c r="D34">
        <f>VLOOKUP(D$1,Sheet1!$B$1:$AJ$137,34,FALSE)</f>
        <v>92</v>
      </c>
      <c r="E34">
        <f>VLOOKUP(E$1,Sheet1!$B$1:$AJ$137,34,FALSE)</f>
        <v>113</v>
      </c>
      <c r="F34">
        <f>VLOOKUP(F$1,Sheet1!$B$1:$AJ$137,34,FALSE)</f>
        <v>145</v>
      </c>
    </row>
    <row r="35" spans="1:6">
      <c r="A35" t="s">
        <v>34</v>
      </c>
      <c r="B35">
        <f>VLOOKUP(B$1,Sheet1!$B$1:$AJ$137,35,FALSE)</f>
        <v>0</v>
      </c>
      <c r="C35">
        <f>VLOOKUP(C$1,Sheet1!$B$1:$AJ$137,35,FALSE)</f>
        <v>15</v>
      </c>
      <c r="D35">
        <f>VLOOKUP(D$1,Sheet1!$B$1:$AJ$137,35,FALSE)</f>
        <v>94</v>
      </c>
      <c r="E35">
        <f>VLOOKUP(E$1,Sheet1!$B$1:$AJ$137,35,FALSE)</f>
        <v>249</v>
      </c>
      <c r="F35">
        <f>VLOOKUP(F$1,Sheet1!$B$1:$AJ$137,35,FALSE)</f>
        <v>1015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2020-06-24T03:05:52Z</dcterms:created>
  <dcterms:modified xsi:type="dcterms:W3CDTF">2020-08-02T14:08:01Z</dcterms:modified>
</cp:coreProperties>
</file>