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das Fiesta 프로젝트\DB\엑셀 파일\"/>
    </mc:Choice>
  </mc:AlternateContent>
  <xr:revisionPtr revIDLastSave="0" documentId="13_ncr:1_{A344AEDB-6EFC-483D-A64D-F4DC878E2EE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개요" sheetId="1" r:id="rId1"/>
    <sheet name="범례통합" sheetId="2" r:id="rId2"/>
    <sheet name="Mon_AI" sheetId="3" r:id="rId3"/>
    <sheet name="방어력 관련 수식" sheetId="8" r:id="rId4"/>
    <sheet name="Mon_Skill" sheetId="4" r:id="rId5"/>
    <sheet name="Mon_Normal_Atk" sheetId="7" r:id="rId6"/>
    <sheet name="Mon_Normal_Atk_Group" sheetId="6" r:id="rId7"/>
    <sheet name="Mon_Effect" sheetId="5" r:id="rId8"/>
  </sheets>
  <definedNames>
    <definedName name="_xlnm._FilterDatabase" localSheetId="2" hidden="1">Mon_AI!#REF!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8" l="1"/>
  <c r="J20" i="8" s="1"/>
  <c r="I19" i="8"/>
  <c r="J19" i="8" s="1"/>
  <c r="I18" i="8"/>
  <c r="J18" i="8" s="1"/>
  <c r="I17" i="8"/>
  <c r="J17" i="8" s="1"/>
  <c r="I16" i="8"/>
  <c r="J16" i="8" s="1"/>
  <c r="I15" i="8"/>
  <c r="J15" i="8" s="1"/>
  <c r="I14" i="8"/>
  <c r="J14" i="8" s="1"/>
  <c r="I13" i="8"/>
  <c r="J13" i="8" s="1"/>
  <c r="I12" i="8"/>
  <c r="J12" i="8" s="1"/>
  <c r="I11" i="8"/>
  <c r="J11" i="8" s="1"/>
  <c r="L13" i="8" l="1"/>
  <c r="K13" i="8"/>
  <c r="L11" i="8"/>
  <c r="K11" i="8"/>
  <c r="L14" i="8"/>
  <c r="K14" i="8"/>
  <c r="L19" i="8"/>
  <c r="K19" i="8"/>
  <c r="L12" i="8"/>
  <c r="K12" i="8"/>
  <c r="K15" i="8"/>
  <c r="L15" i="8"/>
  <c r="L16" i="8"/>
  <c r="K16" i="8"/>
  <c r="L17" i="8"/>
  <c r="K17" i="8"/>
  <c r="L18" i="8"/>
  <c r="K18" i="8"/>
  <c r="L20" i="8"/>
  <c r="K20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45" authorId="0" shapeId="0" xr:uid="{00000000-0006-0000-0100-000001000000}">
      <text>
        <r>
          <rPr>
            <b/>
            <sz val="10"/>
            <color indexed="81"/>
            <rFont val="a아시아헤드1"/>
            <family val="1"/>
            <charset val="129"/>
          </rPr>
          <t xml:space="preserve">
1 : 피격
2 : 스킬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" authorId="0" shapeId="0" xr:uid="{00000000-0006-0000-0200-000001000000}">
      <text>
        <r>
          <rPr>
            <b/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a아시아헤드1"/>
            <family val="1"/>
            <charset val="129"/>
          </rPr>
          <t>1 : 일반
2 : 상위
3 : 소환수
4 : 보스</t>
        </r>
        <r>
          <rPr>
            <b/>
            <sz val="11"/>
            <color indexed="81"/>
            <rFont val="돋움"/>
            <family val="3"/>
            <charset val="129"/>
          </rPr>
          <t xml:space="preserve">
</t>
        </r>
      </text>
    </comment>
    <comment ref="F1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11"/>
            <color indexed="81"/>
            <rFont val="a아시아헤드1"/>
            <family val="1"/>
            <charset val="129"/>
          </rPr>
          <t>1 : 선공형
2 : 비선공형</t>
        </r>
        <r>
          <rPr>
            <b/>
            <sz val="11"/>
            <color indexed="81"/>
            <rFont val="돋움"/>
            <family val="3"/>
            <charset val="129"/>
          </rPr>
          <t xml:space="preserve">
</t>
        </r>
      </text>
    </comment>
    <comment ref="G1" authorId="0" shapeId="0" xr:uid="{00000000-0006-0000-0200-000003000000}">
      <text>
        <r>
          <rPr>
            <b/>
            <sz val="11"/>
            <color indexed="81"/>
            <rFont val="돋움"/>
            <family val="3"/>
            <charset val="129"/>
          </rPr>
          <t xml:space="preserve">
</t>
        </r>
        <r>
          <rPr>
            <b/>
            <sz val="11"/>
            <color indexed="81"/>
            <rFont val="a아시아헤드1"/>
            <family val="1"/>
            <charset val="129"/>
          </rPr>
          <t>근거리 : 1
원거리 : 2
통합 : 3</t>
        </r>
      </text>
    </comment>
    <comment ref="N1" authorId="0" shapeId="0" xr:uid="{B2D9E55B-202A-4BC2-AAAE-F006C035B48F}">
      <text>
        <r>
          <rPr>
            <b/>
            <sz val="16"/>
            <color indexed="81"/>
            <rFont val="돋움"/>
            <family val="3"/>
            <charset val="129"/>
          </rPr>
          <t>M 단위</t>
        </r>
      </text>
    </comment>
    <comment ref="O1" authorId="0" shapeId="0" xr:uid="{A2F2292F-03A8-43D5-AB11-B8A99FD5AF3A}">
      <text>
        <r>
          <rPr>
            <b/>
            <sz val="18"/>
            <color indexed="81"/>
            <rFont val="Tahoma"/>
            <family val="2"/>
          </rPr>
          <t xml:space="preserve">M </t>
        </r>
        <r>
          <rPr>
            <b/>
            <sz val="18"/>
            <color indexed="81"/>
            <rFont val="돋움"/>
            <family val="3"/>
            <charset val="129"/>
          </rPr>
          <t>단위</t>
        </r>
      </text>
    </comment>
    <comment ref="P1" authorId="0" shapeId="0" xr:uid="{8938FD20-F8EB-4A7B-A481-ACF9502F63EC}">
      <text>
        <r>
          <rPr>
            <b/>
            <sz val="18"/>
            <color indexed="81"/>
            <rFont val="Tahoma"/>
            <family val="2"/>
          </rPr>
          <t xml:space="preserve">M </t>
        </r>
        <r>
          <rPr>
            <b/>
            <sz val="18"/>
            <color indexed="81"/>
            <rFont val="돋움"/>
            <family val="3"/>
            <charset val="129"/>
          </rPr>
          <t>단위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PC-22</author>
    <author>User</author>
  </authors>
  <commentList>
    <comment ref="D1" authorId="0" shapeId="0" xr:uid="{00000000-0006-0000-0300-000001000000}">
      <text>
        <r>
          <rPr>
            <b/>
            <sz val="9"/>
            <color indexed="81"/>
            <rFont val="a아시아헤드1"/>
            <family val="1"/>
            <charset val="129"/>
          </rPr>
          <t xml:space="preserve">
</t>
        </r>
        <r>
          <rPr>
            <b/>
            <sz val="10"/>
            <color indexed="81"/>
            <rFont val="a아시아헤드1"/>
            <family val="1"/>
            <charset val="129"/>
          </rPr>
          <t>몬스터 등급/식별자/스킬 번호
ex) 
등급 : 일반
식별자 : mon_01_01
스킬 번호 : 1번
스킬 ID : 1010101</t>
        </r>
        <r>
          <rPr>
            <b/>
            <sz val="10"/>
            <color indexed="81"/>
            <rFont val="돋움"/>
            <family val="3"/>
            <charset val="129"/>
          </rPr>
          <t xml:space="preserve">
</t>
        </r>
      </text>
    </comment>
    <comment ref="E1" authorId="1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a아시아헤드1"/>
            <family val="1"/>
            <charset val="129"/>
          </rPr>
          <t>1 : 패시브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a아시아헤드1"/>
            <family val="1"/>
            <charset val="129"/>
          </rPr>
          <t>2 : 액티브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F1" authorId="1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
0 :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1 : </t>
        </r>
        <r>
          <rPr>
            <b/>
            <sz val="9"/>
            <color indexed="81"/>
            <rFont val="돋움"/>
            <family val="3"/>
            <charset val="129"/>
          </rPr>
          <t>타겟팅</t>
        </r>
        <r>
          <rPr>
            <b/>
            <sz val="9"/>
            <color indexed="81"/>
            <rFont val="Tahoma"/>
            <family val="2"/>
          </rPr>
          <t xml:space="preserve"> 
2 : </t>
        </r>
        <r>
          <rPr>
            <b/>
            <sz val="9"/>
            <color indexed="81"/>
            <rFont val="돋움"/>
            <family val="3"/>
            <charset val="129"/>
          </rPr>
          <t>논타겟팅</t>
        </r>
      </text>
    </comment>
    <comment ref="G1" authorId="1" shapeId="0" xr:uid="{00000000-0006-0000-0300-000004000000}">
      <text>
        <r>
          <rPr>
            <b/>
            <sz val="9"/>
            <color indexed="81"/>
            <rFont val="돋움"/>
            <family val="3"/>
            <charset val="129"/>
          </rPr>
          <t xml:space="preserve">
몬스터와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피격대상의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PC-22</author>
    <author>User</author>
    <author>Windows User</author>
  </authors>
  <commentList>
    <comment ref="D1" authorId="0" shapeId="0" xr:uid="{41C97ED9-3F6C-4654-99F9-EF07218DE5FB}">
      <text>
        <r>
          <rPr>
            <b/>
            <sz val="9"/>
            <color indexed="81"/>
            <rFont val="a아시아헤드1"/>
            <family val="1"/>
            <charset val="129"/>
          </rPr>
          <t xml:space="preserve">
</t>
        </r>
        <r>
          <rPr>
            <b/>
            <sz val="10"/>
            <color indexed="81"/>
            <rFont val="a아시아헤드1"/>
            <family val="1"/>
            <charset val="129"/>
          </rPr>
          <t>몬스터 등급/식별자/스킬 번호
ex) 
등급 : 일반
식별자 : mon_01_01
스킬 번호 : 1번
스킬 ID : 1010101</t>
        </r>
        <r>
          <rPr>
            <b/>
            <sz val="10"/>
            <color indexed="81"/>
            <rFont val="돋움"/>
            <family val="3"/>
            <charset val="129"/>
          </rPr>
          <t xml:space="preserve">
</t>
        </r>
      </text>
    </comment>
    <comment ref="E1" authorId="1" shapeId="0" xr:uid="{9A3EBB92-36F8-4416-A258-822247717423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a아시아헤드1"/>
            <family val="1"/>
            <charset val="129"/>
          </rPr>
          <t>1 : 패시브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a아시아헤드1"/>
            <family val="1"/>
            <charset val="129"/>
          </rPr>
          <t>2 : 액티브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F1" authorId="1" shapeId="0" xr:uid="{438ED918-AA54-4AEC-98D3-EEE561E27E24}">
      <text>
        <r>
          <rPr>
            <b/>
            <sz val="9"/>
            <color indexed="81"/>
            <rFont val="Tahoma"/>
            <family val="2"/>
          </rPr>
          <t xml:space="preserve">
0 :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1 : </t>
        </r>
        <r>
          <rPr>
            <b/>
            <sz val="9"/>
            <color indexed="81"/>
            <rFont val="돋움"/>
            <family val="3"/>
            <charset val="129"/>
          </rPr>
          <t>타겟팅</t>
        </r>
        <r>
          <rPr>
            <b/>
            <sz val="9"/>
            <color indexed="81"/>
            <rFont val="Tahoma"/>
            <family val="2"/>
          </rPr>
          <t xml:space="preserve"> 
2 : </t>
        </r>
        <r>
          <rPr>
            <b/>
            <sz val="9"/>
            <color indexed="81"/>
            <rFont val="돋움"/>
            <family val="3"/>
            <charset val="129"/>
          </rPr>
          <t>논타겟팅</t>
        </r>
      </text>
    </comment>
    <comment ref="H1" authorId="2" shapeId="0" xr:uid="{969CC363-C9F3-4E6F-A745-850A950D03C0}">
      <text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첫번째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모션
</t>
        </r>
        <r>
          <rPr>
            <b/>
            <sz val="9"/>
            <color indexed="81"/>
            <rFont val="Tahoma"/>
            <family val="2"/>
          </rPr>
          <t xml:space="preserve">2 : </t>
        </r>
        <r>
          <rPr>
            <b/>
            <sz val="9"/>
            <color indexed="81"/>
            <rFont val="돋움"/>
            <family val="3"/>
            <charset val="129"/>
          </rPr>
          <t>두번째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모션
</t>
        </r>
        <r>
          <rPr>
            <b/>
            <sz val="9"/>
            <color indexed="81"/>
            <rFont val="Tahoma"/>
            <family val="2"/>
          </rPr>
          <t xml:space="preserve">3 : </t>
        </r>
        <r>
          <rPr>
            <b/>
            <sz val="9"/>
            <color indexed="81"/>
            <rFont val="돋움"/>
            <family val="3"/>
            <charset val="129"/>
          </rPr>
          <t>세번째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모션</t>
        </r>
      </text>
    </comment>
    <comment ref="I1" authorId="1" shapeId="0" xr:uid="{4C7C0549-7B5C-4F0D-BE83-1FB4F690CD82}">
      <text>
        <r>
          <rPr>
            <b/>
            <sz val="9"/>
            <color indexed="81"/>
            <rFont val="돋움"/>
            <family val="3"/>
            <charset val="129"/>
          </rPr>
          <t xml:space="preserve">
몬스터와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피격대상의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J1" authorId="2" shapeId="0" xr:uid="{E407E5E2-7652-44C4-B758-9B7FA74CBB2C}">
      <text>
        <r>
          <rPr>
            <b/>
            <sz val="11"/>
            <color indexed="81"/>
            <rFont val="돋움"/>
            <family val="3"/>
            <charset val="129"/>
          </rPr>
          <t>데미지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값은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임시적으로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채움
데미지의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경우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동일하게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진행할
예정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" authorId="0" shapeId="0" xr:uid="{D9323081-21A5-408B-8C5C-DD3D33629AF9}">
      <text>
        <r>
          <rPr>
            <b/>
            <sz val="9"/>
            <color indexed="81"/>
            <rFont val="돋움"/>
            <family val="3"/>
            <charset val="129"/>
          </rPr>
          <t xml:space="preserve">
몬스터와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피격대상의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4" authorId="0" shapeId="0" xr:uid="{00000000-0006-0000-0400-000001000000}">
      <text>
        <r>
          <rPr>
            <b/>
            <sz val="10"/>
            <color indexed="81"/>
            <rFont val="a아시아헤드1"/>
            <family val="1"/>
            <charset val="129"/>
          </rPr>
          <t xml:space="preserve">
1 : 피격
2 : 스킬
</t>
        </r>
      </text>
    </comment>
  </commentList>
</comments>
</file>

<file path=xl/sharedStrings.xml><?xml version="1.0" encoding="utf-8"?>
<sst xmlns="http://schemas.openxmlformats.org/spreadsheetml/2006/main" count="464" uniqueCount="210">
  <si>
    <t>번호</t>
    <phoneticPr fontId="1" type="noConversion"/>
  </si>
  <si>
    <t>몬스터 식별자</t>
    <phoneticPr fontId="1" type="noConversion"/>
  </si>
  <si>
    <t>몬스터명_한글</t>
    <phoneticPr fontId="1" type="noConversion"/>
  </si>
  <si>
    <t>포지션</t>
    <phoneticPr fontId="1" type="noConversion"/>
  </si>
  <si>
    <t>몬스터 등급</t>
    <phoneticPr fontId="1" type="noConversion"/>
  </si>
  <si>
    <t>공격력</t>
    <phoneticPr fontId="1" type="noConversion"/>
  </si>
  <si>
    <t>방어력</t>
    <phoneticPr fontId="1" type="noConversion"/>
  </si>
  <si>
    <t>이동 속도</t>
    <phoneticPr fontId="1" type="noConversion"/>
  </si>
  <si>
    <t>체력</t>
    <phoneticPr fontId="1" type="noConversion"/>
  </si>
  <si>
    <t>보상</t>
    <phoneticPr fontId="1" type="noConversion"/>
  </si>
  <si>
    <t>스킬 ID</t>
    <phoneticPr fontId="1" type="noConversion"/>
  </si>
  <si>
    <t>스킬 사용 가능 범위</t>
    <phoneticPr fontId="1" type="noConversion"/>
  </si>
  <si>
    <t>Number</t>
    <phoneticPr fontId="1" type="noConversion"/>
  </si>
  <si>
    <t>mon_Index</t>
    <phoneticPr fontId="1" type="noConversion"/>
  </si>
  <si>
    <t>mon_nameKor</t>
    <phoneticPr fontId="1" type="noConversion"/>
  </si>
  <si>
    <t>mon_Default</t>
    <phoneticPr fontId="1" type="noConversion"/>
  </si>
  <si>
    <t>mon_Position</t>
    <phoneticPr fontId="1" type="noConversion"/>
  </si>
  <si>
    <t>mon_MaxHP</t>
    <phoneticPr fontId="1" type="noConversion"/>
  </si>
  <si>
    <t>mon_Def</t>
    <phoneticPr fontId="1" type="noConversion"/>
  </si>
  <si>
    <t>mon_moveSpeed</t>
    <phoneticPr fontId="1" type="noConversion"/>
  </si>
  <si>
    <t>drop_Reward</t>
    <phoneticPr fontId="1" type="noConversion"/>
  </si>
  <si>
    <t>mon_01_01</t>
    <phoneticPr fontId="1" type="noConversion"/>
  </si>
  <si>
    <t>mon_Atk</t>
    <phoneticPr fontId="1" type="noConversion"/>
  </si>
  <si>
    <t>int</t>
    <phoneticPr fontId="1" type="noConversion"/>
  </si>
  <si>
    <t>string</t>
    <phoneticPr fontId="1" type="noConversion"/>
  </si>
  <si>
    <t>번호</t>
    <phoneticPr fontId="1" type="noConversion"/>
  </si>
  <si>
    <t>분류</t>
    <phoneticPr fontId="1" type="noConversion"/>
  </si>
  <si>
    <t>변수명 (한)</t>
    <phoneticPr fontId="1" type="noConversion"/>
  </si>
  <si>
    <t>변수명 (영)</t>
    <phoneticPr fontId="1" type="noConversion"/>
  </si>
  <si>
    <t>자료형</t>
    <phoneticPr fontId="1" type="noConversion"/>
  </si>
  <si>
    <t>설명</t>
    <phoneticPr fontId="1" type="noConversion"/>
  </si>
  <si>
    <t>사망 딜레이</t>
    <phoneticPr fontId="1" type="noConversion"/>
  </si>
  <si>
    <t>dieDelay</t>
    <phoneticPr fontId="1" type="noConversion"/>
  </si>
  <si>
    <t>float</t>
    <phoneticPr fontId="1" type="noConversion"/>
  </si>
  <si>
    <t>쿨타임</t>
    <phoneticPr fontId="1" type="noConversion"/>
  </si>
  <si>
    <t>스킬 타입</t>
    <phoneticPr fontId="1" type="noConversion"/>
  </si>
  <si>
    <t>타겟 타입</t>
    <phoneticPr fontId="1" type="noConversion"/>
  </si>
  <si>
    <t>skill_ID</t>
    <phoneticPr fontId="1" type="noConversion"/>
  </si>
  <si>
    <t>int</t>
    <phoneticPr fontId="1" type="noConversion"/>
  </si>
  <si>
    <t>skill_Type</t>
    <phoneticPr fontId="1" type="noConversion"/>
  </si>
  <si>
    <t>skill_Targetyp</t>
    <phoneticPr fontId="1" type="noConversion"/>
  </si>
  <si>
    <t>skill_Range</t>
    <phoneticPr fontId="1" type="noConversion"/>
  </si>
  <si>
    <t>skill_dmg</t>
    <phoneticPr fontId="1" type="noConversion"/>
  </si>
  <si>
    <t>skill_AtkCount</t>
    <phoneticPr fontId="1" type="noConversion"/>
  </si>
  <si>
    <t>float</t>
    <phoneticPr fontId="1" type="noConversion"/>
  </si>
  <si>
    <t>skill_Cool</t>
    <phoneticPr fontId="1" type="noConversion"/>
  </si>
  <si>
    <t>스킬명 (한)</t>
    <phoneticPr fontId="1" type="noConversion"/>
  </si>
  <si>
    <t>스킬명 (영)</t>
    <phoneticPr fontId="1" type="noConversion"/>
  </si>
  <si>
    <t>skill_Name_Kor</t>
    <phoneticPr fontId="1" type="noConversion"/>
  </si>
  <si>
    <t>skill_Name_En</t>
    <phoneticPr fontId="1" type="noConversion"/>
  </si>
  <si>
    <t>Mon_AI</t>
    <phoneticPr fontId="1" type="noConversion"/>
  </si>
  <si>
    <t>데이터 종류</t>
    <phoneticPr fontId="1" type="noConversion"/>
  </si>
  <si>
    <t>고유값</t>
    <phoneticPr fontId="1" type="noConversion"/>
  </si>
  <si>
    <t>Mon_AI DB개요</t>
    <phoneticPr fontId="1" type="noConversion"/>
  </si>
  <si>
    <t>몬스터의 한글 이름</t>
    <phoneticPr fontId="1" type="noConversion"/>
  </si>
  <si>
    <t>Mon_Skill DB개요</t>
    <phoneticPr fontId="1" type="noConversion"/>
  </si>
  <si>
    <t>Mon_Skill</t>
    <phoneticPr fontId="1" type="noConversion"/>
  </si>
  <si>
    <t>스킬의 한글 이름</t>
    <phoneticPr fontId="1" type="noConversion"/>
  </si>
  <si>
    <t>스킬의 영어 이름</t>
    <phoneticPr fontId="1" type="noConversion"/>
  </si>
  <si>
    <t>작성자 : 홍승언</t>
    <phoneticPr fontId="1" type="noConversion"/>
  </si>
  <si>
    <t>E-Mail : skkiller3950@gmail.com</t>
    <phoneticPr fontId="1" type="noConversion"/>
  </si>
  <si>
    <t>Tel : 010 - 4030 - 2798</t>
    <phoneticPr fontId="1" type="noConversion"/>
  </si>
  <si>
    <t>최종 수정 날짜</t>
    <phoneticPr fontId="1" type="noConversion"/>
  </si>
  <si>
    <t>몬스터 타입</t>
    <phoneticPr fontId="1" type="noConversion"/>
  </si>
  <si>
    <t>mon_Type</t>
    <phoneticPr fontId="1" type="noConversion"/>
  </si>
  <si>
    <t>Enum</t>
    <phoneticPr fontId="1" type="noConversion"/>
  </si>
  <si>
    <t>선공형 / 비선공형</t>
    <phoneticPr fontId="1" type="noConversion"/>
  </si>
  <si>
    <t>Hadas Fiesta 플레이어
데이터 테이블</t>
    <phoneticPr fontId="1" type="noConversion"/>
  </si>
  <si>
    <t>방어상수</t>
    <phoneticPr fontId="1" type="noConversion"/>
  </si>
  <si>
    <t>피해 흡수량</t>
    <phoneticPr fontId="1" type="noConversion"/>
  </si>
  <si>
    <t>피해 받는 비율</t>
    <phoneticPr fontId="1" type="noConversion"/>
  </si>
  <si>
    <t>유효 체력</t>
    <phoneticPr fontId="1" type="noConversion"/>
  </si>
  <si>
    <t>대미지</t>
    <phoneticPr fontId="1" type="noConversion"/>
  </si>
  <si>
    <t xml:space="preserve"> float</t>
    <phoneticPr fontId="1" type="noConversion"/>
  </si>
  <si>
    <t>아이템 번호</t>
    <phoneticPr fontId="1" type="noConversion"/>
  </si>
  <si>
    <t>균형게이지</t>
    <phoneticPr fontId="1" type="noConversion"/>
  </si>
  <si>
    <t>mon_Balance</t>
    <phoneticPr fontId="1" type="noConversion"/>
  </si>
  <si>
    <t>근거리 / 원거리 / 통합(근,원거리)</t>
    <phoneticPr fontId="1" type="noConversion"/>
  </si>
  <si>
    <t>일반 / 상위 / 소환수</t>
    <phoneticPr fontId="1" type="noConversion"/>
  </si>
  <si>
    <t>몬스터의 식별 번호</t>
    <phoneticPr fontId="1" type="noConversion"/>
  </si>
  <si>
    <t>몬스터의 포지션 표시 ( 1 : 근거리 / 2 : 원거리 / 3 : 통합 )</t>
    <phoneticPr fontId="1" type="noConversion"/>
  </si>
  <si>
    <t>몬스터의 타입 표시 ( 1 : 선공형 / 2 : 비선공형 )</t>
    <phoneticPr fontId="1" type="noConversion"/>
  </si>
  <si>
    <t>몬스터의 등급 표시 ( 1 : 일반 / 2 : 상위 / 3 : 소환수 )</t>
    <phoneticPr fontId="1" type="noConversion"/>
  </si>
  <si>
    <t>몬스터의 공격력 고유값</t>
    <phoneticPr fontId="1" type="noConversion"/>
  </si>
  <si>
    <t>몬스터의 체력 고유값</t>
    <phoneticPr fontId="1" type="noConversion"/>
  </si>
  <si>
    <t>몬스터의 방어력 고유값</t>
    <phoneticPr fontId="1" type="noConversion"/>
  </si>
  <si>
    <t>몬스터의 이동속도 고유값</t>
    <phoneticPr fontId="1" type="noConversion"/>
  </si>
  <si>
    <t>몬스터의 균형 게이지 고유값</t>
    <phoneticPr fontId="1" type="noConversion"/>
  </si>
  <si>
    <t>몬스터의 사망 딜레이 고유값</t>
    <phoneticPr fontId="1" type="noConversion"/>
  </si>
  <si>
    <t>몬스터에서 드랍되는 아이템번호</t>
    <phoneticPr fontId="1" type="noConversion"/>
  </si>
  <si>
    <t>패시브 / 액티브</t>
    <phoneticPr fontId="1" type="noConversion"/>
  </si>
  <si>
    <t>해당없음 / 타겟팅 / 논타겟팅</t>
    <phoneticPr fontId="1" type="noConversion"/>
  </si>
  <si>
    <t>스킬의 고유 ID 번호</t>
    <phoneticPr fontId="1" type="noConversion"/>
  </si>
  <si>
    <t>스킬의 타입 표시 ( 1 : 패시브 / 2 : 액티브 )</t>
    <phoneticPr fontId="1" type="noConversion"/>
  </si>
  <si>
    <t>스킬의 사용 가능 범위 값</t>
    <phoneticPr fontId="1" type="noConversion"/>
  </si>
  <si>
    <t>스킬의 대미지 값</t>
    <phoneticPr fontId="1" type="noConversion"/>
  </si>
  <si>
    <t>스킬의 쿨타임 값</t>
    <phoneticPr fontId="1" type="noConversion"/>
  </si>
  <si>
    <t>다른 객체 생성 여부</t>
    <phoneticPr fontId="1" type="noConversion"/>
  </si>
  <si>
    <t>bool</t>
    <phoneticPr fontId="1" type="noConversion"/>
  </si>
  <si>
    <t>skill_DiffObj</t>
    <phoneticPr fontId="1" type="noConversion"/>
  </si>
  <si>
    <t>스킬 투사체 생성 여부</t>
    <phoneticPr fontId="1" type="noConversion"/>
  </si>
  <si>
    <t>투사체 데이터</t>
    <phoneticPr fontId="1" type="noConversion"/>
  </si>
  <si>
    <t>skill_ThrowObj</t>
    <phoneticPr fontId="1" type="noConversion"/>
  </si>
  <si>
    <t>공격 판정 시간</t>
    <phoneticPr fontId="1" type="noConversion"/>
  </si>
  <si>
    <t>skill_atkTime</t>
    <phoneticPr fontId="1" type="noConversion"/>
  </si>
  <si>
    <t>mon_06_01</t>
    <phoneticPr fontId="1" type="noConversion"/>
  </si>
  <si>
    <t>아서</t>
    <phoneticPr fontId="1" type="noConversion"/>
  </si>
  <si>
    <t>유도 마력탄</t>
    <phoneticPr fontId="1" type="noConversion"/>
  </si>
  <si>
    <t>스킬의 타겟 타입 ( 0 : 해당없음 / 1 : 타겟팅 / 2 : 논타겟팅 )
타겟팅 -&gt; 스킬이 종료 되기 전까지 대상을 추격한다.
논타겟팅 -&gt; 몬스터가 스킬을 사용하기 전에는 타겟팅으로 타겟으로 찾고 스킬 사용 범위에 들어오게 되면 사용 시에 타겟팅에서 논타겟팅으로 바뀐다.</t>
    <phoneticPr fontId="1" type="noConversion"/>
  </si>
  <si>
    <t>GameObject</t>
    <phoneticPr fontId="1" type="noConversion"/>
  </si>
  <si>
    <t>skill_ThrowData</t>
    <phoneticPr fontId="1" type="noConversion"/>
  </si>
  <si>
    <t>피격 횟수</t>
    <phoneticPr fontId="1" type="noConversion"/>
  </si>
  <si>
    <t>지속 시간</t>
    <phoneticPr fontId="1" type="noConversion"/>
  </si>
  <si>
    <t>skill_continueTime</t>
    <phoneticPr fontId="1" type="noConversion"/>
  </si>
  <si>
    <t>Mon_Effect Table</t>
    <phoneticPr fontId="1" type="noConversion"/>
  </si>
  <si>
    <t>Effect_Index</t>
    <phoneticPr fontId="1" type="noConversion"/>
  </si>
  <si>
    <t>이펙트 식별자</t>
    <phoneticPr fontId="1" type="noConversion"/>
  </si>
  <si>
    <t>이펙트명 (한)</t>
    <phoneticPr fontId="1" type="noConversion"/>
  </si>
  <si>
    <t>Effect_Name_Kor</t>
    <phoneticPr fontId="1" type="noConversion"/>
  </si>
  <si>
    <t>이팩트명 (영)</t>
    <phoneticPr fontId="1" type="noConversion"/>
  </si>
  <si>
    <t>Effect_Name_En</t>
    <phoneticPr fontId="1" type="noConversion"/>
  </si>
  <si>
    <t>이팩트 타입</t>
    <phoneticPr fontId="1" type="noConversion"/>
  </si>
  <si>
    <t>Effect_Type</t>
    <phoneticPr fontId="1" type="noConversion"/>
  </si>
  <si>
    <t>스킬 이팩트 데이터</t>
    <phoneticPr fontId="1" type="noConversion"/>
  </si>
  <si>
    <t>skill_Effect</t>
    <phoneticPr fontId="1" type="noConversion"/>
  </si>
  <si>
    <t>True / False</t>
    <phoneticPr fontId="1" type="noConversion"/>
  </si>
  <si>
    <t>스킬마다의 타수 값</t>
    <phoneticPr fontId="1" type="noConversion"/>
  </si>
  <si>
    <t>스킬 사용시 지속 시간 값 
ex) 소환수 및 자신의 버프를 부여하는 스킬시 사용되는 값</t>
    <phoneticPr fontId="1" type="noConversion"/>
  </si>
  <si>
    <t>스킬 사용 시 적에게 데미지가 들어가는 시간 값</t>
    <phoneticPr fontId="1" type="noConversion"/>
  </si>
  <si>
    <t>스킬 사용 시 출력되는 이펙트 데이터 ( Mon_Effect 테이블 이용 )</t>
    <phoneticPr fontId="1" type="noConversion"/>
  </si>
  <si>
    <t>투사체 스킬 사용 시 출력되는 이펙트 데이터 ( Mon_Effect 테이블 이용 )</t>
    <phoneticPr fontId="1" type="noConversion"/>
  </si>
  <si>
    <t>스킬이 투사체를 생성 여부를 확인</t>
    <phoneticPr fontId="1" type="noConversion"/>
  </si>
  <si>
    <t>스킬이 다른 객체를 생성하는지 여부 확인</t>
    <phoneticPr fontId="1" type="noConversion"/>
  </si>
  <si>
    <t>Mon_Effect</t>
    <phoneticPr fontId="1" type="noConversion"/>
  </si>
  <si>
    <t>Mon_Effect DB개요</t>
    <phoneticPr fontId="1" type="noConversion"/>
  </si>
  <si>
    <t>피격 / 스킬</t>
    <phoneticPr fontId="1" type="noConversion"/>
  </si>
  <si>
    <t>이펙트명 (영)</t>
    <phoneticPr fontId="1" type="noConversion"/>
  </si>
  <si>
    <t>이펙트 타입</t>
    <phoneticPr fontId="1" type="noConversion"/>
  </si>
  <si>
    <t>이펙트의 고유 식별자 번호</t>
    <phoneticPr fontId="1" type="noConversion"/>
  </si>
  <si>
    <t>이펙트의 고유 한글 이름</t>
    <phoneticPr fontId="1" type="noConversion"/>
  </si>
  <si>
    <t>이펙트의 고유 영어 이름</t>
    <phoneticPr fontId="1" type="noConversion"/>
  </si>
  <si>
    <t>이펙트가 적용되는 스킬 타입</t>
    <phoneticPr fontId="1" type="noConversion"/>
  </si>
  <si>
    <t>최대 마나 보유량</t>
    <phoneticPr fontId="1" type="noConversion"/>
  </si>
  <si>
    <t>초당 마나 회복량</t>
    <phoneticPr fontId="1" type="noConversion"/>
  </si>
  <si>
    <t>mon_maxMP</t>
    <phoneticPr fontId="1" type="noConversion"/>
  </si>
  <si>
    <t>mon_regenMP</t>
    <phoneticPr fontId="1" type="noConversion"/>
  </si>
  <si>
    <t>마나</t>
    <phoneticPr fontId="1" type="noConversion"/>
  </si>
  <si>
    <t>skill_MP</t>
    <phoneticPr fontId="1" type="noConversion"/>
  </si>
  <si>
    <t xml:space="preserve"> 고유값</t>
    <phoneticPr fontId="1" type="noConversion"/>
  </si>
  <si>
    <t>스킬 사용 시 소모되는 마나 값</t>
    <phoneticPr fontId="1" type="noConversion"/>
  </si>
  <si>
    <t>몬스터의 초당 마나 회복량 값</t>
    <phoneticPr fontId="1" type="noConversion"/>
  </si>
  <si>
    <t>몬스터의 최대로 가질수 있는 마나량 값</t>
    <phoneticPr fontId="1" type="noConversion"/>
  </si>
  <si>
    <t>몬스터명_영어</t>
    <phoneticPr fontId="1" type="noConversion"/>
  </si>
  <si>
    <t>mon_nameEng</t>
    <phoneticPr fontId="1" type="noConversion"/>
  </si>
  <si>
    <t>Arthur</t>
    <phoneticPr fontId="1" type="noConversion"/>
  </si>
  <si>
    <t>Guided Magic Bullet</t>
    <phoneticPr fontId="1" type="noConversion"/>
  </si>
  <si>
    <t>옆으로 베기</t>
    <phoneticPr fontId="1" type="noConversion"/>
  </si>
  <si>
    <t>약 돌진</t>
    <phoneticPr fontId="1" type="noConversion"/>
  </si>
  <si>
    <t>찌르는 모션</t>
    <phoneticPr fontId="1" type="noConversion"/>
  </si>
  <si>
    <t>대각선 베기</t>
    <phoneticPr fontId="1" type="noConversion"/>
  </si>
  <si>
    <t>약 돌진 후 위로 베기</t>
    <phoneticPr fontId="1" type="noConversion"/>
  </si>
  <si>
    <t>Sting</t>
    <phoneticPr fontId="1" type="noConversion"/>
  </si>
  <si>
    <t>LRush and USwing</t>
    <phoneticPr fontId="1" type="noConversion"/>
  </si>
  <si>
    <t>LRush</t>
    <phoneticPr fontId="1" type="noConversion"/>
  </si>
  <si>
    <t>SSwing</t>
    <phoneticPr fontId="1" type="noConversion"/>
  </si>
  <si>
    <t>DiagonalSwing</t>
    <phoneticPr fontId="1" type="noConversion"/>
  </si>
  <si>
    <t>First Atk</t>
    <phoneticPr fontId="1" type="noConversion"/>
  </si>
  <si>
    <t>Second Atk</t>
    <phoneticPr fontId="1" type="noConversion"/>
  </si>
  <si>
    <t>Third Atk</t>
    <phoneticPr fontId="1" type="noConversion"/>
  </si>
  <si>
    <t>첫번째 일반공격</t>
    <phoneticPr fontId="1" type="noConversion"/>
  </si>
  <si>
    <t>두번째 일반공격</t>
    <phoneticPr fontId="1" type="noConversion"/>
  </si>
  <si>
    <t>세번째 일반공격</t>
    <phoneticPr fontId="1" type="noConversion"/>
  </si>
  <si>
    <t>첫번째 모션</t>
    <phoneticPr fontId="1" type="noConversion"/>
  </si>
  <si>
    <t>두번째 모션</t>
    <phoneticPr fontId="1" type="noConversion"/>
  </si>
  <si>
    <t>세번째 모션</t>
    <phoneticPr fontId="1" type="noConversion"/>
  </si>
  <si>
    <t>Atk_Skill1</t>
    <phoneticPr fontId="1" type="noConversion"/>
  </si>
  <si>
    <t>Atk_Skill2</t>
    <phoneticPr fontId="1" type="noConversion"/>
  </si>
  <si>
    <t>Atk_Skill3</t>
    <phoneticPr fontId="1" type="noConversion"/>
  </si>
  <si>
    <t>-</t>
    <phoneticPr fontId="1" type="noConversion"/>
  </si>
  <si>
    <t>그룹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</si>
  <si>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</si>
  <si>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</si>
  <si>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</si>
  <si>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Group_Index</t>
    <phoneticPr fontId="1" type="noConversion"/>
  </si>
  <si>
    <t>그룹 내 모션 순서</t>
    <phoneticPr fontId="1" type="noConversion"/>
  </si>
  <si>
    <t>Group_Motion_Count</t>
    <phoneticPr fontId="1" type="noConversion"/>
  </si>
  <si>
    <t>1 , 2</t>
    <phoneticPr fontId="1" type="noConversion"/>
  </si>
  <si>
    <t>G1 , G2</t>
    <phoneticPr fontId="1" type="noConversion"/>
  </si>
  <si>
    <t>2 , 1</t>
    <phoneticPr fontId="1" type="noConversion"/>
  </si>
  <si>
    <t xml:space="preserve"> 지정 그룹</t>
    <phoneticPr fontId="1" type="noConversion"/>
  </si>
  <si>
    <t>근접 사거리</t>
    <phoneticPr fontId="1" type="noConversion"/>
  </si>
  <si>
    <t>원거리 사거리</t>
    <phoneticPr fontId="1" type="noConversion"/>
  </si>
  <si>
    <t>특수 공격 사거리</t>
    <phoneticPr fontId="1" type="noConversion"/>
  </si>
  <si>
    <t>mon_SpecialAtk</t>
    <phoneticPr fontId="1" type="noConversion"/>
  </si>
  <si>
    <t>mon_CloseAtk</t>
    <phoneticPr fontId="1" type="noConversion"/>
  </si>
  <si>
    <t>mon_FarAtk</t>
    <phoneticPr fontId="1" type="noConversion"/>
  </si>
  <si>
    <t>3 ~ 7</t>
    <phoneticPr fontId="1" type="noConversion"/>
  </si>
  <si>
    <t>NAG1</t>
    <phoneticPr fontId="1" type="noConversion"/>
  </si>
  <si>
    <t>NAG2</t>
    <phoneticPr fontId="1" type="noConversion"/>
  </si>
  <si>
    <t>NAG3</t>
    <phoneticPr fontId="1" type="noConversion"/>
  </si>
  <si>
    <t>돌진 공격</t>
    <phoneticPr fontId="1" type="noConversion"/>
  </si>
  <si>
    <t>Rush Atk</t>
    <phoneticPr fontId="1" type="noConversion"/>
  </si>
  <si>
    <t>하단 베기</t>
    <phoneticPr fontId="1" type="noConversion"/>
  </si>
  <si>
    <t>DSwing</t>
    <phoneticPr fontId="1" type="noConversion"/>
  </si>
  <si>
    <t>그로기</t>
    <phoneticPr fontId="1" type="noConversion"/>
  </si>
  <si>
    <t>skill_Groggy</t>
    <phoneticPr fontId="1" type="noConversion"/>
  </si>
  <si>
    <t>Uswing</t>
    <phoneticPr fontId="1" type="noConversion"/>
  </si>
  <si>
    <t>상단 베기</t>
    <phoneticPr fontId="1" type="noConversion"/>
  </si>
  <si>
    <t>스켈레톤</t>
    <phoneticPr fontId="1" type="noConversion"/>
  </si>
  <si>
    <t>Skeleton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</si>
</sst>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 "/>
    <numFmt numFmtId="178" formatCode="mm&quot;월&quot;\ dd&quot;일&quot;"/>
  </numFmts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1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22"/>
      <name val="a아시아헤드3"/>
      <family val="1"/>
      <charset val="129"/>
    </font>
    <font>
      <sz val="11"/>
      <color theme="1"/>
      <name val="a아시아헤드1"/>
      <family val="1"/>
      <charset val="129"/>
    </font>
    <font>
      <b/>
      <sz val="11"/>
      <color indexed="81"/>
      <name val="a아시아헤드1"/>
      <family val="1"/>
      <charset val="129"/>
    </font>
    <font>
      <b/>
      <sz val="16"/>
      <color rgb="FF3F3F3F"/>
      <name val="a아시아헤드1"/>
      <family val="1"/>
      <charset val="129"/>
    </font>
    <font>
      <b/>
      <sz val="11"/>
      <color theme="1"/>
      <name val="a아시아헤드1"/>
      <family val="1"/>
      <charset val="129"/>
    </font>
    <font>
      <b/>
      <sz val="9"/>
      <color indexed="81"/>
      <name val="a아시아헤드1"/>
      <family val="1"/>
      <charset val="129"/>
    </font>
    <font>
      <b/>
      <sz val="10"/>
      <color indexed="81"/>
      <name val="a아시아헤드1"/>
      <family val="1"/>
      <charset val="129"/>
    </font>
    <font>
      <b/>
      <sz val="10"/>
      <color indexed="81"/>
      <name val="돋움"/>
      <family val="3"/>
      <charset val="129"/>
    </font>
    <font>
      <b/>
      <sz val="18"/>
      <color theme="1"/>
      <name val="a아시아헤드1"/>
      <family val="1"/>
      <charset val="129"/>
    </font>
    <font>
      <b/>
      <sz val="16"/>
      <color indexed="81"/>
      <name val="돋움"/>
      <family val="3"/>
      <charset val="129"/>
    </font>
    <font>
      <b/>
      <sz val="18"/>
      <color indexed="81"/>
      <name val="Tahoma"/>
      <family val="2"/>
    </font>
    <font>
      <b/>
      <sz val="18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4" xfId="1" applyBorder="1">
      <alignment vertical="center"/>
    </xf>
    <xf numFmtId="0" fontId="3" fillId="2" borderId="5" xfId="1" applyBorder="1">
      <alignment vertical="center"/>
    </xf>
    <xf numFmtId="0" fontId="3" fillId="2" borderId="6" xfId="1" applyBorder="1">
      <alignment vertical="center"/>
    </xf>
    <xf numFmtId="0" fontId="3" fillId="2" borderId="7" xfId="1" applyBorder="1">
      <alignment vertical="center"/>
    </xf>
    <xf numFmtId="0" fontId="3" fillId="2" borderId="0" xfId="1" applyBorder="1">
      <alignment vertical="center"/>
    </xf>
    <xf numFmtId="0" fontId="3" fillId="2" borderId="8" xfId="1" applyBorder="1">
      <alignment vertical="center"/>
    </xf>
    <xf numFmtId="0" fontId="3" fillId="2" borderId="9" xfId="1" applyBorder="1">
      <alignment vertical="center"/>
    </xf>
    <xf numFmtId="0" fontId="3" fillId="2" borderId="10" xfId="1" applyBorder="1">
      <alignment vertical="center"/>
    </xf>
    <xf numFmtId="0" fontId="10" fillId="2" borderId="0" xfId="1" applyFont="1" applyBorder="1">
      <alignment vertical="center"/>
    </xf>
    <xf numFmtId="0" fontId="11" fillId="2" borderId="0" xfId="1" applyFont="1" applyBorder="1">
      <alignment vertical="center"/>
    </xf>
    <xf numFmtId="0" fontId="11" fillId="2" borderId="8" xfId="1" applyFont="1" applyBorder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3" fillId="5" borderId="3" xfId="4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6" borderId="3" xfId="5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7" borderId="3" xfId="4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 wrapText="1"/>
    </xf>
    <xf numFmtId="0" fontId="13" fillId="7" borderId="3" xfId="5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24" fillId="6" borderId="3" xfId="5" applyFont="1" applyBorder="1" applyAlignment="1">
      <alignment horizontal="center" vertical="center"/>
    </xf>
    <xf numFmtId="0" fontId="24" fillId="9" borderId="3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25" fillId="0" borderId="0" xfId="0" applyFont="1" applyBorder="1" applyAlignment="1">
      <alignment horizontal="center" vertical="center"/>
    </xf>
    <xf numFmtId="0" fontId="25" fillId="5" borderId="3" xfId="4" applyFont="1" applyBorder="1" applyAlignment="1">
      <alignment horizontal="center" vertical="center"/>
    </xf>
    <xf numFmtId="0" fontId="25" fillId="8" borderId="3" xfId="0" applyFont="1" applyFill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178" fontId="25" fillId="0" borderId="3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26" fillId="5" borderId="3" xfId="4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4" borderId="3" xfId="3" applyFont="1" applyBorder="1" applyAlignment="1">
      <alignment horizontal="center" vertical="center"/>
    </xf>
    <xf numFmtId="0" fontId="26" fillId="7" borderId="3" xfId="3" applyFont="1" applyFill="1" applyBorder="1" applyAlignment="1">
      <alignment horizontal="center" vertical="center"/>
    </xf>
    <xf numFmtId="176" fontId="26" fillId="0" borderId="3" xfId="0" applyNumberFormat="1" applyFont="1" applyBorder="1" applyAlignment="1">
      <alignment horizontal="center" vertical="center"/>
    </xf>
    <xf numFmtId="177" fontId="26" fillId="0" borderId="3" xfId="0" applyNumberFormat="1" applyFont="1" applyBorder="1" applyAlignment="1">
      <alignment horizontal="center" vertical="center"/>
    </xf>
    <xf numFmtId="177" fontId="26" fillId="0" borderId="0" xfId="0" applyNumberFormat="1" applyFont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25" fillId="0" borderId="3" xfId="0" applyNumberFormat="1" applyFont="1" applyBorder="1" applyAlignment="1">
      <alignment horizontal="center" vertical="center"/>
    </xf>
    <xf numFmtId="0" fontId="25" fillId="10" borderId="3" xfId="0" applyFont="1" applyFill="1" applyBorder="1" applyAlignment="1">
      <alignment horizontal="center" vertical="center"/>
    </xf>
    <xf numFmtId="0" fontId="25" fillId="10" borderId="3" xfId="0" applyNumberFormat="1" applyFont="1" applyFill="1" applyBorder="1" applyAlignment="1">
      <alignment horizontal="center" vertical="center"/>
    </xf>
    <xf numFmtId="0" fontId="25" fillId="7" borderId="3" xfId="0" applyFont="1" applyFill="1" applyBorder="1" applyAlignment="1">
      <alignment horizontal="center" vertical="center"/>
    </xf>
    <xf numFmtId="0" fontId="25" fillId="7" borderId="3" xfId="0" applyNumberFormat="1" applyFont="1" applyFill="1" applyBorder="1" applyAlignment="1">
      <alignment horizontal="center" vertical="center"/>
    </xf>
    <xf numFmtId="0" fontId="0" fillId="7" borderId="3" xfId="0" applyFill="1" applyBorder="1">
      <alignment vertical="center"/>
    </xf>
    <xf numFmtId="0" fontId="12" fillId="2" borderId="0" xfId="1" applyFont="1" applyBorder="1" applyAlignment="1">
      <alignment horizontal="center" vertical="center" wrapText="1"/>
    </xf>
    <xf numFmtId="0" fontId="12" fillId="2" borderId="0" xfId="1" applyFont="1" applyBorder="1" applyAlignment="1">
      <alignment horizontal="center" vertical="center"/>
    </xf>
    <xf numFmtId="0" fontId="10" fillId="2" borderId="0" xfId="1" applyFont="1" applyBorder="1" applyAlignment="1">
      <alignment horizontal="right" vertical="center"/>
    </xf>
    <xf numFmtId="0" fontId="11" fillId="2" borderId="8" xfId="1" applyFont="1" applyBorder="1" applyAlignment="1">
      <alignment horizontal="right" vertical="center"/>
    </xf>
    <xf numFmtId="0" fontId="11" fillId="2" borderId="0" xfId="1" applyFont="1" applyBorder="1" applyAlignment="1">
      <alignment horizontal="right" vertical="center"/>
    </xf>
    <xf numFmtId="0" fontId="9" fillId="4" borderId="14" xfId="3" applyFont="1" applyBorder="1" applyAlignment="1">
      <alignment horizontal="center" vertical="center"/>
    </xf>
    <xf numFmtId="0" fontId="9" fillId="4" borderId="15" xfId="3" applyFont="1" applyBorder="1" applyAlignment="1">
      <alignment horizontal="center" vertical="center"/>
    </xf>
    <xf numFmtId="0" fontId="9" fillId="4" borderId="16" xfId="3" applyFont="1" applyBorder="1" applyAlignment="1">
      <alignment horizontal="center" vertical="center"/>
    </xf>
    <xf numFmtId="0" fontId="9" fillId="4" borderId="17" xfId="3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0" fillId="4" borderId="3" xfId="3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5" fillId="3" borderId="11" xfId="2" applyFont="1" applyBorder="1" applyAlignment="1">
      <alignment horizontal="center" vertical="center"/>
    </xf>
    <xf numFmtId="0" fontId="15" fillId="3" borderId="12" xfId="2" applyFont="1" applyBorder="1" applyAlignment="1">
      <alignment horizontal="center" vertical="center"/>
    </xf>
    <xf numFmtId="0" fontId="15" fillId="3" borderId="13" xfId="2" applyFont="1" applyBorder="1" applyAlignment="1">
      <alignment horizontal="center" vertical="center"/>
    </xf>
  </cellXfs>
  <cellStyles count="6">
    <cellStyle name="20% - 강조색6" xfId="4" builtinId="50"/>
    <cellStyle name="60% - 강조색6" xfId="5" builtinId="52"/>
    <cellStyle name="메모" xfId="3" builtinId="10"/>
    <cellStyle name="좋음" xfId="1" builtinId="26"/>
    <cellStyle name="출력" xfId="2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4"/>
  <sheetViews>
    <sheetView workbookViewId="0">
      <selection activeCell="N18" sqref="N18"/>
    </sheetView>
  </sheetViews>
  <sheetFormatPr defaultRowHeight="16.5"/>
  <sheetData>
    <row r="3" spans="2:11">
      <c r="B3" s="2"/>
      <c r="C3" s="3"/>
      <c r="D3" s="3"/>
      <c r="E3" s="3"/>
      <c r="F3" s="3"/>
      <c r="G3" s="3"/>
      <c r="H3" s="3"/>
      <c r="I3" s="3"/>
      <c r="J3" s="3"/>
      <c r="K3" s="4"/>
    </row>
    <row r="4" spans="2:11">
      <c r="B4" s="5"/>
      <c r="C4" s="6"/>
      <c r="D4" s="6"/>
      <c r="E4" s="6"/>
      <c r="F4" s="6"/>
      <c r="G4" s="6"/>
      <c r="H4" s="6"/>
      <c r="I4" s="6"/>
      <c r="J4" s="6"/>
      <c r="K4" s="7"/>
    </row>
    <row r="5" spans="2:11">
      <c r="B5" s="5"/>
      <c r="C5" s="6"/>
      <c r="D5" s="6"/>
      <c r="E5" s="6"/>
      <c r="F5" s="6"/>
      <c r="G5" s="6"/>
      <c r="H5" s="6"/>
      <c r="I5" s="6"/>
      <c r="J5" s="6"/>
      <c r="K5" s="7"/>
    </row>
    <row r="6" spans="2:11">
      <c r="B6" s="5"/>
      <c r="C6" s="6"/>
      <c r="D6" s="6"/>
      <c r="E6" s="6"/>
      <c r="F6" s="6"/>
      <c r="G6" s="6"/>
      <c r="H6" s="6"/>
      <c r="I6" s="6"/>
      <c r="J6" s="6"/>
      <c r="K6" s="7"/>
    </row>
    <row r="7" spans="2:11">
      <c r="B7" s="5"/>
      <c r="C7" s="6"/>
      <c r="D7" s="6"/>
      <c r="E7" s="6"/>
      <c r="F7" s="6"/>
      <c r="G7" s="6"/>
      <c r="H7" s="6"/>
      <c r="I7" s="6"/>
      <c r="J7" s="6"/>
      <c r="K7" s="7"/>
    </row>
    <row r="8" spans="2:11">
      <c r="B8" s="5"/>
      <c r="C8" s="6"/>
      <c r="D8" s="6"/>
      <c r="E8" s="6"/>
      <c r="F8" s="6"/>
      <c r="G8" s="6"/>
      <c r="H8" s="6"/>
      <c r="I8" s="6"/>
      <c r="J8" s="6"/>
      <c r="K8" s="7"/>
    </row>
    <row r="9" spans="2:11">
      <c r="B9" s="5"/>
      <c r="C9" s="6"/>
      <c r="D9" s="6"/>
      <c r="E9" s="6"/>
      <c r="F9" s="6"/>
      <c r="G9" s="6"/>
      <c r="H9" s="6"/>
      <c r="I9" s="6"/>
      <c r="J9" s="6"/>
      <c r="K9" s="7"/>
    </row>
    <row r="10" spans="2:11">
      <c r="B10" s="5"/>
      <c r="C10" s="52" t="s">
        <v>67</v>
      </c>
      <c r="D10" s="53"/>
      <c r="E10" s="53"/>
      <c r="F10" s="53"/>
      <c r="G10" s="53"/>
      <c r="H10" s="53"/>
      <c r="I10" s="53"/>
      <c r="J10" s="53"/>
      <c r="K10" s="7"/>
    </row>
    <row r="11" spans="2:11">
      <c r="B11" s="5"/>
      <c r="C11" s="53"/>
      <c r="D11" s="53"/>
      <c r="E11" s="53"/>
      <c r="F11" s="53"/>
      <c r="G11" s="53"/>
      <c r="H11" s="53"/>
      <c r="I11" s="53"/>
      <c r="J11" s="53"/>
      <c r="K11" s="7"/>
    </row>
    <row r="12" spans="2:11">
      <c r="B12" s="5"/>
      <c r="C12" s="53"/>
      <c r="D12" s="53"/>
      <c r="E12" s="53"/>
      <c r="F12" s="53"/>
      <c r="G12" s="53"/>
      <c r="H12" s="53"/>
      <c r="I12" s="53"/>
      <c r="J12" s="53"/>
      <c r="K12" s="7"/>
    </row>
    <row r="13" spans="2:11">
      <c r="B13" s="5"/>
      <c r="C13" s="53"/>
      <c r="D13" s="53"/>
      <c r="E13" s="53"/>
      <c r="F13" s="53"/>
      <c r="G13" s="53"/>
      <c r="H13" s="53"/>
      <c r="I13" s="53"/>
      <c r="J13" s="53"/>
      <c r="K13" s="7"/>
    </row>
    <row r="14" spans="2:11">
      <c r="B14" s="5"/>
      <c r="C14" s="53"/>
      <c r="D14" s="53"/>
      <c r="E14" s="53"/>
      <c r="F14" s="53"/>
      <c r="G14" s="53"/>
      <c r="H14" s="53"/>
      <c r="I14" s="53"/>
      <c r="J14" s="53"/>
      <c r="K14" s="7"/>
    </row>
    <row r="15" spans="2:11">
      <c r="B15" s="5"/>
      <c r="C15" s="53"/>
      <c r="D15" s="53"/>
      <c r="E15" s="53"/>
      <c r="F15" s="53"/>
      <c r="G15" s="53"/>
      <c r="H15" s="53"/>
      <c r="I15" s="53"/>
      <c r="J15" s="53"/>
      <c r="K15" s="7"/>
    </row>
    <row r="16" spans="2:11">
      <c r="B16" s="5"/>
      <c r="C16" s="6"/>
      <c r="D16" s="6"/>
      <c r="E16" s="6"/>
      <c r="F16" s="6"/>
      <c r="G16" s="6"/>
      <c r="H16" s="6"/>
      <c r="I16" s="6"/>
      <c r="J16" s="6"/>
      <c r="K16" s="7"/>
    </row>
    <row r="17" spans="2:11">
      <c r="B17" s="5"/>
      <c r="C17" s="6"/>
      <c r="D17" s="6"/>
      <c r="E17" s="6"/>
      <c r="F17" s="6"/>
      <c r="G17" s="6"/>
      <c r="H17" s="6"/>
      <c r="I17" s="6"/>
      <c r="J17" s="6"/>
      <c r="K17" s="7"/>
    </row>
    <row r="18" spans="2:11">
      <c r="B18" s="5"/>
      <c r="C18" s="6"/>
      <c r="D18" s="6"/>
      <c r="E18" s="6"/>
      <c r="F18" s="6"/>
      <c r="G18" s="6"/>
      <c r="H18" s="6"/>
      <c r="I18" s="6"/>
      <c r="J18" s="6"/>
      <c r="K18" s="7"/>
    </row>
    <row r="19" spans="2:11">
      <c r="B19" s="5"/>
      <c r="C19" s="6"/>
      <c r="D19" s="6"/>
      <c r="E19" s="6"/>
      <c r="F19" s="6"/>
      <c r="G19" s="6"/>
      <c r="H19" s="6"/>
      <c r="I19" s="6"/>
      <c r="J19" s="54"/>
      <c r="K19" s="55"/>
    </row>
    <row r="20" spans="2:11">
      <c r="B20" s="5"/>
      <c r="C20" s="6"/>
      <c r="D20" s="6"/>
      <c r="E20" s="6"/>
      <c r="F20" s="6"/>
      <c r="G20" s="6"/>
      <c r="H20" s="10"/>
      <c r="I20" s="10"/>
      <c r="J20" s="54" t="s">
        <v>59</v>
      </c>
      <c r="K20" s="55"/>
    </row>
    <row r="21" spans="2:11">
      <c r="B21" s="5"/>
      <c r="C21" s="6"/>
      <c r="D21" s="6"/>
      <c r="E21" s="6"/>
      <c r="F21" s="6"/>
      <c r="G21" s="6"/>
      <c r="H21" s="56" t="s">
        <v>60</v>
      </c>
      <c r="I21" s="56"/>
      <c r="J21" s="56"/>
      <c r="K21" s="55"/>
    </row>
    <row r="22" spans="2:11">
      <c r="B22" s="5"/>
      <c r="C22" s="6"/>
      <c r="D22" s="6"/>
      <c r="E22" s="6"/>
      <c r="F22" s="6"/>
      <c r="G22" s="6"/>
      <c r="H22" s="11"/>
      <c r="I22" s="11"/>
      <c r="J22" s="11"/>
      <c r="K22" s="12" t="s">
        <v>61</v>
      </c>
    </row>
    <row r="23" spans="2:11">
      <c r="B23" s="5"/>
      <c r="C23" s="6"/>
      <c r="D23" s="6"/>
      <c r="E23" s="6"/>
      <c r="F23" s="6"/>
      <c r="G23" s="6"/>
      <c r="H23" s="57" t="s">
        <v>62</v>
      </c>
      <c r="I23" s="58"/>
      <c r="J23" s="61"/>
      <c r="K23" s="62"/>
    </row>
    <row r="24" spans="2:11">
      <c r="B24" s="8"/>
      <c r="C24" s="9"/>
      <c r="D24" s="9"/>
      <c r="E24" s="9"/>
      <c r="F24" s="9"/>
      <c r="G24" s="9"/>
      <c r="H24" s="59"/>
      <c r="I24" s="60"/>
      <c r="J24" s="62"/>
      <c r="K24" s="62"/>
    </row>
  </sheetData>
  <mergeCells count="6">
    <mergeCell ref="C10:J15"/>
    <mergeCell ref="J20:K20"/>
    <mergeCell ref="H21:K21"/>
    <mergeCell ref="H23:I24"/>
    <mergeCell ref="J23:K24"/>
    <mergeCell ref="J19:K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45"/>
  <sheetViews>
    <sheetView workbookViewId="0">
      <selection activeCell="G31" sqref="G31"/>
    </sheetView>
  </sheetViews>
  <sheetFormatPr defaultRowHeight="16.5"/>
  <cols>
    <col min="1" max="2" width="9" style="1"/>
    <col min="3" max="3" width="14.875" style="1" customWidth="1"/>
    <col min="4" max="4" width="19.25" style="1" bestFit="1" customWidth="1"/>
    <col min="5" max="5" width="16.625" style="1" bestFit="1" customWidth="1"/>
    <col min="6" max="6" width="11.625" style="1" bestFit="1" customWidth="1"/>
    <col min="7" max="7" width="36.875" style="1" customWidth="1"/>
    <col min="8" max="8" width="58.625" style="1" customWidth="1"/>
    <col min="9" max="16384" width="9" style="1"/>
  </cols>
  <sheetData>
    <row r="2" spans="2:8" ht="45.75" customHeight="1">
      <c r="B2" s="63" t="s">
        <v>53</v>
      </c>
      <c r="C2" s="63"/>
      <c r="D2" s="63"/>
      <c r="E2" s="63"/>
      <c r="F2" s="63"/>
      <c r="G2" s="63"/>
      <c r="H2" s="63"/>
    </row>
    <row r="3" spans="2:8" ht="27.75" customHeight="1">
      <c r="B3" s="19" t="s">
        <v>25</v>
      </c>
      <c r="C3" s="19" t="s">
        <v>26</v>
      </c>
      <c r="D3" s="19" t="s">
        <v>27</v>
      </c>
      <c r="E3" s="19" t="s">
        <v>28</v>
      </c>
      <c r="F3" s="19" t="s">
        <v>29</v>
      </c>
      <c r="G3" s="19" t="s">
        <v>51</v>
      </c>
      <c r="H3" s="19" t="s">
        <v>30</v>
      </c>
    </row>
    <row r="4" spans="2:8" ht="20.100000000000001" customHeight="1">
      <c r="B4" s="17">
        <v>1</v>
      </c>
      <c r="C4" s="62" t="s">
        <v>50</v>
      </c>
      <c r="D4" s="15" t="s">
        <v>1</v>
      </c>
      <c r="E4" s="18" t="s">
        <v>13</v>
      </c>
      <c r="F4" s="18" t="s">
        <v>24</v>
      </c>
      <c r="G4" s="15" t="s">
        <v>52</v>
      </c>
      <c r="H4" s="20" t="s">
        <v>79</v>
      </c>
    </row>
    <row r="5" spans="2:8" ht="20.100000000000001" customHeight="1">
      <c r="B5" s="17">
        <v>2</v>
      </c>
      <c r="C5" s="62"/>
      <c r="D5" s="15" t="s">
        <v>2</v>
      </c>
      <c r="E5" s="18" t="s">
        <v>14</v>
      </c>
      <c r="F5" s="18" t="s">
        <v>24</v>
      </c>
      <c r="G5" s="15" t="s">
        <v>52</v>
      </c>
      <c r="H5" s="20" t="s">
        <v>54</v>
      </c>
    </row>
    <row r="6" spans="2:8" ht="20.100000000000001" customHeight="1">
      <c r="B6" s="17">
        <v>3</v>
      </c>
      <c r="C6" s="62"/>
      <c r="D6" s="15" t="s">
        <v>4</v>
      </c>
      <c r="E6" s="18" t="s">
        <v>15</v>
      </c>
      <c r="F6" s="18" t="s">
        <v>65</v>
      </c>
      <c r="G6" s="15" t="s">
        <v>78</v>
      </c>
      <c r="H6" s="21" t="s">
        <v>82</v>
      </c>
    </row>
    <row r="7" spans="2:8" ht="20.100000000000001" customHeight="1">
      <c r="B7" s="17">
        <v>4</v>
      </c>
      <c r="C7" s="62"/>
      <c r="D7" s="15" t="s">
        <v>63</v>
      </c>
      <c r="E7" s="18" t="s">
        <v>64</v>
      </c>
      <c r="F7" s="18" t="s">
        <v>65</v>
      </c>
      <c r="G7" s="15" t="s">
        <v>66</v>
      </c>
      <c r="H7" s="21" t="s">
        <v>81</v>
      </c>
    </row>
    <row r="8" spans="2:8" ht="20.100000000000001" customHeight="1">
      <c r="B8" s="17">
        <v>5</v>
      </c>
      <c r="C8" s="62"/>
      <c r="D8" s="15" t="s">
        <v>3</v>
      </c>
      <c r="E8" s="18" t="s">
        <v>16</v>
      </c>
      <c r="F8" s="18" t="s">
        <v>65</v>
      </c>
      <c r="G8" s="15" t="s">
        <v>77</v>
      </c>
      <c r="H8" s="20" t="s">
        <v>80</v>
      </c>
    </row>
    <row r="9" spans="2:8" ht="20.100000000000001" customHeight="1">
      <c r="B9" s="17">
        <v>6</v>
      </c>
      <c r="C9" s="62"/>
      <c r="D9" s="15" t="s">
        <v>8</v>
      </c>
      <c r="E9" s="18" t="s">
        <v>17</v>
      </c>
      <c r="F9" s="18" t="s">
        <v>73</v>
      </c>
      <c r="G9" s="15" t="s">
        <v>52</v>
      </c>
      <c r="H9" s="20" t="s">
        <v>84</v>
      </c>
    </row>
    <row r="10" spans="2:8" ht="20.100000000000001" customHeight="1">
      <c r="B10" s="17">
        <v>7</v>
      </c>
      <c r="C10" s="62"/>
      <c r="D10" s="15" t="s">
        <v>5</v>
      </c>
      <c r="E10" s="18" t="s">
        <v>22</v>
      </c>
      <c r="F10" s="18" t="s">
        <v>73</v>
      </c>
      <c r="G10" s="15" t="s">
        <v>52</v>
      </c>
      <c r="H10" s="20" t="s">
        <v>83</v>
      </c>
    </row>
    <row r="11" spans="2:8" ht="20.100000000000001" customHeight="1">
      <c r="B11" s="17">
        <v>8</v>
      </c>
      <c r="C11" s="62"/>
      <c r="D11" s="15" t="s">
        <v>6</v>
      </c>
      <c r="E11" s="18" t="s">
        <v>18</v>
      </c>
      <c r="F11" s="18" t="s">
        <v>73</v>
      </c>
      <c r="G11" s="15" t="s">
        <v>52</v>
      </c>
      <c r="H11" s="20" t="s">
        <v>85</v>
      </c>
    </row>
    <row r="12" spans="2:8" ht="20.100000000000001" customHeight="1">
      <c r="B12" s="17">
        <v>9</v>
      </c>
      <c r="C12" s="62"/>
      <c r="D12" s="15" t="s">
        <v>7</v>
      </c>
      <c r="E12" s="18" t="s">
        <v>19</v>
      </c>
      <c r="F12" s="18" t="s">
        <v>73</v>
      </c>
      <c r="G12" s="15" t="s">
        <v>52</v>
      </c>
      <c r="H12" s="20" t="s">
        <v>86</v>
      </c>
    </row>
    <row r="13" spans="2:8" ht="20.100000000000001" customHeight="1">
      <c r="B13" s="17">
        <v>10</v>
      </c>
      <c r="C13" s="62"/>
      <c r="D13" s="15" t="s">
        <v>75</v>
      </c>
      <c r="E13" s="18" t="s">
        <v>76</v>
      </c>
      <c r="F13" s="18" t="s">
        <v>33</v>
      </c>
      <c r="G13" s="15" t="s">
        <v>52</v>
      </c>
      <c r="H13" s="20" t="s">
        <v>87</v>
      </c>
    </row>
    <row r="14" spans="2:8" ht="20.100000000000001" customHeight="1">
      <c r="B14" s="25"/>
      <c r="C14" s="62"/>
      <c r="D14" s="24" t="s">
        <v>142</v>
      </c>
      <c r="E14" s="18" t="s">
        <v>144</v>
      </c>
      <c r="F14" s="18" t="s">
        <v>33</v>
      </c>
      <c r="G14" s="24" t="s">
        <v>52</v>
      </c>
      <c r="H14" s="20" t="s">
        <v>151</v>
      </c>
    </row>
    <row r="15" spans="2:8" ht="20.100000000000001" customHeight="1">
      <c r="B15" s="25"/>
      <c r="C15" s="62"/>
      <c r="D15" s="24" t="s">
        <v>143</v>
      </c>
      <c r="E15" s="18" t="s">
        <v>145</v>
      </c>
      <c r="F15" s="18" t="s">
        <v>33</v>
      </c>
      <c r="G15" s="24" t="s">
        <v>52</v>
      </c>
      <c r="H15" s="20" t="s">
        <v>150</v>
      </c>
    </row>
    <row r="16" spans="2:8" ht="20.100000000000001" customHeight="1">
      <c r="B16" s="17">
        <v>11</v>
      </c>
      <c r="C16" s="62"/>
      <c r="D16" s="15" t="s">
        <v>31</v>
      </c>
      <c r="E16" s="18" t="s">
        <v>32</v>
      </c>
      <c r="F16" s="18" t="s">
        <v>33</v>
      </c>
      <c r="G16" s="15" t="s">
        <v>52</v>
      </c>
      <c r="H16" s="20" t="s">
        <v>88</v>
      </c>
    </row>
    <row r="17" spans="2:8" ht="20.100000000000001" customHeight="1">
      <c r="B17" s="17">
        <v>12</v>
      </c>
      <c r="C17" s="62"/>
      <c r="D17" s="15" t="s">
        <v>9</v>
      </c>
      <c r="E17" s="18" t="s">
        <v>20</v>
      </c>
      <c r="F17" s="18" t="s">
        <v>24</v>
      </c>
      <c r="G17" s="15" t="s">
        <v>52</v>
      </c>
      <c r="H17" s="20" t="s">
        <v>89</v>
      </c>
    </row>
    <row r="18" spans="2:8" ht="14.25" customHeight="1"/>
    <row r="19" spans="2:8" ht="16.5" customHeight="1"/>
    <row r="20" spans="2:8" ht="48.75" customHeight="1">
      <c r="B20" s="63" t="s">
        <v>55</v>
      </c>
      <c r="C20" s="63"/>
      <c r="D20" s="63"/>
      <c r="E20" s="63"/>
      <c r="F20" s="63"/>
      <c r="G20" s="63"/>
      <c r="H20" s="63"/>
    </row>
    <row r="21" spans="2:8" ht="31.5" customHeight="1">
      <c r="B21" s="19" t="s">
        <v>25</v>
      </c>
      <c r="C21" s="19" t="s">
        <v>26</v>
      </c>
      <c r="D21" s="19" t="s">
        <v>27</v>
      </c>
      <c r="E21" s="19" t="s">
        <v>28</v>
      </c>
      <c r="F21" s="19" t="s">
        <v>29</v>
      </c>
      <c r="G21" s="19" t="s">
        <v>51</v>
      </c>
      <c r="H21" s="19" t="s">
        <v>30</v>
      </c>
    </row>
    <row r="22" spans="2:8">
      <c r="B22" s="24">
        <v>1</v>
      </c>
      <c r="C22" s="67" t="s">
        <v>56</v>
      </c>
      <c r="D22" s="22" t="s">
        <v>46</v>
      </c>
      <c r="E22" s="18" t="s">
        <v>48</v>
      </c>
      <c r="F22" s="18" t="s">
        <v>24</v>
      </c>
      <c r="G22" s="24" t="s">
        <v>52</v>
      </c>
      <c r="H22" s="20" t="s">
        <v>57</v>
      </c>
    </row>
    <row r="23" spans="2:8">
      <c r="B23" s="24">
        <v>2</v>
      </c>
      <c r="C23" s="68"/>
      <c r="D23" s="22" t="s">
        <v>47</v>
      </c>
      <c r="E23" s="18" t="s">
        <v>49</v>
      </c>
      <c r="F23" s="18" t="s">
        <v>24</v>
      </c>
      <c r="G23" s="24" t="s">
        <v>52</v>
      </c>
      <c r="H23" s="20" t="s">
        <v>58</v>
      </c>
    </row>
    <row r="24" spans="2:8">
      <c r="B24" s="24">
        <v>3</v>
      </c>
      <c r="C24" s="68"/>
      <c r="D24" s="22" t="s">
        <v>10</v>
      </c>
      <c r="E24" s="18" t="s">
        <v>37</v>
      </c>
      <c r="F24" s="18" t="s">
        <v>23</v>
      </c>
      <c r="G24" s="24" t="s">
        <v>52</v>
      </c>
      <c r="H24" s="21" t="s">
        <v>92</v>
      </c>
    </row>
    <row r="25" spans="2:8">
      <c r="B25" s="24">
        <v>4</v>
      </c>
      <c r="C25" s="68"/>
      <c r="D25" s="22" t="s">
        <v>35</v>
      </c>
      <c r="E25" s="18" t="s">
        <v>39</v>
      </c>
      <c r="F25" s="18" t="s">
        <v>65</v>
      </c>
      <c r="G25" s="24" t="s">
        <v>90</v>
      </c>
      <c r="H25" s="20" t="s">
        <v>93</v>
      </c>
    </row>
    <row r="26" spans="2:8" ht="57">
      <c r="B26" s="24">
        <v>5</v>
      </c>
      <c r="C26" s="68"/>
      <c r="D26" s="22" t="s">
        <v>36</v>
      </c>
      <c r="E26" s="18" t="s">
        <v>40</v>
      </c>
      <c r="F26" s="18" t="s">
        <v>65</v>
      </c>
      <c r="G26" s="24" t="s">
        <v>91</v>
      </c>
      <c r="H26" s="21" t="s">
        <v>108</v>
      </c>
    </row>
    <row r="27" spans="2:8">
      <c r="B27" s="24">
        <v>6</v>
      </c>
      <c r="C27" s="68"/>
      <c r="D27" s="22" t="s">
        <v>11</v>
      </c>
      <c r="E27" s="18" t="s">
        <v>41</v>
      </c>
      <c r="F27" s="18" t="s">
        <v>33</v>
      </c>
      <c r="G27" s="24" t="s">
        <v>52</v>
      </c>
      <c r="H27" s="20" t="s">
        <v>94</v>
      </c>
    </row>
    <row r="28" spans="2:8">
      <c r="B28" s="24">
        <v>7</v>
      </c>
      <c r="C28" s="68"/>
      <c r="D28" s="22" t="s">
        <v>72</v>
      </c>
      <c r="E28" s="18" t="s">
        <v>42</v>
      </c>
      <c r="F28" s="18" t="s">
        <v>33</v>
      </c>
      <c r="G28" s="24" t="s">
        <v>52</v>
      </c>
      <c r="H28" s="20" t="s">
        <v>95</v>
      </c>
    </row>
    <row r="29" spans="2:8">
      <c r="B29" s="24"/>
      <c r="C29" s="68"/>
      <c r="D29" s="22" t="s">
        <v>146</v>
      </c>
      <c r="E29" s="18" t="s">
        <v>147</v>
      </c>
      <c r="F29" s="18" t="s">
        <v>33</v>
      </c>
      <c r="G29" s="24" t="s">
        <v>148</v>
      </c>
      <c r="H29" s="20" t="s">
        <v>149</v>
      </c>
    </row>
    <row r="30" spans="2:8">
      <c r="B30" s="24">
        <v>8</v>
      </c>
      <c r="C30" s="68"/>
      <c r="D30" s="22" t="s">
        <v>34</v>
      </c>
      <c r="E30" s="18" t="s">
        <v>45</v>
      </c>
      <c r="F30" s="18" t="s">
        <v>33</v>
      </c>
      <c r="G30" s="24" t="s">
        <v>52</v>
      </c>
      <c r="H30" s="20" t="s">
        <v>96</v>
      </c>
    </row>
    <row r="31" spans="2:8">
      <c r="B31" s="24">
        <v>9</v>
      </c>
      <c r="C31" s="68"/>
      <c r="D31" s="22" t="s">
        <v>103</v>
      </c>
      <c r="E31" s="18" t="s">
        <v>104</v>
      </c>
      <c r="F31" s="18" t="s">
        <v>33</v>
      </c>
      <c r="G31" s="24" t="s">
        <v>52</v>
      </c>
      <c r="H31" s="20" t="s">
        <v>128</v>
      </c>
    </row>
    <row r="32" spans="2:8" ht="28.5">
      <c r="B32" s="24">
        <v>10</v>
      </c>
      <c r="C32" s="68"/>
      <c r="D32" s="22" t="s">
        <v>112</v>
      </c>
      <c r="E32" s="18" t="s">
        <v>113</v>
      </c>
      <c r="F32" s="18" t="s">
        <v>33</v>
      </c>
      <c r="G32" s="24" t="s">
        <v>52</v>
      </c>
      <c r="H32" s="21" t="s">
        <v>127</v>
      </c>
    </row>
    <row r="33" spans="2:8">
      <c r="B33" s="23">
        <v>11</v>
      </c>
      <c r="C33" s="68"/>
      <c r="D33" s="22" t="s">
        <v>111</v>
      </c>
      <c r="E33" s="18" t="s">
        <v>43</v>
      </c>
      <c r="F33" s="23" t="s">
        <v>33</v>
      </c>
      <c r="G33" s="24" t="s">
        <v>52</v>
      </c>
      <c r="H33" s="20" t="s">
        <v>126</v>
      </c>
    </row>
    <row r="34" spans="2:8">
      <c r="B34" s="23">
        <v>12</v>
      </c>
      <c r="C34" s="68"/>
      <c r="D34" s="22" t="s">
        <v>97</v>
      </c>
      <c r="E34" s="18" t="s">
        <v>99</v>
      </c>
      <c r="F34" s="23" t="s">
        <v>98</v>
      </c>
      <c r="G34" s="24" t="s">
        <v>125</v>
      </c>
      <c r="H34" s="20" t="s">
        <v>132</v>
      </c>
    </row>
    <row r="35" spans="2:8">
      <c r="B35" s="23">
        <v>13</v>
      </c>
      <c r="C35" s="68"/>
      <c r="D35" s="22" t="s">
        <v>100</v>
      </c>
      <c r="E35" s="18" t="s">
        <v>102</v>
      </c>
      <c r="F35" s="23" t="s">
        <v>98</v>
      </c>
      <c r="G35" s="24" t="s">
        <v>125</v>
      </c>
      <c r="H35" s="20" t="s">
        <v>131</v>
      </c>
    </row>
    <row r="36" spans="2:8">
      <c r="B36" s="23">
        <v>14</v>
      </c>
      <c r="C36" s="68"/>
      <c r="D36" s="22" t="s">
        <v>101</v>
      </c>
      <c r="E36" s="18" t="s">
        <v>110</v>
      </c>
      <c r="F36" s="23" t="s">
        <v>109</v>
      </c>
      <c r="G36" s="24" t="s">
        <v>52</v>
      </c>
      <c r="H36" s="20" t="s">
        <v>130</v>
      </c>
    </row>
    <row r="37" spans="2:8">
      <c r="B37" s="23">
        <v>15</v>
      </c>
      <c r="C37" s="69"/>
      <c r="D37" s="22" t="s">
        <v>123</v>
      </c>
      <c r="E37" s="18" t="s">
        <v>124</v>
      </c>
      <c r="F37" s="23" t="s">
        <v>109</v>
      </c>
      <c r="G37" s="24" t="s">
        <v>52</v>
      </c>
      <c r="H37" s="20" t="s">
        <v>129</v>
      </c>
    </row>
    <row r="40" spans="2:8" ht="41.25" customHeight="1">
      <c r="B40" s="63" t="s">
        <v>134</v>
      </c>
      <c r="C40" s="63"/>
      <c r="D40" s="63"/>
      <c r="E40" s="63"/>
      <c r="F40" s="63"/>
      <c r="G40" s="63"/>
      <c r="H40" s="63"/>
    </row>
    <row r="41" spans="2:8" ht="30" customHeight="1">
      <c r="B41" s="19" t="s">
        <v>0</v>
      </c>
      <c r="C41" s="19" t="s">
        <v>26</v>
      </c>
      <c r="D41" s="19" t="s">
        <v>27</v>
      </c>
      <c r="E41" s="19" t="s">
        <v>28</v>
      </c>
      <c r="F41" s="19" t="s">
        <v>29</v>
      </c>
      <c r="G41" s="19" t="s">
        <v>51</v>
      </c>
      <c r="H41" s="19" t="s">
        <v>30</v>
      </c>
    </row>
    <row r="42" spans="2:8">
      <c r="B42" s="23">
        <v>1</v>
      </c>
      <c r="C42" s="64" t="s">
        <v>133</v>
      </c>
      <c r="D42" s="22" t="s">
        <v>116</v>
      </c>
      <c r="E42" s="18" t="s">
        <v>115</v>
      </c>
      <c r="F42" s="18" t="s">
        <v>23</v>
      </c>
      <c r="G42" s="24" t="s">
        <v>52</v>
      </c>
      <c r="H42" s="20" t="s">
        <v>138</v>
      </c>
    </row>
    <row r="43" spans="2:8">
      <c r="B43" s="23">
        <v>2</v>
      </c>
      <c r="C43" s="65"/>
      <c r="D43" s="22" t="s">
        <v>117</v>
      </c>
      <c r="E43" s="18" t="s">
        <v>118</v>
      </c>
      <c r="F43" s="18" t="s">
        <v>24</v>
      </c>
      <c r="G43" s="24" t="s">
        <v>52</v>
      </c>
      <c r="H43" s="20" t="s">
        <v>139</v>
      </c>
    </row>
    <row r="44" spans="2:8">
      <c r="B44" s="23">
        <v>3</v>
      </c>
      <c r="C44" s="65"/>
      <c r="D44" s="22" t="s">
        <v>136</v>
      </c>
      <c r="E44" s="18" t="s">
        <v>120</v>
      </c>
      <c r="F44" s="18" t="s">
        <v>24</v>
      </c>
      <c r="G44" s="24" t="s">
        <v>52</v>
      </c>
      <c r="H44" s="20" t="s">
        <v>140</v>
      </c>
    </row>
    <row r="45" spans="2:8">
      <c r="B45" s="23">
        <v>4</v>
      </c>
      <c r="C45" s="66"/>
      <c r="D45" s="22" t="s">
        <v>137</v>
      </c>
      <c r="E45" s="18" t="s">
        <v>122</v>
      </c>
      <c r="F45" s="18" t="s">
        <v>23</v>
      </c>
      <c r="G45" s="24" t="s">
        <v>135</v>
      </c>
      <c r="H45" s="20" t="s">
        <v>141</v>
      </c>
    </row>
  </sheetData>
  <mergeCells count="6">
    <mergeCell ref="B40:H40"/>
    <mergeCell ref="C42:C45"/>
    <mergeCell ref="C4:C17"/>
    <mergeCell ref="B2:H2"/>
    <mergeCell ref="B20:H20"/>
    <mergeCell ref="C22:C3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"/>
  <sheetViews>
    <sheetView tabSelected="1" zoomScale="70" zoomScaleNormal="70" workbookViewId="0">
      <pane xSplit="3" ySplit="1" topLeftCell="D2" activePane="bottomRight" state="frozen"/>
      <selection pane="topRight" activeCell="E1" sqref="E1"/>
      <selection pane="bottomLeft" activeCell="A5" sqref="A5"/>
      <selection pane="bottomRight" activeCell="F35" sqref="F35"/>
    </sheetView>
  </sheetViews>
  <sheetFormatPr defaultRowHeight="16.5"/>
  <cols>
    <col min="1" max="2" width="15.625" style="36" customWidth="1"/>
    <col min="3" max="3" width="18.625" style="36" bestFit="1" customWidth="1"/>
    <col min="4" max="4" width="18.625" style="36" customWidth="1"/>
    <col min="5" max="14" width="15.625" style="36" customWidth="1"/>
    <col min="15" max="16" width="21" style="36" bestFit="1" customWidth="1"/>
    <col min="17" max="19" width="15.625" style="36" customWidth="1"/>
    <col min="20" max="16384" width="9" style="36"/>
  </cols>
  <sheetData>
    <row r="1" spans="1:19" ht="33.75" customHeight="1">
      <c r="A1" s="45" t="s">
        <v>0</v>
      </c>
      <c r="B1" s="45" t="s">
        <v>1</v>
      </c>
      <c r="C1" s="45" t="s">
        <v>2</v>
      </c>
      <c r="D1" s="45" t="s">
        <v>152</v>
      </c>
      <c r="E1" s="45" t="s">
        <v>4</v>
      </c>
      <c r="F1" s="45" t="s">
        <v>63</v>
      </c>
      <c r="G1" s="45" t="s">
        <v>3</v>
      </c>
      <c r="H1" s="45" t="s">
        <v>8</v>
      </c>
      <c r="I1" s="45" t="s">
        <v>5</v>
      </c>
      <c r="J1" s="45" t="s">
        <v>6</v>
      </c>
      <c r="K1" s="45" t="s">
        <v>7</v>
      </c>
      <c r="L1" s="45" t="s">
        <v>75</v>
      </c>
      <c r="M1" s="45" t="s">
        <v>142</v>
      </c>
      <c r="N1" s="45" t="s">
        <v>190</v>
      </c>
      <c r="O1" s="45" t="s">
        <v>191</v>
      </c>
      <c r="P1" s="45" t="s">
        <v>192</v>
      </c>
      <c r="Q1" s="45" t="s">
        <v>143</v>
      </c>
      <c r="R1" s="45" t="s">
        <v>31</v>
      </c>
      <c r="S1" s="45" t="s">
        <v>9</v>
      </c>
    </row>
    <row r="2" spans="1:19" ht="20.100000000000001" customHeight="1">
      <c r="A2" s="38" t="s">
        <v>12</v>
      </c>
      <c r="B2" s="38" t="s">
        <v>13</v>
      </c>
      <c r="C2" s="38" t="s">
        <v>14</v>
      </c>
      <c r="D2" s="38" t="s">
        <v>153</v>
      </c>
      <c r="E2" s="38" t="s">
        <v>15</v>
      </c>
      <c r="F2" s="38" t="s">
        <v>64</v>
      </c>
      <c r="G2" s="38" t="s">
        <v>16</v>
      </c>
      <c r="H2" s="38" t="s">
        <v>17</v>
      </c>
      <c r="I2" s="38" t="s">
        <v>22</v>
      </c>
      <c r="J2" s="38" t="s">
        <v>18</v>
      </c>
      <c r="K2" s="38" t="s">
        <v>19</v>
      </c>
      <c r="L2" s="38" t="s">
        <v>76</v>
      </c>
      <c r="M2" s="38" t="s">
        <v>144</v>
      </c>
      <c r="N2" s="38" t="s">
        <v>194</v>
      </c>
      <c r="O2" s="38" t="s">
        <v>195</v>
      </c>
      <c r="P2" s="38" t="s">
        <v>193</v>
      </c>
      <c r="Q2" s="38" t="s">
        <v>145</v>
      </c>
      <c r="R2" s="38" t="s">
        <v>32</v>
      </c>
      <c r="S2" s="38" t="s">
        <v>20</v>
      </c>
    </row>
    <row r="3" spans="1:19" ht="20.100000000000001" customHeight="1">
      <c r="A3" s="38" t="s">
        <v>23</v>
      </c>
      <c r="B3" s="38" t="s">
        <v>24</v>
      </c>
      <c r="C3" s="38" t="s">
        <v>24</v>
      </c>
      <c r="D3" s="38" t="s">
        <v>24</v>
      </c>
      <c r="E3" s="38" t="s">
        <v>65</v>
      </c>
      <c r="F3" s="38" t="s">
        <v>65</v>
      </c>
      <c r="G3" s="38" t="s">
        <v>65</v>
      </c>
      <c r="H3" s="38" t="s">
        <v>73</v>
      </c>
      <c r="I3" s="38" t="s">
        <v>73</v>
      </c>
      <c r="J3" s="38" t="s">
        <v>73</v>
      </c>
      <c r="K3" s="38" t="s">
        <v>73</v>
      </c>
      <c r="L3" s="38" t="s">
        <v>33</v>
      </c>
      <c r="M3" s="38" t="s">
        <v>33</v>
      </c>
      <c r="N3" s="38" t="s">
        <v>33</v>
      </c>
      <c r="O3" s="38" t="s">
        <v>33</v>
      </c>
      <c r="P3" s="38" t="s">
        <v>33</v>
      </c>
      <c r="Q3" s="38" t="s">
        <v>33</v>
      </c>
      <c r="R3" s="38" t="s">
        <v>23</v>
      </c>
      <c r="S3" s="38" t="s">
        <v>24</v>
      </c>
    </row>
    <row r="4" spans="1:19" ht="20.100000000000001" customHeight="1">
      <c r="A4" s="39">
        <v>1</v>
      </c>
      <c r="B4" s="39" t="s">
        <v>21</v>
      </c>
      <c r="C4" s="39" t="s">
        <v>208</v>
      </c>
      <c r="D4" s="39" t="s">
        <v>209</v>
      </c>
      <c r="E4" s="39">
        <v>1</v>
      </c>
      <c r="F4" s="39">
        <v>1</v>
      </c>
      <c r="G4" s="39">
        <v>1</v>
      </c>
      <c r="H4" s="39">
        <v>100</v>
      </c>
      <c r="I4" s="39">
        <v>10</v>
      </c>
      <c r="J4" s="39">
        <v>3</v>
      </c>
      <c r="K4" s="39">
        <v>3</v>
      </c>
      <c r="L4" s="39">
        <v>100</v>
      </c>
      <c r="M4" s="39">
        <v>10</v>
      </c>
      <c r="N4" s="39">
        <v>2</v>
      </c>
      <c r="O4" s="39" t="s">
        <v>178</v>
      </c>
      <c r="P4" s="39" t="s">
        <v>178</v>
      </c>
      <c r="Q4" s="39">
        <v>5</v>
      </c>
      <c r="R4" s="39">
        <v>1</v>
      </c>
      <c r="S4" s="39"/>
    </row>
    <row r="5" spans="1:19" ht="20.100000000000001" customHeight="1">
      <c r="A5" s="39">
        <v>2</v>
      </c>
      <c r="B5" s="39" t="s">
        <v>105</v>
      </c>
      <c r="C5" s="39" t="s">
        <v>106</v>
      </c>
      <c r="D5" s="39" t="s">
        <v>154</v>
      </c>
      <c r="E5" s="39">
        <v>4</v>
      </c>
      <c r="F5" s="39">
        <v>1</v>
      </c>
      <c r="G5" s="39">
        <v>1</v>
      </c>
      <c r="H5" s="39">
        <v>1000</v>
      </c>
      <c r="I5" s="39">
        <v>30</v>
      </c>
      <c r="J5" s="39">
        <v>10</v>
      </c>
      <c r="K5" s="39">
        <v>3</v>
      </c>
      <c r="L5" s="39">
        <v>200</v>
      </c>
      <c r="M5" s="39">
        <v>100</v>
      </c>
      <c r="N5" s="39">
        <v>2</v>
      </c>
      <c r="O5" s="39">
        <v>8</v>
      </c>
      <c r="P5" s="39" t="s">
        <v>196</v>
      </c>
      <c r="Q5" s="39">
        <v>10</v>
      </c>
      <c r="R5" s="39">
        <v>1</v>
      </c>
      <c r="S5" s="39" t="s">
        <v>74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97C8-82BD-46F6-87E7-3A0969AF9179}">
  <dimension ref="H7:M20"/>
  <sheetViews>
    <sheetView workbookViewId="0">
      <selection activeCell="P13" sqref="P13"/>
    </sheetView>
  </sheetViews>
  <sheetFormatPr defaultRowHeight="16.5"/>
  <sheetData>
    <row r="7" spans="8:13">
      <c r="H7" s="36"/>
      <c r="I7" s="36"/>
      <c r="J7" s="36"/>
      <c r="K7" s="36"/>
      <c r="L7" s="36"/>
      <c r="M7" s="36"/>
    </row>
    <row r="8" spans="8:13">
      <c r="H8" s="40" t="s">
        <v>68</v>
      </c>
      <c r="I8" s="39">
        <v>10</v>
      </c>
      <c r="J8" s="40" t="s">
        <v>8</v>
      </c>
      <c r="K8" s="39">
        <v>200</v>
      </c>
      <c r="L8" s="40" t="s">
        <v>5</v>
      </c>
      <c r="M8" s="41">
        <v>10</v>
      </c>
    </row>
    <row r="9" spans="8:13">
      <c r="H9" s="37"/>
      <c r="I9" s="37"/>
      <c r="J9" s="37"/>
      <c r="K9" s="37"/>
      <c r="L9" s="37"/>
      <c r="M9" s="37"/>
    </row>
    <row r="10" spans="8:13">
      <c r="H10" s="40" t="s">
        <v>6</v>
      </c>
      <c r="I10" s="40" t="s">
        <v>69</v>
      </c>
      <c r="J10" s="40" t="s">
        <v>70</v>
      </c>
      <c r="K10" s="40" t="s">
        <v>71</v>
      </c>
      <c r="L10" s="40" t="s">
        <v>72</v>
      </c>
      <c r="M10" s="37"/>
    </row>
    <row r="11" spans="8:13">
      <c r="H11" s="39">
        <v>1</v>
      </c>
      <c r="I11" s="42">
        <f>$H11/($H11+$I$8)</f>
        <v>9.0909090909090912E-2</v>
      </c>
      <c r="J11" s="42">
        <f>1-$I11</f>
        <v>0.90909090909090906</v>
      </c>
      <c r="K11" s="39">
        <f t="shared" ref="K11:K20" si="0">$K$8/$J11</f>
        <v>220</v>
      </c>
      <c r="L11" s="43">
        <f>$R$8*$J11</f>
        <v>0</v>
      </c>
      <c r="M11" s="44"/>
    </row>
    <row r="12" spans="8:13">
      <c r="H12" s="39">
        <v>2</v>
      </c>
      <c r="I12" s="42">
        <f t="shared" ref="I12:I20" si="1">$H12/($H12+$I$8)</f>
        <v>0.16666666666666666</v>
      </c>
      <c r="J12" s="42">
        <f t="shared" ref="J12:J20" si="2">1-$I12</f>
        <v>0.83333333333333337</v>
      </c>
      <c r="K12" s="39">
        <f t="shared" si="0"/>
        <v>240</v>
      </c>
      <c r="L12" s="43">
        <f>$R$8*$J12</f>
        <v>0</v>
      </c>
      <c r="M12" s="44"/>
    </row>
    <row r="13" spans="8:13">
      <c r="H13" s="39">
        <v>3</v>
      </c>
      <c r="I13" s="42">
        <f t="shared" si="1"/>
        <v>0.23076923076923078</v>
      </c>
      <c r="J13" s="42">
        <f t="shared" si="2"/>
        <v>0.76923076923076916</v>
      </c>
      <c r="K13" s="39">
        <f t="shared" si="0"/>
        <v>260</v>
      </c>
      <c r="L13" s="43">
        <f t="shared" ref="L13:L20" si="3">$R$8*$J13</f>
        <v>0</v>
      </c>
      <c r="M13" s="44"/>
    </row>
    <row r="14" spans="8:13">
      <c r="H14" s="39">
        <v>4</v>
      </c>
      <c r="I14" s="42">
        <f t="shared" si="1"/>
        <v>0.2857142857142857</v>
      </c>
      <c r="J14" s="42">
        <f t="shared" si="2"/>
        <v>0.7142857142857143</v>
      </c>
      <c r="K14" s="39">
        <f t="shared" si="0"/>
        <v>280</v>
      </c>
      <c r="L14" s="43">
        <f t="shared" si="3"/>
        <v>0</v>
      </c>
      <c r="M14" s="44"/>
    </row>
    <row r="15" spans="8:13">
      <c r="H15" s="39">
        <v>5</v>
      </c>
      <c r="I15" s="42">
        <f t="shared" si="1"/>
        <v>0.33333333333333331</v>
      </c>
      <c r="J15" s="42">
        <f t="shared" si="2"/>
        <v>0.66666666666666674</v>
      </c>
      <c r="K15" s="39">
        <f t="shared" si="0"/>
        <v>299.99999999999994</v>
      </c>
      <c r="L15" s="43">
        <f t="shared" si="3"/>
        <v>0</v>
      </c>
      <c r="M15" s="44"/>
    </row>
    <row r="16" spans="8:13">
      <c r="H16" s="39">
        <v>6</v>
      </c>
      <c r="I16" s="42">
        <f>$H16/($H16+$I$8)</f>
        <v>0.375</v>
      </c>
      <c r="J16" s="42">
        <f>1-$I16</f>
        <v>0.625</v>
      </c>
      <c r="K16" s="39">
        <f t="shared" si="0"/>
        <v>320</v>
      </c>
      <c r="L16" s="43">
        <f t="shared" si="3"/>
        <v>0</v>
      </c>
      <c r="M16" s="44"/>
    </row>
    <row r="17" spans="8:13">
      <c r="H17" s="39">
        <v>7</v>
      </c>
      <c r="I17" s="42">
        <f t="shared" si="1"/>
        <v>0.41176470588235292</v>
      </c>
      <c r="J17" s="42">
        <f t="shared" si="2"/>
        <v>0.58823529411764708</v>
      </c>
      <c r="K17" s="39">
        <f t="shared" si="0"/>
        <v>340</v>
      </c>
      <c r="L17" s="43">
        <f t="shared" si="3"/>
        <v>0</v>
      </c>
      <c r="M17" s="44"/>
    </row>
    <row r="18" spans="8:13">
      <c r="H18" s="39">
        <v>8</v>
      </c>
      <c r="I18" s="42">
        <f t="shared" si="1"/>
        <v>0.44444444444444442</v>
      </c>
      <c r="J18" s="42">
        <f t="shared" si="2"/>
        <v>0.55555555555555558</v>
      </c>
      <c r="K18" s="39">
        <f t="shared" si="0"/>
        <v>360</v>
      </c>
      <c r="L18" s="43">
        <f t="shared" si="3"/>
        <v>0</v>
      </c>
      <c r="M18" s="44"/>
    </row>
    <row r="19" spans="8:13">
      <c r="H19" s="39">
        <v>9</v>
      </c>
      <c r="I19" s="42">
        <f t="shared" si="1"/>
        <v>0.47368421052631576</v>
      </c>
      <c r="J19" s="42">
        <f t="shared" si="2"/>
        <v>0.52631578947368429</v>
      </c>
      <c r="K19" s="39">
        <f t="shared" si="0"/>
        <v>379.99999999999994</v>
      </c>
      <c r="L19" s="43">
        <f t="shared" si="3"/>
        <v>0</v>
      </c>
      <c r="M19" s="44"/>
    </row>
    <row r="20" spans="8:13">
      <c r="H20" s="39">
        <v>10</v>
      </c>
      <c r="I20" s="42">
        <f t="shared" si="1"/>
        <v>0.5</v>
      </c>
      <c r="J20" s="42">
        <f t="shared" si="2"/>
        <v>0.5</v>
      </c>
      <c r="K20" s="39">
        <f t="shared" si="0"/>
        <v>400</v>
      </c>
      <c r="L20" s="43">
        <f t="shared" si="3"/>
        <v>0</v>
      </c>
      <c r="M20" s="4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8"/>
  <sheetViews>
    <sheetView zoomScale="70" zoomScaleNormal="70" workbookViewId="0">
      <selection activeCell="E16" sqref="E16"/>
    </sheetView>
  </sheetViews>
  <sheetFormatPr defaultRowHeight="16.5"/>
  <cols>
    <col min="1" max="1" width="20.125" style="35" bestFit="1" customWidth="1"/>
    <col min="2" max="6" width="15.625" style="35" customWidth="1"/>
    <col min="7" max="7" width="19.25" style="35" bestFit="1" customWidth="1"/>
    <col min="8" max="8" width="19.875" style="35" bestFit="1" customWidth="1"/>
    <col min="9" max="9" width="19.875" style="35" customWidth="1"/>
    <col min="10" max="10" width="18.375" style="35" bestFit="1" customWidth="1"/>
    <col min="11" max="14" width="15.625" style="35" customWidth="1"/>
    <col min="15" max="15" width="18.375" style="35" bestFit="1" customWidth="1"/>
    <col min="16" max="16" width="20.375" style="35" bestFit="1" customWidth="1"/>
    <col min="17" max="16384" width="9" style="35"/>
  </cols>
  <sheetData>
    <row r="1" spans="1:17" ht="25.5" customHeight="1">
      <c r="A1" s="27" t="s">
        <v>47</v>
      </c>
      <c r="B1" s="27" t="s">
        <v>46</v>
      </c>
      <c r="C1" s="27" t="s">
        <v>1</v>
      </c>
      <c r="D1" s="27" t="s">
        <v>10</v>
      </c>
      <c r="E1" s="27" t="s">
        <v>35</v>
      </c>
      <c r="F1" s="27" t="s">
        <v>36</v>
      </c>
      <c r="G1" s="27" t="s">
        <v>11</v>
      </c>
      <c r="H1" s="27" t="s">
        <v>72</v>
      </c>
      <c r="I1" s="27" t="s">
        <v>204</v>
      </c>
      <c r="J1" s="27" t="s">
        <v>146</v>
      </c>
      <c r="K1" s="27" t="s">
        <v>34</v>
      </c>
      <c r="L1" s="27" t="s">
        <v>103</v>
      </c>
      <c r="M1" s="27" t="s">
        <v>112</v>
      </c>
      <c r="N1" s="27" t="s">
        <v>111</v>
      </c>
      <c r="O1" s="27" t="s">
        <v>97</v>
      </c>
      <c r="P1" s="27" t="s">
        <v>100</v>
      </c>
    </row>
    <row r="2" spans="1:17" ht="20.100000000000001" customHeight="1">
      <c r="A2" s="31" t="s">
        <v>49</v>
      </c>
      <c r="B2" s="31" t="s">
        <v>48</v>
      </c>
      <c r="C2" s="31" t="s">
        <v>13</v>
      </c>
      <c r="D2" s="31" t="s">
        <v>37</v>
      </c>
      <c r="E2" s="31" t="s">
        <v>39</v>
      </c>
      <c r="F2" s="31" t="s">
        <v>40</v>
      </c>
      <c r="G2" s="31" t="s">
        <v>41</v>
      </c>
      <c r="H2" s="31" t="s">
        <v>42</v>
      </c>
      <c r="I2" s="31" t="s">
        <v>205</v>
      </c>
      <c r="J2" s="31" t="s">
        <v>147</v>
      </c>
      <c r="K2" s="31" t="s">
        <v>45</v>
      </c>
      <c r="L2" s="31" t="s">
        <v>104</v>
      </c>
      <c r="M2" s="31" t="s">
        <v>113</v>
      </c>
      <c r="N2" s="31" t="s">
        <v>43</v>
      </c>
      <c r="O2" s="31" t="s">
        <v>99</v>
      </c>
      <c r="P2" s="31" t="s">
        <v>102</v>
      </c>
    </row>
    <row r="3" spans="1:17" ht="19.5" customHeight="1">
      <c r="A3" s="31" t="s">
        <v>24</v>
      </c>
      <c r="B3" s="31" t="s">
        <v>24</v>
      </c>
      <c r="C3" s="31" t="s">
        <v>23</v>
      </c>
      <c r="D3" s="31" t="s">
        <v>38</v>
      </c>
      <c r="E3" s="31" t="s">
        <v>38</v>
      </c>
      <c r="F3" s="31" t="s">
        <v>38</v>
      </c>
      <c r="G3" s="31" t="s">
        <v>44</v>
      </c>
      <c r="H3" s="31" t="s">
        <v>33</v>
      </c>
      <c r="I3" s="31" t="s">
        <v>33</v>
      </c>
      <c r="J3" s="31" t="s">
        <v>33</v>
      </c>
      <c r="K3" s="31" t="s">
        <v>33</v>
      </c>
      <c r="L3" s="31" t="s">
        <v>33</v>
      </c>
      <c r="M3" s="31" t="s">
        <v>33</v>
      </c>
      <c r="N3" s="31" t="s">
        <v>33</v>
      </c>
      <c r="O3" s="31" t="s">
        <v>98</v>
      </c>
      <c r="P3" s="31" t="s">
        <v>98</v>
      </c>
    </row>
    <row r="4" spans="1:17" ht="20.100000000000001" customHeight="1">
      <c r="A4" s="49" t="s">
        <v>201</v>
      </c>
      <c r="B4" s="49" t="s">
        <v>200</v>
      </c>
      <c r="C4" s="49" t="s">
        <v>105</v>
      </c>
      <c r="D4" s="49">
        <v>3060101</v>
      </c>
      <c r="E4" s="49">
        <v>2</v>
      </c>
      <c r="F4" s="49">
        <v>1</v>
      </c>
      <c r="G4" s="49">
        <v>15</v>
      </c>
      <c r="H4" s="50">
        <v>10</v>
      </c>
      <c r="I4" s="48">
        <v>40</v>
      </c>
      <c r="J4" s="49">
        <v>20</v>
      </c>
      <c r="K4" s="49">
        <v>8</v>
      </c>
      <c r="L4" s="49">
        <v>5</v>
      </c>
      <c r="M4" s="49">
        <v>0</v>
      </c>
      <c r="N4" s="49">
        <v>2</v>
      </c>
      <c r="O4" s="51" t="b">
        <v>0</v>
      </c>
      <c r="P4" s="51" t="b">
        <v>0</v>
      </c>
    </row>
    <row r="5" spans="1:17" ht="19.5" customHeight="1">
      <c r="A5" s="49" t="s">
        <v>155</v>
      </c>
      <c r="B5" s="49" t="s">
        <v>107</v>
      </c>
      <c r="C5" s="49" t="s">
        <v>105</v>
      </c>
      <c r="D5" s="49">
        <v>3060102</v>
      </c>
      <c r="E5" s="49">
        <v>2</v>
      </c>
      <c r="F5" s="49">
        <v>1</v>
      </c>
      <c r="G5" s="49">
        <v>10</v>
      </c>
      <c r="H5" s="49">
        <v>8</v>
      </c>
      <c r="I5" s="47">
        <v>40</v>
      </c>
      <c r="J5" s="49">
        <v>15</v>
      </c>
      <c r="K5" s="49">
        <v>10</v>
      </c>
      <c r="L5" s="49">
        <v>3</v>
      </c>
      <c r="M5" s="49">
        <v>0</v>
      </c>
      <c r="N5" s="49">
        <v>1</v>
      </c>
      <c r="O5" s="49" t="b">
        <v>0</v>
      </c>
      <c r="P5" s="49" t="b">
        <v>1</v>
      </c>
    </row>
    <row r="6" spans="1:17" s="30" customFormat="1" ht="20.100000000000001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1:1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EFA3-3B2B-410A-A9E7-28E03D3F077B}">
  <dimension ref="A1:Q11"/>
  <sheetViews>
    <sheetView zoomScale="70" zoomScaleNormal="70" workbookViewId="0">
      <selection activeCell="P5" sqref="P5"/>
    </sheetView>
  </sheetViews>
  <sheetFormatPr defaultRowHeight="16.5"/>
  <cols>
    <col min="1" max="1" width="18.375" style="29" bestFit="1" customWidth="1"/>
    <col min="2" max="2" width="20.5" style="29" bestFit="1" customWidth="1"/>
    <col min="3" max="3" width="13.125" style="29" customWidth="1"/>
    <col min="4" max="4" width="9.625" style="29" bestFit="1" customWidth="1"/>
    <col min="5" max="5" width="10" style="29" bestFit="1" customWidth="1"/>
    <col min="6" max="6" width="13.125" style="29" bestFit="1" customWidth="1"/>
    <col min="7" max="7" width="12.625" style="29" bestFit="1" customWidth="1"/>
    <col min="8" max="8" width="21" style="29" bestFit="1" customWidth="1"/>
    <col min="9" max="9" width="21" style="29" customWidth="1"/>
    <col min="10" max="10" width="9.375" style="29" bestFit="1" customWidth="1"/>
    <col min="11" max="11" width="8.375" style="29" bestFit="1" customWidth="1"/>
    <col min="12" max="12" width="11.875" style="29" bestFit="1" customWidth="1"/>
    <col min="13" max="13" width="14.625" style="29" bestFit="1" customWidth="1"/>
    <col min="14" max="14" width="17.875" style="29" bestFit="1" customWidth="1"/>
    <col min="15" max="15" width="14" style="29" customWidth="1"/>
    <col min="16" max="16" width="19.625" style="29" bestFit="1" customWidth="1"/>
    <col min="17" max="17" width="21.625" style="29" bestFit="1" customWidth="1"/>
    <col min="18" max="16384" width="9" style="29"/>
  </cols>
  <sheetData>
    <row r="1" spans="1:17">
      <c r="A1" s="27" t="s">
        <v>47</v>
      </c>
      <c r="B1" s="27" t="s">
        <v>46</v>
      </c>
      <c r="C1" s="27" t="s">
        <v>1</v>
      </c>
      <c r="D1" s="27" t="s">
        <v>10</v>
      </c>
      <c r="E1" s="27" t="s">
        <v>35</v>
      </c>
      <c r="F1" s="27" t="s">
        <v>36</v>
      </c>
      <c r="G1" s="27" t="s">
        <v>189</v>
      </c>
      <c r="H1" s="27" t="s">
        <v>184</v>
      </c>
      <c r="I1" s="27" t="s">
        <v>11</v>
      </c>
      <c r="J1" s="27" t="s">
        <v>72</v>
      </c>
      <c r="K1" s="27" t="s">
        <v>146</v>
      </c>
      <c r="L1" s="27" t="s">
        <v>204</v>
      </c>
      <c r="M1" s="27" t="s">
        <v>103</v>
      </c>
      <c r="N1" s="27" t="s">
        <v>112</v>
      </c>
      <c r="O1" s="27" t="s">
        <v>111</v>
      </c>
      <c r="P1" s="27" t="s">
        <v>97</v>
      </c>
      <c r="Q1" s="27" t="s">
        <v>100</v>
      </c>
    </row>
    <row r="2" spans="1:17">
      <c r="A2" s="31" t="s">
        <v>49</v>
      </c>
      <c r="B2" s="31" t="s">
        <v>48</v>
      </c>
      <c r="C2" s="31" t="s">
        <v>13</v>
      </c>
      <c r="D2" s="31" t="s">
        <v>37</v>
      </c>
      <c r="E2" s="31" t="s">
        <v>39</v>
      </c>
      <c r="F2" s="31" t="s">
        <v>40</v>
      </c>
      <c r="G2" s="31" t="s">
        <v>183</v>
      </c>
      <c r="H2" s="31" t="s">
        <v>185</v>
      </c>
      <c r="I2" s="31" t="s">
        <v>41</v>
      </c>
      <c r="J2" s="31" t="s">
        <v>42</v>
      </c>
      <c r="K2" s="31" t="s">
        <v>147</v>
      </c>
      <c r="L2" s="31" t="s">
        <v>205</v>
      </c>
      <c r="M2" s="31" t="s">
        <v>104</v>
      </c>
      <c r="N2" s="31" t="s">
        <v>113</v>
      </c>
      <c r="O2" s="31" t="s">
        <v>43</v>
      </c>
      <c r="P2" s="31" t="s">
        <v>99</v>
      </c>
      <c r="Q2" s="31" t="s">
        <v>102</v>
      </c>
    </row>
    <row r="3" spans="1:17">
      <c r="A3" s="31" t="s">
        <v>24</v>
      </c>
      <c r="B3" s="31" t="s">
        <v>24</v>
      </c>
      <c r="C3" s="31" t="s">
        <v>23</v>
      </c>
      <c r="D3" s="31" t="s">
        <v>23</v>
      </c>
      <c r="E3" s="31" t="s">
        <v>23</v>
      </c>
      <c r="F3" s="31" t="s">
        <v>23</v>
      </c>
      <c r="G3" s="31" t="s">
        <v>24</v>
      </c>
      <c r="H3" s="31" t="s">
        <v>23</v>
      </c>
      <c r="I3" s="31" t="s">
        <v>33</v>
      </c>
      <c r="J3" s="31" t="s">
        <v>33</v>
      </c>
      <c r="K3" s="31" t="s">
        <v>33</v>
      </c>
      <c r="L3" s="31" t="s">
        <v>33</v>
      </c>
      <c r="M3" s="31" t="s">
        <v>33</v>
      </c>
      <c r="N3" s="31" t="s">
        <v>33</v>
      </c>
      <c r="O3" s="31" t="s">
        <v>33</v>
      </c>
      <c r="P3" s="31" t="s">
        <v>98</v>
      </c>
      <c r="Q3" s="31" t="s">
        <v>98</v>
      </c>
    </row>
    <row r="4" spans="1:17">
      <c r="A4" s="47" t="s">
        <v>203</v>
      </c>
      <c r="B4" s="47" t="s">
        <v>202</v>
      </c>
      <c r="C4" s="33" t="s">
        <v>21</v>
      </c>
      <c r="D4" s="49">
        <v>3010101</v>
      </c>
      <c r="E4" s="33">
        <v>2</v>
      </c>
      <c r="F4" s="33">
        <v>1</v>
      </c>
      <c r="G4" s="33">
        <v>0</v>
      </c>
      <c r="H4" s="33">
        <v>0</v>
      </c>
      <c r="I4" s="49">
        <v>5</v>
      </c>
      <c r="J4" s="49">
        <v>3</v>
      </c>
      <c r="K4" s="49">
        <v>10</v>
      </c>
      <c r="L4" s="47">
        <v>10</v>
      </c>
      <c r="M4" s="33">
        <v>2</v>
      </c>
      <c r="N4" s="33">
        <v>0</v>
      </c>
      <c r="O4" s="33">
        <v>1</v>
      </c>
      <c r="P4" s="26" t="b">
        <v>0</v>
      </c>
      <c r="Q4" s="26" t="b">
        <v>0</v>
      </c>
    </row>
    <row r="5" spans="1:17">
      <c r="A5" s="33" t="s">
        <v>206</v>
      </c>
      <c r="B5" s="33" t="s">
        <v>207</v>
      </c>
      <c r="C5" s="33" t="s">
        <v>105</v>
      </c>
      <c r="D5" s="49">
        <v>3060201</v>
      </c>
      <c r="E5" s="33">
        <v>2</v>
      </c>
      <c r="F5" s="33">
        <v>1</v>
      </c>
      <c r="G5" s="33"/>
      <c r="H5" s="46"/>
      <c r="I5" s="50">
        <v>5</v>
      </c>
      <c r="J5" s="49">
        <v>5</v>
      </c>
      <c r="K5" s="49">
        <v>10</v>
      </c>
      <c r="L5" s="47">
        <v>20</v>
      </c>
      <c r="M5" s="33">
        <v>2</v>
      </c>
      <c r="N5" s="33">
        <v>0</v>
      </c>
      <c r="O5" s="33">
        <v>1</v>
      </c>
      <c r="P5" s="26" t="b">
        <v>0</v>
      </c>
      <c r="Q5" s="26" t="b">
        <v>0</v>
      </c>
    </row>
    <row r="6" spans="1:17">
      <c r="A6" s="47" t="s">
        <v>203</v>
      </c>
      <c r="B6" s="47" t="s">
        <v>202</v>
      </c>
      <c r="C6" s="33" t="s">
        <v>105</v>
      </c>
      <c r="D6" s="49">
        <v>3060202</v>
      </c>
      <c r="E6" s="33">
        <v>2</v>
      </c>
      <c r="F6" s="33">
        <v>1</v>
      </c>
      <c r="G6" s="33" t="s">
        <v>180</v>
      </c>
      <c r="H6" s="33">
        <v>1</v>
      </c>
      <c r="I6" s="49">
        <v>5</v>
      </c>
      <c r="J6" s="49">
        <v>5</v>
      </c>
      <c r="K6" s="49">
        <v>10</v>
      </c>
      <c r="L6" s="47">
        <v>20</v>
      </c>
      <c r="M6" s="33">
        <v>2</v>
      </c>
      <c r="N6" s="33">
        <v>0</v>
      </c>
      <c r="O6" s="33">
        <v>1</v>
      </c>
      <c r="P6" s="26" t="b">
        <v>0</v>
      </c>
      <c r="Q6" s="26" t="b">
        <v>0</v>
      </c>
    </row>
    <row r="7" spans="1:17">
      <c r="A7" s="33" t="s">
        <v>164</v>
      </c>
      <c r="B7" s="33" t="s">
        <v>156</v>
      </c>
      <c r="C7" s="33" t="s">
        <v>105</v>
      </c>
      <c r="D7" s="49">
        <v>3060203</v>
      </c>
      <c r="E7" s="33">
        <v>2</v>
      </c>
      <c r="F7" s="33">
        <v>1</v>
      </c>
      <c r="G7" s="33" t="s">
        <v>187</v>
      </c>
      <c r="H7" s="34" t="s">
        <v>188</v>
      </c>
      <c r="I7" s="50">
        <v>5</v>
      </c>
      <c r="J7" s="49">
        <v>5</v>
      </c>
      <c r="K7" s="49">
        <v>10</v>
      </c>
      <c r="L7" s="47">
        <v>20</v>
      </c>
      <c r="M7" s="33">
        <v>2</v>
      </c>
      <c r="N7" s="33">
        <v>0</v>
      </c>
      <c r="O7" s="33">
        <v>1</v>
      </c>
      <c r="P7" s="26" t="b">
        <v>0</v>
      </c>
      <c r="Q7" s="26" t="b">
        <v>0</v>
      </c>
    </row>
    <row r="8" spans="1:17">
      <c r="A8" s="33" t="s">
        <v>163</v>
      </c>
      <c r="B8" s="33" t="s">
        <v>157</v>
      </c>
      <c r="C8" s="33" t="s">
        <v>105</v>
      </c>
      <c r="D8" s="49">
        <v>3060204</v>
      </c>
      <c r="E8" s="33">
        <v>2</v>
      </c>
      <c r="F8" s="33">
        <v>1</v>
      </c>
      <c r="G8" s="33" t="s">
        <v>180</v>
      </c>
      <c r="H8" s="33">
        <v>3</v>
      </c>
      <c r="I8" s="49">
        <v>5</v>
      </c>
      <c r="J8" s="49">
        <v>5</v>
      </c>
      <c r="K8" s="49">
        <v>10</v>
      </c>
      <c r="L8" s="47">
        <v>20</v>
      </c>
      <c r="M8" s="33">
        <v>2</v>
      </c>
      <c r="N8" s="33">
        <v>0</v>
      </c>
      <c r="O8" s="33">
        <v>1</v>
      </c>
      <c r="P8" s="26" t="b">
        <v>0</v>
      </c>
      <c r="Q8" s="26" t="b">
        <v>0</v>
      </c>
    </row>
    <row r="9" spans="1:17">
      <c r="A9" s="33" t="s">
        <v>161</v>
      </c>
      <c r="B9" s="33" t="s">
        <v>158</v>
      </c>
      <c r="C9" s="33" t="s">
        <v>105</v>
      </c>
      <c r="D9" s="49">
        <v>3060205</v>
      </c>
      <c r="E9" s="33">
        <v>2</v>
      </c>
      <c r="F9" s="33">
        <v>1</v>
      </c>
      <c r="G9" s="33" t="s">
        <v>181</v>
      </c>
      <c r="H9" s="33">
        <v>2</v>
      </c>
      <c r="I9" s="49">
        <v>5</v>
      </c>
      <c r="J9" s="49">
        <v>5</v>
      </c>
      <c r="K9" s="49">
        <v>10</v>
      </c>
      <c r="L9" s="47">
        <v>20</v>
      </c>
      <c r="M9" s="33">
        <v>2</v>
      </c>
      <c r="N9" s="33">
        <v>0</v>
      </c>
      <c r="O9" s="33">
        <v>1</v>
      </c>
      <c r="P9" s="26" t="b">
        <v>0</v>
      </c>
      <c r="Q9" s="26" t="b">
        <v>0</v>
      </c>
    </row>
    <row r="10" spans="1:17">
      <c r="A10" s="33" t="s">
        <v>165</v>
      </c>
      <c r="B10" s="33" t="s">
        <v>159</v>
      </c>
      <c r="C10" s="33" t="s">
        <v>105</v>
      </c>
      <c r="D10" s="49">
        <v>3060206</v>
      </c>
      <c r="E10" s="33">
        <v>2</v>
      </c>
      <c r="F10" s="33">
        <v>1</v>
      </c>
      <c r="G10" s="33" t="s">
        <v>182</v>
      </c>
      <c r="H10" s="33" t="s">
        <v>186</v>
      </c>
      <c r="I10" s="49">
        <v>5</v>
      </c>
      <c r="J10" s="49">
        <v>5</v>
      </c>
      <c r="K10" s="49">
        <v>10</v>
      </c>
      <c r="L10" s="47">
        <v>20</v>
      </c>
      <c r="M10" s="33">
        <v>2</v>
      </c>
      <c r="N10" s="33">
        <v>0</v>
      </c>
      <c r="O10" s="33">
        <v>1</v>
      </c>
      <c r="P10" s="26" t="b">
        <v>0</v>
      </c>
      <c r="Q10" s="26" t="b">
        <v>0</v>
      </c>
    </row>
    <row r="11" spans="1:17">
      <c r="A11" s="33" t="s">
        <v>162</v>
      </c>
      <c r="B11" s="33" t="s">
        <v>160</v>
      </c>
      <c r="C11" s="33" t="s">
        <v>105</v>
      </c>
      <c r="D11" s="49">
        <v>3060207</v>
      </c>
      <c r="E11" s="33">
        <v>2</v>
      </c>
      <c r="F11" s="33">
        <v>1</v>
      </c>
      <c r="G11" s="33" t="s">
        <v>182</v>
      </c>
      <c r="H11" s="33">
        <v>2</v>
      </c>
      <c r="I11" s="49">
        <v>5</v>
      </c>
      <c r="J11" s="49">
        <v>5</v>
      </c>
      <c r="K11" s="49">
        <v>10</v>
      </c>
      <c r="L11" s="47">
        <v>20</v>
      </c>
      <c r="M11" s="33">
        <v>2</v>
      </c>
      <c r="N11" s="33">
        <v>0</v>
      </c>
      <c r="O11" s="33">
        <v>1</v>
      </c>
      <c r="P11" s="26" t="b">
        <v>0</v>
      </c>
      <c r="Q11" s="26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C9C7-3BC5-4778-B786-06B914A19D45}">
  <dimension ref="A1:Q8"/>
  <sheetViews>
    <sheetView zoomScale="85" zoomScaleNormal="85" workbookViewId="0">
      <selection activeCell="D9" sqref="D9"/>
    </sheetView>
  </sheetViews>
  <sheetFormatPr defaultRowHeight="16.5"/>
  <cols>
    <col min="1" max="1" width="15.875" style="29" bestFit="1" customWidth="1"/>
    <col min="2" max="3" width="17.25" style="29" bestFit="1" customWidth="1"/>
    <col min="4" max="4" width="12.125" style="29" bestFit="1" customWidth="1"/>
    <col min="5" max="5" width="11.25" style="29" bestFit="1" customWidth="1"/>
    <col min="6" max="6" width="13.75" style="29" bestFit="1" customWidth="1"/>
    <col min="7" max="7" width="12.125" style="29" bestFit="1" customWidth="1"/>
    <col min="8" max="8" width="19.875" style="29" bestFit="1" customWidth="1"/>
    <col min="9" max="10" width="9" style="29"/>
    <col min="11" max="11" width="13.875" style="29" bestFit="1" customWidth="1"/>
    <col min="12" max="12" width="17.75" style="29" bestFit="1" customWidth="1"/>
    <col min="13" max="13" width="14" style="29" bestFit="1" customWidth="1"/>
    <col min="14" max="14" width="18.375" style="29" bestFit="1" customWidth="1"/>
    <col min="15" max="15" width="20.375" style="29" bestFit="1" customWidth="1"/>
    <col min="16" max="16" width="15.25" style="29" bestFit="1" customWidth="1"/>
    <col min="17" max="17" width="17.75" style="29" bestFit="1" customWidth="1"/>
    <col min="18" max="16384" width="9" style="29"/>
  </cols>
  <sheetData>
    <row r="1" spans="1:17">
      <c r="A1" s="27" t="s">
        <v>46</v>
      </c>
      <c r="B1" s="27" t="s">
        <v>47</v>
      </c>
      <c r="C1" s="27" t="s">
        <v>1</v>
      </c>
      <c r="D1" s="28" t="s">
        <v>179</v>
      </c>
      <c r="E1" s="28" t="s">
        <v>172</v>
      </c>
      <c r="F1" s="28" t="s">
        <v>173</v>
      </c>
      <c r="G1" s="28" t="s">
        <v>174</v>
      </c>
      <c r="H1" s="27" t="s">
        <v>11</v>
      </c>
      <c r="K1" s="30"/>
      <c r="L1" s="30"/>
      <c r="M1" s="30"/>
      <c r="N1" s="30"/>
      <c r="O1" s="30"/>
      <c r="P1" s="30"/>
      <c r="Q1" s="30"/>
    </row>
    <row r="2" spans="1:17">
      <c r="A2" s="31" t="s">
        <v>48</v>
      </c>
      <c r="B2" s="31" t="s">
        <v>49</v>
      </c>
      <c r="C2" s="31" t="s">
        <v>13</v>
      </c>
      <c r="D2" s="32" t="s">
        <v>183</v>
      </c>
      <c r="E2" s="32" t="s">
        <v>175</v>
      </c>
      <c r="F2" s="32" t="s">
        <v>176</v>
      </c>
      <c r="G2" s="32" t="s">
        <v>177</v>
      </c>
      <c r="H2" s="31" t="s">
        <v>41</v>
      </c>
      <c r="K2" s="30"/>
      <c r="L2" s="30"/>
      <c r="M2" s="30"/>
      <c r="N2" s="30"/>
      <c r="O2" s="30"/>
      <c r="P2" s="30"/>
      <c r="Q2" s="30"/>
    </row>
    <row r="3" spans="1:17">
      <c r="A3" s="31" t="s">
        <v>24</v>
      </c>
      <c r="B3" s="31" t="s">
        <v>24</v>
      </c>
      <c r="C3" s="31" t="s">
        <v>23</v>
      </c>
      <c r="D3" s="32" t="s">
        <v>24</v>
      </c>
      <c r="E3" s="32" t="s">
        <v>23</v>
      </c>
      <c r="F3" s="32" t="s">
        <v>23</v>
      </c>
      <c r="G3" s="32" t="s">
        <v>23</v>
      </c>
      <c r="H3" s="31" t="s">
        <v>33</v>
      </c>
      <c r="K3" s="30"/>
      <c r="L3" s="30"/>
      <c r="M3" s="30"/>
      <c r="N3" s="30"/>
      <c r="O3" s="30"/>
      <c r="P3" s="30"/>
      <c r="Q3" s="30"/>
    </row>
    <row r="4" spans="1:17">
      <c r="A4" s="33" t="s">
        <v>169</v>
      </c>
      <c r="B4" s="33" t="s">
        <v>166</v>
      </c>
      <c r="C4" s="33" t="s">
        <v>105</v>
      </c>
      <c r="D4" s="33" t="s">
        <v>197</v>
      </c>
      <c r="E4" s="47">
        <v>3060202</v>
      </c>
      <c r="F4" s="47">
        <v>3060203</v>
      </c>
      <c r="G4" s="47">
        <v>3060204</v>
      </c>
      <c r="H4" s="47">
        <v>5</v>
      </c>
      <c r="K4" s="30"/>
      <c r="L4" s="30"/>
      <c r="M4" s="30"/>
      <c r="N4" s="30"/>
      <c r="O4" s="30"/>
      <c r="P4" s="30"/>
      <c r="Q4" s="30"/>
    </row>
    <row r="5" spans="1:17">
      <c r="A5" s="33" t="s">
        <v>170</v>
      </c>
      <c r="B5" s="33" t="s">
        <v>167</v>
      </c>
      <c r="C5" s="33" t="s">
        <v>105</v>
      </c>
      <c r="D5" s="33" t="s">
        <v>198</v>
      </c>
      <c r="E5" s="47">
        <v>3060203</v>
      </c>
      <c r="F5" s="47">
        <v>3060205</v>
      </c>
      <c r="G5" s="47" t="s">
        <v>178</v>
      </c>
      <c r="H5" s="47">
        <v>5</v>
      </c>
      <c r="K5" s="30"/>
      <c r="L5" s="30"/>
      <c r="M5" s="30"/>
      <c r="N5" s="30"/>
      <c r="O5" s="30"/>
      <c r="P5" s="30"/>
      <c r="Q5" s="30"/>
    </row>
    <row r="6" spans="1:17">
      <c r="A6" s="33" t="s">
        <v>171</v>
      </c>
      <c r="B6" s="33" t="s">
        <v>168</v>
      </c>
      <c r="C6" s="33" t="s">
        <v>105</v>
      </c>
      <c r="D6" s="33" t="s">
        <v>199</v>
      </c>
      <c r="E6" s="47">
        <v>3060206</v>
      </c>
      <c r="F6" s="47">
        <v>3060206</v>
      </c>
      <c r="G6" s="47">
        <v>3060207</v>
      </c>
      <c r="H6" s="47">
        <v>5</v>
      </c>
      <c r="K6" s="30"/>
      <c r="L6" s="30"/>
      <c r="M6" s="30"/>
      <c r="N6" s="30"/>
      <c r="O6" s="30"/>
      <c r="P6" s="30"/>
      <c r="Q6" s="30"/>
    </row>
    <row r="7" spans="1:17">
      <c r="A7" s="30"/>
      <c r="B7" s="30"/>
      <c r="C7" s="30"/>
      <c r="D7" s="30"/>
      <c r="E7" s="30"/>
      <c r="F7" s="30"/>
      <c r="G7" s="30"/>
      <c r="H7" s="30"/>
      <c r="K7" s="30"/>
      <c r="L7" s="30"/>
      <c r="M7" s="30"/>
      <c r="N7" s="30"/>
      <c r="O7" s="30"/>
      <c r="P7" s="30"/>
      <c r="Q7" s="30"/>
    </row>
    <row r="8" spans="1:17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14"/>
  <sheetViews>
    <sheetView zoomScaleNormal="100" workbookViewId="0">
      <selection activeCell="H10" sqref="H10"/>
    </sheetView>
  </sheetViews>
  <sheetFormatPr defaultRowHeight="16.5"/>
  <cols>
    <col min="2" max="2" width="13.125" bestFit="1" customWidth="1"/>
    <col min="3" max="3" width="16.625" bestFit="1" customWidth="1"/>
    <col min="4" max="4" width="15.625" bestFit="1" customWidth="1"/>
    <col min="5" max="5" width="11.25" bestFit="1" customWidth="1"/>
  </cols>
  <sheetData>
    <row r="1" spans="2:5" ht="17.25" thickBot="1"/>
    <row r="2" spans="2:5" ht="21.75" thickBot="1">
      <c r="B2" s="70" t="s">
        <v>114</v>
      </c>
      <c r="C2" s="71"/>
      <c r="D2" s="72"/>
      <c r="E2" s="13"/>
    </row>
    <row r="3" spans="2:5">
      <c r="B3" s="13"/>
      <c r="C3" s="13"/>
      <c r="D3" s="13"/>
      <c r="E3" s="13"/>
    </row>
    <row r="4" spans="2:5">
      <c r="B4" s="16" t="s">
        <v>116</v>
      </c>
      <c r="C4" s="16" t="s">
        <v>117</v>
      </c>
      <c r="D4" s="16" t="s">
        <v>119</v>
      </c>
      <c r="E4" s="16" t="s">
        <v>121</v>
      </c>
    </row>
    <row r="5" spans="2:5">
      <c r="B5" s="14" t="s">
        <v>115</v>
      </c>
      <c r="C5" s="14" t="s">
        <v>118</v>
      </c>
      <c r="D5" s="14" t="s">
        <v>120</v>
      </c>
      <c r="E5" s="14" t="s">
        <v>122</v>
      </c>
    </row>
    <row r="6" spans="2:5">
      <c r="B6" s="14" t="s">
        <v>23</v>
      </c>
      <c r="C6" s="14" t="s">
        <v>24</v>
      </c>
      <c r="D6" s="14" t="s">
        <v>24</v>
      </c>
      <c r="E6" s="14" t="s">
        <v>23</v>
      </c>
    </row>
    <row r="7" spans="2:5">
      <c r="B7" s="26"/>
      <c r="C7" s="26"/>
      <c r="D7" s="26"/>
      <c r="E7" s="26"/>
    </row>
    <row r="8" spans="2:5">
      <c r="B8" s="26"/>
      <c r="C8" s="26"/>
      <c r="D8" s="26"/>
      <c r="E8" s="26"/>
    </row>
    <row r="9" spans="2:5">
      <c r="B9" s="26"/>
      <c r="C9" s="26"/>
      <c r="D9" s="26"/>
      <c r="E9" s="26"/>
    </row>
    <row r="10" spans="2:5">
      <c r="B10" s="26"/>
      <c r="C10" s="26"/>
      <c r="D10" s="26"/>
      <c r="E10" s="26"/>
    </row>
    <row r="11" spans="2:5">
      <c r="B11" s="26"/>
      <c r="C11" s="26"/>
      <c r="D11" s="26"/>
      <c r="E11" s="26"/>
    </row>
    <row r="12" spans="2:5">
      <c r="B12" s="26"/>
      <c r="C12" s="26"/>
      <c r="D12" s="26"/>
      <c r="E12" s="26"/>
    </row>
    <row r="13" spans="2:5">
      <c r="B13" s="26"/>
      <c r="C13" s="26"/>
      <c r="D13" s="26"/>
      <c r="E13" s="26"/>
    </row>
    <row r="14" spans="2:5">
      <c r="B14" s="26"/>
      <c r="C14" s="26"/>
      <c r="D14" s="26"/>
      <c r="E14" s="26"/>
    </row>
  </sheetData>
  <mergeCells count="1">
    <mergeCell ref="B2:D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범례통합</vt:lpstr>
      <vt:lpstr>Mon_AI</vt:lpstr>
      <vt:lpstr>방어력 관련 수식</vt:lpstr>
      <vt:lpstr>Mon_Skill</vt:lpstr>
      <vt:lpstr>Mon_Normal_Atk</vt:lpstr>
      <vt:lpstr>Mon_Normal_Atk_Group</vt:lpstr>
      <vt:lpstr>Mon_Effect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2022-06-18T06:09:37Z</dcterms:created>
  <dcterms:modified xsi:type="dcterms:W3CDTF">2022-10-18T13:24:59Z</dcterms:modified>
</cp:coreProperties>
</file>