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ocuments\Excel Portfolio\"/>
    </mc:Choice>
  </mc:AlternateContent>
  <xr:revisionPtr revIDLastSave="0" documentId="13_ncr:1_{10AD1E30-4BBB-4D4A-894E-DFB0E801070F}" xr6:coauthVersionLast="47" xr6:coauthVersionMax="47" xr10:uidLastSave="{00000000-0000-0000-0000-000000000000}"/>
  <bookViews>
    <workbookView xWindow="-108" yWindow="-108" windowWidth="23256" windowHeight="12456" xr2:uid="{14BA7638-71B0-480C-AAD3-384895BA51C7}"/>
  </bookViews>
  <sheets>
    <sheet name="Dashboard" sheetId="3" r:id="rId1"/>
    <sheet name="Expense_Data" sheetId="1" r:id="rId2"/>
    <sheet name="Category_Summary" sheetId="2" r:id="rId3"/>
    <sheet name="Documentations" sheetId="4" r:id="rId4"/>
  </sheets>
  <definedNames>
    <definedName name="Slicer_Category">#N/A</definedName>
    <definedName name="Slicer_Payment_Method">#N/A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1" l="1"/>
  <c r="B5" i="3" s="1" a="1"/>
  <c r="B5" i="3" s="1"/>
  <c r="A5" i="3" a="1"/>
  <c r="A5" i="3"/>
  <c r="H2" i="1"/>
  <c r="J2" i="1" l="1"/>
  <c r="C5" i="3" s="1" a="1"/>
  <c r="C5"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<sst xmlns="http://schemas.openxmlformats.org/spreadsheetml/2006/main" count="41" uniqueCount="25">
  <si>
    <t>Date</t>
  </si>
  <si>
    <t>Category</t>
  </si>
  <si>
    <t>Description</t>
  </si>
  <si>
    <t>Amount</t>
  </si>
  <si>
    <t>Type</t>
  </si>
  <si>
    <t>Payment Method</t>
  </si>
  <si>
    <t>Food</t>
  </si>
  <si>
    <t>Groceries</t>
  </si>
  <si>
    <t>Expense</t>
  </si>
  <si>
    <t>Cash</t>
  </si>
  <si>
    <t>Salary</t>
  </si>
  <si>
    <t>October Salary</t>
  </si>
  <si>
    <t>Income</t>
  </si>
  <si>
    <t>Bank</t>
  </si>
  <si>
    <t>Rent</t>
  </si>
  <si>
    <t>Monthly Rent</t>
  </si>
  <si>
    <t>Transport</t>
  </si>
  <si>
    <t>Fuel</t>
  </si>
  <si>
    <t>Card</t>
  </si>
  <si>
    <t>Utilities</t>
  </si>
  <si>
    <t>Electricity Bill</t>
  </si>
  <si>
    <t>Total Income</t>
  </si>
  <si>
    <t>Total Expense</t>
  </si>
  <si>
    <t>Total Savings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</si>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</sst>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0"/>
      <name val="Calibri"/>
      <family val="2"/>
      <scheme val="minor"/>
    </font>
    <font>
      <b/>
      <sz val="16"/>
      <color theme="1"/>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pivotButton="1"/>
    <xf numFmtId="0" fontId="0" fillId="0" borderId="0" xfId="0" applyAlignment="1">
      <alignment horizontal="left"/>
    </xf>
    <xf numFmtId="0" fontId="0" fillId="0" borderId="0" xfId="0" applyNumberFormat="1"/>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2" fillId="0" borderId="0" xfId="0" applyFont="1" applyAlignment="1">
      <alignment horizontal="center" vertical="center"/>
    </xf>
  </cellXfs>
  <cellStyles count="1">
    <cellStyle name="Normal" xfId="0" builtinId="0"/>
  </cellStyles>
  <dxfs count="7">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FF000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[01_Expense_Tracker.xlsx]Category_Summary!PivotTable1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Expense Breakdown by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Category_Summary!$B$3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174-460F-85E0-A368BE4653A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174-460F-85E0-A368BE4653A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174-460F-85E0-A368BE4653A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174-460F-85E0-A368BE4653A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Category_Summary!$A$4:$A$8</c:f>
              <c:strCache>
                <c:ptCount val="4"/>
                <c:pt idx="0">
                  <c:v>Food</c:v>
                </c:pt>
                <c:pt idx="1">
                  <c:v>Rent</c:v>
                </c:pt>
                <c:pt idx="2">
                  <c:v>Transport</c:v>
                </c:pt>
                <c:pt idx="3">
                  <c:v>Utilities</c:v>
                </c:pt>
              </c:strCache>
            </c:strRef>
          </c:cat>
          <c:val>
            <c:numRef>
              <c:f>Category_Summary!$B$4:$B$8</c:f>
              <c:numCache>
                <c:formatCode>General</c:formatCode>
                <c:ptCount val="4"/>
                <c:pt idx="0">
                  <c:v>1200</c:v>
                </c:pt>
                <c:pt idx="1">
                  <c:v>10000</c:v>
                </c:pt>
                <c:pt idx="2">
                  <c:v>2000</c:v>
                </c:pt>
                <c:pt idx="3">
                  <c:v>1800</c:v>
                </c:pt>
              </c:numCache>
            </c:numRef>
          </c:val>
          <c:extLst>
            <c:ext xmlns:c16="http://schemas.microsoft.com/office/drawing/2014/chart" uri="{C3380CC4-5D6E-409C-BE32-E72D297353CC}">
              <c16:uniqueId val="{00000000-56C6-4337-8735-38263150215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30480</xdr:colOff>
      <xdr:row>5</xdr:row>
      <xdr:rowOff>72390</xdr:rowOff>
    </xdr:from>
    <xdr:to>
      <xdr:col>2</xdr:col>
      <xdr:colOff>1211580</xdr:colOff>
      <xdr:row>20</xdr:row>
      <xdr:rowOff>72390</xdr:rowOff>
    </xdr:to>
    <xdr:graphicFrame macro="">
      <xdr:nvGraphicFramePr>
        <xdr:cNvPr id="2" name="Chart 1">
          <a:extLst>
            <a:ext uri="{FF2B5EF4-FFF2-40B4-BE49-F238E27FC236}">
              <a16:creationId xmlns:a16="http://schemas.microsoft.com/office/drawing/2014/main" id="{23159ACA-1F9B-4E10-89A9-116DCA10D1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114300</xdr:colOff>
      <xdr:row>0</xdr:row>
      <xdr:rowOff>99060</xdr:rowOff>
    </xdr:from>
    <xdr:to>
      <xdr:col>5</xdr:col>
      <xdr:colOff>114300</xdr:colOff>
      <xdr:row>14</xdr:row>
      <xdr:rowOff>5715</xdr:rowOff>
    </xdr:to>
    <mc:AlternateContent xmlns:mc="http://schemas.openxmlformats.org/markup-compatibility/2006" xmlns:a14="http://schemas.microsoft.com/office/drawing/2010/main">
      <mc:Choice Requires="a14">
        <xdr:graphicFrame macro="">
          <xdr:nvGraphicFramePr>
            <xdr:cNvPr id="3" name="Category">
              <a:extLst>
                <a:ext uri="{FF2B5EF4-FFF2-40B4-BE49-F238E27FC236}">
                  <a16:creationId xmlns:a16="http://schemas.microsoft.com/office/drawing/2014/main" id="{AFC9617C-6DFF-4442-9A81-ACC48CCA634D}"/>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714500" y="990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144780</xdr:colOff>
      <xdr:row>0</xdr:row>
      <xdr:rowOff>99060</xdr:rowOff>
    </xdr:from>
    <xdr:to>
      <xdr:col>8</xdr:col>
      <xdr:colOff>144780</xdr:colOff>
      <xdr:row>14</xdr:row>
      <xdr:rowOff>5715</xdr:rowOff>
    </xdr:to>
    <mc:AlternateContent xmlns:mc="http://schemas.openxmlformats.org/markup-compatibility/2006" xmlns:a14="http://schemas.microsoft.com/office/drawing/2010/main">
      <mc:Choice Requires="a14">
        <xdr:graphicFrame macro="">
          <xdr:nvGraphicFramePr>
            <xdr:cNvPr id="4" name="Payment Method">
              <a:extLst>
                <a:ext uri="{FF2B5EF4-FFF2-40B4-BE49-F238E27FC236}">
                  <a16:creationId xmlns:a16="http://schemas.microsoft.com/office/drawing/2014/main" id="{0B4A464E-6D74-4378-87A0-F18B680D525F}"/>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3573780" y="990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365760</xdr:colOff>
      <xdr:row>1</xdr:row>
      <xdr:rowOff>121920</xdr:rowOff>
    </xdr:from>
    <xdr:to>
      <xdr:col>10</xdr:col>
      <xdr:colOff>266700</xdr:colOff>
      <xdr:row>21</xdr:row>
      <xdr:rowOff>15240</xdr:rowOff>
    </xdr:to>
    <xdr:sp macro="" textlink="">
      <xdr:nvSpPr>
        <xdr:cNvPr id="2" name="TextBox 1">
          <a:extLst>
            <a:ext uri="{FF2B5EF4-FFF2-40B4-BE49-F238E27FC236}">
              <a16:creationId xmlns:a16="http://schemas.microsoft.com/office/drawing/2014/main" id="{689C05D6-21EF-4C06-8694-E6365D2878D3}"/>
            </a:ext>
          </a:extLst>
        </xdr:cNvPr>
        <xdr:cNvSpPr txBox="1"/>
      </xdr:nvSpPr>
      <xdr:spPr>
        <a:xfrm>
          <a:off x="365760" y="304800"/>
          <a:ext cx="5996940" cy="3550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Project Title: Personal Expense Tracker</a:t>
          </a:r>
        </a:p>
        <a:p>
          <a:endParaRPr lang="en-US" sz="1100"/>
        </a:p>
        <a:p>
          <a:r>
            <a:rPr lang="en-US" sz="1100"/>
            <a:t>Objective:</a:t>
          </a:r>
        </a:p>
        <a:p>
          <a:r>
            <a:rPr lang="en-US" sz="1100"/>
            <a:t>Track monthly income, expenses, and savings using Excel formulas and charts.</a:t>
          </a:r>
        </a:p>
        <a:p>
          <a:endParaRPr lang="en-US" sz="1100"/>
        </a:p>
        <a:p>
          <a:r>
            <a:rPr lang="en-US" sz="1100"/>
            <a:t>Key Skills:</a:t>
          </a:r>
        </a:p>
        <a:p>
          <a:endParaRPr lang="en-US" sz="1100"/>
        </a:p>
        <a:p>
          <a:r>
            <a:rPr lang="en-US" sz="1100"/>
            <a:t>SUM, AVERAGE, IF formulas</a:t>
          </a:r>
        </a:p>
        <a:p>
          <a:endParaRPr lang="en-US" sz="1100"/>
        </a:p>
        <a:p>
          <a:r>
            <a:rPr lang="en-US" sz="1100"/>
            <a:t>Conditional formatting</a:t>
          </a:r>
        </a:p>
        <a:p>
          <a:endParaRPr lang="en-US" sz="1100"/>
        </a:p>
        <a:p>
          <a:r>
            <a:rPr lang="en-US" sz="1100"/>
            <a:t>Basic charts (Pie/Bar)</a:t>
          </a:r>
        </a:p>
        <a:p>
          <a:endParaRPr lang="en-US" sz="1100"/>
        </a:p>
        <a:p>
          <a:r>
            <a:rPr lang="en-US" sz="1100"/>
            <a:t>Teaching Angle:</a:t>
          </a:r>
        </a:p>
        <a:p>
          <a:r>
            <a:rPr lang="en-US" sz="1100"/>
            <a:t>Demonstrate how Excel can be used for day-to-day budgeting and how formulas automate calculations.</a:t>
          </a:r>
        </a:p>
        <a:p>
          <a:endParaRPr lang="en-US" sz="1100"/>
        </a:p>
        <a:p>
          <a:r>
            <a:rPr lang="en-US" sz="1100"/>
            <a:t>Output:</a:t>
          </a:r>
        </a:p>
        <a:p>
          <a:r>
            <a:rPr lang="en-US" sz="1100"/>
            <a:t>Simple dashboard showing expense categories and savings percentage.</a:t>
          </a:r>
        </a:p>
        <a:p>
          <a:endParaRPr lang="en-US" sz="1100"/>
        </a:p>
        <a:p>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Quazi Mujawez" refreshedDate="45935.771757754628" createdVersion="7" refreshedVersion="7" minRefreshableVersion="3" recordCount="5" xr:uid="{3EFBB9AF-57F5-4C69-A30D-ABB2D67E8990}">
  <cacheSource type="worksheet">
    <worksheetSource name="Table1"/>
  </cacheSource>
  <cacheFields count="6">
    <cacheField name="Date" numFmtId="0">
      <sharedItems containsSemiMixedTypes="0" containsString="0" containsNumber="1" containsInteger="1" minValue="45667" maxValue="45787"/>
    </cacheField>
    <cacheField name="Category" numFmtId="0">
      <sharedItems count="5">
        <s v="Food"/>
        <s v="Salary"/>
        <s v="Rent"/>
        <s v="Transport"/>
        <s v="Utilities"/>
      </sharedItems>
    </cacheField>
    <cacheField name="Description" numFmtId="0">
      <sharedItems/>
    </cacheField>
    <cacheField name="Amount" numFmtId="0">
      <sharedItems containsSemiMixedTypes="0" containsString="0" containsNumber="1" containsInteger="1" minValue="1200" maxValue="35000"/>
    </cacheField>
    <cacheField name="Type" numFmtId="0">
      <sharedItems count="2">
        <s v="Expense"/>
        <s v="Income"/>
      </sharedItems>
    </cacheField>
    <cacheField name="Payment Method" numFmtId="0">
      <sharedItems count="3">
        <s v="Cash"/>
        <s v="Bank"/>
        <s v="Card"/>
      </sharedItems>
    </cacheField>
  </cacheFields>
  <extLst>
    <ext xmlns:x14="http://schemas.microsoft.com/office/spreadsheetml/2009/9/main" uri="{725AE2AE-9491-48be-B2B4-4EB974FC3084}">
      <x14:pivotCacheDefinition pivotCacheId="9275618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n v="45667"/>
    <x v="0"/>
    <s v="Groceries"/>
    <n v="1200"/>
    <x v="0"/>
    <x v="0"/>
  </r>
  <r>
    <n v="45698"/>
    <x v="1"/>
    <s v="October Salary"/>
    <n v="35000"/>
    <x v="1"/>
    <x v="1"/>
  </r>
  <r>
    <n v="45726"/>
    <x v="2"/>
    <s v="Monthly Rent"/>
    <n v="10000"/>
    <x v="0"/>
    <x v="1"/>
  </r>
  <r>
    <n v="45757"/>
    <x v="3"/>
    <s v="Fuel"/>
    <n v="2000"/>
    <x v="0"/>
    <x v="2"/>
  </r>
  <r>
    <n v="45787"/>
    <x v="4"/>
    <s v="Electricity Bill"/>
    <n v="180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01D9B18-5B59-4D7D-90E1-8E84207B96AC}"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Category">
  <location ref="A3:B8" firstHeaderRow="1" firstDataRow="1" firstDataCol="1" rowPageCount="1" colPageCount="1"/>
  <pivotFields count="6">
    <pivotField showAll="0"/>
    <pivotField axis="axisRow" showAll="0">
      <items count="6">
        <item x="0"/>
        <item x="2"/>
        <item x="1"/>
        <item x="3"/>
        <item x="4"/>
        <item t="default"/>
      </items>
    </pivotField>
    <pivotField showAll="0"/>
    <pivotField dataField="1" showAll="0"/>
    <pivotField axis="axisPage" showAll="0">
      <items count="3">
        <item x="0"/>
        <item x="1"/>
        <item t="default"/>
      </items>
    </pivotField>
    <pivotField showAll="0">
      <items count="4">
        <item x="1"/>
        <item x="2"/>
        <item x="0"/>
        <item t="default"/>
      </items>
    </pivotField>
  </pivotFields>
  <rowFields count="1">
    <field x="1"/>
  </rowFields>
  <rowItems count="5">
    <i>
      <x/>
    </i>
    <i>
      <x v="1"/>
    </i>
    <i>
      <x v="3"/>
    </i>
    <i>
      <x v="4"/>
    </i>
    <i t="grand">
      <x/>
    </i>
  </rowItems>
  <colItems count="1">
    <i/>
  </colItems>
  <pageFields count="1">
    <pageField fld="4" item="0" hier="-1"/>
  </pageFields>
  <dataFields count="1">
    <dataField name="Total Expense" fld="3" baseField="1" baseItem="0"/>
  </dataFields>
  <chartFormats count="5">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 count="1" selected="0">
            <x v="0"/>
          </reference>
        </references>
      </pivotArea>
    </chartFormat>
    <chartFormat chart="1" format="3">
      <pivotArea type="data" outline="0" fieldPosition="0">
        <references count="2">
          <reference field="4294967294" count="1" selected="0">
            <x v="0"/>
          </reference>
          <reference field="1" count="1" selected="0">
            <x v="1"/>
          </reference>
        </references>
      </pivotArea>
    </chartFormat>
    <chartFormat chart="1" format="4">
      <pivotArea type="data" outline="0" fieldPosition="0">
        <references count="2">
          <reference field="4294967294" count="1" selected="0">
            <x v="0"/>
          </reference>
          <reference field="1" count="1" selected="0">
            <x v="3"/>
          </reference>
        </references>
      </pivotArea>
    </chartFormat>
    <chartFormat chart="1" format="5">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783A2057-9A50-4AB1-831F-6FB737EA04A5}" sourceName="Category">
  <pivotTables>
    <pivotTable tabId="2" name="PivotTable1"/>
  </pivotTables>
  <data>
    <tabular pivotCacheId="927561898">
      <items count="5">
        <i x="0" s="1"/>
        <i x="2" s="1"/>
        <i x="3" s="1"/>
        <i x="4" s="1"/>
        <i x="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5BB14226-A943-40C4-9DCC-BF284005693E}" sourceName="Payment Method">
  <pivotTables>
    <pivotTable tabId="2" name="PivotTable1"/>
  </pivotTables>
  <data>
    <tabular pivotCacheId="927561898">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53A06AF6-1FEF-4E9E-B3A3-4EEFE5C39C05}" cache="Slicer_Category" caption="Category" rowHeight="234950"/>
  <slicer name="Payment Method" xr10:uid="{E8DDCECB-3887-4424-AF02-4BE2C02DE638}" cache="Slicer_Payment_Method" caption="Payment Metho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847D35-C22A-4708-A8CB-ADE4C658FCA3}" name="Table1" displayName="Table1" ref="A1:F6" totalsRowShown="0">
  <autoFilter ref="A1:F6" xr:uid="{A3847D35-C22A-4708-A8CB-ADE4C658FCA3}"/>
  <tableColumns count="6">
    <tableColumn id="1" xr3:uid="{282A5184-60EC-4469-AB14-B55A49222EA3}" name="Date"/>
    <tableColumn id="2" xr3:uid="{4F8C5E92-39C3-43DF-B7EB-CF34BD5EAFFC}" name="Category"/>
    <tableColumn id="3" xr3:uid="{5B80A4C7-A9AE-4584-A678-E1A600F7BC58}" name="Description"/>
    <tableColumn id="4" xr3:uid="{5A7B69A9-C936-4423-B9CA-8EC635C10891}" name="Amount"/>
    <tableColumn id="5" xr3:uid="{B57FF0B3-A22E-467C-A8D8-84F82A81A43D}" name="Type"/>
    <tableColumn id="6" xr3:uid="{6D4ADF5B-42D4-40A2-8E36-BECAB882474C}" name="Payment Metho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0CE6FEF-ABD3-4873-BB5E-8DF551AE8B4B}" name="Table3" displayName="Table3" ref="H1:J2" totalsRowShown="0">
  <autoFilter ref="H1:J2" xr:uid="{90CE6FEF-ABD3-4873-BB5E-8DF551AE8B4B}"/>
  <tableColumns count="3">
    <tableColumn id="1" xr3:uid="{0F15CD1A-2FC4-4ED1-9058-0FFF865615C6}" name="Total Income">
      <calculatedColumnFormula>SUMIFS(Table1[Amount],Table1[Type],E3)</calculatedColumnFormula>
    </tableColumn>
    <tableColumn id="2" xr3:uid="{D0507FFF-9ED2-4D42-AD41-3A4B170FA52E}" name="Total Expense">
      <calculatedColumnFormula>SUMIFS(Table1[Amount],Table1[Type],E4)</calculatedColumnFormula>
    </tableColumn>
    <tableColumn id="3" xr3:uid="{2C03D752-9BAA-43B4-9B3F-548F48B19FCC}" name="Total Savings">
      <calculatedColumnFormula>Table3[[#This Row],[Total Income]]-Table3[[#This Row],[Total Expense]]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2A31F-7126-4E25-8394-8227BA531FBF}">
  <dimension ref="A2:C5"/>
  <sheetViews>
    <sheetView tabSelected="1" workbookViewId="0">
      <selection activeCell="D2" sqref="D2"/>
    </sheetView>
  </sheetViews>
  <sheetFormatPr defaultRowHeight="14.4" x14ac:dyDescent="0.3"/>
  <cols>
    <col min="1" max="1" width="17.6640625" bestFit="1" customWidth="1"/>
    <col min="2" max="2" width="18.6640625" customWidth="1"/>
    <col min="3" max="3" width="17.77734375" bestFit="1" customWidth="1"/>
  </cols>
  <sheetData>
    <row r="2" spans="1:3" x14ac:dyDescent="0.3">
      <c r="A2" s="4" t="s">
        <v>21</v>
      </c>
      <c r="B2" s="5" t="s">
        <v>22</v>
      </c>
      <c r="C2" s="6" t="s">
        <v>23</v>
      </c>
    </row>
    <row r="3" spans="1:3" ht="14.4" customHeight="1" x14ac:dyDescent="0.3">
      <c r="A3" s="4"/>
      <c r="B3" s="5"/>
      <c r="C3" s="6"/>
    </row>
    <row r="4" spans="1:3" ht="18" customHeight="1" x14ac:dyDescent="0.3">
      <c r="A4" s="4"/>
      <c r="B4" s="5"/>
      <c r="C4" s="6"/>
    </row>
    <row r="5" spans="1:3" ht="21" x14ac:dyDescent="0.3">
      <c r="A5" s="7" cm="1">
        <f t="array" ref="A5">Table3[Total Income]</f>
        <v>35000</v>
      </c>
      <c r="B5" s="8" cm="1">
        <f t="array" ref="B5">Table3[Total Expense]</f>
        <v>15000</v>
      </c>
      <c r="C5" s="9" cm="1">
        <f t="array" ref="C5">Table3[Total Savings]</f>
        <v>20000</v>
      </c>
    </row>
  </sheetData>
  <mergeCells count="3">
    <mergeCell ref="A2:A4"/>
    <mergeCell ref="B2:B4"/>
    <mergeCell ref="C2:C4"/>
  </mergeCells>
  <conditionalFormatting sqref="C5">
    <cfRule type="cellIs" dxfId="3" priority="2" operator="lessThanOrEqual">
      <formula>0</formula>
    </cfRule>
    <cfRule type="cellIs" dxfId="2" priority="3" operator="greaterThan">
      <formula>0</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D6977-C5D8-4205-9061-1E1A8FBCBB0A}">
  <dimension ref="A1:J6"/>
  <sheetViews>
    <sheetView workbookViewId="0">
      <selection activeCell="B29" sqref="B29"/>
    </sheetView>
  </sheetViews>
  <sheetFormatPr defaultRowHeight="14.4" x14ac:dyDescent="0.3"/>
  <cols>
    <col min="1" max="1" width="9.5546875" bestFit="1" customWidth="1"/>
    <col min="2" max="2" width="10.44140625" customWidth="1"/>
    <col min="3" max="3" width="12.33203125" customWidth="1"/>
    <col min="4" max="4" width="9.77734375" customWidth="1"/>
    <col min="5" max="5" width="7.6640625" bestFit="1" customWidth="1"/>
    <col min="6" max="6" width="17.6640625" customWidth="1"/>
    <col min="8" max="8" width="13.88671875" customWidth="1"/>
    <col min="9" max="9" width="14.44140625" customWidth="1"/>
    <col min="10" max="10" width="13.88671875" customWidth="1"/>
  </cols>
  <sheetData>
    <row r="1" spans="1:10" x14ac:dyDescent="0.3">
      <c r="A1" t="s">
        <v>0</v>
      </c>
      <c r="B1" t="s">
        <v>1</v>
      </c>
      <c r="C1" t="s">
        <v>2</v>
      </c>
      <c r="D1" t="s">
        <v>3</v>
      </c>
      <c r="E1" t="s">
        <v>4</v>
      </c>
      <c r="F1" t="s">
        <v>5</v>
      </c>
      <c r="H1" t="s">
        <v>21</v>
      </c>
      <c r="I1" t="s">
        <v>22</v>
      </c>
      <c r="J1" t="s">
        <v>23</v>
      </c>
    </row>
    <row r="2" spans="1:10" x14ac:dyDescent="0.3">
      <c r="A2">
        <v>45667</v>
      </c>
      <c r="B2" t="s">
        <v>6</v>
      </c>
      <c r="C2" t="s">
        <v>7</v>
      </c>
      <c r="D2">
        <v>1200</v>
      </c>
      <c r="E2" t="s">
        <v>8</v>
      </c>
      <c r="F2" t="s">
        <v>9</v>
      </c>
      <c r="H2">
        <f>SUMIFS(Table1[Amount],Table1[Type],E3)</f>
        <v>35000</v>
      </c>
      <c r="I2">
        <f>SUMIFS(Table1[Amount],Table1[Type],E4)</f>
        <v>15000</v>
      </c>
      <c r="J2">
        <f>Table3[[#This Row],[Total Income]]-Table3[[#This Row],[Total Expense]]</f>
        <v>20000</v>
      </c>
    </row>
    <row r="3" spans="1:10" x14ac:dyDescent="0.3">
      <c r="A3">
        <v>45698</v>
      </c>
      <c r="B3" t="s">
        <v>10</v>
      </c>
      <c r="C3" t="s">
        <v>11</v>
      </c>
      <c r="D3">
        <v>35000</v>
      </c>
      <c r="E3" t="s">
        <v>12</v>
      </c>
      <c r="F3" t="s">
        <v>13</v>
      </c>
    </row>
    <row r="4" spans="1:10" x14ac:dyDescent="0.3">
      <c r="A4">
        <v>45726</v>
      </c>
      <c r="B4" t="s">
        <v>14</v>
      </c>
      <c r="C4" t="s">
        <v>15</v>
      </c>
      <c r="D4">
        <v>10000</v>
      </c>
      <c r="E4" t="s">
        <v>8</v>
      </c>
      <c r="F4" t="s">
        <v>13</v>
      </c>
    </row>
    <row r="5" spans="1:10" x14ac:dyDescent="0.3">
      <c r="A5">
        <v>45757</v>
      </c>
      <c r="B5" t="s">
        <v>16</v>
      </c>
      <c r="C5" t="s">
        <v>17</v>
      </c>
      <c r="D5">
        <v>2000</v>
      </c>
      <c r="E5" t="s">
        <v>8</v>
      </c>
      <c r="F5" t="s">
        <v>18</v>
      </c>
    </row>
    <row r="6" spans="1:10" x14ac:dyDescent="0.3">
      <c r="A6">
        <v>45787</v>
      </c>
      <c r="B6" t="s">
        <v>19</v>
      </c>
      <c r="C6" t="s">
        <v>20</v>
      </c>
      <c r="D6">
        <v>1800</v>
      </c>
      <c r="E6" t="s">
        <v>8</v>
      </c>
      <c r="F6" t="s">
        <v>13</v>
      </c>
    </row>
  </sheetData>
  <dataValidations count="2">
    <dataValidation type="list" allowBlank="1" showInputMessage="1" showErrorMessage="1" sqref="B2:B6" xr:uid="{3C9412D2-C26D-4250-B919-3000BAF690D1}">
      <formula1>"Food,Salary,Rent,Transport,Utilities"</formula1>
    </dataValidation>
    <dataValidation type="list" allowBlank="1" showInputMessage="1" showErrorMessage="1" sqref="E2:E6" xr:uid="{46369C6D-A0B8-4C8E-8650-D4270E77A28A}">
      <formula1>"Expense,Income"</formula1>
    </dataValidation>
  </dataValidations>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2393C-CAB6-43C2-84FC-0A9AE44A8718}">
  <dimension ref="A1:B8"/>
  <sheetViews>
    <sheetView workbookViewId="0">
      <selection activeCell="F16" sqref="F16"/>
    </sheetView>
  </sheetViews>
  <sheetFormatPr defaultRowHeight="14.4" x14ac:dyDescent="0.3"/>
  <cols>
    <col min="1" max="1" width="10.77734375" bestFit="1" customWidth="1"/>
    <col min="2" max="2" width="12.5546875" bestFit="1" customWidth="1"/>
  </cols>
  <sheetData>
    <row r="1" spans="1:2" x14ac:dyDescent="0.3">
      <c r="A1" s="1" t="s">
        <v>4</v>
      </c>
      <c r="B1" t="s">
        <v>8</v>
      </c>
    </row>
    <row r="3" spans="1:2" x14ac:dyDescent="0.3">
      <c r="A3" s="1" t="s">
        <v>1</v>
      </c>
      <c r="B3" t="s">
        <v>22</v>
      </c>
    </row>
    <row r="4" spans="1:2" x14ac:dyDescent="0.3">
      <c r="A4" s="2" t="s">
        <v>6</v>
      </c>
      <c r="B4" s="3">
        <v>1200</v>
      </c>
    </row>
    <row r="5" spans="1:2" x14ac:dyDescent="0.3">
      <c r="A5" s="2" t="s">
        <v>14</v>
      </c>
      <c r="B5" s="3">
        <v>10000</v>
      </c>
    </row>
    <row r="6" spans="1:2" x14ac:dyDescent="0.3">
      <c r="A6" s="2" t="s">
        <v>16</v>
      </c>
      <c r="B6" s="3">
        <v>2000</v>
      </c>
    </row>
    <row r="7" spans="1:2" x14ac:dyDescent="0.3">
      <c r="A7" s="2" t="s">
        <v>19</v>
      </c>
      <c r="B7" s="3">
        <v>1800</v>
      </c>
    </row>
    <row r="8" spans="1:2" x14ac:dyDescent="0.3">
      <c r="A8" s="2" t="s">
        <v>24</v>
      </c>
      <c r="B8" s="3">
        <v>15000</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E49BE-C800-43A4-81A8-95653BC14043}">
  <dimension ref="A1"/>
  <sheetViews>
    <sheetView workbookViewId="0">
      <selection activeCell="P19" sqref="P19"/>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Expense_Data</vt:lpstr>
      <vt:lpstr>Category_Summary</vt:lpstr>
      <vt:lpstr>Documentations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Quazi Mujawez</dc:creator>
  <cp:lastModifiedBy>Quazi Mujawez</cp:lastModifiedBy>
  <dcterms:created xsi:type="dcterms:W3CDTF">2025-10-05T12:43:00Z</dcterms:created>
  <dcterms:modified xsi:type="dcterms:W3CDTF">2025-10-06T09:26:29Z</dcterms:modified>
</cp:coreProperties>
</file>