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ziishtiaquemahmud/Desktop/Start/RA/NAACL-2025/Runtime-Experiments/"/>
    </mc:Choice>
  </mc:AlternateContent>
  <xr:revisionPtr revIDLastSave="0" documentId="13_ncr:1_{B12D5A11-60CC-8342-A095-CA09DFFEBE17}" xr6:coauthVersionLast="47" xr6:coauthVersionMax="47" xr10:uidLastSave="{00000000-0000-0000-0000-000000000000}"/>
  <bookViews>
    <workbookView xWindow="120" yWindow="-19260" windowWidth="20600" windowHeight="13460" activeTab="3" xr2:uid="{0B3C06F6-29D0-D94F-8BBB-63129AD8894B}"/>
  </bookViews>
  <sheets>
    <sheet name="Thread-2" sheetId="1" r:id="rId1"/>
    <sheet name="Thread-4" sheetId="4" r:id="rId2"/>
    <sheet name="Thread-8" sheetId="5" r:id="rId3"/>
    <sheet name="Thread-1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1" l="1"/>
  <c r="U4" i="6"/>
  <c r="U5" i="6"/>
  <c r="U6" i="6"/>
  <c r="U7" i="6"/>
  <c r="U8" i="6"/>
  <c r="U9" i="6"/>
  <c r="U10" i="6"/>
  <c r="U3" i="6"/>
  <c r="U4" i="5"/>
  <c r="U5" i="5"/>
  <c r="U6" i="5"/>
  <c r="U7" i="5"/>
  <c r="U8" i="5"/>
  <c r="U9" i="5"/>
  <c r="U10" i="5"/>
  <c r="U3" i="5"/>
  <c r="U11" i="4"/>
  <c r="M10" i="1" l="1"/>
  <c r="M9" i="6"/>
  <c r="M10" i="6"/>
  <c r="M9" i="1"/>
  <c r="S4" i="4"/>
  <c r="U4" i="4" s="1"/>
  <c r="S5" i="4"/>
  <c r="U5" i="4" s="1"/>
  <c r="S6" i="4"/>
  <c r="S7" i="4"/>
  <c r="U7" i="4" s="1"/>
  <c r="S8" i="4"/>
  <c r="T8" i="4" s="1"/>
  <c r="S9" i="4"/>
  <c r="S10" i="4"/>
  <c r="T10" i="4" s="1"/>
  <c r="M4" i="6"/>
  <c r="M5" i="6"/>
  <c r="M6" i="6"/>
  <c r="M7" i="6"/>
  <c r="M8" i="6"/>
  <c r="M4" i="4"/>
  <c r="M5" i="4"/>
  <c r="M6" i="4"/>
  <c r="M7" i="4"/>
  <c r="M8" i="4"/>
  <c r="M9" i="4"/>
  <c r="M10" i="4"/>
  <c r="M4" i="1"/>
  <c r="M5" i="1"/>
  <c r="M6" i="1"/>
  <c r="M7" i="1"/>
  <c r="M8" i="1"/>
  <c r="M3" i="1"/>
  <c r="M3" i="4"/>
  <c r="S4" i="5"/>
  <c r="S5" i="5"/>
  <c r="S6" i="5"/>
  <c r="S7" i="5"/>
  <c r="S8" i="5"/>
  <c r="S9" i="5"/>
  <c r="S10" i="5"/>
  <c r="M4" i="5"/>
  <c r="M5" i="5"/>
  <c r="M6" i="5"/>
  <c r="M7" i="5"/>
  <c r="M8" i="5"/>
  <c r="M9" i="5"/>
  <c r="M10" i="5"/>
  <c r="M3" i="5"/>
  <c r="M3" i="6"/>
  <c r="S4" i="6"/>
  <c r="S5" i="6"/>
  <c r="S6" i="6"/>
  <c r="S7" i="6"/>
  <c r="S8" i="6"/>
  <c r="S9" i="6"/>
  <c r="S10" i="6"/>
  <c r="S3" i="6"/>
  <c r="S3" i="5"/>
  <c r="S3" i="4"/>
  <c r="S3" i="1"/>
  <c r="S4" i="1"/>
  <c r="S5" i="1"/>
  <c r="S6" i="1"/>
  <c r="S7" i="1"/>
  <c r="S8" i="1"/>
  <c r="S9" i="1"/>
  <c r="S10" i="1"/>
  <c r="T10" i="1" s="1"/>
  <c r="G10" i="6"/>
  <c r="G9" i="6"/>
  <c r="G8" i="6"/>
  <c r="G7" i="6"/>
  <c r="G6" i="6"/>
  <c r="G5" i="6"/>
  <c r="G4" i="6"/>
  <c r="G3" i="6"/>
  <c r="G4" i="5"/>
  <c r="G5" i="5"/>
  <c r="G6" i="5"/>
  <c r="G7" i="5"/>
  <c r="G8" i="5"/>
  <c r="G9" i="5"/>
  <c r="G10" i="5"/>
  <c r="G3" i="5"/>
  <c r="G4" i="4"/>
  <c r="G5" i="4"/>
  <c r="G6" i="4"/>
  <c r="G7" i="4"/>
  <c r="G8" i="4"/>
  <c r="G9" i="4"/>
  <c r="G10" i="4"/>
  <c r="G3" i="4"/>
  <c r="U3" i="4" s="1"/>
  <c r="G3" i="1"/>
  <c r="G10" i="1"/>
  <c r="G4" i="1"/>
  <c r="G5" i="1"/>
  <c r="G6" i="1"/>
  <c r="G7" i="1"/>
  <c r="T7" i="1" s="1"/>
  <c r="G8" i="1"/>
  <c r="G9" i="1"/>
  <c r="T9" i="4" l="1"/>
  <c r="T4" i="4"/>
  <c r="U3" i="1"/>
  <c r="U10" i="4"/>
  <c r="T9" i="1"/>
  <c r="U8" i="4"/>
  <c r="T8" i="1"/>
  <c r="T7" i="4"/>
  <c r="U6" i="4"/>
  <c r="T6" i="1"/>
  <c r="T5" i="4"/>
  <c r="T5" i="1"/>
  <c r="T6" i="4"/>
  <c r="T3" i="1"/>
  <c r="T4" i="1"/>
  <c r="U9" i="1"/>
  <c r="T3" i="4"/>
  <c r="U9" i="4"/>
  <c r="U8" i="1"/>
  <c r="U7" i="1"/>
  <c r="U6" i="1"/>
  <c r="U5" i="1"/>
  <c r="U4" i="1"/>
  <c r="T11" i="1" l="1"/>
  <c r="U11" i="1"/>
</calcChain>
</file>

<file path=xl/sharedStrings.xml><?xml version="1.0" encoding="utf-8"?>
<sst xmlns="http://schemas.openxmlformats.org/spreadsheetml/2006/main" count="129" uniqueCount="23">
  <si>
    <t>run-1</t>
  </si>
  <si>
    <t>run-2</t>
  </si>
  <si>
    <t>run-3</t>
  </si>
  <si>
    <t>run-4</t>
  </si>
  <si>
    <t>run-5</t>
  </si>
  <si>
    <t>avg</t>
  </si>
  <si>
    <t>app</t>
  </si>
  <si>
    <t>sequential</t>
  </si>
  <si>
    <t>Oracle</t>
  </si>
  <si>
    <t>AutoParLLM</t>
  </si>
  <si>
    <t>LU</t>
  </si>
  <si>
    <t>EP</t>
  </si>
  <si>
    <t>MG</t>
  </si>
  <si>
    <t>SP</t>
  </si>
  <si>
    <t>BT</t>
  </si>
  <si>
    <t>IS</t>
  </si>
  <si>
    <t>CG</t>
  </si>
  <si>
    <t>FT</t>
  </si>
  <si>
    <t>Oracle (Ground Truth)</t>
  </si>
  <si>
    <t>SpeedUp(X) over seq</t>
  </si>
  <si>
    <t>SpeedUp(%) over seq</t>
  </si>
  <si>
    <t>AutoParLLM-GPT-4</t>
  </si>
  <si>
    <t>GPT-4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</si>
</sst>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0D4A-A121-3247-BB7C-48B56AB6A6CD}">
  <dimension ref="A1:AA11"/>
  <sheetViews>
    <sheetView topLeftCell="D1" zoomScale="70" workbookViewId="0">
      <selection activeCell="T21" sqref="T21"/>
    </sheetView>
  </sheetViews>
  <sheetFormatPr baseColWidth="10" defaultRowHeight="16" x14ac:dyDescent="0.2"/>
  <cols>
    <col min="8" max="13" width="10.83203125" customWidth="1"/>
    <col min="20" max="20" width="30.6640625" customWidth="1"/>
    <col min="21" max="21" width="20.1640625" customWidth="1"/>
  </cols>
  <sheetData>
    <row r="1" spans="1:27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18</v>
      </c>
      <c r="I1" s="2"/>
      <c r="J1" s="2"/>
      <c r="K1" s="2"/>
      <c r="L1" s="2"/>
      <c r="M1" s="2"/>
      <c r="N1" s="4" t="s">
        <v>21</v>
      </c>
      <c r="O1" s="4"/>
      <c r="P1" s="4"/>
      <c r="Q1" s="4"/>
      <c r="R1" s="4"/>
      <c r="S1" s="4"/>
      <c r="T1" s="3" t="s">
        <v>19</v>
      </c>
      <c r="U1" s="2" t="s">
        <v>20</v>
      </c>
      <c r="V1" s="4" t="s">
        <v>22</v>
      </c>
      <c r="W1" s="4"/>
      <c r="X1" s="4"/>
      <c r="Y1" s="4"/>
      <c r="Z1" s="4"/>
      <c r="AA1" s="4"/>
    </row>
    <row r="2" spans="1:27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7" x14ac:dyDescent="0.2">
      <c r="A3" t="s">
        <v>14</v>
      </c>
      <c r="B3">
        <v>53.17</v>
      </c>
      <c r="C3">
        <v>53.18</v>
      </c>
      <c r="D3">
        <v>53.36</v>
      </c>
      <c r="E3">
        <v>53.4</v>
      </c>
      <c r="F3">
        <v>53.32</v>
      </c>
      <c r="G3">
        <f>(B3+C3+D3+E3+F3)/5</f>
        <v>53.286000000000001</v>
      </c>
      <c r="H3">
        <v>37.79</v>
      </c>
      <c r="I3">
        <v>38.299999999999997</v>
      </c>
      <c r="J3">
        <v>38.909999999999997</v>
      </c>
      <c r="K3">
        <v>37.64</v>
      </c>
      <c r="L3">
        <v>38.35</v>
      </c>
      <c r="M3">
        <f>(H3+I3+J3+K3+L3)/5</f>
        <v>38.197999999999993</v>
      </c>
      <c r="N3">
        <v>40.43</v>
      </c>
      <c r="O3">
        <v>40.362000000000002</v>
      </c>
      <c r="P3">
        <v>41.55</v>
      </c>
      <c r="Q3">
        <v>39.18</v>
      </c>
      <c r="R3">
        <v>41.13</v>
      </c>
      <c r="S3">
        <f>(N3+O3+P3+Q3+R3)/5</f>
        <v>40.5304</v>
      </c>
      <c r="T3">
        <f>(G3/S3)</f>
        <v>1.3147168545092078</v>
      </c>
      <c r="U3">
        <f>((G3/S3)-1)*100</f>
        <v>31.471685450920784</v>
      </c>
    </row>
    <row r="4" spans="1:27" x14ac:dyDescent="0.2">
      <c r="A4" t="s">
        <v>15</v>
      </c>
      <c r="B4">
        <v>1.161321</v>
      </c>
      <c r="C4">
        <v>1.1562939999999999</v>
      </c>
      <c r="D4">
        <v>1.1691769999999999</v>
      </c>
      <c r="E4">
        <v>1.167584</v>
      </c>
      <c r="F4">
        <v>1.1510130000000001</v>
      </c>
      <c r="G4">
        <f t="shared" ref="G4:G9" si="0">(B4+C4+D4+E4+F4)/5</f>
        <v>1.1610777999999999</v>
      </c>
      <c r="H4">
        <v>1.0987640000000001</v>
      </c>
      <c r="I4">
        <v>1.1700969999999999</v>
      </c>
      <c r="J4">
        <v>1.1357950000000001</v>
      </c>
      <c r="K4">
        <v>1.098152</v>
      </c>
      <c r="L4">
        <v>1.16787</v>
      </c>
      <c r="M4">
        <f t="shared" ref="M4:M10" si="1">(H4+I4+J4+K4+L4)/5</f>
        <v>1.1341356</v>
      </c>
      <c r="N4">
        <v>1.094859</v>
      </c>
      <c r="O4">
        <v>1.2191449999999999</v>
      </c>
      <c r="P4">
        <v>1.1829959999999999</v>
      </c>
      <c r="Q4">
        <v>1.0950249999999999</v>
      </c>
      <c r="R4">
        <v>1.0891580000000001</v>
      </c>
      <c r="S4">
        <f t="shared" ref="S4:S10" si="2">(N4+O4+P4+Q4+R4)/5</f>
        <v>1.1362365999999999</v>
      </c>
      <c r="T4">
        <f t="shared" ref="T4:T10" si="3">(G4/S4)</f>
        <v>1.0218627000749667</v>
      </c>
      <c r="U4">
        <f t="shared" ref="U4:U10" si="4">((G4/S4)-1)*100</f>
        <v>2.1862700074966712</v>
      </c>
    </row>
    <row r="5" spans="1:27" x14ac:dyDescent="0.2">
      <c r="A5" t="s">
        <v>16</v>
      </c>
      <c r="B5">
        <v>0.7</v>
      </c>
      <c r="C5">
        <v>0.68</v>
      </c>
      <c r="D5">
        <v>0.67</v>
      </c>
      <c r="E5">
        <v>0.68</v>
      </c>
      <c r="F5">
        <v>0.67</v>
      </c>
      <c r="G5">
        <f t="shared" si="0"/>
        <v>0.67999999999999994</v>
      </c>
      <c r="H5">
        <v>0.38</v>
      </c>
      <c r="I5">
        <v>0.38</v>
      </c>
      <c r="J5">
        <v>0.38</v>
      </c>
      <c r="K5">
        <v>0.37</v>
      </c>
      <c r="L5">
        <v>0.39</v>
      </c>
      <c r="M5">
        <f t="shared" si="1"/>
        <v>0.38000000000000006</v>
      </c>
      <c r="N5">
        <v>0.38</v>
      </c>
      <c r="O5">
        <v>0.39</v>
      </c>
      <c r="P5">
        <v>0.38</v>
      </c>
      <c r="Q5">
        <v>0.37</v>
      </c>
      <c r="R5">
        <v>0.39</v>
      </c>
      <c r="S5">
        <f t="shared" si="2"/>
        <v>0.38200000000000001</v>
      </c>
      <c r="T5">
        <f t="shared" si="3"/>
        <v>1.7801047120418847</v>
      </c>
      <c r="U5">
        <f t="shared" si="4"/>
        <v>78.010471204188462</v>
      </c>
    </row>
    <row r="6" spans="1:27" x14ac:dyDescent="0.2">
      <c r="A6" t="s">
        <v>17</v>
      </c>
      <c r="B6">
        <v>2.35</v>
      </c>
      <c r="C6">
        <v>2.35</v>
      </c>
      <c r="D6">
        <v>2.34</v>
      </c>
      <c r="E6">
        <v>2.38</v>
      </c>
      <c r="F6">
        <v>2.37</v>
      </c>
      <c r="G6">
        <f t="shared" si="0"/>
        <v>2.3579999999999997</v>
      </c>
      <c r="H6">
        <v>1.45</v>
      </c>
      <c r="I6">
        <v>1.47</v>
      </c>
      <c r="J6">
        <v>1.59</v>
      </c>
      <c r="K6">
        <v>1.45</v>
      </c>
      <c r="L6">
        <v>1.47</v>
      </c>
      <c r="M6">
        <f t="shared" si="1"/>
        <v>1.486</v>
      </c>
      <c r="N6">
        <v>1.52</v>
      </c>
      <c r="O6">
        <v>1.49</v>
      </c>
      <c r="P6">
        <v>1.45</v>
      </c>
      <c r="Q6">
        <v>1.49</v>
      </c>
      <c r="R6">
        <v>1.46</v>
      </c>
      <c r="S6">
        <f t="shared" si="2"/>
        <v>1.482</v>
      </c>
      <c r="T6">
        <f t="shared" si="3"/>
        <v>1.5910931174089067</v>
      </c>
      <c r="U6">
        <f t="shared" si="4"/>
        <v>59.109311740890668</v>
      </c>
    </row>
    <row r="7" spans="1:27" x14ac:dyDescent="0.2">
      <c r="A7" t="s">
        <v>10</v>
      </c>
      <c r="B7">
        <v>25.9</v>
      </c>
      <c r="C7">
        <v>25.97</v>
      </c>
      <c r="D7">
        <v>25.87</v>
      </c>
      <c r="E7">
        <v>25.88</v>
      </c>
      <c r="F7">
        <v>26.9</v>
      </c>
      <c r="G7">
        <f t="shared" si="0"/>
        <v>26.103999999999996</v>
      </c>
      <c r="H7">
        <v>15.17</v>
      </c>
      <c r="I7">
        <v>15.55</v>
      </c>
      <c r="J7">
        <v>15.12</v>
      </c>
      <c r="K7">
        <v>16.37</v>
      </c>
      <c r="L7">
        <v>15.7</v>
      </c>
      <c r="M7">
        <f t="shared" si="1"/>
        <v>15.581999999999999</v>
      </c>
      <c r="N7">
        <v>16.760000000000002</v>
      </c>
      <c r="O7">
        <v>15.89</v>
      </c>
      <c r="P7">
        <v>16.46</v>
      </c>
      <c r="Q7">
        <v>16.309999999999999</v>
      </c>
      <c r="R7">
        <v>15.18</v>
      </c>
      <c r="S7">
        <f t="shared" si="2"/>
        <v>16.119999999999997</v>
      </c>
      <c r="T7">
        <f t="shared" si="3"/>
        <v>1.6193548387096774</v>
      </c>
      <c r="U7">
        <f t="shared" si="4"/>
        <v>61.935483870967744</v>
      </c>
    </row>
    <row r="8" spans="1:27" x14ac:dyDescent="0.2">
      <c r="A8" t="s">
        <v>12</v>
      </c>
      <c r="B8">
        <v>0.62</v>
      </c>
      <c r="C8">
        <v>0.62</v>
      </c>
      <c r="D8">
        <v>0.63</v>
      </c>
      <c r="E8">
        <v>0.62</v>
      </c>
      <c r="F8">
        <v>0.62</v>
      </c>
      <c r="G8">
        <f t="shared" si="0"/>
        <v>0.62200000000000011</v>
      </c>
      <c r="H8">
        <v>0.41</v>
      </c>
      <c r="I8">
        <v>0.4</v>
      </c>
      <c r="J8">
        <v>0.41</v>
      </c>
      <c r="K8">
        <v>0.5</v>
      </c>
      <c r="L8">
        <v>0.4</v>
      </c>
      <c r="M8">
        <f t="shared" si="1"/>
        <v>0.42400000000000004</v>
      </c>
      <c r="N8">
        <v>0.47</v>
      </c>
      <c r="O8">
        <v>0.42</v>
      </c>
      <c r="P8">
        <v>0.43</v>
      </c>
      <c r="Q8">
        <v>0.5</v>
      </c>
      <c r="R8">
        <v>0.42</v>
      </c>
      <c r="S8">
        <f t="shared" si="2"/>
        <v>0.44799999999999995</v>
      </c>
      <c r="T8">
        <f t="shared" si="3"/>
        <v>1.3883928571428574</v>
      </c>
      <c r="U8">
        <f t="shared" si="4"/>
        <v>38.839285714285744</v>
      </c>
    </row>
    <row r="9" spans="1:27" x14ac:dyDescent="0.2">
      <c r="A9" t="s">
        <v>13</v>
      </c>
      <c r="B9">
        <v>22.96</v>
      </c>
      <c r="C9">
        <v>23.01</v>
      </c>
      <c r="D9">
        <v>22.97</v>
      </c>
      <c r="E9">
        <v>23.04</v>
      </c>
      <c r="F9">
        <v>23.02</v>
      </c>
      <c r="G9">
        <f t="shared" si="0"/>
        <v>22.999999999999996</v>
      </c>
      <c r="H9">
        <v>20.239999999999998</v>
      </c>
      <c r="I9">
        <v>21.01</v>
      </c>
      <c r="J9">
        <v>20.149999999999999</v>
      </c>
      <c r="K9">
        <v>20.05</v>
      </c>
      <c r="L9">
        <v>20.43</v>
      </c>
      <c r="M9">
        <f t="shared" si="1"/>
        <v>20.375999999999998</v>
      </c>
      <c r="N9">
        <v>21.1</v>
      </c>
      <c r="O9">
        <v>21.92</v>
      </c>
      <c r="P9">
        <v>21.33</v>
      </c>
      <c r="Q9">
        <v>21.45</v>
      </c>
      <c r="R9">
        <v>21.22</v>
      </c>
      <c r="S9">
        <f t="shared" si="2"/>
        <v>21.404</v>
      </c>
      <c r="T9">
        <f t="shared" si="3"/>
        <v>1.074565501775369</v>
      </c>
      <c r="U9">
        <f t="shared" si="4"/>
        <v>7.4565501775369025</v>
      </c>
    </row>
    <row r="10" spans="1:27" x14ac:dyDescent="0.2">
      <c r="A10" t="s">
        <v>11</v>
      </c>
      <c r="B10">
        <v>17.57</v>
      </c>
      <c r="C10">
        <v>18.84</v>
      </c>
      <c r="D10">
        <v>18.809999999999999</v>
      </c>
      <c r="E10">
        <v>18.41</v>
      </c>
      <c r="F10">
        <v>19.079999999999998</v>
      </c>
      <c r="G10">
        <f>(B10+C10+D10+E10+F10)/5</f>
        <v>18.541999999999998</v>
      </c>
      <c r="H10">
        <v>9.5299999999999994</v>
      </c>
      <c r="I10">
        <v>9.35</v>
      </c>
      <c r="J10">
        <v>9.73</v>
      </c>
      <c r="K10">
        <v>9.9600000000000009</v>
      </c>
      <c r="L10">
        <v>9.7799999999999994</v>
      </c>
      <c r="M10">
        <f t="shared" si="1"/>
        <v>9.67</v>
      </c>
      <c r="N10">
        <v>9.77</v>
      </c>
      <c r="O10">
        <v>9.73</v>
      </c>
      <c r="P10">
        <v>9.77</v>
      </c>
      <c r="Q10">
        <v>9.66</v>
      </c>
      <c r="R10">
        <v>9.48</v>
      </c>
      <c r="S10">
        <f t="shared" si="2"/>
        <v>9.6819999999999986</v>
      </c>
      <c r="T10">
        <f t="shared" si="3"/>
        <v>1.9151001859120018</v>
      </c>
      <c r="U10">
        <f>((G10/S10)-1)*100</f>
        <v>91.510018591200179</v>
      </c>
    </row>
    <row r="11" spans="1:27" x14ac:dyDescent="0.2">
      <c r="T11">
        <f>AVERAGE(T2:T10)</f>
        <v>1.4631488459468589</v>
      </c>
      <c r="U11">
        <f>AVERAGE(U2:U10)</f>
        <v>46.314884594685893</v>
      </c>
    </row>
  </sheetData>
  <mergeCells count="7">
    <mergeCell ref="A1:A2"/>
    <mergeCell ref="T1:T2"/>
    <mergeCell ref="U1:U2"/>
    <mergeCell ref="V1:AA1"/>
    <mergeCell ref="B1:G1"/>
    <mergeCell ref="H1:M1"/>
    <mergeCell ref="N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1A19-9A99-634F-B842-20324F04B43C}">
  <dimension ref="A1:U11"/>
  <sheetViews>
    <sheetView zoomScale="67" workbookViewId="0">
      <selection activeCell="U10" sqref="U10"/>
    </sheetView>
  </sheetViews>
  <sheetFormatPr baseColWidth="10" defaultRowHeight="16" x14ac:dyDescent="0.2"/>
  <cols>
    <col min="8" max="13" width="10.83203125" customWidth="1"/>
    <col min="20" max="20" width="19.6640625" customWidth="1"/>
    <col min="21" max="21" width="20" customWidth="1"/>
  </cols>
  <sheetData>
    <row r="1" spans="1:21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  <c r="N1" s="4" t="s">
        <v>9</v>
      </c>
      <c r="O1" s="4"/>
      <c r="P1" s="4"/>
      <c r="Q1" s="4"/>
      <c r="R1" s="4"/>
      <c r="S1" s="4"/>
      <c r="T1" s="3" t="s">
        <v>19</v>
      </c>
      <c r="U1" s="2" t="s">
        <v>20</v>
      </c>
    </row>
    <row r="2" spans="1:21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1" x14ac:dyDescent="0.2">
      <c r="A3" t="s">
        <v>14</v>
      </c>
      <c r="B3">
        <v>53.19</v>
      </c>
      <c r="C3">
        <v>53.18</v>
      </c>
      <c r="D3">
        <v>53.36</v>
      </c>
      <c r="E3">
        <v>53.4</v>
      </c>
      <c r="F3">
        <v>53.32</v>
      </c>
      <c r="G3">
        <f>(B3+C3+D3+E3+F3)/5</f>
        <v>53.290000000000006</v>
      </c>
      <c r="H3">
        <v>37.880000000000003</v>
      </c>
      <c r="I3">
        <v>37.49</v>
      </c>
      <c r="J3">
        <v>37.76</v>
      </c>
      <c r="K3">
        <v>37.71</v>
      </c>
      <c r="L3">
        <v>37.24</v>
      </c>
      <c r="M3">
        <f>(H3+I3+J3+K3+L3)/5</f>
        <v>37.616</v>
      </c>
      <c r="N3">
        <v>37.65</v>
      </c>
      <c r="O3">
        <v>37.869999999999997</v>
      </c>
      <c r="P3">
        <v>37.67</v>
      </c>
      <c r="Q3">
        <v>37.75</v>
      </c>
      <c r="R3">
        <v>37.72</v>
      </c>
      <c r="S3">
        <f>(N3+O3+P3+Q3+R3)/5</f>
        <v>37.731999999999999</v>
      </c>
      <c r="T3">
        <f>(G3/S3)</f>
        <v>1.4123290575638716</v>
      </c>
      <c r="U3">
        <f>((G3/S3)-1)*100</f>
        <v>41.232905756387161</v>
      </c>
    </row>
    <row r="4" spans="1:21" x14ac:dyDescent="0.2">
      <c r="A4" t="s">
        <v>15</v>
      </c>
      <c r="B4">
        <v>1.36311</v>
      </c>
      <c r="C4">
        <v>1.03339</v>
      </c>
      <c r="D4">
        <v>1.116519</v>
      </c>
      <c r="E4">
        <v>1.1347659999999999</v>
      </c>
      <c r="F4">
        <v>1.1286499999999999</v>
      </c>
      <c r="G4">
        <f t="shared" ref="G4:G10" si="0">(B4+C4+D4+E4+F4)/5</f>
        <v>1.155287</v>
      </c>
      <c r="H4">
        <v>0.98677000000000004</v>
      </c>
      <c r="I4">
        <v>0.96011999999999997</v>
      </c>
      <c r="J4">
        <v>0.98919999999999997</v>
      </c>
      <c r="K4">
        <v>0.98160599999999998</v>
      </c>
      <c r="L4">
        <v>0.98609999999999998</v>
      </c>
      <c r="M4">
        <f t="shared" ref="M4:M10" si="1">(H4+I4+J4+K4+L4)/5</f>
        <v>0.98075919999999994</v>
      </c>
      <c r="N4">
        <v>0.997</v>
      </c>
      <c r="O4">
        <v>0.97199999999999998</v>
      </c>
      <c r="P4">
        <v>0.99199999999999999</v>
      </c>
      <c r="Q4">
        <v>0.96060000000000001</v>
      </c>
      <c r="R4">
        <v>0.99609999999999999</v>
      </c>
      <c r="S4">
        <f t="shared" ref="S4:S10" si="2">(N4+O4+P4+Q4+R4)/5</f>
        <v>0.98353999999999997</v>
      </c>
      <c r="T4">
        <f t="shared" ref="T4:T10" si="3">(G4/S4)</f>
        <v>1.1746212660390019</v>
      </c>
      <c r="U4">
        <f t="shared" ref="U4:U10" si="4">((G4/S4)-1)*100</f>
        <v>17.462126603900185</v>
      </c>
    </row>
    <row r="5" spans="1:21" x14ac:dyDescent="0.2">
      <c r="A5" t="s">
        <v>16</v>
      </c>
      <c r="B5">
        <v>0.7</v>
      </c>
      <c r="C5">
        <v>0.68</v>
      </c>
      <c r="D5">
        <v>0.67</v>
      </c>
      <c r="E5">
        <v>0.68</v>
      </c>
      <c r="F5">
        <v>0.67</v>
      </c>
      <c r="G5">
        <f t="shared" si="0"/>
        <v>0.67999999999999994</v>
      </c>
      <c r="H5">
        <v>0.27</v>
      </c>
      <c r="I5">
        <v>0.28000000000000003</v>
      </c>
      <c r="J5">
        <v>0.27</v>
      </c>
      <c r="K5">
        <v>0.28999999999999998</v>
      </c>
      <c r="L5">
        <v>0.28000000000000003</v>
      </c>
      <c r="M5">
        <f t="shared" si="1"/>
        <v>0.27800000000000002</v>
      </c>
      <c r="N5">
        <v>0.27</v>
      </c>
      <c r="O5">
        <v>0.28000000000000003</v>
      </c>
      <c r="P5">
        <v>0.28000000000000003</v>
      </c>
      <c r="Q5">
        <v>0.28999999999999998</v>
      </c>
      <c r="R5">
        <v>0.28000000000000003</v>
      </c>
      <c r="S5">
        <f t="shared" si="2"/>
        <v>0.28000000000000003</v>
      </c>
      <c r="T5">
        <f t="shared" si="3"/>
        <v>2.4285714285714279</v>
      </c>
      <c r="U5">
        <f t="shared" si="4"/>
        <v>142.8571428571428</v>
      </c>
    </row>
    <row r="6" spans="1:21" x14ac:dyDescent="0.2">
      <c r="A6" t="s">
        <v>17</v>
      </c>
      <c r="B6">
        <v>2.35</v>
      </c>
      <c r="C6">
        <v>2.35</v>
      </c>
      <c r="D6">
        <v>2.34</v>
      </c>
      <c r="E6">
        <v>2.38</v>
      </c>
      <c r="F6">
        <v>2.37</v>
      </c>
      <c r="G6">
        <f t="shared" si="0"/>
        <v>2.3579999999999997</v>
      </c>
      <c r="H6">
        <v>1.22</v>
      </c>
      <c r="I6">
        <v>1.2</v>
      </c>
      <c r="J6">
        <v>1.24</v>
      </c>
      <c r="K6">
        <v>1.19</v>
      </c>
      <c r="L6">
        <v>1.1299999999999999</v>
      </c>
      <c r="M6">
        <f t="shared" si="1"/>
        <v>1.196</v>
      </c>
      <c r="N6">
        <v>1.19</v>
      </c>
      <c r="O6">
        <v>1.1299999999999999</v>
      </c>
      <c r="P6">
        <v>1.22</v>
      </c>
      <c r="Q6">
        <v>1.22</v>
      </c>
      <c r="R6">
        <v>1.23</v>
      </c>
      <c r="S6">
        <f t="shared" si="2"/>
        <v>1.198</v>
      </c>
      <c r="T6">
        <f t="shared" si="3"/>
        <v>1.9682804674457426</v>
      </c>
      <c r="U6">
        <f t="shared" si="4"/>
        <v>96.828046744574266</v>
      </c>
    </row>
    <row r="7" spans="1:21" x14ac:dyDescent="0.2">
      <c r="A7" t="s">
        <v>10</v>
      </c>
      <c r="B7">
        <v>25.9</v>
      </c>
      <c r="C7">
        <v>25.97</v>
      </c>
      <c r="D7">
        <v>25.87</v>
      </c>
      <c r="E7">
        <v>25.88</v>
      </c>
      <c r="F7">
        <v>26.9</v>
      </c>
      <c r="G7">
        <f t="shared" si="0"/>
        <v>26.103999999999996</v>
      </c>
      <c r="H7">
        <v>12.43</v>
      </c>
      <c r="I7">
        <v>12.46</v>
      </c>
      <c r="J7">
        <v>12.43</v>
      </c>
      <c r="K7">
        <v>12.55</v>
      </c>
      <c r="L7">
        <v>12.12</v>
      </c>
      <c r="M7">
        <f t="shared" si="1"/>
        <v>12.398</v>
      </c>
      <c r="N7">
        <v>12.51</v>
      </c>
      <c r="O7">
        <v>12.59</v>
      </c>
      <c r="P7">
        <v>12.56</v>
      </c>
      <c r="Q7">
        <v>12.18</v>
      </c>
      <c r="R7">
        <v>12.16</v>
      </c>
      <c r="S7">
        <f t="shared" si="2"/>
        <v>12.4</v>
      </c>
      <c r="T7">
        <f t="shared" si="3"/>
        <v>2.10516129032258</v>
      </c>
      <c r="U7">
        <f t="shared" si="4"/>
        <v>110.51612903225801</v>
      </c>
    </row>
    <row r="8" spans="1:21" x14ac:dyDescent="0.2">
      <c r="A8" t="s">
        <v>12</v>
      </c>
      <c r="B8">
        <v>0.62</v>
      </c>
      <c r="C8">
        <v>0.62</v>
      </c>
      <c r="D8">
        <v>0.63</v>
      </c>
      <c r="E8">
        <v>0.62</v>
      </c>
      <c r="F8">
        <v>0.62</v>
      </c>
      <c r="G8">
        <f t="shared" si="0"/>
        <v>0.62200000000000011</v>
      </c>
      <c r="H8">
        <v>0.38800000000000001</v>
      </c>
      <c r="I8">
        <v>0.39</v>
      </c>
      <c r="J8">
        <v>0.40100000000000002</v>
      </c>
      <c r="K8">
        <v>0.39</v>
      </c>
      <c r="L8">
        <v>0.41299999999999998</v>
      </c>
      <c r="M8">
        <f t="shared" si="1"/>
        <v>0.39639999999999997</v>
      </c>
      <c r="N8">
        <v>0.41</v>
      </c>
      <c r="O8">
        <v>0.41</v>
      </c>
      <c r="P8">
        <v>0.39600000000000002</v>
      </c>
      <c r="Q8">
        <v>0.38800000000000001</v>
      </c>
      <c r="R8">
        <v>0.39900000000000002</v>
      </c>
      <c r="S8">
        <f t="shared" si="2"/>
        <v>0.40060000000000001</v>
      </c>
      <c r="T8">
        <f t="shared" si="3"/>
        <v>1.5526709935097356</v>
      </c>
      <c r="U8">
        <f t="shared" si="4"/>
        <v>55.26709935097356</v>
      </c>
    </row>
    <row r="9" spans="1:21" x14ac:dyDescent="0.2">
      <c r="A9" t="s">
        <v>13</v>
      </c>
      <c r="B9">
        <v>22.96</v>
      </c>
      <c r="C9">
        <v>23.01</v>
      </c>
      <c r="D9">
        <v>22.97</v>
      </c>
      <c r="E9">
        <v>23.04</v>
      </c>
      <c r="F9">
        <v>23.02</v>
      </c>
      <c r="G9">
        <f t="shared" si="0"/>
        <v>22.999999999999996</v>
      </c>
      <c r="H9">
        <v>19.03</v>
      </c>
      <c r="I9">
        <v>19.739999999999998</v>
      </c>
      <c r="J9">
        <v>19.88</v>
      </c>
      <c r="K9">
        <v>19.78</v>
      </c>
      <c r="L9">
        <v>19.82</v>
      </c>
      <c r="M9">
        <f t="shared" si="1"/>
        <v>19.649999999999999</v>
      </c>
      <c r="N9">
        <v>20.420000000000002</v>
      </c>
      <c r="O9">
        <v>20.46</v>
      </c>
      <c r="P9">
        <v>19.62</v>
      </c>
      <c r="Q9">
        <v>19.52</v>
      </c>
      <c r="R9">
        <v>19.39</v>
      </c>
      <c r="S9">
        <f t="shared" si="2"/>
        <v>19.881999999999998</v>
      </c>
      <c r="T9">
        <f t="shared" si="3"/>
        <v>1.1568252690876168</v>
      </c>
      <c r="U9">
        <f t="shared" si="4"/>
        <v>15.682526908761684</v>
      </c>
    </row>
    <row r="10" spans="1:21" x14ac:dyDescent="0.2">
      <c r="A10" t="s">
        <v>11</v>
      </c>
      <c r="B10">
        <v>17.57</v>
      </c>
      <c r="C10">
        <v>18.84</v>
      </c>
      <c r="D10">
        <v>18.809999999999999</v>
      </c>
      <c r="E10">
        <v>18.41</v>
      </c>
      <c r="F10">
        <v>19.079999999999998</v>
      </c>
      <c r="G10">
        <f t="shared" si="0"/>
        <v>18.541999999999998</v>
      </c>
      <c r="H10">
        <v>5.33</v>
      </c>
      <c r="I10">
        <v>5.26</v>
      </c>
      <c r="J10">
        <v>5.29</v>
      </c>
      <c r="K10">
        <v>5.31</v>
      </c>
      <c r="L10">
        <v>5.35</v>
      </c>
      <c r="M10">
        <f t="shared" si="1"/>
        <v>5.3079999999999998</v>
      </c>
      <c r="N10">
        <v>5.34</v>
      </c>
      <c r="O10">
        <v>5.27</v>
      </c>
      <c r="P10">
        <v>5.33</v>
      </c>
      <c r="Q10">
        <v>5.29</v>
      </c>
      <c r="R10">
        <v>5.33</v>
      </c>
      <c r="S10">
        <f t="shared" si="2"/>
        <v>5.3120000000000003</v>
      </c>
      <c r="T10">
        <f t="shared" si="3"/>
        <v>3.4905873493975896</v>
      </c>
      <c r="U10">
        <f t="shared" si="4"/>
        <v>249.05873493975895</v>
      </c>
    </row>
    <row r="11" spans="1:21" x14ac:dyDescent="0.2">
      <c r="U11">
        <f>AVERAGE(U3:U10)</f>
        <v>91.113089024219576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E163-FF0B-B944-BC25-909B871C7349}">
  <dimension ref="A1:U10"/>
  <sheetViews>
    <sheetView topLeftCell="C1" zoomScale="66" workbookViewId="0">
      <selection activeCell="U10" sqref="U10"/>
    </sheetView>
  </sheetViews>
  <sheetFormatPr baseColWidth="10" defaultRowHeight="16" x14ac:dyDescent="0.2"/>
  <cols>
    <col min="8" max="13" width="10.83203125" customWidth="1"/>
    <col min="20" max="20" width="19.6640625" customWidth="1"/>
    <col min="21" max="21" width="22.6640625" customWidth="1"/>
  </cols>
  <sheetData>
    <row r="1" spans="1:21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  <c r="N1" s="4" t="s">
        <v>9</v>
      </c>
      <c r="O1" s="4"/>
      <c r="P1" s="4"/>
      <c r="Q1" s="4"/>
      <c r="R1" s="4"/>
      <c r="S1" s="4"/>
      <c r="T1" s="3" t="s">
        <v>19</v>
      </c>
      <c r="U1" s="2" t="s">
        <v>20</v>
      </c>
    </row>
    <row r="2" spans="1:21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1" x14ac:dyDescent="0.2">
      <c r="A3" t="s">
        <v>14</v>
      </c>
      <c r="B3">
        <v>53.19</v>
      </c>
      <c r="C3">
        <v>53.18</v>
      </c>
      <c r="D3">
        <v>53.36</v>
      </c>
      <c r="E3">
        <v>53.4</v>
      </c>
      <c r="F3">
        <v>53.32</v>
      </c>
      <c r="G3">
        <f>(B3+C3+D3+E3+F3)/5</f>
        <v>53.290000000000006</v>
      </c>
      <c r="H3">
        <v>35.65</v>
      </c>
      <c r="I3">
        <v>35.869999999999997</v>
      </c>
      <c r="J3">
        <v>36.26</v>
      </c>
      <c r="K3">
        <v>36.229999999999997</v>
      </c>
      <c r="L3">
        <v>36.590000000000003</v>
      </c>
      <c r="M3">
        <f>(H3+I3+J3+K3+L3)/5</f>
        <v>36.119999999999997</v>
      </c>
      <c r="N3">
        <v>38.67</v>
      </c>
      <c r="O3">
        <v>36.270000000000003</v>
      </c>
      <c r="P3">
        <v>36.729999999999997</v>
      </c>
      <c r="Q3">
        <v>36.549999999999997</v>
      </c>
      <c r="R3">
        <v>35.840000000000003</v>
      </c>
      <c r="S3">
        <f>(N3+O3+P3+Q3+R3)/5</f>
        <v>36.811999999999998</v>
      </c>
      <c r="U3">
        <f>((G3/S3)-1)*100</f>
        <v>44.762577420406416</v>
      </c>
    </row>
    <row r="4" spans="1:21" x14ac:dyDescent="0.2">
      <c r="A4" t="s">
        <v>15</v>
      </c>
      <c r="B4">
        <v>1.1612990000000001</v>
      </c>
      <c r="C4">
        <v>1.03339</v>
      </c>
      <c r="D4">
        <v>1.116519</v>
      </c>
      <c r="E4">
        <v>1.1347659999999999</v>
      </c>
      <c r="F4">
        <v>1.1286499999999999</v>
      </c>
      <c r="G4">
        <f t="shared" ref="G4:G10" si="0">(B4+C4+D4+E4+F4)/5</f>
        <v>1.1149248</v>
      </c>
      <c r="H4">
        <v>2.3590930000000001</v>
      </c>
      <c r="I4">
        <v>2.376757</v>
      </c>
      <c r="J4">
        <v>2.3820860000000001</v>
      </c>
      <c r="K4">
        <v>2.3546999999999998</v>
      </c>
      <c r="L4">
        <v>2.3999100000000002</v>
      </c>
      <c r="M4">
        <f t="shared" ref="M4:M10" si="1">(H4+I4+J4+K4+L4)/5</f>
        <v>2.3745091999999999</v>
      </c>
      <c r="N4">
        <v>2.3690899999999999</v>
      </c>
      <c r="O4">
        <v>2.3755999999999999</v>
      </c>
      <c r="P4">
        <v>2.3986000000000001</v>
      </c>
      <c r="Q4">
        <v>2.3546999999999998</v>
      </c>
      <c r="R4">
        <v>2.3929100000000001</v>
      </c>
      <c r="S4">
        <f t="shared" ref="S4:S10" si="2">(N4+O4+P4+Q4+R4)/5</f>
        <v>2.37818</v>
      </c>
      <c r="U4">
        <f t="shared" ref="U4:U10" si="3">((G4/S4)-1)*100</f>
        <v>-53.118569662515029</v>
      </c>
    </row>
    <row r="5" spans="1:21" x14ac:dyDescent="0.2">
      <c r="A5" t="s">
        <v>16</v>
      </c>
      <c r="B5">
        <v>0.7</v>
      </c>
      <c r="C5">
        <v>0.68</v>
      </c>
      <c r="D5">
        <v>0.67</v>
      </c>
      <c r="E5">
        <v>0.68</v>
      </c>
      <c r="F5">
        <v>0.67</v>
      </c>
      <c r="G5">
        <f t="shared" si="0"/>
        <v>0.67999999999999994</v>
      </c>
      <c r="H5">
        <v>0.23</v>
      </c>
      <c r="I5">
        <v>0.23</v>
      </c>
      <c r="J5">
        <v>0.23</v>
      </c>
      <c r="K5">
        <v>0.23</v>
      </c>
      <c r="L5">
        <v>0.23</v>
      </c>
      <c r="M5">
        <f t="shared" si="1"/>
        <v>0.23000000000000004</v>
      </c>
      <c r="N5">
        <v>0.23</v>
      </c>
      <c r="O5">
        <v>0.23</v>
      </c>
      <c r="P5">
        <v>0.23</v>
      </c>
      <c r="Q5">
        <v>0.24</v>
      </c>
      <c r="R5">
        <v>0.23</v>
      </c>
      <c r="S5">
        <f t="shared" si="2"/>
        <v>0.23200000000000004</v>
      </c>
      <c r="U5">
        <f t="shared" si="3"/>
        <v>193.10344827586201</v>
      </c>
    </row>
    <row r="6" spans="1:21" x14ac:dyDescent="0.2">
      <c r="A6" t="s">
        <v>17</v>
      </c>
      <c r="B6">
        <v>2.35</v>
      </c>
      <c r="C6">
        <v>2.35</v>
      </c>
      <c r="D6">
        <v>2.34</v>
      </c>
      <c r="E6">
        <v>2.38</v>
      </c>
      <c r="F6">
        <v>2.37</v>
      </c>
      <c r="G6">
        <f t="shared" si="0"/>
        <v>2.3579999999999997</v>
      </c>
      <c r="H6">
        <v>0.99</v>
      </c>
      <c r="I6">
        <v>0.98</v>
      </c>
      <c r="J6">
        <v>0.98</v>
      </c>
      <c r="K6">
        <v>0.96</v>
      </c>
      <c r="L6">
        <v>0.98</v>
      </c>
      <c r="M6">
        <f t="shared" si="1"/>
        <v>0.97800000000000009</v>
      </c>
      <c r="N6">
        <v>0.98</v>
      </c>
      <c r="O6">
        <v>0.98</v>
      </c>
      <c r="P6">
        <v>0.97</v>
      </c>
      <c r="Q6">
        <v>0.97</v>
      </c>
      <c r="R6">
        <v>0.99</v>
      </c>
      <c r="S6">
        <f t="shared" si="2"/>
        <v>0.97799999999999998</v>
      </c>
      <c r="U6">
        <f t="shared" si="3"/>
        <v>141.10429447852761</v>
      </c>
    </row>
    <row r="7" spans="1:21" x14ac:dyDescent="0.2">
      <c r="A7" t="s">
        <v>10</v>
      </c>
      <c r="B7">
        <v>25.9</v>
      </c>
      <c r="C7">
        <v>25.97</v>
      </c>
      <c r="D7">
        <v>25.87</v>
      </c>
      <c r="E7">
        <v>25.88</v>
      </c>
      <c r="F7">
        <v>26.9</v>
      </c>
      <c r="G7">
        <f t="shared" si="0"/>
        <v>26.103999999999996</v>
      </c>
      <c r="H7">
        <v>8.0500000000000007</v>
      </c>
      <c r="I7">
        <v>7.73</v>
      </c>
      <c r="J7">
        <v>7.64</v>
      </c>
      <c r="K7">
        <v>7.7</v>
      </c>
      <c r="L7">
        <v>7.84</v>
      </c>
      <c r="M7">
        <f t="shared" si="1"/>
        <v>7.7919999999999998</v>
      </c>
      <c r="N7">
        <v>7.63</v>
      </c>
      <c r="O7">
        <v>7.75</v>
      </c>
      <c r="P7">
        <v>7.68</v>
      </c>
      <c r="Q7">
        <v>7.69</v>
      </c>
      <c r="R7">
        <v>7.72</v>
      </c>
      <c r="S7">
        <f t="shared" si="2"/>
        <v>7.694</v>
      </c>
      <c r="U7">
        <f t="shared" si="3"/>
        <v>239.27735898102412</v>
      </c>
    </row>
    <row r="8" spans="1:21" x14ac:dyDescent="0.2">
      <c r="A8" t="s">
        <v>12</v>
      </c>
      <c r="B8">
        <v>0.62</v>
      </c>
      <c r="C8">
        <v>0.62</v>
      </c>
      <c r="D8">
        <v>0.63</v>
      </c>
      <c r="E8">
        <v>0.62</v>
      </c>
      <c r="F8">
        <v>0.62</v>
      </c>
      <c r="G8">
        <f t="shared" si="0"/>
        <v>0.62200000000000011</v>
      </c>
      <c r="H8">
        <v>0.51</v>
      </c>
      <c r="I8">
        <v>0.52</v>
      </c>
      <c r="J8">
        <v>0.51</v>
      </c>
      <c r="K8">
        <v>0.51</v>
      </c>
      <c r="L8">
        <v>0.51</v>
      </c>
      <c r="M8">
        <f t="shared" si="1"/>
        <v>0.5119999999999999</v>
      </c>
      <c r="N8">
        <v>0.54</v>
      </c>
      <c r="O8">
        <v>0.56000000000000005</v>
      </c>
      <c r="P8">
        <v>0.54</v>
      </c>
      <c r="Q8">
        <v>0.55000000000000004</v>
      </c>
      <c r="R8">
        <v>0.54</v>
      </c>
      <c r="S8">
        <f t="shared" si="2"/>
        <v>0.54600000000000004</v>
      </c>
      <c r="U8">
        <f t="shared" si="3"/>
        <v>13.919413919413937</v>
      </c>
    </row>
    <row r="9" spans="1:21" x14ac:dyDescent="0.2">
      <c r="A9" t="s">
        <v>13</v>
      </c>
      <c r="B9">
        <v>22.96</v>
      </c>
      <c r="C9">
        <v>23.01</v>
      </c>
      <c r="D9">
        <v>22.97</v>
      </c>
      <c r="E9">
        <v>23.04</v>
      </c>
      <c r="F9">
        <v>23.02</v>
      </c>
      <c r="G9">
        <f t="shared" si="0"/>
        <v>22.999999999999996</v>
      </c>
      <c r="H9">
        <v>22.25</v>
      </c>
      <c r="I9">
        <v>22.86</v>
      </c>
      <c r="J9">
        <v>22.81</v>
      </c>
      <c r="K9">
        <v>23.5</v>
      </c>
      <c r="L9">
        <v>23.57</v>
      </c>
      <c r="M9">
        <f t="shared" si="1"/>
        <v>22.998000000000001</v>
      </c>
      <c r="N9">
        <v>138.53</v>
      </c>
      <c r="O9">
        <v>139.33000000000001</v>
      </c>
      <c r="P9">
        <v>138.77000000000001</v>
      </c>
      <c r="Q9">
        <v>138.12</v>
      </c>
      <c r="R9">
        <v>138.66999999999999</v>
      </c>
      <c r="S9">
        <f t="shared" si="2"/>
        <v>138.684</v>
      </c>
      <c r="U9">
        <f t="shared" si="3"/>
        <v>-83.415534596636959</v>
      </c>
    </row>
    <row r="10" spans="1:21" x14ac:dyDescent="0.2">
      <c r="A10" t="s">
        <v>11</v>
      </c>
      <c r="B10">
        <v>17.57</v>
      </c>
      <c r="C10">
        <v>18.84</v>
      </c>
      <c r="D10">
        <v>18.809999999999999</v>
      </c>
      <c r="E10">
        <v>18.41</v>
      </c>
      <c r="F10">
        <v>19.079999999999998</v>
      </c>
      <c r="G10">
        <f t="shared" si="0"/>
        <v>18.541999999999998</v>
      </c>
      <c r="H10">
        <v>2.76</v>
      </c>
      <c r="I10">
        <v>2.74</v>
      </c>
      <c r="J10">
        <v>2.74</v>
      </c>
      <c r="K10">
        <v>2.74</v>
      </c>
      <c r="L10">
        <v>2.76</v>
      </c>
      <c r="M10">
        <f t="shared" si="1"/>
        <v>2.7480000000000002</v>
      </c>
      <c r="N10">
        <v>2.74</v>
      </c>
      <c r="O10">
        <v>2.78</v>
      </c>
      <c r="P10">
        <v>2.73</v>
      </c>
      <c r="Q10">
        <v>2.74</v>
      </c>
      <c r="R10">
        <v>2.76</v>
      </c>
      <c r="S10">
        <f t="shared" si="2"/>
        <v>2.75</v>
      </c>
      <c r="U10">
        <f t="shared" si="3"/>
        <v>574.25454545454534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E073-3803-F34E-A3DA-AE0268124B2C}">
  <dimension ref="A1:U10"/>
  <sheetViews>
    <sheetView tabSelected="1" topLeftCell="E1" zoomScale="75" workbookViewId="0">
      <selection activeCell="Q30" sqref="Q30"/>
    </sheetView>
  </sheetViews>
  <sheetFormatPr baseColWidth="10" defaultRowHeight="16" x14ac:dyDescent="0.2"/>
  <cols>
    <col min="20" max="20" width="23.6640625" customWidth="1"/>
    <col min="21" max="21" width="21.5" customWidth="1"/>
  </cols>
  <sheetData>
    <row r="1" spans="1:21" x14ac:dyDescent="0.2">
      <c r="A1" s="2" t="s">
        <v>6</v>
      </c>
      <c r="B1" s="2" t="s">
        <v>7</v>
      </c>
      <c r="C1" s="2"/>
      <c r="D1" s="2"/>
      <c r="E1" s="2"/>
      <c r="F1" s="2"/>
      <c r="G1" s="2"/>
      <c r="H1" s="2" t="s">
        <v>8</v>
      </c>
      <c r="I1" s="2"/>
      <c r="J1" s="2"/>
      <c r="K1" s="2"/>
      <c r="L1" s="2"/>
      <c r="M1" s="2"/>
      <c r="N1" s="4" t="s">
        <v>9</v>
      </c>
      <c r="O1" s="4"/>
      <c r="P1" s="4"/>
      <c r="Q1" s="4"/>
      <c r="R1" s="4"/>
      <c r="S1" s="4"/>
      <c r="T1" s="3" t="s">
        <v>19</v>
      </c>
      <c r="U1" s="2" t="s">
        <v>20</v>
      </c>
    </row>
    <row r="2" spans="1:21" x14ac:dyDescent="0.2">
      <c r="A2" s="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3"/>
      <c r="U2" s="2"/>
    </row>
    <row r="3" spans="1:21" x14ac:dyDescent="0.2">
      <c r="A3" t="s">
        <v>14</v>
      </c>
      <c r="B3">
        <v>53.19</v>
      </c>
      <c r="C3">
        <v>53.18</v>
      </c>
      <c r="D3">
        <v>53.36</v>
      </c>
      <c r="E3">
        <v>53.4</v>
      </c>
      <c r="F3">
        <v>53.32</v>
      </c>
      <c r="G3">
        <f>(B3+C3+D3+E3+F3)/5</f>
        <v>53.290000000000006</v>
      </c>
      <c r="H3">
        <v>40.98</v>
      </c>
      <c r="I3">
        <v>41.98</v>
      </c>
      <c r="J3">
        <v>42.2</v>
      </c>
      <c r="K3">
        <v>41.07</v>
      </c>
      <c r="L3">
        <v>42.07</v>
      </c>
      <c r="M3">
        <f t="shared" ref="M3:M8" si="0">(H3+I3+J3+K3+L3)/5</f>
        <v>41.66</v>
      </c>
      <c r="N3">
        <v>41.41</v>
      </c>
      <c r="O3">
        <v>41.68</v>
      </c>
      <c r="P3">
        <v>42.07</v>
      </c>
      <c r="Q3">
        <v>42.16</v>
      </c>
      <c r="R3">
        <v>42.83</v>
      </c>
      <c r="S3">
        <f>(N3+O3+P3+Q3+R3)/5</f>
        <v>42.029999999999994</v>
      </c>
      <c r="U3">
        <f>((G3/S3)-1)*100</f>
        <v>26.790387818225113</v>
      </c>
    </row>
    <row r="4" spans="1:21" x14ac:dyDescent="0.2">
      <c r="A4" t="s">
        <v>15</v>
      </c>
      <c r="B4">
        <v>1.1612990000000001</v>
      </c>
      <c r="C4">
        <v>1.03339</v>
      </c>
      <c r="D4">
        <v>1.116519</v>
      </c>
      <c r="E4">
        <v>1.1347659999999999</v>
      </c>
      <c r="F4">
        <v>1.1286499999999999</v>
      </c>
      <c r="G4">
        <f t="shared" ref="G4:G9" si="1">(B4+C4+D4+E4+F4)/5</f>
        <v>1.1149248</v>
      </c>
      <c r="H4">
        <v>2.554846</v>
      </c>
      <c r="I4">
        <v>2.5535700000000001</v>
      </c>
      <c r="J4">
        <v>2.5725449999999999</v>
      </c>
      <c r="K4">
        <v>2.5241769999999999</v>
      </c>
      <c r="L4">
        <v>2.535469</v>
      </c>
      <c r="M4">
        <f t="shared" si="0"/>
        <v>2.5481214000000003</v>
      </c>
      <c r="N4">
        <v>2.5542660000000001</v>
      </c>
      <c r="O4">
        <v>2.5533700000000001</v>
      </c>
      <c r="P4">
        <v>2.5446499999999999</v>
      </c>
      <c r="Q4">
        <v>2.5447000000000002</v>
      </c>
      <c r="R4">
        <v>2.5468999999999999</v>
      </c>
      <c r="S4">
        <f t="shared" ref="S4:S10" si="2">(N4+O4+P4+Q4+R4)/5</f>
        <v>2.5487772</v>
      </c>
      <c r="U4">
        <f t="shared" ref="U4:U10" si="3">((G4/S4)-1)*100</f>
        <v>-56.256482520323857</v>
      </c>
    </row>
    <row r="5" spans="1:21" x14ac:dyDescent="0.2">
      <c r="A5" t="s">
        <v>16</v>
      </c>
      <c r="B5">
        <v>0.7</v>
      </c>
      <c r="C5">
        <v>0.68</v>
      </c>
      <c r="D5">
        <v>0.67</v>
      </c>
      <c r="E5">
        <v>0.68</v>
      </c>
      <c r="F5">
        <v>0.67</v>
      </c>
      <c r="G5">
        <f t="shared" si="1"/>
        <v>0.67999999999999994</v>
      </c>
      <c r="H5">
        <v>0.61</v>
      </c>
      <c r="I5">
        <v>0.61</v>
      </c>
      <c r="J5">
        <v>0.6</v>
      </c>
      <c r="K5">
        <v>0.61</v>
      </c>
      <c r="L5">
        <v>0.61</v>
      </c>
      <c r="M5">
        <f t="shared" si="0"/>
        <v>0.60799999999999987</v>
      </c>
      <c r="N5">
        <v>0.61199999999999999</v>
      </c>
      <c r="O5">
        <v>0.61</v>
      </c>
      <c r="P5">
        <v>0.61</v>
      </c>
      <c r="Q5">
        <v>0.6</v>
      </c>
      <c r="R5">
        <v>0.61</v>
      </c>
      <c r="S5">
        <f t="shared" si="2"/>
        <v>0.60839999999999994</v>
      </c>
      <c r="U5">
        <f t="shared" si="3"/>
        <v>11.768573307034845</v>
      </c>
    </row>
    <row r="6" spans="1:21" x14ac:dyDescent="0.2">
      <c r="A6" t="s">
        <v>17</v>
      </c>
      <c r="B6">
        <v>2.35</v>
      </c>
      <c r="C6">
        <v>2.35</v>
      </c>
      <c r="D6">
        <v>2.34</v>
      </c>
      <c r="E6">
        <v>2.38</v>
      </c>
      <c r="F6">
        <v>2.37</v>
      </c>
      <c r="G6">
        <f t="shared" si="1"/>
        <v>2.3579999999999997</v>
      </c>
      <c r="H6">
        <v>1</v>
      </c>
      <c r="I6">
        <v>1.01</v>
      </c>
      <c r="J6">
        <v>1</v>
      </c>
      <c r="K6">
        <v>0.99</v>
      </c>
      <c r="L6">
        <v>1.07</v>
      </c>
      <c r="M6">
        <f t="shared" si="0"/>
        <v>1.014</v>
      </c>
      <c r="N6">
        <v>1.02</v>
      </c>
      <c r="O6">
        <v>1.02</v>
      </c>
      <c r="P6">
        <v>1.03</v>
      </c>
      <c r="Q6">
        <v>1</v>
      </c>
      <c r="R6">
        <v>1.01</v>
      </c>
      <c r="S6">
        <f t="shared" si="2"/>
        <v>1.016</v>
      </c>
      <c r="U6">
        <f t="shared" si="3"/>
        <v>132.0866141732283</v>
      </c>
    </row>
    <row r="7" spans="1:21" x14ac:dyDescent="0.2">
      <c r="A7" t="s">
        <v>10</v>
      </c>
      <c r="B7">
        <v>25.9</v>
      </c>
      <c r="C7">
        <v>25.97</v>
      </c>
      <c r="D7">
        <v>25.87</v>
      </c>
      <c r="E7">
        <v>25.88</v>
      </c>
      <c r="F7">
        <v>26.9</v>
      </c>
      <c r="G7">
        <f t="shared" si="1"/>
        <v>26.103999999999996</v>
      </c>
      <c r="H7">
        <v>1064.0899999999999</v>
      </c>
      <c r="I7">
        <v>1057</v>
      </c>
      <c r="J7">
        <v>1064.78</v>
      </c>
      <c r="K7">
        <v>1060.32</v>
      </c>
      <c r="L7">
        <v>1050.98</v>
      </c>
      <c r="M7">
        <f t="shared" si="0"/>
        <v>1059.434</v>
      </c>
      <c r="N7">
        <v>1191.92</v>
      </c>
      <c r="O7">
        <v>1184.96</v>
      </c>
      <c r="P7">
        <v>1169.5</v>
      </c>
      <c r="Q7">
        <v>1159.99</v>
      </c>
      <c r="R7">
        <v>1158.77</v>
      </c>
      <c r="S7">
        <f t="shared" si="2"/>
        <v>1173.0279999999998</v>
      </c>
      <c r="U7">
        <f t="shared" si="3"/>
        <v>-97.774648175491123</v>
      </c>
    </row>
    <row r="8" spans="1:21" x14ac:dyDescent="0.2">
      <c r="A8" t="s">
        <v>12</v>
      </c>
      <c r="B8">
        <v>0.62</v>
      </c>
      <c r="C8">
        <v>0.62</v>
      </c>
      <c r="D8">
        <v>0.63</v>
      </c>
      <c r="E8">
        <v>0.62</v>
      </c>
      <c r="F8">
        <v>0.62</v>
      </c>
      <c r="G8">
        <f t="shared" si="1"/>
        <v>0.62200000000000011</v>
      </c>
      <c r="H8">
        <v>0.59</v>
      </c>
      <c r="I8">
        <v>0.57999999999999996</v>
      </c>
      <c r="J8">
        <v>0.59</v>
      </c>
      <c r="K8">
        <v>0.59</v>
      </c>
      <c r="L8">
        <v>0.59</v>
      </c>
      <c r="M8">
        <f t="shared" si="0"/>
        <v>0.58799999999999986</v>
      </c>
      <c r="N8">
        <v>0.62</v>
      </c>
      <c r="O8">
        <v>0.62</v>
      </c>
      <c r="P8">
        <v>0.62</v>
      </c>
      <c r="Q8">
        <v>0.61</v>
      </c>
      <c r="R8">
        <v>0.62</v>
      </c>
      <c r="S8">
        <f t="shared" si="2"/>
        <v>0.61799999999999999</v>
      </c>
      <c r="U8">
        <f t="shared" si="3"/>
        <v>0.64724919093852584</v>
      </c>
    </row>
    <row r="9" spans="1:21" x14ac:dyDescent="0.2">
      <c r="A9" t="s">
        <v>13</v>
      </c>
      <c r="B9">
        <v>22.96</v>
      </c>
      <c r="C9">
        <v>23.01</v>
      </c>
      <c r="D9">
        <v>22.97</v>
      </c>
      <c r="E9">
        <v>23.04</v>
      </c>
      <c r="F9">
        <v>23.02</v>
      </c>
      <c r="G9">
        <f t="shared" si="1"/>
        <v>22.999999999999996</v>
      </c>
      <c r="H9">
        <v>1750.96</v>
      </c>
      <c r="I9">
        <v>1751.22</v>
      </c>
      <c r="J9">
        <v>1750.77</v>
      </c>
      <c r="K9">
        <v>1750.21</v>
      </c>
      <c r="L9">
        <v>1750.11</v>
      </c>
      <c r="M9">
        <f t="shared" ref="M9:M10" si="4">(H9+I9+J9+K9+L9)/5</f>
        <v>1750.654</v>
      </c>
      <c r="N9">
        <v>1464.94</v>
      </c>
      <c r="O9">
        <v>1464.76</v>
      </c>
      <c r="P9">
        <v>1464.52</v>
      </c>
      <c r="Q9">
        <v>1464.54</v>
      </c>
      <c r="R9">
        <v>1464.55</v>
      </c>
      <c r="S9">
        <f t="shared" si="2"/>
        <v>1464.6619999999998</v>
      </c>
      <c r="U9">
        <f t="shared" si="3"/>
        <v>-98.429671828722249</v>
      </c>
    </row>
    <row r="10" spans="1:21" x14ac:dyDescent="0.2">
      <c r="A10" t="s">
        <v>11</v>
      </c>
      <c r="B10">
        <v>17.57</v>
      </c>
      <c r="C10">
        <v>18.84</v>
      </c>
      <c r="D10">
        <v>18.809999999999999</v>
      </c>
      <c r="E10">
        <v>18.41</v>
      </c>
      <c r="F10">
        <v>19.079999999999998</v>
      </c>
      <c r="G10">
        <f>(B10+C10+D10+E10+F10)/5</f>
        <v>18.541999999999998</v>
      </c>
      <c r="H10">
        <v>2.77</v>
      </c>
      <c r="I10">
        <v>2.8</v>
      </c>
      <c r="J10">
        <v>2.78</v>
      </c>
      <c r="K10">
        <v>2.82</v>
      </c>
      <c r="L10">
        <v>2.84</v>
      </c>
      <c r="M10">
        <f t="shared" si="4"/>
        <v>2.802</v>
      </c>
      <c r="N10">
        <v>2.8</v>
      </c>
      <c r="O10">
        <v>2.8</v>
      </c>
      <c r="P10">
        <v>2.78</v>
      </c>
      <c r="Q10">
        <v>2.82</v>
      </c>
      <c r="R10">
        <v>2.82</v>
      </c>
      <c r="S10">
        <f t="shared" si="2"/>
        <v>2.8039999999999998</v>
      </c>
      <c r="U10">
        <f t="shared" si="3"/>
        <v>561.26961483594857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Thread-2</vt:lpstr>
      <vt:lpstr>Thread-4</vt:lpstr>
      <vt:lpstr>Thread-8</vt:lpstr>
      <vt:lpstr>Thread-16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Mahmud, Quazi Ishtiaque [COM S]</dc:creator>
  <cp:lastModifiedBy>Mahmud, Quazi Ishtiaque [COM S]</cp:lastModifiedBy>
  <dcterms:created xsi:type="dcterms:W3CDTF">2024-10-01T03:41:16Z</dcterms:created>
  <dcterms:modified xsi:type="dcterms:W3CDTF">2024-10-16T03:29:08Z</dcterms:modified>
</cp:coreProperties>
</file>