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ziishtiaquemahmud/Desktop/Start/RA/NAACL-2025/Runtime-Experiments/"/>
    </mc:Choice>
  </mc:AlternateContent>
  <xr:revisionPtr revIDLastSave="0" documentId="13_ncr:1_{8B450904-CFA2-424F-A307-D0BE19988D71}" xr6:coauthVersionLast="47" xr6:coauthVersionMax="47" xr10:uidLastSave="{00000000-0000-0000-0000-000000000000}"/>
  <bookViews>
    <workbookView xWindow="-1840" yWindow="-16960" windowWidth="24160" windowHeight="14120" activeTab="3" xr2:uid="{0B3C06F6-29D0-D94F-8BBB-63129AD8894B}"/>
  </bookViews>
  <sheets>
    <sheet name="Thread-2" sheetId="1" r:id="rId1"/>
    <sheet name="Thread-4" sheetId="4" r:id="rId2"/>
    <sheet name="Thread-8" sheetId="5" r:id="rId3"/>
    <sheet name="Thread-16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" i="6" l="1"/>
  <c r="U5" i="6"/>
  <c r="U6" i="6"/>
  <c r="U7" i="6"/>
  <c r="U8" i="6"/>
  <c r="U9" i="6"/>
  <c r="U10" i="6"/>
  <c r="U3" i="6"/>
  <c r="U4" i="5"/>
  <c r="U5" i="5"/>
  <c r="U6" i="5"/>
  <c r="U7" i="5"/>
  <c r="U8" i="5"/>
  <c r="U9" i="5"/>
  <c r="U10" i="5"/>
  <c r="U3" i="5"/>
  <c r="G3" i="1"/>
  <c r="M10" i="1"/>
  <c r="M9" i="6"/>
  <c r="M10" i="6"/>
  <c r="M9" i="1"/>
  <c r="S4" i="4"/>
  <c r="T4" i="4" s="1"/>
  <c r="S5" i="4"/>
  <c r="U5" i="4" s="1"/>
  <c r="U11" i="4" s="1"/>
  <c r="S6" i="4"/>
  <c r="S7" i="4"/>
  <c r="S8" i="4"/>
  <c r="S9" i="4"/>
  <c r="S10" i="4"/>
  <c r="M4" i="6"/>
  <c r="M5" i="6"/>
  <c r="M6" i="6"/>
  <c r="M7" i="6"/>
  <c r="M8" i="6"/>
  <c r="M4" i="4"/>
  <c r="M5" i="4"/>
  <c r="M6" i="4"/>
  <c r="M7" i="4"/>
  <c r="M8" i="4"/>
  <c r="M9" i="4"/>
  <c r="M10" i="4"/>
  <c r="M4" i="1"/>
  <c r="M5" i="1"/>
  <c r="M6" i="1"/>
  <c r="M7" i="1"/>
  <c r="M8" i="1"/>
  <c r="M3" i="1"/>
  <c r="M3" i="4"/>
  <c r="S4" i="5"/>
  <c r="S5" i="5"/>
  <c r="S6" i="5"/>
  <c r="S7" i="5"/>
  <c r="S8" i="5"/>
  <c r="S9" i="5"/>
  <c r="S10" i="5"/>
  <c r="M4" i="5"/>
  <c r="M5" i="5"/>
  <c r="M6" i="5"/>
  <c r="M7" i="5"/>
  <c r="M8" i="5"/>
  <c r="M9" i="5"/>
  <c r="M10" i="5"/>
  <c r="M3" i="5"/>
  <c r="M3" i="6"/>
  <c r="S4" i="6"/>
  <c r="S5" i="6"/>
  <c r="S6" i="6"/>
  <c r="S7" i="6"/>
  <c r="S8" i="6"/>
  <c r="S9" i="6"/>
  <c r="S10" i="6"/>
  <c r="S3" i="6"/>
  <c r="S3" i="5"/>
  <c r="S3" i="4"/>
  <c r="S3" i="1"/>
  <c r="U3" i="1" s="1"/>
  <c r="S4" i="1"/>
  <c r="S5" i="1"/>
  <c r="S6" i="1"/>
  <c r="S7" i="1"/>
  <c r="S8" i="1"/>
  <c r="S9" i="1"/>
  <c r="S10" i="1"/>
  <c r="G10" i="6"/>
  <c r="G9" i="6"/>
  <c r="G8" i="6"/>
  <c r="G7" i="6"/>
  <c r="G6" i="6"/>
  <c r="G5" i="6"/>
  <c r="G4" i="6"/>
  <c r="G3" i="6"/>
  <c r="G4" i="5"/>
  <c r="G5" i="5"/>
  <c r="G6" i="5"/>
  <c r="G7" i="5"/>
  <c r="G8" i="5"/>
  <c r="G9" i="5"/>
  <c r="G10" i="5"/>
  <c r="G3" i="5"/>
  <c r="G4" i="4"/>
  <c r="G5" i="4"/>
  <c r="G6" i="4"/>
  <c r="G7" i="4"/>
  <c r="G8" i="4"/>
  <c r="G9" i="4"/>
  <c r="G10" i="4"/>
  <c r="G3" i="4"/>
  <c r="U3" i="4" s="1"/>
  <c r="G10" i="1"/>
  <c r="T10" i="1" s="1"/>
  <c r="G4" i="1"/>
  <c r="G5" i="1"/>
  <c r="G6" i="1"/>
  <c r="G7" i="1"/>
  <c r="G8" i="1"/>
  <c r="G9" i="1"/>
  <c r="T7" i="1" l="1"/>
  <c r="U4" i="4"/>
  <c r="T9" i="4"/>
  <c r="T10" i="4"/>
  <c r="T8" i="4"/>
  <c r="U7" i="4"/>
  <c r="U10" i="1"/>
  <c r="U10" i="4"/>
  <c r="T9" i="1"/>
  <c r="U8" i="4"/>
  <c r="T8" i="1"/>
  <c r="T7" i="4"/>
  <c r="U6" i="4"/>
  <c r="T6" i="1"/>
  <c r="T5" i="4"/>
  <c r="T5" i="1"/>
  <c r="T6" i="4"/>
  <c r="T3" i="1"/>
  <c r="T4" i="1"/>
  <c r="U9" i="1"/>
  <c r="T3" i="4"/>
  <c r="U9" i="4"/>
  <c r="U8" i="1"/>
  <c r="U7" i="1"/>
  <c r="U6" i="1"/>
  <c r="U5" i="1"/>
  <c r="U4" i="1"/>
  <c r="U11" i="1" l="1"/>
  <c r="T11" i="1"/>
</calcChain>
</file>

<file path=xl/sharedStrings.xml><?xml version="1.0" encoding="utf-8"?>
<sst xmlns="http://schemas.openxmlformats.org/spreadsheetml/2006/main" count="129" uniqueCount="23">
  <si>
    <t>run-1</t>
  </si>
  <si>
    <t>run-2</t>
  </si>
  <si>
    <t>run-3</t>
  </si>
  <si>
    <t>run-4</t>
  </si>
  <si>
    <t>run-5</t>
  </si>
  <si>
    <t>avg</t>
  </si>
  <si>
    <t>app</t>
  </si>
  <si>
    <t>sequential</t>
  </si>
  <si>
    <t>Oracle</t>
  </si>
  <si>
    <t>AutoParLLM</t>
  </si>
  <si>
    <t>LU</t>
  </si>
  <si>
    <t>EP</t>
  </si>
  <si>
    <t>MG</t>
  </si>
  <si>
    <t>SP</t>
  </si>
  <si>
    <t>BT</t>
  </si>
  <si>
    <t>IS</t>
  </si>
  <si>
    <t>CG</t>
  </si>
  <si>
    <t>FT</t>
  </si>
  <si>
    <t>Oracle (Ground Truth)</t>
  </si>
  <si>
    <t>SpeedUp(X) over seq</t>
  </si>
  <si>
    <t>SpeedUp(%) over seq</t>
  </si>
  <si>
    <t>AutoParLLM-GPT-4</t>
  </si>
  <si>
    <t>GPT-4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</si>
</sst>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A0D4A-A121-3247-BB7C-48B56AB6A6CD}">
  <dimension ref="A1:AA11"/>
  <sheetViews>
    <sheetView zoomScale="75" workbookViewId="0">
      <selection activeCell="U3" sqref="U3"/>
    </sheetView>
  </sheetViews>
  <sheetFormatPr baseColWidth="10" defaultRowHeight="16" x14ac:dyDescent="0.2"/>
  <cols>
    <col min="8" max="13" width="10.83203125" customWidth="1"/>
    <col min="20" max="20" width="24" customWidth="1"/>
    <col min="21" max="21" width="20.1640625" customWidth="1"/>
  </cols>
  <sheetData>
    <row r="1" spans="1:27" x14ac:dyDescent="0.2">
      <c r="A1" s="2" t="s">
        <v>6</v>
      </c>
      <c r="B1" s="2" t="s">
        <v>7</v>
      </c>
      <c r="C1" s="2"/>
      <c r="D1" s="2"/>
      <c r="E1" s="2"/>
      <c r="F1" s="2"/>
      <c r="G1" s="2"/>
      <c r="H1" s="2" t="s">
        <v>18</v>
      </c>
      <c r="I1" s="2"/>
      <c r="J1" s="2"/>
      <c r="K1" s="2"/>
      <c r="L1" s="2"/>
      <c r="M1" s="2"/>
      <c r="N1" s="4" t="s">
        <v>21</v>
      </c>
      <c r="O1" s="4"/>
      <c r="P1" s="4"/>
      <c r="Q1" s="4"/>
      <c r="R1" s="4"/>
      <c r="S1" s="4"/>
      <c r="T1" s="3" t="s">
        <v>19</v>
      </c>
      <c r="U1" s="2" t="s">
        <v>20</v>
      </c>
      <c r="V1" s="4" t="s">
        <v>22</v>
      </c>
      <c r="W1" s="4"/>
      <c r="X1" s="4"/>
      <c r="Y1" s="4"/>
      <c r="Z1" s="4"/>
      <c r="AA1" s="4"/>
    </row>
    <row r="2" spans="1:27" x14ac:dyDescent="0.2">
      <c r="A2" s="2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3"/>
      <c r="U2" s="2"/>
    </row>
    <row r="3" spans="1:27" x14ac:dyDescent="0.2">
      <c r="A3" t="s">
        <v>14</v>
      </c>
      <c r="B3">
        <v>52.8</v>
      </c>
      <c r="C3">
        <v>52.53</v>
      </c>
      <c r="D3">
        <v>53.36</v>
      </c>
      <c r="E3">
        <v>51.76</v>
      </c>
      <c r="F3">
        <v>50.16</v>
      </c>
      <c r="G3">
        <f>(B3+C3+D3+E3+F3)/5</f>
        <v>52.122</v>
      </c>
      <c r="H3">
        <v>44.09</v>
      </c>
      <c r="I3">
        <v>42.57</v>
      </c>
      <c r="J3">
        <v>42.31</v>
      </c>
      <c r="K3">
        <v>43.27</v>
      </c>
      <c r="L3">
        <v>42.46</v>
      </c>
      <c r="M3">
        <f>(H3+I3+J3+K3+L3)/5</f>
        <v>42.940000000000005</v>
      </c>
      <c r="N3">
        <v>43.13</v>
      </c>
      <c r="O3">
        <v>42.72</v>
      </c>
      <c r="P3">
        <v>43.55</v>
      </c>
      <c r="Q3">
        <v>43.85</v>
      </c>
      <c r="R3">
        <v>43.33</v>
      </c>
      <c r="S3">
        <f>(N3+O3+P3+Q3+R3)/5</f>
        <v>43.315999999999995</v>
      </c>
      <c r="T3">
        <f>(G3/S3)</f>
        <v>1.2032967032967035</v>
      </c>
      <c r="U3">
        <f>((G3/S3)-1)*100</f>
        <v>20.329670329670346</v>
      </c>
    </row>
    <row r="4" spans="1:27" x14ac:dyDescent="0.2">
      <c r="A4" t="s">
        <v>15</v>
      </c>
      <c r="B4">
        <v>1.2699</v>
      </c>
      <c r="C4">
        <v>1.2564</v>
      </c>
      <c r="D4">
        <v>1.2677</v>
      </c>
      <c r="E4">
        <v>1.2784</v>
      </c>
      <c r="F4">
        <v>1.2509999999999999</v>
      </c>
      <c r="G4">
        <f t="shared" ref="G4:G9" si="0">(B4+C4+D4+E4+F4)/5</f>
        <v>1.2646799999999998</v>
      </c>
      <c r="H4">
        <v>1.1987639999999999</v>
      </c>
      <c r="I4">
        <v>1.1737</v>
      </c>
      <c r="J4">
        <v>1.1355</v>
      </c>
      <c r="K4">
        <v>1.1952</v>
      </c>
      <c r="L4">
        <v>1.1687000000000001</v>
      </c>
      <c r="M4">
        <f t="shared" ref="M4:M10" si="1">(H4+I4+J4+K4+L4)/5</f>
        <v>1.1743728</v>
      </c>
      <c r="N4">
        <v>1.1994</v>
      </c>
      <c r="O4">
        <v>1.1797</v>
      </c>
      <c r="P4">
        <v>1.1499999999999999</v>
      </c>
      <c r="Q4">
        <v>1.4219999999999999</v>
      </c>
      <c r="R4">
        <v>1.1970000000000001</v>
      </c>
      <c r="S4">
        <f t="shared" ref="S4:S10" si="2">(N4+O4+P4+Q4+R4)/5</f>
        <v>1.2296200000000002</v>
      </c>
      <c r="T4">
        <f t="shared" ref="T4:T10" si="3">(G4/S4)</f>
        <v>1.0285128738960001</v>
      </c>
      <c r="U4">
        <f t="shared" ref="U4:U10" si="4">((G4/S4)-1)*100</f>
        <v>2.8512873896000102</v>
      </c>
    </row>
    <row r="5" spans="1:27" x14ac:dyDescent="0.2">
      <c r="A5" t="s">
        <v>16</v>
      </c>
      <c r="B5">
        <v>0.67</v>
      </c>
      <c r="C5">
        <v>0.68</v>
      </c>
      <c r="D5">
        <v>0.67</v>
      </c>
      <c r="E5">
        <v>0.68</v>
      </c>
      <c r="F5">
        <v>0.67</v>
      </c>
      <c r="G5">
        <f t="shared" si="0"/>
        <v>0.67400000000000004</v>
      </c>
      <c r="H5">
        <v>0.36</v>
      </c>
      <c r="I5">
        <v>0.35699999999999998</v>
      </c>
      <c r="J5">
        <v>0.35799999999999998</v>
      </c>
      <c r="K5">
        <v>0.36799999999999999</v>
      </c>
      <c r="L5">
        <v>0.36199999999999999</v>
      </c>
      <c r="M5">
        <f t="shared" si="1"/>
        <v>0.36100000000000004</v>
      </c>
      <c r="N5">
        <v>0.38</v>
      </c>
      <c r="O5">
        <v>0.39</v>
      </c>
      <c r="P5">
        <v>0.38</v>
      </c>
      <c r="Q5">
        <v>0.37</v>
      </c>
      <c r="R5">
        <v>0.39</v>
      </c>
      <c r="S5">
        <f t="shared" si="2"/>
        <v>0.38200000000000001</v>
      </c>
      <c r="T5">
        <f t="shared" si="3"/>
        <v>1.7643979057591623</v>
      </c>
      <c r="U5">
        <f t="shared" si="4"/>
        <v>76.439790575916234</v>
      </c>
    </row>
    <row r="6" spans="1:27" x14ac:dyDescent="0.2">
      <c r="A6" t="s">
        <v>17</v>
      </c>
      <c r="B6">
        <v>1.6</v>
      </c>
      <c r="C6">
        <v>1.62</v>
      </c>
      <c r="D6">
        <v>1.62</v>
      </c>
      <c r="E6">
        <v>1.62</v>
      </c>
      <c r="F6">
        <v>1.64</v>
      </c>
      <c r="G6">
        <f t="shared" si="0"/>
        <v>1.6199999999999999</v>
      </c>
      <c r="H6">
        <v>1.43</v>
      </c>
      <c r="I6">
        <v>1.43</v>
      </c>
      <c r="J6">
        <v>1.43</v>
      </c>
      <c r="K6">
        <v>1.44</v>
      </c>
      <c r="L6">
        <v>1.43</v>
      </c>
      <c r="M6">
        <f t="shared" si="1"/>
        <v>1.4319999999999999</v>
      </c>
      <c r="N6">
        <v>1.52</v>
      </c>
      <c r="O6">
        <v>1.49</v>
      </c>
      <c r="P6">
        <v>1.45</v>
      </c>
      <c r="Q6">
        <v>1.49</v>
      </c>
      <c r="R6">
        <v>1.46</v>
      </c>
      <c r="S6">
        <f t="shared" si="2"/>
        <v>1.482</v>
      </c>
      <c r="T6">
        <f t="shared" si="3"/>
        <v>1.0931174089068825</v>
      </c>
      <c r="U6">
        <f t="shared" si="4"/>
        <v>9.3117408906882471</v>
      </c>
    </row>
    <row r="7" spans="1:27" x14ac:dyDescent="0.2">
      <c r="A7" t="s">
        <v>10</v>
      </c>
      <c r="B7">
        <v>24.88</v>
      </c>
      <c r="C7">
        <v>24.59</v>
      </c>
      <c r="D7">
        <v>24.77</v>
      </c>
      <c r="E7">
        <v>24.75</v>
      </c>
      <c r="F7">
        <v>24.97</v>
      </c>
      <c r="G7">
        <f t="shared" si="0"/>
        <v>24.791999999999998</v>
      </c>
      <c r="H7">
        <v>15.62</v>
      </c>
      <c r="I7">
        <v>16.37</v>
      </c>
      <c r="J7">
        <v>16.41</v>
      </c>
      <c r="K7">
        <v>16.649999999999999</v>
      </c>
      <c r="L7">
        <v>16.78</v>
      </c>
      <c r="M7">
        <f t="shared" si="1"/>
        <v>16.366000000000003</v>
      </c>
      <c r="N7">
        <v>16.760000000000002</v>
      </c>
      <c r="O7">
        <v>16.89</v>
      </c>
      <c r="P7">
        <v>16.46</v>
      </c>
      <c r="Q7">
        <v>16.309999999999999</v>
      </c>
      <c r="R7">
        <v>16.18</v>
      </c>
      <c r="S7">
        <f t="shared" si="2"/>
        <v>16.52</v>
      </c>
      <c r="T7">
        <f t="shared" si="3"/>
        <v>1.5007263922518159</v>
      </c>
      <c r="U7">
        <f t="shared" si="4"/>
        <v>50.072639225181589</v>
      </c>
    </row>
    <row r="8" spans="1:27" x14ac:dyDescent="0.2">
      <c r="A8" t="s">
        <v>12</v>
      </c>
      <c r="B8">
        <v>0.72</v>
      </c>
      <c r="C8">
        <v>0.71</v>
      </c>
      <c r="D8">
        <v>0.68</v>
      </c>
      <c r="E8">
        <v>0.69</v>
      </c>
      <c r="F8">
        <v>0.64</v>
      </c>
      <c r="G8">
        <f t="shared" si="0"/>
        <v>0.68799999999999994</v>
      </c>
      <c r="H8">
        <v>0.439</v>
      </c>
      <c r="I8">
        <v>0.46800000000000003</v>
      </c>
      <c r="J8">
        <v>0.46899999999999997</v>
      </c>
      <c r="K8">
        <v>0.46400000000000002</v>
      </c>
      <c r="L8">
        <v>0.47099999999999997</v>
      </c>
      <c r="M8">
        <f t="shared" si="1"/>
        <v>0.4622</v>
      </c>
      <c r="N8">
        <v>0.497</v>
      </c>
      <c r="O8">
        <v>0.46700000000000003</v>
      </c>
      <c r="P8">
        <v>0.43</v>
      </c>
      <c r="Q8">
        <v>0.495</v>
      </c>
      <c r="R8">
        <v>0.46400000000000002</v>
      </c>
      <c r="S8">
        <f t="shared" si="2"/>
        <v>0.47059999999999996</v>
      </c>
      <c r="T8">
        <f t="shared" si="3"/>
        <v>1.4619634509137271</v>
      </c>
      <c r="U8">
        <f t="shared" si="4"/>
        <v>46.196345091372713</v>
      </c>
    </row>
    <row r="9" spans="1:27" x14ac:dyDescent="0.2">
      <c r="A9" t="s">
        <v>13</v>
      </c>
      <c r="B9">
        <v>24.15</v>
      </c>
      <c r="C9">
        <v>25.57</v>
      </c>
      <c r="D9">
        <v>24.91</v>
      </c>
      <c r="E9">
        <v>24.04</v>
      </c>
      <c r="F9">
        <v>26.74</v>
      </c>
      <c r="G9">
        <f t="shared" si="0"/>
        <v>25.081999999999997</v>
      </c>
      <c r="H9">
        <v>17.940000000000001</v>
      </c>
      <c r="I9">
        <v>19.46</v>
      </c>
      <c r="J9">
        <v>19.46</v>
      </c>
      <c r="K9">
        <v>17.77</v>
      </c>
      <c r="L9">
        <v>17.309999999999999</v>
      </c>
      <c r="M9">
        <f t="shared" si="1"/>
        <v>18.388000000000002</v>
      </c>
      <c r="N9">
        <v>18.420000000000002</v>
      </c>
      <c r="O9">
        <v>18.88</v>
      </c>
      <c r="P9">
        <v>18.04</v>
      </c>
      <c r="Q9">
        <v>18.71</v>
      </c>
      <c r="R9">
        <v>17.940000000000001</v>
      </c>
      <c r="S9">
        <f t="shared" si="2"/>
        <v>18.398</v>
      </c>
      <c r="T9">
        <f t="shared" si="3"/>
        <v>1.3633003587346448</v>
      </c>
      <c r="U9">
        <f t="shared" si="4"/>
        <v>36.330035873464482</v>
      </c>
    </row>
    <row r="10" spans="1:27" x14ac:dyDescent="0.2">
      <c r="A10" t="s">
        <v>11</v>
      </c>
      <c r="B10">
        <v>20.47</v>
      </c>
      <c r="C10">
        <v>20.45</v>
      </c>
      <c r="D10">
        <v>20.48</v>
      </c>
      <c r="E10">
        <v>20.39</v>
      </c>
      <c r="F10">
        <v>20.45</v>
      </c>
      <c r="G10">
        <f>(B10+C10+D10+E10+F10)/5</f>
        <v>20.448</v>
      </c>
      <c r="H10">
        <v>9.69</v>
      </c>
      <c r="I10">
        <v>9.56</v>
      </c>
      <c r="J10">
        <v>9.48</v>
      </c>
      <c r="K10">
        <v>9.82</v>
      </c>
      <c r="L10">
        <v>9.6</v>
      </c>
      <c r="M10">
        <f t="shared" si="1"/>
        <v>9.629999999999999</v>
      </c>
      <c r="N10">
        <v>9.77</v>
      </c>
      <c r="O10">
        <v>9.73</v>
      </c>
      <c r="P10">
        <v>9.77</v>
      </c>
      <c r="Q10">
        <v>9.66</v>
      </c>
      <c r="R10">
        <v>9.48</v>
      </c>
      <c r="S10">
        <f t="shared" si="2"/>
        <v>9.6819999999999986</v>
      </c>
      <c r="T10">
        <f t="shared" si="3"/>
        <v>2.1119603387729811</v>
      </c>
      <c r="U10">
        <f t="shared" si="4"/>
        <v>111.19603387729811</v>
      </c>
    </row>
    <row r="11" spans="1:27" x14ac:dyDescent="0.2">
      <c r="T11">
        <f>AVERAGE(T2:T10)</f>
        <v>1.4409094290664897</v>
      </c>
      <c r="U11">
        <f>AVERAGE(U2:U10)</f>
        <v>44.090942906648962</v>
      </c>
    </row>
  </sheetData>
  <mergeCells count="7">
    <mergeCell ref="A1:A2"/>
    <mergeCell ref="T1:T2"/>
    <mergeCell ref="U1:U2"/>
    <mergeCell ref="V1:AA1"/>
    <mergeCell ref="B1:G1"/>
    <mergeCell ref="H1:M1"/>
    <mergeCell ref="N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1A19-9A99-634F-B842-20324F04B43C}">
  <dimension ref="A1:U11"/>
  <sheetViews>
    <sheetView zoomScale="75" workbookViewId="0">
      <selection activeCell="T1" sqref="T1:U2"/>
    </sheetView>
  </sheetViews>
  <sheetFormatPr baseColWidth="10" defaultRowHeight="16" x14ac:dyDescent="0.2"/>
  <cols>
    <col min="8" max="13" width="10.83203125" customWidth="1"/>
    <col min="20" max="20" width="19.6640625" customWidth="1"/>
    <col min="21" max="21" width="20" customWidth="1"/>
    <col min="23" max="23" width="10.83203125" customWidth="1"/>
  </cols>
  <sheetData>
    <row r="1" spans="1:21" x14ac:dyDescent="0.2">
      <c r="A1" s="2" t="s">
        <v>6</v>
      </c>
      <c r="B1" s="2" t="s">
        <v>7</v>
      </c>
      <c r="C1" s="2"/>
      <c r="D1" s="2"/>
      <c r="E1" s="2"/>
      <c r="F1" s="2"/>
      <c r="G1" s="2"/>
      <c r="H1" s="2" t="s">
        <v>8</v>
      </c>
      <c r="I1" s="2"/>
      <c r="J1" s="2"/>
      <c r="K1" s="2"/>
      <c r="L1" s="2"/>
      <c r="M1" s="2"/>
      <c r="N1" s="4" t="s">
        <v>9</v>
      </c>
      <c r="O1" s="4"/>
      <c r="P1" s="4"/>
      <c r="Q1" s="4"/>
      <c r="R1" s="4"/>
      <c r="S1" s="4"/>
      <c r="T1" s="3" t="s">
        <v>19</v>
      </c>
      <c r="U1" s="2" t="s">
        <v>20</v>
      </c>
    </row>
    <row r="2" spans="1:21" x14ac:dyDescent="0.2">
      <c r="A2" s="2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3"/>
      <c r="U2" s="2"/>
    </row>
    <row r="3" spans="1:21" x14ac:dyDescent="0.2">
      <c r="A3" t="s">
        <v>14</v>
      </c>
      <c r="B3">
        <v>53.19</v>
      </c>
      <c r="C3">
        <v>53.18</v>
      </c>
      <c r="D3">
        <v>53.36</v>
      </c>
      <c r="E3">
        <v>53.4</v>
      </c>
      <c r="F3">
        <v>53.32</v>
      </c>
      <c r="G3">
        <f>(B3+C3+D3+E3+F3)/5</f>
        <v>53.290000000000006</v>
      </c>
      <c r="H3">
        <v>37.630000000000003</v>
      </c>
      <c r="I3">
        <v>37.46</v>
      </c>
      <c r="J3">
        <v>37.28</v>
      </c>
      <c r="K3">
        <v>36.96</v>
      </c>
      <c r="L3">
        <v>37.75</v>
      </c>
      <c r="M3">
        <f>(H3+I3+J3+K3+L3)/5</f>
        <v>37.416000000000004</v>
      </c>
      <c r="N3">
        <v>37.65</v>
      </c>
      <c r="O3">
        <v>37.869999999999997</v>
      </c>
      <c r="P3">
        <v>37.67</v>
      </c>
      <c r="Q3">
        <v>37.75</v>
      </c>
      <c r="R3">
        <v>37.72</v>
      </c>
      <c r="S3">
        <f>(N3+O3+P3+Q3+R3)/5</f>
        <v>37.731999999999999</v>
      </c>
      <c r="T3">
        <f>(G3/S3)</f>
        <v>1.4123290575638716</v>
      </c>
      <c r="U3">
        <f>((G3/S3)-1)*100</f>
        <v>41.232905756387161</v>
      </c>
    </row>
    <row r="4" spans="1:21" x14ac:dyDescent="0.2">
      <c r="A4" t="s">
        <v>15</v>
      </c>
      <c r="B4">
        <v>1.2699</v>
      </c>
      <c r="C4">
        <v>1.2564</v>
      </c>
      <c r="D4">
        <v>1.2677</v>
      </c>
      <c r="E4">
        <v>1.2784</v>
      </c>
      <c r="F4">
        <v>1.2509999999999999</v>
      </c>
      <c r="G4">
        <f t="shared" ref="G4:G10" si="0">(B4+C4+D4+E4+F4)/5</f>
        <v>1.2646799999999998</v>
      </c>
      <c r="H4">
        <v>1.0876999999999999</v>
      </c>
      <c r="I4">
        <v>1.0962000000000001</v>
      </c>
      <c r="J4">
        <v>1.0891999999999999</v>
      </c>
      <c r="K4">
        <v>1.1606000000000001</v>
      </c>
      <c r="L4">
        <v>1.0951</v>
      </c>
      <c r="M4">
        <f t="shared" ref="M4:M10" si="1">(H4+I4+J4+K4+L4)/5</f>
        <v>1.1057600000000001</v>
      </c>
      <c r="N4">
        <v>1.075</v>
      </c>
      <c r="O4">
        <v>1.0502</v>
      </c>
      <c r="P4">
        <v>1.1471</v>
      </c>
      <c r="Q4">
        <v>1.1496</v>
      </c>
      <c r="R4">
        <v>1.1500999999999999</v>
      </c>
      <c r="S4">
        <f t="shared" ref="S4:S10" si="2">(N4+O4+P4+Q4+R4)/5</f>
        <v>1.1144000000000001</v>
      </c>
      <c r="T4">
        <f t="shared" ref="T4:T10" si="3">(G4/S4)</f>
        <v>1.1348528356066043</v>
      </c>
      <c r="U4">
        <f t="shared" ref="U4:U10" si="4">((G4/S4)-1)*100</f>
        <v>13.485283560660433</v>
      </c>
    </row>
    <row r="5" spans="1:21" x14ac:dyDescent="0.2">
      <c r="A5" t="s">
        <v>16</v>
      </c>
      <c r="B5">
        <v>0.67</v>
      </c>
      <c r="C5">
        <v>0.68</v>
      </c>
      <c r="D5">
        <v>0.67</v>
      </c>
      <c r="E5">
        <v>0.68</v>
      </c>
      <c r="F5">
        <v>0.67</v>
      </c>
      <c r="G5">
        <f t="shared" si="0"/>
        <v>0.67400000000000004</v>
      </c>
      <c r="H5">
        <v>0.26900000000000002</v>
      </c>
      <c r="I5">
        <v>0.27800000000000002</v>
      </c>
      <c r="J5">
        <v>0.218</v>
      </c>
      <c r="K5">
        <v>0.26600000000000001</v>
      </c>
      <c r="L5">
        <v>0.29099999999999998</v>
      </c>
      <c r="M5">
        <f t="shared" si="1"/>
        <v>0.26440000000000002</v>
      </c>
      <c r="N5">
        <v>0.31900000000000001</v>
      </c>
      <c r="O5">
        <v>0.311</v>
      </c>
      <c r="P5">
        <v>0.33500000000000002</v>
      </c>
      <c r="Q5">
        <v>0.32500000000000001</v>
      </c>
      <c r="R5">
        <v>0.36499999999999999</v>
      </c>
      <c r="S5">
        <f t="shared" si="2"/>
        <v>0.33100000000000002</v>
      </c>
      <c r="T5">
        <f t="shared" si="3"/>
        <v>2.0362537764350455</v>
      </c>
      <c r="U5">
        <f t="shared" si="4"/>
        <v>103.62537764350455</v>
      </c>
    </row>
    <row r="6" spans="1:21" x14ac:dyDescent="0.2">
      <c r="A6" t="s">
        <v>17</v>
      </c>
      <c r="B6">
        <v>1.6</v>
      </c>
      <c r="C6">
        <v>1.62</v>
      </c>
      <c r="D6">
        <v>1.62</v>
      </c>
      <c r="E6">
        <v>1.62</v>
      </c>
      <c r="F6">
        <v>1.64</v>
      </c>
      <c r="G6">
        <f t="shared" si="0"/>
        <v>1.6199999999999999</v>
      </c>
      <c r="H6">
        <v>1.044</v>
      </c>
      <c r="I6">
        <v>1.143</v>
      </c>
      <c r="J6">
        <v>1.0449999999999999</v>
      </c>
      <c r="K6">
        <v>1.0429999999999999</v>
      </c>
      <c r="L6">
        <v>1.143</v>
      </c>
      <c r="M6">
        <f t="shared" si="1"/>
        <v>1.0836000000000001</v>
      </c>
      <c r="N6">
        <v>1.19</v>
      </c>
      <c r="O6">
        <v>1.1299999999999999</v>
      </c>
      <c r="P6">
        <v>1.22</v>
      </c>
      <c r="Q6">
        <v>1.22</v>
      </c>
      <c r="R6">
        <v>1.23</v>
      </c>
      <c r="S6">
        <f t="shared" si="2"/>
        <v>1.198</v>
      </c>
      <c r="T6">
        <f t="shared" si="3"/>
        <v>1.352253756260434</v>
      </c>
      <c r="U6">
        <f t="shared" si="4"/>
        <v>35.225375626043402</v>
      </c>
    </row>
    <row r="7" spans="1:21" x14ac:dyDescent="0.2">
      <c r="A7" t="s">
        <v>10</v>
      </c>
      <c r="B7">
        <v>24.88</v>
      </c>
      <c r="C7">
        <v>24.59</v>
      </c>
      <c r="D7">
        <v>24.77</v>
      </c>
      <c r="E7">
        <v>24.75</v>
      </c>
      <c r="F7">
        <v>24.97</v>
      </c>
      <c r="G7">
        <f t="shared" si="0"/>
        <v>24.791999999999998</v>
      </c>
      <c r="H7">
        <v>12.51</v>
      </c>
      <c r="I7">
        <v>12.59</v>
      </c>
      <c r="J7">
        <v>12.56</v>
      </c>
      <c r="K7">
        <v>12.18</v>
      </c>
      <c r="L7">
        <v>12.16</v>
      </c>
      <c r="M7">
        <f t="shared" si="1"/>
        <v>12.4</v>
      </c>
      <c r="N7">
        <v>12.41</v>
      </c>
      <c r="O7">
        <v>12.49</v>
      </c>
      <c r="P7">
        <v>12.496</v>
      </c>
      <c r="Q7">
        <v>12.48</v>
      </c>
      <c r="R7">
        <v>12.46</v>
      </c>
      <c r="S7">
        <f t="shared" si="2"/>
        <v>12.467200000000002</v>
      </c>
      <c r="T7">
        <f t="shared" si="3"/>
        <v>1.9885780287474328</v>
      </c>
      <c r="U7">
        <f t="shared" si="4"/>
        <v>98.857802874743285</v>
      </c>
    </row>
    <row r="8" spans="1:21" x14ac:dyDescent="0.2">
      <c r="A8" t="s">
        <v>12</v>
      </c>
      <c r="B8">
        <v>0.72</v>
      </c>
      <c r="C8">
        <v>0.71</v>
      </c>
      <c r="D8">
        <v>0.68</v>
      </c>
      <c r="E8">
        <v>0.69</v>
      </c>
      <c r="F8">
        <v>0.64</v>
      </c>
      <c r="G8">
        <f t="shared" si="0"/>
        <v>0.68799999999999994</v>
      </c>
      <c r="H8">
        <v>0.4012</v>
      </c>
      <c r="I8">
        <v>0.41620000000000001</v>
      </c>
      <c r="J8">
        <v>0.46389999999999998</v>
      </c>
      <c r="K8">
        <v>0.41139999999999999</v>
      </c>
      <c r="L8">
        <v>0.46400000000000002</v>
      </c>
      <c r="M8">
        <f t="shared" si="1"/>
        <v>0.43133999999999995</v>
      </c>
      <c r="N8">
        <v>0.44700000000000001</v>
      </c>
      <c r="O8">
        <v>0.41439999999999999</v>
      </c>
      <c r="P8">
        <v>0.45500000000000002</v>
      </c>
      <c r="Q8">
        <v>0.46139999999999998</v>
      </c>
      <c r="R8">
        <v>0.46400000000000002</v>
      </c>
      <c r="S8">
        <f t="shared" si="2"/>
        <v>0.44835999999999998</v>
      </c>
      <c r="T8">
        <f t="shared" si="3"/>
        <v>1.5344812204478544</v>
      </c>
      <c r="U8">
        <f t="shared" si="4"/>
        <v>53.448122044785443</v>
      </c>
    </row>
    <row r="9" spans="1:21" x14ac:dyDescent="0.2">
      <c r="A9" t="s">
        <v>13</v>
      </c>
      <c r="B9">
        <v>24.15</v>
      </c>
      <c r="C9">
        <v>25.57</v>
      </c>
      <c r="D9">
        <v>24.91</v>
      </c>
      <c r="E9">
        <v>24.04</v>
      </c>
      <c r="F9">
        <v>26.74</v>
      </c>
      <c r="G9">
        <f t="shared" si="0"/>
        <v>25.081999999999997</v>
      </c>
      <c r="H9">
        <v>14.01</v>
      </c>
      <c r="I9">
        <v>14.7</v>
      </c>
      <c r="J9">
        <v>15.9</v>
      </c>
      <c r="K9">
        <v>14.534000000000001</v>
      </c>
      <c r="L9">
        <v>14.513</v>
      </c>
      <c r="M9">
        <f t="shared" si="1"/>
        <v>14.731399999999999</v>
      </c>
      <c r="N9">
        <v>14.97</v>
      </c>
      <c r="O9">
        <v>15.02</v>
      </c>
      <c r="P9">
        <v>14.99</v>
      </c>
      <c r="Q9">
        <v>15.09</v>
      </c>
      <c r="R9">
        <v>14.88</v>
      </c>
      <c r="S9">
        <f t="shared" si="2"/>
        <v>14.99</v>
      </c>
      <c r="T9">
        <f t="shared" si="3"/>
        <v>1.6732488325550365</v>
      </c>
      <c r="U9">
        <f t="shared" si="4"/>
        <v>67.32488325550365</v>
      </c>
    </row>
    <row r="10" spans="1:21" x14ac:dyDescent="0.2">
      <c r="A10" t="s">
        <v>11</v>
      </c>
      <c r="B10">
        <v>20.47</v>
      </c>
      <c r="C10">
        <v>20.45</v>
      </c>
      <c r="D10">
        <v>20.48</v>
      </c>
      <c r="E10">
        <v>20.39</v>
      </c>
      <c r="F10">
        <v>20.45</v>
      </c>
      <c r="G10">
        <f t="shared" si="0"/>
        <v>20.448</v>
      </c>
      <c r="H10">
        <v>5.3239999999999998</v>
      </c>
      <c r="I10">
        <v>5.157</v>
      </c>
      <c r="J10">
        <v>5.2140000000000004</v>
      </c>
      <c r="K10">
        <v>5.3109999999999999</v>
      </c>
      <c r="L10">
        <v>5.2930000000000001</v>
      </c>
      <c r="M10">
        <f t="shared" si="1"/>
        <v>5.2598000000000003</v>
      </c>
      <c r="N10">
        <v>5.34</v>
      </c>
      <c r="O10">
        <v>5.27</v>
      </c>
      <c r="P10">
        <v>5.33</v>
      </c>
      <c r="Q10">
        <v>5.29</v>
      </c>
      <c r="R10">
        <v>5.33</v>
      </c>
      <c r="S10">
        <f t="shared" si="2"/>
        <v>5.3120000000000003</v>
      </c>
      <c r="T10">
        <f t="shared" si="3"/>
        <v>3.8493975903614457</v>
      </c>
      <c r="U10">
        <f t="shared" si="4"/>
        <v>284.93975903614455</v>
      </c>
    </row>
    <row r="11" spans="1:21" x14ac:dyDescent="0.2">
      <c r="U11">
        <f>AVERAGE(U3:U10)</f>
        <v>87.267438724721558</v>
      </c>
    </row>
  </sheetData>
  <mergeCells count="6">
    <mergeCell ref="U1:U2"/>
    <mergeCell ref="A1:A2"/>
    <mergeCell ref="B1:G1"/>
    <mergeCell ref="H1:M1"/>
    <mergeCell ref="N1:S1"/>
    <mergeCell ref="T1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E163-FF0B-B944-BC25-909B871C7349}">
  <dimension ref="A1:U10"/>
  <sheetViews>
    <sheetView zoomScale="78" workbookViewId="0">
      <selection activeCell="U10" sqref="U10"/>
    </sheetView>
  </sheetViews>
  <sheetFormatPr baseColWidth="10" defaultRowHeight="16" x14ac:dyDescent="0.2"/>
  <cols>
    <col min="8" max="13" width="10.83203125" customWidth="1"/>
    <col min="20" max="20" width="18.6640625" customWidth="1"/>
    <col min="21" max="21" width="19.5" customWidth="1"/>
  </cols>
  <sheetData>
    <row r="1" spans="1:21" x14ac:dyDescent="0.2">
      <c r="A1" s="2" t="s">
        <v>6</v>
      </c>
      <c r="B1" s="2" t="s">
        <v>7</v>
      </c>
      <c r="C1" s="2"/>
      <c r="D1" s="2"/>
      <c r="E1" s="2"/>
      <c r="F1" s="2"/>
      <c r="G1" s="2"/>
      <c r="H1" s="2" t="s">
        <v>8</v>
      </c>
      <c r="I1" s="2"/>
      <c r="J1" s="2"/>
      <c r="K1" s="2"/>
      <c r="L1" s="2"/>
      <c r="M1" s="2"/>
      <c r="N1" s="4" t="s">
        <v>9</v>
      </c>
      <c r="O1" s="4"/>
      <c r="P1" s="4"/>
      <c r="Q1" s="4"/>
      <c r="R1" s="4"/>
      <c r="S1" s="4"/>
      <c r="T1" s="3" t="s">
        <v>19</v>
      </c>
      <c r="U1" s="2" t="s">
        <v>20</v>
      </c>
    </row>
    <row r="2" spans="1:21" x14ac:dyDescent="0.2">
      <c r="A2" s="2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3"/>
      <c r="U2" s="2"/>
    </row>
    <row r="3" spans="1:21" x14ac:dyDescent="0.2">
      <c r="A3" t="s">
        <v>14</v>
      </c>
      <c r="B3">
        <v>53.19</v>
      </c>
      <c r="C3">
        <v>53.18</v>
      </c>
      <c r="D3">
        <v>53.36</v>
      </c>
      <c r="E3">
        <v>53.4</v>
      </c>
      <c r="F3">
        <v>53.32</v>
      </c>
      <c r="G3">
        <f>(B3+C3+D3+E3+F3)/5</f>
        <v>53.290000000000006</v>
      </c>
      <c r="H3">
        <v>36.517000000000003</v>
      </c>
      <c r="I3">
        <v>35.017000000000003</v>
      </c>
      <c r="J3">
        <v>35.630000000000003</v>
      </c>
      <c r="K3">
        <v>36.255000000000003</v>
      </c>
      <c r="L3">
        <v>35.44</v>
      </c>
      <c r="M3">
        <f>(H3+I3+J3+K3+L3)/5</f>
        <v>35.771799999999999</v>
      </c>
      <c r="N3">
        <v>38.67</v>
      </c>
      <c r="O3">
        <v>36.270000000000003</v>
      </c>
      <c r="P3">
        <v>36.729999999999997</v>
      </c>
      <c r="Q3">
        <v>36.549999999999997</v>
      </c>
      <c r="R3">
        <v>35.840000000000003</v>
      </c>
      <c r="S3">
        <f>(N3+O3+P3+Q3+R3)/5</f>
        <v>36.811999999999998</v>
      </c>
      <c r="U3">
        <f>((G3/S3)-1)*100</f>
        <v>44.762577420406416</v>
      </c>
    </row>
    <row r="4" spans="1:21" x14ac:dyDescent="0.2">
      <c r="A4" t="s">
        <v>15</v>
      </c>
      <c r="B4">
        <v>1.1612990000000001</v>
      </c>
      <c r="C4">
        <v>1.03339</v>
      </c>
      <c r="D4">
        <v>1.116519</v>
      </c>
      <c r="E4">
        <v>1.1347659999999999</v>
      </c>
      <c r="F4">
        <v>1.1286499999999999</v>
      </c>
      <c r="G4">
        <f t="shared" ref="G4:G10" si="0">(B4+C4+D4+E4+F4)/5</f>
        <v>1.1149248</v>
      </c>
      <c r="H4">
        <v>2.4127000000000001</v>
      </c>
      <c r="I4">
        <v>2.4119999999999999</v>
      </c>
      <c r="J4">
        <v>2.399</v>
      </c>
      <c r="K4">
        <v>2.3906000000000001</v>
      </c>
      <c r="L4">
        <v>2.3950999999999998</v>
      </c>
      <c r="M4">
        <f t="shared" ref="M4:M10" si="1">(H4+I4+J4+K4+L4)/5</f>
        <v>2.4018799999999998</v>
      </c>
      <c r="N4">
        <v>2.5070000000000001</v>
      </c>
      <c r="O4">
        <v>2.4906000000000001</v>
      </c>
      <c r="P4">
        <v>2.5089999999999999</v>
      </c>
      <c r="Q4">
        <v>2.5019999999999998</v>
      </c>
      <c r="R4">
        <v>2.4851000000000001</v>
      </c>
      <c r="S4">
        <f t="shared" ref="S4:S10" si="2">(N4+O4+P4+Q4+R4)/5</f>
        <v>2.4987400000000002</v>
      </c>
      <c r="U4">
        <f t="shared" ref="U4:U10" si="3">((G4/S4)-1)*100</f>
        <v>-55.380519781970115</v>
      </c>
    </row>
    <row r="5" spans="1:21" x14ac:dyDescent="0.2">
      <c r="A5" t="s">
        <v>16</v>
      </c>
      <c r="B5">
        <v>0.67</v>
      </c>
      <c r="C5">
        <v>0.68</v>
      </c>
      <c r="D5">
        <v>0.67</v>
      </c>
      <c r="E5">
        <v>0.68</v>
      </c>
      <c r="F5">
        <v>0.67</v>
      </c>
      <c r="G5">
        <f t="shared" si="0"/>
        <v>0.67400000000000004</v>
      </c>
      <c r="H5">
        <v>0.21299999999999999</v>
      </c>
      <c r="I5">
        <v>0.22700000000000001</v>
      </c>
      <c r="J5">
        <v>0.223</v>
      </c>
      <c r="K5">
        <v>0.22900000000000001</v>
      </c>
      <c r="L5">
        <v>0.21199999999999999</v>
      </c>
      <c r="M5">
        <f t="shared" si="1"/>
        <v>0.22080000000000002</v>
      </c>
      <c r="N5">
        <v>0.23300000000000001</v>
      </c>
      <c r="O5">
        <v>0.23100000000000001</v>
      </c>
      <c r="P5">
        <v>0.23100000000000001</v>
      </c>
      <c r="Q5">
        <v>0.24299999999999999</v>
      </c>
      <c r="R5">
        <v>0.23799999999999999</v>
      </c>
      <c r="S5">
        <f t="shared" si="2"/>
        <v>0.23520000000000002</v>
      </c>
      <c r="U5">
        <f t="shared" si="3"/>
        <v>186.56462585034012</v>
      </c>
    </row>
    <row r="6" spans="1:21" x14ac:dyDescent="0.2">
      <c r="A6" t="s">
        <v>17</v>
      </c>
      <c r="B6">
        <v>1.6</v>
      </c>
      <c r="C6">
        <v>1.62</v>
      </c>
      <c r="D6">
        <v>1.62</v>
      </c>
      <c r="E6">
        <v>1.62</v>
      </c>
      <c r="F6">
        <v>1.64</v>
      </c>
      <c r="G6">
        <f t="shared" si="0"/>
        <v>1.6199999999999999</v>
      </c>
      <c r="H6">
        <v>0.96499999999999997</v>
      </c>
      <c r="I6">
        <v>0.96799999999999997</v>
      </c>
      <c r="J6">
        <v>0.97099999999999997</v>
      </c>
      <c r="K6">
        <v>0.93600000000000005</v>
      </c>
      <c r="L6">
        <v>0.94899999999999995</v>
      </c>
      <c r="M6">
        <f t="shared" si="1"/>
        <v>0.95779999999999998</v>
      </c>
      <c r="N6">
        <v>0.98</v>
      </c>
      <c r="O6">
        <v>0.98</v>
      </c>
      <c r="P6">
        <v>0.97</v>
      </c>
      <c r="Q6">
        <v>0.97</v>
      </c>
      <c r="R6">
        <v>0.99</v>
      </c>
      <c r="S6">
        <f t="shared" si="2"/>
        <v>0.97799999999999998</v>
      </c>
      <c r="U6">
        <f t="shared" si="3"/>
        <v>65.644171779141104</v>
      </c>
    </row>
    <row r="7" spans="1:21" x14ac:dyDescent="0.2">
      <c r="A7" t="s">
        <v>10</v>
      </c>
      <c r="B7">
        <v>24.88</v>
      </c>
      <c r="C7">
        <v>24.59</v>
      </c>
      <c r="D7">
        <v>24.77</v>
      </c>
      <c r="E7">
        <v>24.75</v>
      </c>
      <c r="F7">
        <v>24.97</v>
      </c>
      <c r="G7">
        <f t="shared" si="0"/>
        <v>24.791999999999998</v>
      </c>
      <c r="H7">
        <v>7.3620000000000001</v>
      </c>
      <c r="I7">
        <v>7.5519999999999996</v>
      </c>
      <c r="J7">
        <v>7.68</v>
      </c>
      <c r="K7">
        <v>7.569</v>
      </c>
      <c r="L7">
        <v>7.52</v>
      </c>
      <c r="M7">
        <f t="shared" si="1"/>
        <v>7.5366</v>
      </c>
      <c r="N7">
        <v>7.63</v>
      </c>
      <c r="O7">
        <v>7.75</v>
      </c>
      <c r="P7">
        <v>7.68</v>
      </c>
      <c r="Q7">
        <v>7.69</v>
      </c>
      <c r="R7">
        <v>7.72</v>
      </c>
      <c r="S7">
        <f t="shared" si="2"/>
        <v>7.694</v>
      </c>
      <c r="U7">
        <f t="shared" si="3"/>
        <v>222.22511047569532</v>
      </c>
    </row>
    <row r="8" spans="1:21" x14ac:dyDescent="0.2">
      <c r="A8" t="s">
        <v>12</v>
      </c>
      <c r="B8">
        <v>0.72</v>
      </c>
      <c r="C8">
        <v>0.71</v>
      </c>
      <c r="D8">
        <v>0.68</v>
      </c>
      <c r="E8">
        <v>0.69</v>
      </c>
      <c r="F8">
        <v>0.64</v>
      </c>
      <c r="G8">
        <f t="shared" si="0"/>
        <v>0.68799999999999994</v>
      </c>
      <c r="H8">
        <v>0.61899999999999999</v>
      </c>
      <c r="I8">
        <v>0.626</v>
      </c>
      <c r="J8">
        <v>0.65800000000000003</v>
      </c>
      <c r="K8">
        <v>0.629</v>
      </c>
      <c r="L8">
        <v>0.65400000000000003</v>
      </c>
      <c r="M8">
        <f t="shared" si="1"/>
        <v>0.63719999999999999</v>
      </c>
      <c r="N8">
        <v>0.69</v>
      </c>
      <c r="O8">
        <v>0.71</v>
      </c>
      <c r="P8">
        <v>0.65</v>
      </c>
      <c r="Q8">
        <v>0.69</v>
      </c>
      <c r="R8">
        <v>0.7</v>
      </c>
      <c r="S8">
        <f t="shared" si="2"/>
        <v>0.68799999999999994</v>
      </c>
      <c r="U8">
        <f t="shared" si="3"/>
        <v>0</v>
      </c>
    </row>
    <row r="9" spans="1:21" x14ac:dyDescent="0.2">
      <c r="A9" t="s">
        <v>13</v>
      </c>
      <c r="B9">
        <v>24.15</v>
      </c>
      <c r="C9">
        <v>25.57</v>
      </c>
      <c r="D9">
        <v>24.91</v>
      </c>
      <c r="E9">
        <v>24.04</v>
      </c>
      <c r="F9">
        <v>26.74</v>
      </c>
      <c r="G9">
        <f t="shared" si="0"/>
        <v>25.081999999999997</v>
      </c>
      <c r="H9">
        <v>24.13</v>
      </c>
      <c r="I9">
        <v>24.251000000000001</v>
      </c>
      <c r="J9">
        <v>24.143999999999998</v>
      </c>
      <c r="K9">
        <v>24.024999999999999</v>
      </c>
      <c r="L9">
        <v>23.192</v>
      </c>
      <c r="M9">
        <f t="shared" si="1"/>
        <v>23.948400000000003</v>
      </c>
      <c r="N9">
        <v>24.3</v>
      </c>
      <c r="O9">
        <v>24.55</v>
      </c>
      <c r="P9">
        <v>24.24</v>
      </c>
      <c r="Q9">
        <v>24.22</v>
      </c>
      <c r="R9">
        <v>23.21</v>
      </c>
      <c r="S9">
        <f t="shared" si="2"/>
        <v>24.104000000000003</v>
      </c>
      <c r="U9">
        <f t="shared" si="3"/>
        <v>4.0574178559575014</v>
      </c>
    </row>
    <row r="10" spans="1:21" x14ac:dyDescent="0.2">
      <c r="A10" t="s">
        <v>11</v>
      </c>
      <c r="B10">
        <v>20.47</v>
      </c>
      <c r="C10">
        <v>20.45</v>
      </c>
      <c r="D10">
        <v>20.48</v>
      </c>
      <c r="E10">
        <v>20.39</v>
      </c>
      <c r="F10">
        <v>20.45</v>
      </c>
      <c r="G10">
        <f t="shared" si="0"/>
        <v>20.448</v>
      </c>
      <c r="H10">
        <v>2.7374000000000001</v>
      </c>
      <c r="I10">
        <v>2.7440000000000002</v>
      </c>
      <c r="J10">
        <v>2.7229999999999999</v>
      </c>
      <c r="K10">
        <v>2.7311000000000001</v>
      </c>
      <c r="L10">
        <v>2.76</v>
      </c>
      <c r="M10">
        <f t="shared" si="1"/>
        <v>2.7390999999999996</v>
      </c>
      <c r="N10">
        <v>2.74</v>
      </c>
      <c r="O10">
        <v>2.78</v>
      </c>
      <c r="P10">
        <v>2.73</v>
      </c>
      <c r="Q10">
        <v>2.74</v>
      </c>
      <c r="R10">
        <v>2.76</v>
      </c>
      <c r="S10">
        <f t="shared" si="2"/>
        <v>2.75</v>
      </c>
      <c r="U10">
        <f t="shared" si="3"/>
        <v>643.56363636363631</v>
      </c>
    </row>
  </sheetData>
  <mergeCells count="6">
    <mergeCell ref="U1:U2"/>
    <mergeCell ref="A1:A2"/>
    <mergeCell ref="B1:G1"/>
    <mergeCell ref="H1:M1"/>
    <mergeCell ref="N1:S1"/>
    <mergeCell ref="T1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3E073-3803-F34E-A3DA-AE0268124B2C}">
  <dimension ref="A1:U10"/>
  <sheetViews>
    <sheetView tabSelected="1" zoomScale="68" workbookViewId="0">
      <selection activeCell="U3" sqref="U3:U10"/>
    </sheetView>
  </sheetViews>
  <sheetFormatPr baseColWidth="10" defaultRowHeight="16" x14ac:dyDescent="0.2"/>
  <cols>
    <col min="20" max="20" width="20.6640625" customWidth="1"/>
    <col min="21" max="21" width="25" customWidth="1"/>
  </cols>
  <sheetData>
    <row r="1" spans="1:21" x14ac:dyDescent="0.2">
      <c r="A1" s="2" t="s">
        <v>6</v>
      </c>
      <c r="B1" s="2" t="s">
        <v>7</v>
      </c>
      <c r="C1" s="2"/>
      <c r="D1" s="2"/>
      <c r="E1" s="2"/>
      <c r="F1" s="2"/>
      <c r="G1" s="2"/>
      <c r="H1" s="2" t="s">
        <v>8</v>
      </c>
      <c r="I1" s="2"/>
      <c r="J1" s="2"/>
      <c r="K1" s="2"/>
      <c r="L1" s="2"/>
      <c r="M1" s="2"/>
      <c r="N1" s="4" t="s">
        <v>9</v>
      </c>
      <c r="O1" s="4"/>
      <c r="P1" s="4"/>
      <c r="Q1" s="4"/>
      <c r="R1" s="4"/>
      <c r="S1" s="4"/>
      <c r="T1" s="3" t="s">
        <v>19</v>
      </c>
      <c r="U1" s="2" t="s">
        <v>20</v>
      </c>
    </row>
    <row r="2" spans="1:21" x14ac:dyDescent="0.2">
      <c r="A2" s="2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3"/>
      <c r="U2" s="2"/>
    </row>
    <row r="3" spans="1:21" x14ac:dyDescent="0.2">
      <c r="A3" t="s">
        <v>14</v>
      </c>
      <c r="B3">
        <v>53.19</v>
      </c>
      <c r="C3">
        <v>53.18</v>
      </c>
      <c r="D3">
        <v>53.36</v>
      </c>
      <c r="E3">
        <v>53.4</v>
      </c>
      <c r="F3">
        <v>53.32</v>
      </c>
      <c r="G3">
        <f>(B3+C3+D3+E3+F3)/5</f>
        <v>53.290000000000006</v>
      </c>
      <c r="H3">
        <v>45.74</v>
      </c>
      <c r="I3">
        <v>41.89</v>
      </c>
      <c r="J3">
        <v>39.619999999999997</v>
      </c>
      <c r="K3">
        <v>38.270000000000003</v>
      </c>
      <c r="L3">
        <v>38.5</v>
      </c>
      <c r="M3">
        <f t="shared" ref="M3:M8" si="0">(H3+I3+J3+K3+L3)/5</f>
        <v>40.804000000000002</v>
      </c>
      <c r="N3">
        <v>41.41</v>
      </c>
      <c r="O3">
        <v>41.68</v>
      </c>
      <c r="P3">
        <v>42.07</v>
      </c>
      <c r="Q3">
        <v>42.16</v>
      </c>
      <c r="R3">
        <v>42.83</v>
      </c>
      <c r="S3">
        <f>(N3+O3+P3+Q3+R3)/5</f>
        <v>42.029999999999994</v>
      </c>
      <c r="U3">
        <f>((G3/S3)-1)*100</f>
        <v>26.790387818225113</v>
      </c>
    </row>
    <row r="4" spans="1:21" x14ac:dyDescent="0.2">
      <c r="A4" t="s">
        <v>15</v>
      </c>
      <c r="B4">
        <v>1.1612990000000001</v>
      </c>
      <c r="C4">
        <v>1.03339</v>
      </c>
      <c r="D4">
        <v>1.116519</v>
      </c>
      <c r="E4">
        <v>1.1347659999999999</v>
      </c>
      <c r="F4">
        <v>1.1286499999999999</v>
      </c>
      <c r="G4">
        <f t="shared" ref="G4:G9" si="1">(B4+C4+D4+E4+F4)/5</f>
        <v>1.1149248</v>
      </c>
      <c r="H4">
        <v>2.6720000000000002</v>
      </c>
      <c r="I4">
        <v>2.6964999999999999</v>
      </c>
      <c r="J4">
        <v>2.6928999999999998</v>
      </c>
      <c r="K4">
        <v>2.6916000000000002</v>
      </c>
      <c r="L4">
        <v>2.7021000000000002</v>
      </c>
      <c r="M4">
        <f t="shared" si="0"/>
        <v>2.69102</v>
      </c>
      <c r="N4">
        <v>2.6812</v>
      </c>
      <c r="O4">
        <v>2.6815000000000002</v>
      </c>
      <c r="P4">
        <v>2.7090000000000001</v>
      </c>
      <c r="Q4">
        <v>2.7016</v>
      </c>
      <c r="R4">
        <v>2.7210000000000001</v>
      </c>
      <c r="S4">
        <f t="shared" ref="S4:S10" si="2">(N4+O4+P4+Q4+R4)/5</f>
        <v>2.6988599999999998</v>
      </c>
      <c r="U4">
        <f t="shared" ref="U4:U10" si="3">((G4/S4)-1)*100</f>
        <v>-58.689046486294203</v>
      </c>
    </row>
    <row r="5" spans="1:21" x14ac:dyDescent="0.2">
      <c r="A5" t="s">
        <v>16</v>
      </c>
      <c r="B5">
        <v>0.67</v>
      </c>
      <c r="C5">
        <v>0.68</v>
      </c>
      <c r="D5">
        <v>0.67</v>
      </c>
      <c r="E5">
        <v>0.68</v>
      </c>
      <c r="F5">
        <v>0.67</v>
      </c>
      <c r="G5">
        <f t="shared" si="1"/>
        <v>0.67400000000000004</v>
      </c>
      <c r="H5">
        <v>0.61199999999999999</v>
      </c>
      <c r="I5">
        <v>0.61</v>
      </c>
      <c r="J5">
        <v>0.61</v>
      </c>
      <c r="K5">
        <v>0.6</v>
      </c>
      <c r="L5">
        <v>0.61</v>
      </c>
      <c r="M5">
        <f t="shared" si="0"/>
        <v>0.60839999999999994</v>
      </c>
      <c r="N5">
        <v>0.64</v>
      </c>
      <c r="O5">
        <v>0.64</v>
      </c>
      <c r="P5">
        <v>0.65</v>
      </c>
      <c r="Q5">
        <v>0.64</v>
      </c>
      <c r="R5">
        <v>0.64</v>
      </c>
      <c r="S5">
        <f t="shared" si="2"/>
        <v>0.64200000000000013</v>
      </c>
      <c r="U5">
        <f t="shared" si="3"/>
        <v>4.9844236760124394</v>
      </c>
    </row>
    <row r="6" spans="1:21" x14ac:dyDescent="0.2">
      <c r="A6" t="s">
        <v>17</v>
      </c>
      <c r="B6">
        <v>1.6</v>
      </c>
      <c r="C6">
        <v>1.62</v>
      </c>
      <c r="D6">
        <v>1.62</v>
      </c>
      <c r="E6">
        <v>1.62</v>
      </c>
      <c r="F6">
        <v>1.64</v>
      </c>
      <c r="G6">
        <f t="shared" si="1"/>
        <v>1.6199999999999999</v>
      </c>
      <c r="H6">
        <v>1.02</v>
      </c>
      <c r="I6">
        <v>1.02</v>
      </c>
      <c r="J6">
        <v>1.03</v>
      </c>
      <c r="K6">
        <v>1</v>
      </c>
      <c r="L6">
        <v>1.01</v>
      </c>
      <c r="M6">
        <f t="shared" si="0"/>
        <v>1.016</v>
      </c>
      <c r="N6">
        <v>1.43</v>
      </c>
      <c r="O6">
        <v>1.44</v>
      </c>
      <c r="P6">
        <v>1.44</v>
      </c>
      <c r="Q6">
        <v>1.43</v>
      </c>
      <c r="R6">
        <v>1.43</v>
      </c>
      <c r="S6">
        <f t="shared" si="2"/>
        <v>1.4339999999999999</v>
      </c>
      <c r="U6">
        <f t="shared" si="3"/>
        <v>12.970711297071125</v>
      </c>
    </row>
    <row r="7" spans="1:21" x14ac:dyDescent="0.2">
      <c r="A7" t="s">
        <v>10</v>
      </c>
      <c r="B7">
        <v>24.88</v>
      </c>
      <c r="C7">
        <v>24.59</v>
      </c>
      <c r="D7">
        <v>24.77</v>
      </c>
      <c r="E7">
        <v>24.75</v>
      </c>
      <c r="F7">
        <v>24.97</v>
      </c>
      <c r="G7">
        <f t="shared" si="1"/>
        <v>24.791999999999998</v>
      </c>
      <c r="H7">
        <v>1164.0899999999999</v>
      </c>
      <c r="I7">
        <v>1157.992</v>
      </c>
      <c r="J7">
        <v>1156.8499999999999</v>
      </c>
      <c r="K7">
        <v>1161.29</v>
      </c>
      <c r="L7">
        <v>1154.58</v>
      </c>
      <c r="M7">
        <f t="shared" si="0"/>
        <v>1158.9603999999999</v>
      </c>
      <c r="N7">
        <v>1191.92</v>
      </c>
      <c r="O7">
        <v>1184.96</v>
      </c>
      <c r="P7">
        <v>1169.5</v>
      </c>
      <c r="Q7">
        <v>1159.99</v>
      </c>
      <c r="R7">
        <v>1158.77</v>
      </c>
      <c r="S7">
        <f t="shared" si="2"/>
        <v>1173.0279999999998</v>
      </c>
      <c r="U7">
        <f t="shared" si="3"/>
        <v>-97.886495463023905</v>
      </c>
    </row>
    <row r="8" spans="1:21" x14ac:dyDescent="0.2">
      <c r="A8" t="s">
        <v>12</v>
      </c>
      <c r="B8">
        <v>0.72</v>
      </c>
      <c r="C8">
        <v>0.71</v>
      </c>
      <c r="D8">
        <v>0.68</v>
      </c>
      <c r="E8">
        <v>0.69</v>
      </c>
      <c r="F8">
        <v>0.64</v>
      </c>
      <c r="G8">
        <f t="shared" si="1"/>
        <v>0.68799999999999994</v>
      </c>
      <c r="H8">
        <v>0.62</v>
      </c>
      <c r="I8">
        <v>0.62</v>
      </c>
      <c r="J8">
        <v>0.62</v>
      </c>
      <c r="K8">
        <v>0.61</v>
      </c>
      <c r="L8">
        <v>0.62</v>
      </c>
      <c r="M8">
        <f t="shared" si="0"/>
        <v>0.61799999999999999</v>
      </c>
      <c r="N8">
        <v>0.64500000000000002</v>
      </c>
      <c r="O8">
        <v>0.63700000000000001</v>
      </c>
      <c r="P8">
        <v>0.65200000000000002</v>
      </c>
      <c r="Q8">
        <v>0.65100000000000002</v>
      </c>
      <c r="R8">
        <v>0.64200000000000002</v>
      </c>
      <c r="S8">
        <f t="shared" si="2"/>
        <v>0.64539999999999997</v>
      </c>
      <c r="U8">
        <f t="shared" si="3"/>
        <v>6.6005577936163684</v>
      </c>
    </row>
    <row r="9" spans="1:21" x14ac:dyDescent="0.2">
      <c r="A9" t="s">
        <v>13</v>
      </c>
      <c r="B9">
        <v>24.15</v>
      </c>
      <c r="C9">
        <v>25.57</v>
      </c>
      <c r="D9">
        <v>24.91</v>
      </c>
      <c r="E9">
        <v>24.04</v>
      </c>
      <c r="F9">
        <v>26.74</v>
      </c>
      <c r="G9">
        <f t="shared" si="1"/>
        <v>25.081999999999997</v>
      </c>
      <c r="H9">
        <v>353.99</v>
      </c>
      <c r="I9">
        <v>352.91</v>
      </c>
      <c r="J9">
        <v>353.221</v>
      </c>
      <c r="K9">
        <v>353.21</v>
      </c>
      <c r="L9">
        <v>354.11</v>
      </c>
      <c r="M9">
        <f t="shared" ref="M9:M10" si="4">(H9+I9+J9+K9+L9)/5</f>
        <v>353.48820000000006</v>
      </c>
      <c r="N9">
        <v>355.12</v>
      </c>
      <c r="O9">
        <v>354.91</v>
      </c>
      <c r="P9">
        <v>353.92099999999999</v>
      </c>
      <c r="Q9">
        <v>354.61799999999999</v>
      </c>
      <c r="R9">
        <v>354.988</v>
      </c>
      <c r="S9">
        <f t="shared" si="2"/>
        <v>354.71140000000003</v>
      </c>
      <c r="U9">
        <f t="shared" si="3"/>
        <v>-92.928899381299843</v>
      </c>
    </row>
    <row r="10" spans="1:21" x14ac:dyDescent="0.2">
      <c r="A10" t="s">
        <v>11</v>
      </c>
      <c r="B10">
        <v>20.47</v>
      </c>
      <c r="C10">
        <v>20.45</v>
      </c>
      <c r="D10">
        <v>20.48</v>
      </c>
      <c r="E10">
        <v>20.39</v>
      </c>
      <c r="F10">
        <v>20.45</v>
      </c>
      <c r="G10">
        <f>(B10+C10+D10+E10+F10)/5</f>
        <v>20.448</v>
      </c>
      <c r="H10">
        <v>2.7610000000000001</v>
      </c>
      <c r="I10">
        <v>2.778</v>
      </c>
      <c r="J10">
        <v>2.7480000000000002</v>
      </c>
      <c r="K10">
        <v>2.8170000000000002</v>
      </c>
      <c r="L10">
        <v>2.802</v>
      </c>
      <c r="M10">
        <f t="shared" si="4"/>
        <v>2.7811999999999997</v>
      </c>
      <c r="N10">
        <v>2.8</v>
      </c>
      <c r="O10">
        <v>2.8</v>
      </c>
      <c r="P10">
        <v>2.78</v>
      </c>
      <c r="Q10">
        <v>2.82</v>
      </c>
      <c r="R10">
        <v>2.82</v>
      </c>
      <c r="S10">
        <f t="shared" si="2"/>
        <v>2.8039999999999998</v>
      </c>
      <c r="U10">
        <f t="shared" si="3"/>
        <v>629.24393723252501</v>
      </c>
    </row>
  </sheetData>
  <mergeCells count="6">
    <mergeCell ref="U1:U2"/>
    <mergeCell ref="A1:A2"/>
    <mergeCell ref="B1:G1"/>
    <mergeCell ref="H1:M1"/>
    <mergeCell ref="N1:S1"/>
    <mergeCell ref="T1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Thread-2</vt:lpstr>
      <vt:lpstr>Thread-4</vt:lpstr>
      <vt:lpstr>Thread-8</vt:lpstr>
      <vt:lpstr>Thread-16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Mahmud, Quazi Ishtiaque [COM S]</dc:creator>
  <cp:lastModifiedBy>Mahmud, Quazi Ishtiaque [COM S]</cp:lastModifiedBy>
  <dcterms:created xsi:type="dcterms:W3CDTF">2024-10-01T03:41:16Z</dcterms:created>
  <dcterms:modified xsi:type="dcterms:W3CDTF">2024-10-16T03:50:06Z</dcterms:modified>
</cp:coreProperties>
</file>