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校园卡充值\2023年12月校园卡充值表\"/>
    </mc:Choice>
  </mc:AlternateContent>
  <xr:revisionPtr revIDLastSave="0" documentId="13_ncr:1_{C32F5166-DA03-4814-803E-B1469F28F8F8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2023年12月" sheetId="4" r:id="rId1"/>
    <sheet name="2023年12月充值源数据" sheetId="1" r:id="rId2"/>
    <sheet name="reference" sheetId="3" r:id="rId3"/>
    <sheet name="Sheet2" sheetId="6" r:id="rId4"/>
  </sheets>
  <definedNames>
    <definedName name="_xlnm._FilterDatabase" localSheetId="1" hidden="1">'2023年12月充值源数据'!$A$1:$Q$753</definedName>
    <definedName name="databases">'2023年12月充值源数据'!$A$1:$Q$777</definedName>
    <definedName name="_xlnm.Print_Area" localSheetId="0">'2023年12月'!$A$1:$E$41</definedName>
    <definedName name="result">'2023年12月'!$A$5:$E$34</definedName>
  </definedNames>
  <calcPr calcId="19102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C2" i="4" l="1"/>
  <c r="K10" i="4"/>
  <c r="J8" i="4"/>
  <c r="I754" i="1"/>
  <c r="K754" i="1" s="1"/>
  <c r="J754" i="1"/>
  <c r="M754" i="1" s="1"/>
  <c r="I755" i="1"/>
  <c r="K755" i="1" s="1"/>
  <c r="L755" i="1" s="1"/>
  <c r="J755" i="1"/>
  <c r="M755" i="1" s="1"/>
  <c r="I756" i="1"/>
  <c r="K756" i="1" s="1"/>
  <c r="J756" i="1"/>
  <c r="M756" i="1" s="1"/>
  <c r="I757" i="1"/>
  <c r="K757" i="1" s="1"/>
  <c r="L757" i="1" s="1"/>
  <c r="J757" i="1"/>
  <c r="M757" i="1" s="1"/>
  <c r="I758" i="1"/>
  <c r="K758" i="1" s="1"/>
  <c r="J758" i="1"/>
  <c r="M758" i="1" s="1"/>
  <c r="I759" i="1"/>
  <c r="K759" i="1" s="1"/>
  <c r="L759" i="1" s="1"/>
  <c r="J759" i="1"/>
  <c r="M759" i="1" s="1"/>
  <c r="I760" i="1"/>
  <c r="K760" i="1" s="1"/>
  <c r="J760" i="1"/>
  <c r="M760" i="1" s="1"/>
  <c r="I761" i="1"/>
  <c r="K761" i="1" s="1"/>
  <c r="L761" i="1" s="1"/>
  <c r="J761" i="1"/>
  <c r="M761" i="1"/>
  <c r="I762" i="1"/>
  <c r="K762" i="1" s="1"/>
  <c r="L762" i="1" s="1"/>
  <c r="J762" i="1"/>
  <c r="M762" i="1" s="1"/>
  <c r="I763" i="1"/>
  <c r="K763" i="1" s="1"/>
  <c r="J763" i="1"/>
  <c r="M763" i="1" s="1"/>
  <c r="I764" i="1"/>
  <c r="K764" i="1" s="1"/>
  <c r="J764" i="1"/>
  <c r="M764" i="1" s="1"/>
  <c r="I765" i="1"/>
  <c r="K765" i="1" s="1"/>
  <c r="J765" i="1"/>
  <c r="M765" i="1" s="1"/>
  <c r="I766" i="1"/>
  <c r="K766" i="1" s="1"/>
  <c r="L766" i="1" s="1"/>
  <c r="J766" i="1"/>
  <c r="M766" i="1" s="1"/>
  <c r="I767" i="1"/>
  <c r="K767" i="1" s="1"/>
  <c r="J767" i="1"/>
  <c r="M767" i="1" s="1"/>
  <c r="I768" i="1"/>
  <c r="K768" i="1" s="1"/>
  <c r="L768" i="1" s="1"/>
  <c r="J768" i="1"/>
  <c r="M768" i="1" s="1"/>
  <c r="I769" i="1"/>
  <c r="K769" i="1" s="1"/>
  <c r="J769" i="1"/>
  <c r="M769" i="1" s="1"/>
  <c r="I770" i="1"/>
  <c r="K770" i="1" s="1"/>
  <c r="J770" i="1"/>
  <c r="M770" i="1" s="1"/>
  <c r="I771" i="1"/>
  <c r="K771" i="1" s="1"/>
  <c r="J771" i="1"/>
  <c r="M771" i="1" s="1"/>
  <c r="I772" i="1"/>
  <c r="K772" i="1" s="1"/>
  <c r="J772" i="1"/>
  <c r="M772" i="1" s="1"/>
  <c r="I773" i="1"/>
  <c r="K773" i="1" s="1"/>
  <c r="J773" i="1"/>
  <c r="M773" i="1" s="1"/>
  <c r="I774" i="1"/>
  <c r="K774" i="1" s="1"/>
  <c r="J774" i="1"/>
  <c r="M774" i="1"/>
  <c r="I775" i="1"/>
  <c r="K775" i="1" s="1"/>
  <c r="J775" i="1"/>
  <c r="M775" i="1" s="1"/>
  <c r="I776" i="1"/>
  <c r="K776" i="1" s="1"/>
  <c r="J776" i="1"/>
  <c r="M776" i="1" s="1"/>
  <c r="I777" i="1"/>
  <c r="K777" i="1" s="1"/>
  <c r="J777" i="1"/>
  <c r="M777" i="1"/>
  <c r="A30" i="4"/>
  <c r="A31" i="4"/>
  <c r="A32" i="4"/>
  <c r="I635" i="1"/>
  <c r="K635" i="1" s="1"/>
  <c r="J635" i="1"/>
  <c r="M635" i="1" s="1"/>
  <c r="I636" i="1"/>
  <c r="K636" i="1" s="1"/>
  <c r="J636" i="1"/>
  <c r="M636" i="1" s="1"/>
  <c r="I637" i="1"/>
  <c r="K637" i="1" s="1"/>
  <c r="J637" i="1"/>
  <c r="M637" i="1" s="1"/>
  <c r="I638" i="1"/>
  <c r="K638" i="1" s="1"/>
  <c r="J638" i="1"/>
  <c r="M638" i="1" s="1"/>
  <c r="I639" i="1"/>
  <c r="K639" i="1" s="1"/>
  <c r="J639" i="1"/>
  <c r="M639" i="1" s="1"/>
  <c r="I640" i="1"/>
  <c r="K640" i="1" s="1"/>
  <c r="J640" i="1"/>
  <c r="M640" i="1" s="1"/>
  <c r="I641" i="1"/>
  <c r="K641" i="1" s="1"/>
  <c r="J641" i="1"/>
  <c r="M641" i="1" s="1"/>
  <c r="I642" i="1"/>
  <c r="K642" i="1" s="1"/>
  <c r="J642" i="1"/>
  <c r="M642" i="1" s="1"/>
  <c r="I643" i="1"/>
  <c r="K643" i="1" s="1"/>
  <c r="J643" i="1"/>
  <c r="M643" i="1" s="1"/>
  <c r="I644" i="1"/>
  <c r="K644" i="1" s="1"/>
  <c r="J644" i="1"/>
  <c r="M644" i="1" s="1"/>
  <c r="I645" i="1"/>
  <c r="K645" i="1" s="1"/>
  <c r="J645" i="1"/>
  <c r="M645" i="1" s="1"/>
  <c r="I646" i="1"/>
  <c r="K646" i="1" s="1"/>
  <c r="J646" i="1"/>
  <c r="M646" i="1" s="1"/>
  <c r="I647" i="1"/>
  <c r="K647" i="1" s="1"/>
  <c r="J647" i="1"/>
  <c r="M647" i="1" s="1"/>
  <c r="I648" i="1"/>
  <c r="K648" i="1" s="1"/>
  <c r="J648" i="1"/>
  <c r="M648" i="1" s="1"/>
  <c r="I649" i="1"/>
  <c r="K649" i="1" s="1"/>
  <c r="J649" i="1"/>
  <c r="M649" i="1" s="1"/>
  <c r="I650" i="1"/>
  <c r="K650" i="1" s="1"/>
  <c r="J650" i="1"/>
  <c r="M650" i="1" s="1"/>
  <c r="I651" i="1"/>
  <c r="K651" i="1" s="1"/>
  <c r="J651" i="1"/>
  <c r="M651" i="1" s="1"/>
  <c r="I652" i="1"/>
  <c r="K652" i="1" s="1"/>
  <c r="J652" i="1"/>
  <c r="M652" i="1" s="1"/>
  <c r="I653" i="1"/>
  <c r="K653" i="1" s="1"/>
  <c r="J653" i="1"/>
  <c r="M653" i="1" s="1"/>
  <c r="I654" i="1"/>
  <c r="K654" i="1" s="1"/>
  <c r="J654" i="1"/>
  <c r="M654" i="1" s="1"/>
  <c r="I655" i="1"/>
  <c r="K655" i="1" s="1"/>
  <c r="J655" i="1"/>
  <c r="M655" i="1" s="1"/>
  <c r="I656" i="1"/>
  <c r="K656" i="1" s="1"/>
  <c r="J656" i="1"/>
  <c r="M656" i="1" s="1"/>
  <c r="I657" i="1"/>
  <c r="K657" i="1" s="1"/>
  <c r="J657" i="1"/>
  <c r="M657" i="1" s="1"/>
  <c r="I658" i="1"/>
  <c r="K658" i="1" s="1"/>
  <c r="J658" i="1"/>
  <c r="M658" i="1" s="1"/>
  <c r="I659" i="1"/>
  <c r="K659" i="1" s="1"/>
  <c r="J659" i="1"/>
  <c r="M659" i="1" s="1"/>
  <c r="I660" i="1"/>
  <c r="K660" i="1" s="1"/>
  <c r="J660" i="1"/>
  <c r="M660" i="1" s="1"/>
  <c r="I661" i="1"/>
  <c r="K661" i="1" s="1"/>
  <c r="J661" i="1"/>
  <c r="M661" i="1" s="1"/>
  <c r="I662" i="1"/>
  <c r="K662" i="1" s="1"/>
  <c r="J662" i="1"/>
  <c r="M662" i="1" s="1"/>
  <c r="I663" i="1"/>
  <c r="K663" i="1" s="1"/>
  <c r="J663" i="1"/>
  <c r="M663" i="1" s="1"/>
  <c r="I664" i="1"/>
  <c r="K664" i="1" s="1"/>
  <c r="J664" i="1"/>
  <c r="M664" i="1" s="1"/>
  <c r="I665" i="1"/>
  <c r="K665" i="1" s="1"/>
  <c r="J665" i="1"/>
  <c r="M665" i="1" s="1"/>
  <c r="I666" i="1"/>
  <c r="K666" i="1" s="1"/>
  <c r="J666" i="1"/>
  <c r="M666" i="1" s="1"/>
  <c r="I667" i="1"/>
  <c r="K667" i="1" s="1"/>
  <c r="J667" i="1"/>
  <c r="M667" i="1" s="1"/>
  <c r="I668" i="1"/>
  <c r="K668" i="1" s="1"/>
  <c r="J668" i="1"/>
  <c r="M668" i="1" s="1"/>
  <c r="I669" i="1"/>
  <c r="K669" i="1" s="1"/>
  <c r="J669" i="1"/>
  <c r="M669" i="1" s="1"/>
  <c r="I670" i="1"/>
  <c r="K670" i="1" s="1"/>
  <c r="J670" i="1"/>
  <c r="M670" i="1" s="1"/>
  <c r="I671" i="1"/>
  <c r="K671" i="1" s="1"/>
  <c r="J671" i="1"/>
  <c r="M671" i="1" s="1"/>
  <c r="I672" i="1"/>
  <c r="K672" i="1" s="1"/>
  <c r="J672" i="1"/>
  <c r="M672" i="1" s="1"/>
  <c r="I673" i="1"/>
  <c r="K673" i="1" s="1"/>
  <c r="J673" i="1"/>
  <c r="M673" i="1" s="1"/>
  <c r="I674" i="1"/>
  <c r="K674" i="1" s="1"/>
  <c r="J674" i="1"/>
  <c r="M674" i="1" s="1"/>
  <c r="I675" i="1"/>
  <c r="K675" i="1" s="1"/>
  <c r="J675" i="1"/>
  <c r="M675" i="1" s="1"/>
  <c r="I676" i="1"/>
  <c r="K676" i="1" s="1"/>
  <c r="J676" i="1"/>
  <c r="M676" i="1" s="1"/>
  <c r="I677" i="1"/>
  <c r="K677" i="1" s="1"/>
  <c r="J677" i="1"/>
  <c r="M677" i="1" s="1"/>
  <c r="I678" i="1"/>
  <c r="K678" i="1" s="1"/>
  <c r="J678" i="1"/>
  <c r="M678" i="1" s="1"/>
  <c r="I679" i="1"/>
  <c r="K679" i="1" s="1"/>
  <c r="J679" i="1"/>
  <c r="M679" i="1" s="1"/>
  <c r="I680" i="1"/>
  <c r="K680" i="1" s="1"/>
  <c r="J680" i="1"/>
  <c r="M680" i="1" s="1"/>
  <c r="I681" i="1"/>
  <c r="K681" i="1" s="1"/>
  <c r="J681" i="1"/>
  <c r="M681" i="1" s="1"/>
  <c r="I682" i="1"/>
  <c r="K682" i="1" s="1"/>
  <c r="J682" i="1"/>
  <c r="M682" i="1" s="1"/>
  <c r="I683" i="1"/>
  <c r="K683" i="1" s="1"/>
  <c r="J683" i="1"/>
  <c r="M683" i="1" s="1"/>
  <c r="I684" i="1"/>
  <c r="K684" i="1" s="1"/>
  <c r="J684" i="1"/>
  <c r="M684" i="1" s="1"/>
  <c r="I685" i="1"/>
  <c r="K685" i="1" s="1"/>
  <c r="J685" i="1"/>
  <c r="M685" i="1" s="1"/>
  <c r="I686" i="1"/>
  <c r="K686" i="1" s="1"/>
  <c r="J686" i="1"/>
  <c r="M686" i="1" s="1"/>
  <c r="I687" i="1"/>
  <c r="K687" i="1" s="1"/>
  <c r="J687" i="1"/>
  <c r="M687" i="1" s="1"/>
  <c r="I688" i="1"/>
  <c r="K688" i="1" s="1"/>
  <c r="J688" i="1"/>
  <c r="M688" i="1" s="1"/>
  <c r="I689" i="1"/>
  <c r="K689" i="1" s="1"/>
  <c r="J689" i="1"/>
  <c r="M689" i="1" s="1"/>
  <c r="I690" i="1"/>
  <c r="K690" i="1" s="1"/>
  <c r="J690" i="1"/>
  <c r="M690" i="1" s="1"/>
  <c r="I691" i="1"/>
  <c r="K691" i="1" s="1"/>
  <c r="J691" i="1"/>
  <c r="M691" i="1" s="1"/>
  <c r="I692" i="1"/>
  <c r="K692" i="1" s="1"/>
  <c r="J692" i="1"/>
  <c r="M692" i="1" s="1"/>
  <c r="I693" i="1"/>
  <c r="K693" i="1" s="1"/>
  <c r="J693" i="1"/>
  <c r="M693" i="1" s="1"/>
  <c r="I694" i="1"/>
  <c r="K694" i="1" s="1"/>
  <c r="J694" i="1"/>
  <c r="M694" i="1" s="1"/>
  <c r="I695" i="1"/>
  <c r="K695" i="1" s="1"/>
  <c r="J695" i="1"/>
  <c r="M695" i="1" s="1"/>
  <c r="I696" i="1"/>
  <c r="K696" i="1" s="1"/>
  <c r="J696" i="1"/>
  <c r="M696" i="1" s="1"/>
  <c r="I697" i="1"/>
  <c r="K697" i="1" s="1"/>
  <c r="J697" i="1"/>
  <c r="M697" i="1" s="1"/>
  <c r="I698" i="1"/>
  <c r="K698" i="1" s="1"/>
  <c r="J698" i="1"/>
  <c r="M698" i="1" s="1"/>
  <c r="I699" i="1"/>
  <c r="K699" i="1" s="1"/>
  <c r="J699" i="1"/>
  <c r="M699" i="1" s="1"/>
  <c r="I700" i="1"/>
  <c r="K700" i="1" s="1"/>
  <c r="J700" i="1"/>
  <c r="M700" i="1" s="1"/>
  <c r="I701" i="1"/>
  <c r="K701" i="1" s="1"/>
  <c r="J701" i="1"/>
  <c r="M701" i="1" s="1"/>
  <c r="I702" i="1"/>
  <c r="K702" i="1" s="1"/>
  <c r="J702" i="1"/>
  <c r="M702" i="1" s="1"/>
  <c r="I703" i="1"/>
  <c r="K703" i="1" s="1"/>
  <c r="J703" i="1"/>
  <c r="M703" i="1" s="1"/>
  <c r="I704" i="1"/>
  <c r="K704" i="1" s="1"/>
  <c r="J704" i="1"/>
  <c r="M704" i="1" s="1"/>
  <c r="I705" i="1"/>
  <c r="K705" i="1" s="1"/>
  <c r="J705" i="1"/>
  <c r="M705" i="1" s="1"/>
  <c r="I706" i="1"/>
  <c r="K706" i="1" s="1"/>
  <c r="J706" i="1"/>
  <c r="M706" i="1" s="1"/>
  <c r="I707" i="1"/>
  <c r="K707" i="1" s="1"/>
  <c r="J707" i="1"/>
  <c r="M707" i="1" s="1"/>
  <c r="I708" i="1"/>
  <c r="K708" i="1" s="1"/>
  <c r="J708" i="1"/>
  <c r="M708" i="1" s="1"/>
  <c r="I709" i="1"/>
  <c r="K709" i="1" s="1"/>
  <c r="J709" i="1"/>
  <c r="M709" i="1" s="1"/>
  <c r="I710" i="1"/>
  <c r="K710" i="1" s="1"/>
  <c r="J710" i="1"/>
  <c r="M710" i="1" s="1"/>
  <c r="I711" i="1"/>
  <c r="K711" i="1" s="1"/>
  <c r="J711" i="1"/>
  <c r="M711" i="1" s="1"/>
  <c r="I712" i="1"/>
  <c r="K712" i="1" s="1"/>
  <c r="J712" i="1"/>
  <c r="M712" i="1" s="1"/>
  <c r="I713" i="1"/>
  <c r="K713" i="1" s="1"/>
  <c r="J713" i="1"/>
  <c r="M713" i="1" s="1"/>
  <c r="I714" i="1"/>
  <c r="K714" i="1" s="1"/>
  <c r="J714" i="1"/>
  <c r="M714" i="1" s="1"/>
  <c r="I715" i="1"/>
  <c r="K715" i="1" s="1"/>
  <c r="J715" i="1"/>
  <c r="M715" i="1" s="1"/>
  <c r="I716" i="1"/>
  <c r="K716" i="1" s="1"/>
  <c r="J716" i="1"/>
  <c r="M716" i="1" s="1"/>
  <c r="I717" i="1"/>
  <c r="K717" i="1" s="1"/>
  <c r="J717" i="1"/>
  <c r="M717" i="1" s="1"/>
  <c r="I718" i="1"/>
  <c r="K718" i="1" s="1"/>
  <c r="J718" i="1"/>
  <c r="M718" i="1" s="1"/>
  <c r="I719" i="1"/>
  <c r="K719" i="1" s="1"/>
  <c r="J719" i="1"/>
  <c r="M719" i="1" s="1"/>
  <c r="I720" i="1"/>
  <c r="K720" i="1" s="1"/>
  <c r="J720" i="1"/>
  <c r="M720" i="1" s="1"/>
  <c r="I721" i="1"/>
  <c r="K721" i="1" s="1"/>
  <c r="J721" i="1"/>
  <c r="M721" i="1" s="1"/>
  <c r="I722" i="1"/>
  <c r="K722" i="1" s="1"/>
  <c r="J722" i="1"/>
  <c r="M722" i="1" s="1"/>
  <c r="I723" i="1"/>
  <c r="K723" i="1" s="1"/>
  <c r="J723" i="1"/>
  <c r="M723" i="1" s="1"/>
  <c r="I724" i="1"/>
  <c r="K724" i="1" s="1"/>
  <c r="J724" i="1"/>
  <c r="M724" i="1" s="1"/>
  <c r="I725" i="1"/>
  <c r="K725" i="1" s="1"/>
  <c r="J725" i="1"/>
  <c r="M725" i="1" s="1"/>
  <c r="I726" i="1"/>
  <c r="K726" i="1" s="1"/>
  <c r="J726" i="1"/>
  <c r="M726" i="1" s="1"/>
  <c r="I727" i="1"/>
  <c r="K727" i="1" s="1"/>
  <c r="J727" i="1"/>
  <c r="M727" i="1" s="1"/>
  <c r="I728" i="1"/>
  <c r="K728" i="1" s="1"/>
  <c r="J728" i="1"/>
  <c r="M728" i="1" s="1"/>
  <c r="I729" i="1"/>
  <c r="K729" i="1" s="1"/>
  <c r="J729" i="1"/>
  <c r="M729" i="1" s="1"/>
  <c r="I730" i="1"/>
  <c r="K730" i="1" s="1"/>
  <c r="J730" i="1"/>
  <c r="M730" i="1" s="1"/>
  <c r="I731" i="1"/>
  <c r="K731" i="1" s="1"/>
  <c r="J731" i="1"/>
  <c r="M731" i="1" s="1"/>
  <c r="I732" i="1"/>
  <c r="K732" i="1" s="1"/>
  <c r="J732" i="1"/>
  <c r="M732" i="1" s="1"/>
  <c r="I733" i="1"/>
  <c r="K733" i="1" s="1"/>
  <c r="J733" i="1"/>
  <c r="M733" i="1" s="1"/>
  <c r="I734" i="1"/>
  <c r="K734" i="1" s="1"/>
  <c r="J734" i="1"/>
  <c r="M734" i="1" s="1"/>
  <c r="I735" i="1"/>
  <c r="K735" i="1" s="1"/>
  <c r="J735" i="1"/>
  <c r="M735" i="1" s="1"/>
  <c r="I736" i="1"/>
  <c r="K736" i="1" s="1"/>
  <c r="J736" i="1"/>
  <c r="M736" i="1" s="1"/>
  <c r="I737" i="1"/>
  <c r="K737" i="1" s="1"/>
  <c r="J737" i="1"/>
  <c r="M737" i="1" s="1"/>
  <c r="I738" i="1"/>
  <c r="K738" i="1" s="1"/>
  <c r="J738" i="1"/>
  <c r="M738" i="1" s="1"/>
  <c r="I739" i="1"/>
  <c r="K739" i="1" s="1"/>
  <c r="J739" i="1"/>
  <c r="M739" i="1" s="1"/>
  <c r="I740" i="1"/>
  <c r="K740" i="1" s="1"/>
  <c r="J740" i="1"/>
  <c r="I741" i="1"/>
  <c r="K741" i="1" s="1"/>
  <c r="J741" i="1"/>
  <c r="M741" i="1" s="1"/>
  <c r="I742" i="1"/>
  <c r="K742" i="1" s="1"/>
  <c r="J742" i="1"/>
  <c r="M742" i="1" s="1"/>
  <c r="I743" i="1"/>
  <c r="K743" i="1" s="1"/>
  <c r="J743" i="1"/>
  <c r="M743" i="1" s="1"/>
  <c r="I744" i="1"/>
  <c r="K744" i="1" s="1"/>
  <c r="J744" i="1"/>
  <c r="M744" i="1" s="1"/>
  <c r="I745" i="1"/>
  <c r="K745" i="1" s="1"/>
  <c r="J745" i="1"/>
  <c r="M745" i="1" s="1"/>
  <c r="I746" i="1"/>
  <c r="K746" i="1" s="1"/>
  <c r="J746" i="1"/>
  <c r="M746" i="1" s="1"/>
  <c r="I747" i="1"/>
  <c r="K747" i="1" s="1"/>
  <c r="J747" i="1"/>
  <c r="M747" i="1" s="1"/>
  <c r="I748" i="1"/>
  <c r="K748" i="1" s="1"/>
  <c r="J748" i="1"/>
  <c r="M748" i="1" s="1"/>
  <c r="I749" i="1"/>
  <c r="K749" i="1" s="1"/>
  <c r="J749" i="1"/>
  <c r="M749" i="1" s="1"/>
  <c r="I750" i="1"/>
  <c r="K750" i="1" s="1"/>
  <c r="J750" i="1"/>
  <c r="M750" i="1" s="1"/>
  <c r="I751" i="1"/>
  <c r="K751" i="1" s="1"/>
  <c r="J751" i="1"/>
  <c r="M751" i="1" s="1"/>
  <c r="I752" i="1"/>
  <c r="K752" i="1" s="1"/>
  <c r="J752" i="1"/>
  <c r="M752" i="1" s="1"/>
  <c r="I753" i="1"/>
  <c r="K753" i="1" s="1"/>
  <c r="J753" i="1"/>
  <c r="M753" i="1" s="1"/>
  <c r="I586" i="1"/>
  <c r="K586" i="1" s="1"/>
  <c r="J586" i="1"/>
  <c r="M586" i="1" s="1"/>
  <c r="I587" i="1"/>
  <c r="K587" i="1" s="1"/>
  <c r="J587" i="1"/>
  <c r="M587" i="1" s="1"/>
  <c r="I588" i="1"/>
  <c r="K588" i="1" s="1"/>
  <c r="J588" i="1"/>
  <c r="I589" i="1"/>
  <c r="K589" i="1" s="1"/>
  <c r="J589" i="1"/>
  <c r="M589" i="1" s="1"/>
  <c r="I590" i="1"/>
  <c r="K590" i="1" s="1"/>
  <c r="J590" i="1"/>
  <c r="M590" i="1" s="1"/>
  <c r="I591" i="1"/>
  <c r="K591" i="1" s="1"/>
  <c r="J591" i="1"/>
  <c r="M591" i="1" s="1"/>
  <c r="I592" i="1"/>
  <c r="K592" i="1" s="1"/>
  <c r="J592" i="1"/>
  <c r="M592" i="1" s="1"/>
  <c r="I593" i="1"/>
  <c r="K593" i="1" s="1"/>
  <c r="J593" i="1"/>
  <c r="M593" i="1" s="1"/>
  <c r="I594" i="1"/>
  <c r="K594" i="1" s="1"/>
  <c r="J594" i="1"/>
  <c r="M594" i="1" s="1"/>
  <c r="I595" i="1"/>
  <c r="K595" i="1" s="1"/>
  <c r="J595" i="1"/>
  <c r="M595" i="1" s="1"/>
  <c r="I596" i="1"/>
  <c r="K596" i="1" s="1"/>
  <c r="J596" i="1"/>
  <c r="M596" i="1" s="1"/>
  <c r="I597" i="1"/>
  <c r="K597" i="1" s="1"/>
  <c r="J597" i="1"/>
  <c r="M597" i="1" s="1"/>
  <c r="I598" i="1"/>
  <c r="K598" i="1" s="1"/>
  <c r="J598" i="1"/>
  <c r="M598" i="1" s="1"/>
  <c r="I599" i="1"/>
  <c r="K599" i="1" s="1"/>
  <c r="J599" i="1"/>
  <c r="M599" i="1" s="1"/>
  <c r="I600" i="1"/>
  <c r="K600" i="1" s="1"/>
  <c r="J600" i="1"/>
  <c r="M600" i="1" s="1"/>
  <c r="I601" i="1"/>
  <c r="K601" i="1" s="1"/>
  <c r="J601" i="1"/>
  <c r="M601" i="1" s="1"/>
  <c r="I602" i="1"/>
  <c r="K602" i="1" s="1"/>
  <c r="J602" i="1"/>
  <c r="M602" i="1" s="1"/>
  <c r="I603" i="1"/>
  <c r="K603" i="1" s="1"/>
  <c r="J603" i="1"/>
  <c r="M603" i="1" s="1"/>
  <c r="I604" i="1"/>
  <c r="K604" i="1" s="1"/>
  <c r="J604" i="1"/>
  <c r="M604" i="1" s="1"/>
  <c r="I605" i="1"/>
  <c r="K605" i="1" s="1"/>
  <c r="J605" i="1"/>
  <c r="M605" i="1" s="1"/>
  <c r="I606" i="1"/>
  <c r="K606" i="1" s="1"/>
  <c r="J606" i="1"/>
  <c r="M606" i="1" s="1"/>
  <c r="I607" i="1"/>
  <c r="K607" i="1" s="1"/>
  <c r="J607" i="1"/>
  <c r="M607" i="1" s="1"/>
  <c r="I608" i="1"/>
  <c r="K608" i="1" s="1"/>
  <c r="J608" i="1"/>
  <c r="M608" i="1" s="1"/>
  <c r="I609" i="1"/>
  <c r="K609" i="1" s="1"/>
  <c r="J609" i="1"/>
  <c r="M609" i="1" s="1"/>
  <c r="I610" i="1"/>
  <c r="K610" i="1" s="1"/>
  <c r="J610" i="1"/>
  <c r="M610" i="1" s="1"/>
  <c r="I611" i="1"/>
  <c r="K611" i="1" s="1"/>
  <c r="J611" i="1"/>
  <c r="M611" i="1" s="1"/>
  <c r="I612" i="1"/>
  <c r="K612" i="1" s="1"/>
  <c r="J612" i="1"/>
  <c r="M612" i="1" s="1"/>
  <c r="I613" i="1"/>
  <c r="K613" i="1" s="1"/>
  <c r="J613" i="1"/>
  <c r="M613" i="1" s="1"/>
  <c r="I614" i="1"/>
  <c r="K614" i="1" s="1"/>
  <c r="J614" i="1"/>
  <c r="M614" i="1" s="1"/>
  <c r="I615" i="1"/>
  <c r="K615" i="1" s="1"/>
  <c r="J615" i="1"/>
  <c r="M615" i="1" s="1"/>
  <c r="I616" i="1"/>
  <c r="K616" i="1" s="1"/>
  <c r="J616" i="1"/>
  <c r="M616" i="1" s="1"/>
  <c r="I617" i="1"/>
  <c r="K617" i="1" s="1"/>
  <c r="J617" i="1"/>
  <c r="M617" i="1" s="1"/>
  <c r="I618" i="1"/>
  <c r="K618" i="1" s="1"/>
  <c r="J618" i="1"/>
  <c r="M618" i="1" s="1"/>
  <c r="I619" i="1"/>
  <c r="K619" i="1" s="1"/>
  <c r="J619" i="1"/>
  <c r="M619" i="1" s="1"/>
  <c r="I620" i="1"/>
  <c r="K620" i="1" s="1"/>
  <c r="J620" i="1"/>
  <c r="M620" i="1" s="1"/>
  <c r="I621" i="1"/>
  <c r="K621" i="1" s="1"/>
  <c r="J621" i="1"/>
  <c r="M621" i="1" s="1"/>
  <c r="I622" i="1"/>
  <c r="K622" i="1" s="1"/>
  <c r="J622" i="1"/>
  <c r="M622" i="1" s="1"/>
  <c r="I623" i="1"/>
  <c r="K623" i="1" s="1"/>
  <c r="J623" i="1"/>
  <c r="M623" i="1" s="1"/>
  <c r="I624" i="1"/>
  <c r="K624" i="1" s="1"/>
  <c r="J624" i="1"/>
  <c r="M624" i="1" s="1"/>
  <c r="I625" i="1"/>
  <c r="K625" i="1" s="1"/>
  <c r="J625" i="1"/>
  <c r="M625" i="1" s="1"/>
  <c r="I626" i="1"/>
  <c r="K626" i="1" s="1"/>
  <c r="J626" i="1"/>
  <c r="M626" i="1" s="1"/>
  <c r="I627" i="1"/>
  <c r="K627" i="1" s="1"/>
  <c r="J627" i="1"/>
  <c r="M627" i="1" s="1"/>
  <c r="I628" i="1"/>
  <c r="K628" i="1" s="1"/>
  <c r="J628" i="1"/>
  <c r="M628" i="1" s="1"/>
  <c r="I629" i="1"/>
  <c r="K629" i="1" s="1"/>
  <c r="J629" i="1"/>
  <c r="M629" i="1" s="1"/>
  <c r="I630" i="1"/>
  <c r="K630" i="1" s="1"/>
  <c r="J630" i="1"/>
  <c r="M630" i="1" s="1"/>
  <c r="I631" i="1"/>
  <c r="K631" i="1" s="1"/>
  <c r="J631" i="1"/>
  <c r="M631" i="1" s="1"/>
  <c r="I632" i="1"/>
  <c r="K632" i="1" s="1"/>
  <c r="J632" i="1"/>
  <c r="M632" i="1" s="1"/>
  <c r="I633" i="1"/>
  <c r="K633" i="1" s="1"/>
  <c r="J633" i="1"/>
  <c r="M633" i="1" s="1"/>
  <c r="I634" i="1"/>
  <c r="K634" i="1" s="1"/>
  <c r="J634" i="1"/>
  <c r="M634" i="1" s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D36" i="4"/>
  <c r="C36" i="4"/>
  <c r="L758" i="1" l="1"/>
  <c r="L763" i="1"/>
  <c r="L769" i="1"/>
  <c r="L767" i="1"/>
  <c r="L760" i="1"/>
  <c r="L777" i="1"/>
  <c r="L774" i="1"/>
  <c r="L770" i="1"/>
  <c r="L776" i="1"/>
  <c r="L771" i="1"/>
  <c r="L754" i="1"/>
  <c r="L775" i="1"/>
  <c r="L772" i="1"/>
  <c r="L765" i="1"/>
  <c r="L756" i="1"/>
  <c r="L773" i="1"/>
  <c r="L764" i="1"/>
  <c r="L667" i="1"/>
  <c r="L665" i="1"/>
  <c r="L659" i="1"/>
  <c r="L657" i="1"/>
  <c r="L639" i="1"/>
  <c r="L719" i="1"/>
  <c r="L652" i="1"/>
  <c r="L644" i="1"/>
  <c r="L655" i="1"/>
  <c r="L638" i="1"/>
  <c r="L636" i="1"/>
  <c r="L750" i="1"/>
  <c r="L743" i="1"/>
  <c r="L715" i="1"/>
  <c r="L713" i="1"/>
  <c r="L711" i="1"/>
  <c r="L746" i="1"/>
  <c r="L735" i="1"/>
  <c r="L733" i="1"/>
  <c r="L616" i="1"/>
  <c r="L747" i="1"/>
  <c r="L723" i="1"/>
  <c r="L635" i="1"/>
  <c r="L678" i="1"/>
  <c r="L662" i="1"/>
  <c r="L660" i="1"/>
  <c r="L650" i="1"/>
  <c r="L753" i="1"/>
  <c r="L751" i="1"/>
  <c r="L718" i="1"/>
  <c r="L643" i="1"/>
  <c r="L744" i="1"/>
  <c r="L736" i="1"/>
  <c r="L734" i="1"/>
  <c r="L721" i="1"/>
  <c r="L714" i="1"/>
  <c r="L699" i="1"/>
  <c r="L679" i="1"/>
  <c r="L670" i="1"/>
  <c r="L668" i="1"/>
  <c r="L663" i="1"/>
  <c r="L658" i="1"/>
  <c r="L651" i="1"/>
  <c r="L637" i="1"/>
  <c r="L742" i="1"/>
  <c r="L727" i="1"/>
  <c r="L671" i="1"/>
  <c r="L640" i="1"/>
  <c r="L749" i="1"/>
  <c r="L740" i="1"/>
  <c r="L752" i="1"/>
  <c r="L745" i="1"/>
  <c r="L737" i="1"/>
  <c r="L732" i="1"/>
  <c r="L729" i="1"/>
  <c r="L726" i="1"/>
  <c r="L703" i="1"/>
  <c r="L666" i="1"/>
  <c r="L647" i="1"/>
  <c r="L646" i="1"/>
  <c r="L739" i="1"/>
  <c r="L731" i="1"/>
  <c r="L725" i="1"/>
  <c r="L722" i="1"/>
  <c r="L604" i="1"/>
  <c r="L602" i="1"/>
  <c r="L591" i="1"/>
  <c r="L748" i="1"/>
  <c r="L741" i="1"/>
  <c r="L738" i="1"/>
  <c r="L730" i="1"/>
  <c r="L717" i="1"/>
  <c r="L686" i="1"/>
  <c r="L684" i="1"/>
  <c r="L654" i="1"/>
  <c r="L641" i="1"/>
  <c r="L649" i="1"/>
  <c r="L642" i="1"/>
  <c r="L700" i="1"/>
  <c r="L691" i="1"/>
  <c r="L689" i="1"/>
  <c r="L682" i="1"/>
  <c r="L710" i="1"/>
  <c r="L708" i="1"/>
  <c r="L673" i="1"/>
  <c r="L676" i="1"/>
  <c r="L707" i="1"/>
  <c r="L706" i="1"/>
  <c r="L695" i="1"/>
  <c r="L687" i="1"/>
  <c r="L675" i="1"/>
  <c r="L705" i="1"/>
  <c r="L698" i="1"/>
  <c r="L694" i="1"/>
  <c r="L683" i="1"/>
  <c r="L692" i="1"/>
  <c r="L702" i="1"/>
  <c r="L697" i="1"/>
  <c r="L690" i="1"/>
  <c r="L681" i="1"/>
  <c r="L674" i="1"/>
  <c r="M740" i="1"/>
  <c r="L728" i="1"/>
  <c r="L724" i="1"/>
  <c r="L720" i="1"/>
  <c r="L716" i="1"/>
  <c r="L712" i="1"/>
  <c r="L709" i="1"/>
  <c r="L704" i="1"/>
  <c r="L693" i="1"/>
  <c r="L688" i="1"/>
  <c r="L677" i="1"/>
  <c r="L672" i="1"/>
  <c r="L661" i="1"/>
  <c r="L656" i="1"/>
  <c r="L645" i="1"/>
  <c r="L701" i="1"/>
  <c r="L696" i="1"/>
  <c r="L685" i="1"/>
  <c r="L680" i="1"/>
  <c r="L669" i="1"/>
  <c r="L664" i="1"/>
  <c r="L653" i="1"/>
  <c r="L648" i="1"/>
  <c r="L631" i="1"/>
  <c r="L629" i="1"/>
  <c r="L627" i="1"/>
  <c r="L590" i="1"/>
  <c r="L621" i="1"/>
  <c r="L598" i="1"/>
  <c r="L596" i="1"/>
  <c r="L630" i="1"/>
  <c r="L628" i="1"/>
  <c r="L624" i="1"/>
  <c r="L622" i="1"/>
  <c r="L617" i="1"/>
  <c r="L623" i="1"/>
  <c r="L599" i="1"/>
  <c r="L597" i="1"/>
  <c r="L589" i="1"/>
  <c r="L634" i="1"/>
  <c r="L618" i="1"/>
  <c r="L615" i="1"/>
  <c r="L613" i="1"/>
  <c r="L611" i="1"/>
  <c r="L606" i="1"/>
  <c r="L600" i="1"/>
  <c r="L587" i="1"/>
  <c r="L633" i="1"/>
  <c r="L632" i="1"/>
  <c r="L620" i="1"/>
  <c r="L614" i="1"/>
  <c r="L612" i="1"/>
  <c r="L608" i="1"/>
  <c r="L607" i="1"/>
  <c r="L605" i="1"/>
  <c r="L601" i="1"/>
  <c r="L586" i="1"/>
  <c r="L625" i="1"/>
  <c r="L609" i="1"/>
  <c r="L595" i="1"/>
  <c r="L593" i="1"/>
  <c r="L588" i="1"/>
  <c r="L626" i="1"/>
  <c r="L619" i="1"/>
  <c r="L610" i="1"/>
  <c r="L603" i="1"/>
  <c r="L594" i="1"/>
  <c r="L592" i="1"/>
  <c r="M588" i="1"/>
  <c r="A29" i="4"/>
  <c r="I2" i="1" l="1"/>
  <c r="K2" i="1" s="1"/>
  <c r="J2" i="1"/>
  <c r="M2" i="1" s="1"/>
  <c r="I3" i="1"/>
  <c r="K3" i="1" s="1"/>
  <c r="J3" i="1"/>
  <c r="M3" i="1" s="1"/>
  <c r="I4" i="1"/>
  <c r="K4" i="1" s="1"/>
  <c r="J4" i="1"/>
  <c r="M4" i="1" s="1"/>
  <c r="I5" i="1"/>
  <c r="K5" i="1" s="1"/>
  <c r="J5" i="1"/>
  <c r="M5" i="1" s="1"/>
  <c r="I6" i="1"/>
  <c r="K6" i="1" s="1"/>
  <c r="J6" i="1"/>
  <c r="M6" i="1" s="1"/>
  <c r="I7" i="1"/>
  <c r="K7" i="1" s="1"/>
  <c r="J7" i="1"/>
  <c r="M7" i="1" s="1"/>
  <c r="I8" i="1"/>
  <c r="K8" i="1" s="1"/>
  <c r="J8" i="1"/>
  <c r="M8" i="1" s="1"/>
  <c r="I9" i="1"/>
  <c r="K9" i="1" s="1"/>
  <c r="J9" i="1"/>
  <c r="M9" i="1" s="1"/>
  <c r="I10" i="1"/>
  <c r="K10" i="1" s="1"/>
  <c r="J10" i="1"/>
  <c r="M10" i="1" s="1"/>
  <c r="I11" i="1"/>
  <c r="K11" i="1" s="1"/>
  <c r="J11" i="1"/>
  <c r="M11" i="1" s="1"/>
  <c r="I12" i="1"/>
  <c r="K12" i="1" s="1"/>
  <c r="J12" i="1"/>
  <c r="M12" i="1" s="1"/>
  <c r="I13" i="1"/>
  <c r="K13" i="1" s="1"/>
  <c r="J13" i="1"/>
  <c r="M13" i="1" s="1"/>
  <c r="I14" i="1"/>
  <c r="K14" i="1" s="1"/>
  <c r="J14" i="1"/>
  <c r="M14" i="1" s="1"/>
  <c r="I15" i="1"/>
  <c r="K15" i="1" s="1"/>
  <c r="J15" i="1"/>
  <c r="M15" i="1" s="1"/>
  <c r="I16" i="1"/>
  <c r="K16" i="1" s="1"/>
  <c r="J16" i="1"/>
  <c r="M16" i="1" s="1"/>
  <c r="I17" i="1"/>
  <c r="K17" i="1" s="1"/>
  <c r="J17" i="1"/>
  <c r="M17" i="1" s="1"/>
  <c r="I18" i="1"/>
  <c r="K18" i="1" s="1"/>
  <c r="J18" i="1"/>
  <c r="M18" i="1" s="1"/>
  <c r="I19" i="1"/>
  <c r="K19" i="1" s="1"/>
  <c r="J19" i="1"/>
  <c r="M19" i="1" s="1"/>
  <c r="I20" i="1"/>
  <c r="K20" i="1" s="1"/>
  <c r="J20" i="1"/>
  <c r="M20" i="1" s="1"/>
  <c r="I21" i="1"/>
  <c r="K21" i="1" s="1"/>
  <c r="J21" i="1"/>
  <c r="M21" i="1" s="1"/>
  <c r="I22" i="1"/>
  <c r="K22" i="1" s="1"/>
  <c r="J22" i="1"/>
  <c r="M22" i="1" s="1"/>
  <c r="I23" i="1"/>
  <c r="K23" i="1" s="1"/>
  <c r="J23" i="1"/>
  <c r="M23" i="1" s="1"/>
  <c r="I24" i="1"/>
  <c r="K24" i="1" s="1"/>
  <c r="J24" i="1"/>
  <c r="M24" i="1" s="1"/>
  <c r="I25" i="1"/>
  <c r="K25" i="1" s="1"/>
  <c r="J25" i="1"/>
  <c r="M25" i="1" s="1"/>
  <c r="I26" i="1"/>
  <c r="K26" i="1" s="1"/>
  <c r="J26" i="1"/>
  <c r="M26" i="1" s="1"/>
  <c r="I27" i="1"/>
  <c r="K27" i="1" s="1"/>
  <c r="J27" i="1"/>
  <c r="M27" i="1" s="1"/>
  <c r="I28" i="1"/>
  <c r="K28" i="1" s="1"/>
  <c r="J28" i="1"/>
  <c r="M28" i="1" s="1"/>
  <c r="I29" i="1"/>
  <c r="K29" i="1" s="1"/>
  <c r="J29" i="1"/>
  <c r="M29" i="1" s="1"/>
  <c r="I30" i="1"/>
  <c r="K30" i="1" s="1"/>
  <c r="J30" i="1"/>
  <c r="M30" i="1" s="1"/>
  <c r="I31" i="1"/>
  <c r="K31" i="1" s="1"/>
  <c r="J31" i="1"/>
  <c r="M31" i="1" s="1"/>
  <c r="I32" i="1"/>
  <c r="K32" i="1" s="1"/>
  <c r="J32" i="1"/>
  <c r="M32" i="1" s="1"/>
  <c r="I33" i="1"/>
  <c r="K33" i="1" s="1"/>
  <c r="J33" i="1"/>
  <c r="M33" i="1" s="1"/>
  <c r="I34" i="1"/>
  <c r="K34" i="1" s="1"/>
  <c r="J34" i="1"/>
  <c r="M34" i="1" s="1"/>
  <c r="I35" i="1"/>
  <c r="K35" i="1" s="1"/>
  <c r="J35" i="1"/>
  <c r="M35" i="1" s="1"/>
  <c r="I36" i="1"/>
  <c r="K36" i="1" s="1"/>
  <c r="J36" i="1"/>
  <c r="M36" i="1" s="1"/>
  <c r="I37" i="1"/>
  <c r="K37" i="1" s="1"/>
  <c r="J37" i="1"/>
  <c r="M37" i="1" s="1"/>
  <c r="I38" i="1"/>
  <c r="K38" i="1" s="1"/>
  <c r="J38" i="1"/>
  <c r="M38" i="1" s="1"/>
  <c r="I39" i="1"/>
  <c r="K39" i="1" s="1"/>
  <c r="J39" i="1"/>
  <c r="M39" i="1" s="1"/>
  <c r="I40" i="1"/>
  <c r="K40" i="1" s="1"/>
  <c r="J40" i="1"/>
  <c r="M40" i="1" s="1"/>
  <c r="I41" i="1"/>
  <c r="K41" i="1" s="1"/>
  <c r="J41" i="1"/>
  <c r="M41" i="1" s="1"/>
  <c r="I42" i="1"/>
  <c r="K42" i="1" s="1"/>
  <c r="J42" i="1"/>
  <c r="M42" i="1" s="1"/>
  <c r="I43" i="1"/>
  <c r="K43" i="1" s="1"/>
  <c r="J43" i="1"/>
  <c r="M43" i="1" s="1"/>
  <c r="I44" i="1"/>
  <c r="K44" i="1" s="1"/>
  <c r="J44" i="1"/>
  <c r="M44" i="1" s="1"/>
  <c r="I45" i="1"/>
  <c r="K45" i="1" s="1"/>
  <c r="J45" i="1"/>
  <c r="M45" i="1" s="1"/>
  <c r="I46" i="1"/>
  <c r="K46" i="1" s="1"/>
  <c r="J46" i="1"/>
  <c r="M46" i="1" s="1"/>
  <c r="I47" i="1"/>
  <c r="K47" i="1" s="1"/>
  <c r="J47" i="1"/>
  <c r="M47" i="1" s="1"/>
  <c r="I48" i="1"/>
  <c r="K48" i="1" s="1"/>
  <c r="J48" i="1"/>
  <c r="M48" i="1" s="1"/>
  <c r="I49" i="1"/>
  <c r="K49" i="1" s="1"/>
  <c r="J49" i="1"/>
  <c r="M49" i="1" s="1"/>
  <c r="I50" i="1"/>
  <c r="K50" i="1" s="1"/>
  <c r="J50" i="1"/>
  <c r="M50" i="1" s="1"/>
  <c r="I51" i="1"/>
  <c r="K51" i="1" s="1"/>
  <c r="J51" i="1"/>
  <c r="M51" i="1" s="1"/>
  <c r="I52" i="1"/>
  <c r="K52" i="1" s="1"/>
  <c r="J52" i="1"/>
  <c r="M52" i="1" s="1"/>
  <c r="I53" i="1"/>
  <c r="K53" i="1" s="1"/>
  <c r="J53" i="1"/>
  <c r="M53" i="1" s="1"/>
  <c r="I54" i="1"/>
  <c r="K54" i="1" s="1"/>
  <c r="J54" i="1"/>
  <c r="M54" i="1" s="1"/>
  <c r="I55" i="1"/>
  <c r="K55" i="1" s="1"/>
  <c r="J55" i="1"/>
  <c r="M55" i="1" s="1"/>
  <c r="I56" i="1"/>
  <c r="K56" i="1" s="1"/>
  <c r="J56" i="1"/>
  <c r="M56" i="1" s="1"/>
  <c r="I57" i="1"/>
  <c r="K57" i="1" s="1"/>
  <c r="J57" i="1"/>
  <c r="M57" i="1" s="1"/>
  <c r="I58" i="1"/>
  <c r="K58" i="1" s="1"/>
  <c r="J58" i="1"/>
  <c r="M58" i="1" s="1"/>
  <c r="I59" i="1"/>
  <c r="K59" i="1" s="1"/>
  <c r="J59" i="1"/>
  <c r="M59" i="1" s="1"/>
  <c r="I60" i="1"/>
  <c r="K60" i="1" s="1"/>
  <c r="J60" i="1"/>
  <c r="M60" i="1" s="1"/>
  <c r="I61" i="1"/>
  <c r="K61" i="1" s="1"/>
  <c r="J61" i="1"/>
  <c r="M61" i="1" s="1"/>
  <c r="I62" i="1"/>
  <c r="K62" i="1" s="1"/>
  <c r="J62" i="1"/>
  <c r="M62" i="1" s="1"/>
  <c r="I63" i="1"/>
  <c r="K63" i="1" s="1"/>
  <c r="J63" i="1"/>
  <c r="M63" i="1" s="1"/>
  <c r="I64" i="1"/>
  <c r="K64" i="1" s="1"/>
  <c r="J64" i="1"/>
  <c r="M64" i="1" s="1"/>
  <c r="I65" i="1"/>
  <c r="K65" i="1" s="1"/>
  <c r="J65" i="1"/>
  <c r="M65" i="1" s="1"/>
  <c r="I66" i="1"/>
  <c r="K66" i="1" s="1"/>
  <c r="J66" i="1"/>
  <c r="M66" i="1" s="1"/>
  <c r="I67" i="1"/>
  <c r="K67" i="1" s="1"/>
  <c r="J67" i="1"/>
  <c r="M67" i="1" s="1"/>
  <c r="I68" i="1"/>
  <c r="K68" i="1" s="1"/>
  <c r="J68" i="1"/>
  <c r="M68" i="1" s="1"/>
  <c r="I69" i="1"/>
  <c r="K69" i="1" s="1"/>
  <c r="J69" i="1"/>
  <c r="M69" i="1" s="1"/>
  <c r="I70" i="1"/>
  <c r="K70" i="1" s="1"/>
  <c r="J70" i="1"/>
  <c r="M70" i="1" s="1"/>
  <c r="I71" i="1"/>
  <c r="K71" i="1" s="1"/>
  <c r="J71" i="1"/>
  <c r="M71" i="1" s="1"/>
  <c r="I72" i="1"/>
  <c r="K72" i="1" s="1"/>
  <c r="J72" i="1"/>
  <c r="M72" i="1" s="1"/>
  <c r="I73" i="1"/>
  <c r="K73" i="1" s="1"/>
  <c r="J73" i="1"/>
  <c r="M73" i="1" s="1"/>
  <c r="I74" i="1"/>
  <c r="K74" i="1" s="1"/>
  <c r="J74" i="1"/>
  <c r="M74" i="1" s="1"/>
  <c r="I75" i="1"/>
  <c r="K75" i="1" s="1"/>
  <c r="J75" i="1"/>
  <c r="M75" i="1" s="1"/>
  <c r="I76" i="1"/>
  <c r="K76" i="1" s="1"/>
  <c r="J76" i="1"/>
  <c r="M76" i="1" s="1"/>
  <c r="I77" i="1"/>
  <c r="K77" i="1" s="1"/>
  <c r="J77" i="1"/>
  <c r="M77" i="1" s="1"/>
  <c r="I78" i="1"/>
  <c r="K78" i="1" s="1"/>
  <c r="J78" i="1"/>
  <c r="M78" i="1" s="1"/>
  <c r="I79" i="1"/>
  <c r="K79" i="1" s="1"/>
  <c r="J79" i="1"/>
  <c r="M79" i="1" s="1"/>
  <c r="I80" i="1"/>
  <c r="K80" i="1" s="1"/>
  <c r="J80" i="1"/>
  <c r="M80" i="1" s="1"/>
  <c r="I81" i="1"/>
  <c r="K81" i="1" s="1"/>
  <c r="J81" i="1"/>
  <c r="M81" i="1" s="1"/>
  <c r="I82" i="1"/>
  <c r="K82" i="1" s="1"/>
  <c r="J82" i="1"/>
  <c r="M82" i="1" s="1"/>
  <c r="I83" i="1"/>
  <c r="K83" i="1" s="1"/>
  <c r="J83" i="1"/>
  <c r="M83" i="1" s="1"/>
  <c r="I84" i="1"/>
  <c r="K84" i="1" s="1"/>
  <c r="J84" i="1"/>
  <c r="M84" i="1" s="1"/>
  <c r="I85" i="1"/>
  <c r="K85" i="1" s="1"/>
  <c r="J85" i="1"/>
  <c r="M85" i="1" s="1"/>
  <c r="I86" i="1"/>
  <c r="K86" i="1" s="1"/>
  <c r="J86" i="1"/>
  <c r="M86" i="1" s="1"/>
  <c r="I87" i="1"/>
  <c r="K87" i="1" s="1"/>
  <c r="J87" i="1"/>
  <c r="M87" i="1" s="1"/>
  <c r="I88" i="1"/>
  <c r="K88" i="1" s="1"/>
  <c r="J88" i="1"/>
  <c r="M88" i="1" s="1"/>
  <c r="I89" i="1"/>
  <c r="K89" i="1" s="1"/>
  <c r="J89" i="1"/>
  <c r="M89" i="1" s="1"/>
  <c r="I90" i="1"/>
  <c r="K90" i="1" s="1"/>
  <c r="J90" i="1"/>
  <c r="M90" i="1" s="1"/>
  <c r="I91" i="1"/>
  <c r="K91" i="1" s="1"/>
  <c r="J91" i="1"/>
  <c r="M91" i="1" s="1"/>
  <c r="I92" i="1"/>
  <c r="K92" i="1" s="1"/>
  <c r="J92" i="1"/>
  <c r="M92" i="1" s="1"/>
  <c r="I93" i="1"/>
  <c r="K93" i="1" s="1"/>
  <c r="J93" i="1"/>
  <c r="M93" i="1" s="1"/>
  <c r="I94" i="1"/>
  <c r="K94" i="1" s="1"/>
  <c r="J94" i="1"/>
  <c r="M94" i="1" s="1"/>
  <c r="I95" i="1"/>
  <c r="K95" i="1" s="1"/>
  <c r="J95" i="1"/>
  <c r="M95" i="1" s="1"/>
  <c r="I96" i="1"/>
  <c r="K96" i="1" s="1"/>
  <c r="J96" i="1"/>
  <c r="M96" i="1" s="1"/>
  <c r="I97" i="1"/>
  <c r="K97" i="1" s="1"/>
  <c r="J97" i="1"/>
  <c r="M97" i="1" s="1"/>
  <c r="I98" i="1"/>
  <c r="K98" i="1" s="1"/>
  <c r="J98" i="1"/>
  <c r="M98" i="1" s="1"/>
  <c r="I99" i="1"/>
  <c r="K99" i="1" s="1"/>
  <c r="J99" i="1"/>
  <c r="M99" i="1" s="1"/>
  <c r="I100" i="1"/>
  <c r="K100" i="1" s="1"/>
  <c r="J100" i="1"/>
  <c r="M100" i="1" s="1"/>
  <c r="I101" i="1"/>
  <c r="K101" i="1" s="1"/>
  <c r="J101" i="1"/>
  <c r="M101" i="1" s="1"/>
  <c r="I102" i="1"/>
  <c r="K102" i="1" s="1"/>
  <c r="J102" i="1"/>
  <c r="M102" i="1" s="1"/>
  <c r="I103" i="1"/>
  <c r="K103" i="1" s="1"/>
  <c r="J103" i="1"/>
  <c r="M103" i="1" s="1"/>
  <c r="I104" i="1"/>
  <c r="K104" i="1" s="1"/>
  <c r="J104" i="1"/>
  <c r="M104" i="1" s="1"/>
  <c r="I105" i="1"/>
  <c r="K105" i="1" s="1"/>
  <c r="J105" i="1"/>
  <c r="M105" i="1" s="1"/>
  <c r="I106" i="1"/>
  <c r="K106" i="1" s="1"/>
  <c r="J106" i="1"/>
  <c r="M106" i="1" s="1"/>
  <c r="I107" i="1"/>
  <c r="K107" i="1" s="1"/>
  <c r="J107" i="1"/>
  <c r="M107" i="1" s="1"/>
  <c r="I108" i="1"/>
  <c r="K108" i="1" s="1"/>
  <c r="J108" i="1"/>
  <c r="M108" i="1" s="1"/>
  <c r="I109" i="1"/>
  <c r="K109" i="1" s="1"/>
  <c r="J109" i="1"/>
  <c r="M109" i="1" s="1"/>
  <c r="I110" i="1"/>
  <c r="K110" i="1" s="1"/>
  <c r="J110" i="1"/>
  <c r="M110" i="1" s="1"/>
  <c r="I111" i="1"/>
  <c r="K111" i="1" s="1"/>
  <c r="J111" i="1"/>
  <c r="M111" i="1" s="1"/>
  <c r="I112" i="1"/>
  <c r="K112" i="1" s="1"/>
  <c r="J112" i="1"/>
  <c r="M112" i="1" s="1"/>
  <c r="I113" i="1"/>
  <c r="K113" i="1" s="1"/>
  <c r="J113" i="1"/>
  <c r="M113" i="1" s="1"/>
  <c r="I114" i="1"/>
  <c r="K114" i="1" s="1"/>
  <c r="J114" i="1"/>
  <c r="M114" i="1" s="1"/>
  <c r="I115" i="1"/>
  <c r="K115" i="1" s="1"/>
  <c r="J115" i="1"/>
  <c r="M115" i="1" s="1"/>
  <c r="I116" i="1"/>
  <c r="K116" i="1" s="1"/>
  <c r="J116" i="1"/>
  <c r="M116" i="1" s="1"/>
  <c r="I117" i="1"/>
  <c r="K117" i="1" s="1"/>
  <c r="J117" i="1"/>
  <c r="M117" i="1" s="1"/>
  <c r="I118" i="1"/>
  <c r="K118" i="1" s="1"/>
  <c r="J118" i="1"/>
  <c r="M118" i="1" s="1"/>
  <c r="I119" i="1"/>
  <c r="K119" i="1" s="1"/>
  <c r="J119" i="1"/>
  <c r="M119" i="1" s="1"/>
  <c r="I120" i="1"/>
  <c r="K120" i="1" s="1"/>
  <c r="J120" i="1"/>
  <c r="M120" i="1" s="1"/>
  <c r="I121" i="1"/>
  <c r="K121" i="1" s="1"/>
  <c r="J121" i="1"/>
  <c r="M121" i="1" s="1"/>
  <c r="I122" i="1"/>
  <c r="K122" i="1" s="1"/>
  <c r="J122" i="1"/>
  <c r="M122" i="1" s="1"/>
  <c r="I123" i="1"/>
  <c r="K123" i="1" s="1"/>
  <c r="J123" i="1"/>
  <c r="M123" i="1" s="1"/>
  <c r="I124" i="1"/>
  <c r="K124" i="1" s="1"/>
  <c r="J124" i="1"/>
  <c r="M124" i="1" s="1"/>
  <c r="I125" i="1"/>
  <c r="K125" i="1" s="1"/>
  <c r="J125" i="1"/>
  <c r="M125" i="1" s="1"/>
  <c r="I126" i="1"/>
  <c r="K126" i="1" s="1"/>
  <c r="J126" i="1"/>
  <c r="M126" i="1" s="1"/>
  <c r="I127" i="1"/>
  <c r="K127" i="1" s="1"/>
  <c r="J127" i="1"/>
  <c r="M127" i="1" s="1"/>
  <c r="I128" i="1"/>
  <c r="K128" i="1" s="1"/>
  <c r="J128" i="1"/>
  <c r="M128" i="1" s="1"/>
  <c r="I129" i="1"/>
  <c r="K129" i="1" s="1"/>
  <c r="J129" i="1"/>
  <c r="M129" i="1" s="1"/>
  <c r="I130" i="1"/>
  <c r="K130" i="1" s="1"/>
  <c r="J130" i="1"/>
  <c r="M130" i="1" s="1"/>
  <c r="I131" i="1"/>
  <c r="K131" i="1" s="1"/>
  <c r="J131" i="1"/>
  <c r="M131" i="1" s="1"/>
  <c r="I132" i="1"/>
  <c r="K132" i="1" s="1"/>
  <c r="J132" i="1"/>
  <c r="M132" i="1" s="1"/>
  <c r="I133" i="1"/>
  <c r="K133" i="1" s="1"/>
  <c r="J133" i="1"/>
  <c r="M133" i="1" s="1"/>
  <c r="I134" i="1"/>
  <c r="K134" i="1" s="1"/>
  <c r="J134" i="1"/>
  <c r="M134" i="1" s="1"/>
  <c r="I135" i="1"/>
  <c r="K135" i="1" s="1"/>
  <c r="J135" i="1"/>
  <c r="M135" i="1" s="1"/>
  <c r="I136" i="1"/>
  <c r="K136" i="1" s="1"/>
  <c r="J136" i="1"/>
  <c r="M136" i="1" s="1"/>
  <c r="I137" i="1"/>
  <c r="K137" i="1" s="1"/>
  <c r="J137" i="1"/>
  <c r="M137" i="1" s="1"/>
  <c r="I138" i="1"/>
  <c r="K138" i="1" s="1"/>
  <c r="J138" i="1"/>
  <c r="M138" i="1" s="1"/>
  <c r="I139" i="1"/>
  <c r="K139" i="1" s="1"/>
  <c r="J139" i="1"/>
  <c r="M139" i="1" s="1"/>
  <c r="I140" i="1"/>
  <c r="K140" i="1" s="1"/>
  <c r="J140" i="1"/>
  <c r="M140" i="1" s="1"/>
  <c r="I141" i="1"/>
  <c r="K141" i="1" s="1"/>
  <c r="J141" i="1"/>
  <c r="M141" i="1" s="1"/>
  <c r="I142" i="1"/>
  <c r="K142" i="1" s="1"/>
  <c r="J142" i="1"/>
  <c r="M142" i="1" s="1"/>
  <c r="I143" i="1"/>
  <c r="K143" i="1" s="1"/>
  <c r="J143" i="1"/>
  <c r="M143" i="1" s="1"/>
  <c r="I144" i="1"/>
  <c r="K144" i="1" s="1"/>
  <c r="J144" i="1"/>
  <c r="M144" i="1" s="1"/>
  <c r="I145" i="1"/>
  <c r="K145" i="1" s="1"/>
  <c r="J145" i="1"/>
  <c r="M145" i="1" s="1"/>
  <c r="I146" i="1"/>
  <c r="K146" i="1" s="1"/>
  <c r="J146" i="1"/>
  <c r="M146" i="1" s="1"/>
  <c r="I147" i="1"/>
  <c r="K147" i="1" s="1"/>
  <c r="J147" i="1"/>
  <c r="M147" i="1" s="1"/>
  <c r="I148" i="1"/>
  <c r="K148" i="1" s="1"/>
  <c r="J148" i="1"/>
  <c r="M148" i="1" s="1"/>
  <c r="I149" i="1"/>
  <c r="K149" i="1" s="1"/>
  <c r="J149" i="1"/>
  <c r="M149" i="1" s="1"/>
  <c r="I150" i="1"/>
  <c r="K150" i="1" s="1"/>
  <c r="J150" i="1"/>
  <c r="M150" i="1" s="1"/>
  <c r="I151" i="1"/>
  <c r="K151" i="1" s="1"/>
  <c r="J151" i="1"/>
  <c r="M151" i="1" s="1"/>
  <c r="I152" i="1"/>
  <c r="K152" i="1" s="1"/>
  <c r="J152" i="1"/>
  <c r="M152" i="1" s="1"/>
  <c r="I153" i="1"/>
  <c r="K153" i="1" s="1"/>
  <c r="J153" i="1"/>
  <c r="M153" i="1" s="1"/>
  <c r="I154" i="1"/>
  <c r="K154" i="1" s="1"/>
  <c r="J154" i="1"/>
  <c r="M154" i="1" s="1"/>
  <c r="I155" i="1"/>
  <c r="K155" i="1" s="1"/>
  <c r="J155" i="1"/>
  <c r="M155" i="1" s="1"/>
  <c r="I156" i="1"/>
  <c r="K156" i="1" s="1"/>
  <c r="J156" i="1"/>
  <c r="M156" i="1" s="1"/>
  <c r="I157" i="1"/>
  <c r="K157" i="1" s="1"/>
  <c r="J157" i="1"/>
  <c r="M157" i="1" s="1"/>
  <c r="I158" i="1"/>
  <c r="K158" i="1" s="1"/>
  <c r="J158" i="1"/>
  <c r="M158" i="1" s="1"/>
  <c r="I159" i="1"/>
  <c r="K159" i="1" s="1"/>
  <c r="J159" i="1"/>
  <c r="M159" i="1" s="1"/>
  <c r="I160" i="1"/>
  <c r="K160" i="1" s="1"/>
  <c r="J160" i="1"/>
  <c r="M160" i="1" s="1"/>
  <c r="I161" i="1"/>
  <c r="K161" i="1" s="1"/>
  <c r="J161" i="1"/>
  <c r="M161" i="1" s="1"/>
  <c r="I162" i="1"/>
  <c r="K162" i="1" s="1"/>
  <c r="J162" i="1"/>
  <c r="M162" i="1" s="1"/>
  <c r="I163" i="1"/>
  <c r="K163" i="1" s="1"/>
  <c r="J163" i="1"/>
  <c r="M163" i="1" s="1"/>
  <c r="I164" i="1"/>
  <c r="K164" i="1" s="1"/>
  <c r="J164" i="1"/>
  <c r="M164" i="1" s="1"/>
  <c r="I165" i="1"/>
  <c r="K165" i="1" s="1"/>
  <c r="J165" i="1"/>
  <c r="M165" i="1" s="1"/>
  <c r="I166" i="1"/>
  <c r="K166" i="1" s="1"/>
  <c r="J166" i="1"/>
  <c r="M166" i="1" s="1"/>
  <c r="I167" i="1"/>
  <c r="K167" i="1" s="1"/>
  <c r="J167" i="1"/>
  <c r="M167" i="1" s="1"/>
  <c r="I168" i="1"/>
  <c r="K168" i="1" s="1"/>
  <c r="J168" i="1"/>
  <c r="M168" i="1" s="1"/>
  <c r="I169" i="1"/>
  <c r="K169" i="1" s="1"/>
  <c r="J169" i="1"/>
  <c r="M169" i="1" s="1"/>
  <c r="I170" i="1"/>
  <c r="K170" i="1" s="1"/>
  <c r="J170" i="1"/>
  <c r="M170" i="1" s="1"/>
  <c r="I171" i="1"/>
  <c r="K171" i="1" s="1"/>
  <c r="J171" i="1"/>
  <c r="M171" i="1" s="1"/>
  <c r="I172" i="1"/>
  <c r="K172" i="1" s="1"/>
  <c r="J172" i="1"/>
  <c r="M172" i="1" s="1"/>
  <c r="I173" i="1"/>
  <c r="K173" i="1" s="1"/>
  <c r="J173" i="1"/>
  <c r="M173" i="1" s="1"/>
  <c r="I174" i="1"/>
  <c r="K174" i="1" s="1"/>
  <c r="J174" i="1"/>
  <c r="M174" i="1" s="1"/>
  <c r="I175" i="1"/>
  <c r="K175" i="1" s="1"/>
  <c r="J175" i="1"/>
  <c r="M175" i="1" s="1"/>
  <c r="I176" i="1"/>
  <c r="K176" i="1" s="1"/>
  <c r="J176" i="1"/>
  <c r="M176" i="1" s="1"/>
  <c r="I177" i="1"/>
  <c r="K177" i="1" s="1"/>
  <c r="J177" i="1"/>
  <c r="M177" i="1" s="1"/>
  <c r="I178" i="1"/>
  <c r="K178" i="1" s="1"/>
  <c r="J178" i="1"/>
  <c r="M178" i="1" s="1"/>
  <c r="I179" i="1"/>
  <c r="K179" i="1" s="1"/>
  <c r="J179" i="1"/>
  <c r="M179" i="1" s="1"/>
  <c r="I180" i="1"/>
  <c r="K180" i="1" s="1"/>
  <c r="J180" i="1"/>
  <c r="M180" i="1" s="1"/>
  <c r="I181" i="1"/>
  <c r="K181" i="1" s="1"/>
  <c r="J181" i="1"/>
  <c r="M181" i="1" s="1"/>
  <c r="I182" i="1"/>
  <c r="K182" i="1" s="1"/>
  <c r="J182" i="1"/>
  <c r="M182" i="1" s="1"/>
  <c r="I183" i="1"/>
  <c r="K183" i="1" s="1"/>
  <c r="J183" i="1"/>
  <c r="M183" i="1" s="1"/>
  <c r="I184" i="1"/>
  <c r="K184" i="1" s="1"/>
  <c r="J184" i="1"/>
  <c r="M184" i="1" s="1"/>
  <c r="I185" i="1"/>
  <c r="K185" i="1" s="1"/>
  <c r="J185" i="1"/>
  <c r="M185" i="1" s="1"/>
  <c r="I186" i="1"/>
  <c r="K186" i="1" s="1"/>
  <c r="J186" i="1"/>
  <c r="M186" i="1" s="1"/>
  <c r="I187" i="1"/>
  <c r="K187" i="1" s="1"/>
  <c r="J187" i="1"/>
  <c r="M187" i="1" s="1"/>
  <c r="I188" i="1"/>
  <c r="K188" i="1" s="1"/>
  <c r="J188" i="1"/>
  <c r="M188" i="1" s="1"/>
  <c r="I189" i="1"/>
  <c r="K189" i="1" s="1"/>
  <c r="J189" i="1"/>
  <c r="M189" i="1" s="1"/>
  <c r="I190" i="1"/>
  <c r="K190" i="1" s="1"/>
  <c r="J190" i="1"/>
  <c r="M190" i="1" s="1"/>
  <c r="I191" i="1"/>
  <c r="K191" i="1" s="1"/>
  <c r="J191" i="1"/>
  <c r="M191" i="1" s="1"/>
  <c r="I192" i="1"/>
  <c r="K192" i="1" s="1"/>
  <c r="J192" i="1"/>
  <c r="M192" i="1" s="1"/>
  <c r="I193" i="1"/>
  <c r="K193" i="1" s="1"/>
  <c r="J193" i="1"/>
  <c r="M193" i="1" s="1"/>
  <c r="I194" i="1"/>
  <c r="K194" i="1" s="1"/>
  <c r="J194" i="1"/>
  <c r="M194" i="1" s="1"/>
  <c r="I195" i="1"/>
  <c r="K195" i="1" s="1"/>
  <c r="J195" i="1"/>
  <c r="M195" i="1" s="1"/>
  <c r="I196" i="1"/>
  <c r="K196" i="1" s="1"/>
  <c r="J196" i="1"/>
  <c r="M196" i="1" s="1"/>
  <c r="I197" i="1"/>
  <c r="K197" i="1" s="1"/>
  <c r="J197" i="1"/>
  <c r="M197" i="1" s="1"/>
  <c r="I198" i="1"/>
  <c r="K198" i="1" s="1"/>
  <c r="J198" i="1"/>
  <c r="M198" i="1" s="1"/>
  <c r="I199" i="1"/>
  <c r="K199" i="1" s="1"/>
  <c r="J199" i="1"/>
  <c r="M199" i="1" s="1"/>
  <c r="I200" i="1"/>
  <c r="K200" i="1" s="1"/>
  <c r="J200" i="1"/>
  <c r="M200" i="1" s="1"/>
  <c r="I201" i="1"/>
  <c r="K201" i="1" s="1"/>
  <c r="J201" i="1"/>
  <c r="M201" i="1" s="1"/>
  <c r="I202" i="1"/>
  <c r="K202" i="1" s="1"/>
  <c r="J202" i="1"/>
  <c r="M202" i="1" s="1"/>
  <c r="I203" i="1"/>
  <c r="K203" i="1" s="1"/>
  <c r="J203" i="1"/>
  <c r="M203" i="1" s="1"/>
  <c r="I204" i="1"/>
  <c r="K204" i="1" s="1"/>
  <c r="J204" i="1"/>
  <c r="M204" i="1" s="1"/>
  <c r="I205" i="1"/>
  <c r="K205" i="1" s="1"/>
  <c r="J205" i="1"/>
  <c r="M205" i="1" s="1"/>
  <c r="I206" i="1"/>
  <c r="K206" i="1" s="1"/>
  <c r="J206" i="1"/>
  <c r="M206" i="1" s="1"/>
  <c r="I207" i="1"/>
  <c r="K207" i="1" s="1"/>
  <c r="J207" i="1"/>
  <c r="M207" i="1" s="1"/>
  <c r="I208" i="1"/>
  <c r="K208" i="1" s="1"/>
  <c r="J208" i="1"/>
  <c r="M208" i="1" s="1"/>
  <c r="I209" i="1"/>
  <c r="K209" i="1" s="1"/>
  <c r="J209" i="1"/>
  <c r="M209" i="1" s="1"/>
  <c r="I210" i="1"/>
  <c r="K210" i="1" s="1"/>
  <c r="J210" i="1"/>
  <c r="M210" i="1" s="1"/>
  <c r="I211" i="1"/>
  <c r="K211" i="1" s="1"/>
  <c r="J211" i="1"/>
  <c r="M211" i="1" s="1"/>
  <c r="I212" i="1"/>
  <c r="K212" i="1" s="1"/>
  <c r="J212" i="1"/>
  <c r="M212" i="1" s="1"/>
  <c r="I213" i="1"/>
  <c r="K213" i="1" s="1"/>
  <c r="J213" i="1"/>
  <c r="M213" i="1" s="1"/>
  <c r="I214" i="1"/>
  <c r="K214" i="1" s="1"/>
  <c r="J214" i="1"/>
  <c r="M214" i="1" s="1"/>
  <c r="I215" i="1"/>
  <c r="K215" i="1" s="1"/>
  <c r="J215" i="1"/>
  <c r="M215" i="1" s="1"/>
  <c r="I216" i="1"/>
  <c r="K216" i="1" s="1"/>
  <c r="J216" i="1"/>
  <c r="M216" i="1" s="1"/>
  <c r="I217" i="1"/>
  <c r="K217" i="1" s="1"/>
  <c r="J217" i="1"/>
  <c r="M217" i="1" s="1"/>
  <c r="I218" i="1"/>
  <c r="K218" i="1" s="1"/>
  <c r="J218" i="1"/>
  <c r="M218" i="1" s="1"/>
  <c r="I219" i="1"/>
  <c r="K219" i="1" s="1"/>
  <c r="J219" i="1"/>
  <c r="M219" i="1" s="1"/>
  <c r="I220" i="1"/>
  <c r="K220" i="1" s="1"/>
  <c r="J220" i="1"/>
  <c r="M220" i="1" s="1"/>
  <c r="I221" i="1"/>
  <c r="K221" i="1" s="1"/>
  <c r="J221" i="1"/>
  <c r="I222" i="1"/>
  <c r="K222" i="1" s="1"/>
  <c r="J222" i="1"/>
  <c r="M222" i="1" s="1"/>
  <c r="I223" i="1"/>
  <c r="K223" i="1" s="1"/>
  <c r="J223" i="1"/>
  <c r="M223" i="1" s="1"/>
  <c r="I224" i="1"/>
  <c r="K224" i="1" s="1"/>
  <c r="J224" i="1"/>
  <c r="M224" i="1" s="1"/>
  <c r="I225" i="1"/>
  <c r="K225" i="1" s="1"/>
  <c r="J225" i="1"/>
  <c r="M225" i="1" s="1"/>
  <c r="I226" i="1"/>
  <c r="K226" i="1" s="1"/>
  <c r="J226" i="1"/>
  <c r="M226" i="1" s="1"/>
  <c r="I227" i="1"/>
  <c r="K227" i="1" s="1"/>
  <c r="J227" i="1"/>
  <c r="M227" i="1" s="1"/>
  <c r="I228" i="1"/>
  <c r="K228" i="1" s="1"/>
  <c r="J228" i="1"/>
  <c r="M228" i="1" s="1"/>
  <c r="I229" i="1"/>
  <c r="K229" i="1" s="1"/>
  <c r="J229" i="1"/>
  <c r="M229" i="1" s="1"/>
  <c r="I230" i="1"/>
  <c r="K230" i="1" s="1"/>
  <c r="J230" i="1"/>
  <c r="M230" i="1" s="1"/>
  <c r="I231" i="1"/>
  <c r="K231" i="1" s="1"/>
  <c r="J231" i="1"/>
  <c r="M231" i="1" s="1"/>
  <c r="I232" i="1"/>
  <c r="K232" i="1" s="1"/>
  <c r="J232" i="1"/>
  <c r="M232" i="1" s="1"/>
  <c r="I233" i="1"/>
  <c r="K233" i="1" s="1"/>
  <c r="J233" i="1"/>
  <c r="M233" i="1" s="1"/>
  <c r="I234" i="1"/>
  <c r="K234" i="1" s="1"/>
  <c r="J234" i="1"/>
  <c r="M234" i="1" s="1"/>
  <c r="I235" i="1"/>
  <c r="K235" i="1" s="1"/>
  <c r="J235" i="1"/>
  <c r="M235" i="1" s="1"/>
  <c r="I236" i="1"/>
  <c r="K236" i="1" s="1"/>
  <c r="J236" i="1"/>
  <c r="M236" i="1" s="1"/>
  <c r="I237" i="1"/>
  <c r="K237" i="1" s="1"/>
  <c r="J237" i="1"/>
  <c r="M237" i="1" s="1"/>
  <c r="I238" i="1"/>
  <c r="K238" i="1" s="1"/>
  <c r="J238" i="1"/>
  <c r="M238" i="1" s="1"/>
  <c r="I239" i="1"/>
  <c r="K239" i="1" s="1"/>
  <c r="J239" i="1"/>
  <c r="M239" i="1" s="1"/>
  <c r="I240" i="1"/>
  <c r="K240" i="1" s="1"/>
  <c r="J240" i="1"/>
  <c r="M240" i="1" s="1"/>
  <c r="I241" i="1"/>
  <c r="K241" i="1" s="1"/>
  <c r="J241" i="1"/>
  <c r="M241" i="1" s="1"/>
  <c r="I242" i="1"/>
  <c r="K242" i="1" s="1"/>
  <c r="J242" i="1"/>
  <c r="M242" i="1" s="1"/>
  <c r="I243" i="1"/>
  <c r="K243" i="1" s="1"/>
  <c r="J243" i="1"/>
  <c r="M243" i="1" s="1"/>
  <c r="I244" i="1"/>
  <c r="K244" i="1" s="1"/>
  <c r="J244" i="1"/>
  <c r="M244" i="1" s="1"/>
  <c r="I245" i="1"/>
  <c r="K245" i="1" s="1"/>
  <c r="J245" i="1"/>
  <c r="M245" i="1" s="1"/>
  <c r="I246" i="1"/>
  <c r="K246" i="1" s="1"/>
  <c r="J246" i="1"/>
  <c r="M246" i="1" s="1"/>
  <c r="I247" i="1"/>
  <c r="K247" i="1" s="1"/>
  <c r="J247" i="1"/>
  <c r="M247" i="1" s="1"/>
  <c r="I248" i="1"/>
  <c r="K248" i="1" s="1"/>
  <c r="J248" i="1"/>
  <c r="M248" i="1" s="1"/>
  <c r="I249" i="1"/>
  <c r="K249" i="1" s="1"/>
  <c r="J249" i="1"/>
  <c r="M249" i="1" s="1"/>
  <c r="I250" i="1"/>
  <c r="K250" i="1" s="1"/>
  <c r="J250" i="1"/>
  <c r="M250" i="1" s="1"/>
  <c r="I251" i="1"/>
  <c r="K251" i="1" s="1"/>
  <c r="J251" i="1"/>
  <c r="M251" i="1" s="1"/>
  <c r="I252" i="1"/>
  <c r="K252" i="1" s="1"/>
  <c r="J252" i="1"/>
  <c r="M252" i="1" s="1"/>
  <c r="I253" i="1"/>
  <c r="K253" i="1" s="1"/>
  <c r="J253" i="1"/>
  <c r="M253" i="1" s="1"/>
  <c r="I254" i="1"/>
  <c r="K254" i="1" s="1"/>
  <c r="J254" i="1"/>
  <c r="M254" i="1" s="1"/>
  <c r="I255" i="1"/>
  <c r="K255" i="1" s="1"/>
  <c r="J255" i="1"/>
  <c r="M255" i="1" s="1"/>
  <c r="I256" i="1"/>
  <c r="K256" i="1" s="1"/>
  <c r="J256" i="1"/>
  <c r="M256" i="1" s="1"/>
  <c r="I257" i="1"/>
  <c r="K257" i="1" s="1"/>
  <c r="J257" i="1"/>
  <c r="M257" i="1" s="1"/>
  <c r="I258" i="1"/>
  <c r="K258" i="1" s="1"/>
  <c r="J258" i="1"/>
  <c r="M258" i="1" s="1"/>
  <c r="I259" i="1"/>
  <c r="K259" i="1" s="1"/>
  <c r="J259" i="1"/>
  <c r="M259" i="1" s="1"/>
  <c r="I260" i="1"/>
  <c r="K260" i="1" s="1"/>
  <c r="J260" i="1"/>
  <c r="M260" i="1" s="1"/>
  <c r="I261" i="1"/>
  <c r="K261" i="1" s="1"/>
  <c r="J261" i="1"/>
  <c r="M261" i="1" s="1"/>
  <c r="I262" i="1"/>
  <c r="K262" i="1" s="1"/>
  <c r="J262" i="1"/>
  <c r="M262" i="1" s="1"/>
  <c r="I263" i="1"/>
  <c r="K263" i="1" s="1"/>
  <c r="J263" i="1"/>
  <c r="M263" i="1" s="1"/>
  <c r="I264" i="1"/>
  <c r="K264" i="1" s="1"/>
  <c r="J264" i="1"/>
  <c r="M264" i="1" s="1"/>
  <c r="I265" i="1"/>
  <c r="K265" i="1" s="1"/>
  <c r="J265" i="1"/>
  <c r="M265" i="1" s="1"/>
  <c r="I266" i="1"/>
  <c r="K266" i="1" s="1"/>
  <c r="J266" i="1"/>
  <c r="M266" i="1" s="1"/>
  <c r="I267" i="1"/>
  <c r="K267" i="1" s="1"/>
  <c r="J267" i="1"/>
  <c r="M267" i="1" s="1"/>
  <c r="I268" i="1"/>
  <c r="K268" i="1" s="1"/>
  <c r="J268" i="1"/>
  <c r="M268" i="1" s="1"/>
  <c r="I269" i="1"/>
  <c r="K269" i="1" s="1"/>
  <c r="J269" i="1"/>
  <c r="M269" i="1" s="1"/>
  <c r="I270" i="1"/>
  <c r="K270" i="1" s="1"/>
  <c r="J270" i="1"/>
  <c r="M270" i="1" s="1"/>
  <c r="I271" i="1"/>
  <c r="K271" i="1" s="1"/>
  <c r="J271" i="1"/>
  <c r="M271" i="1" s="1"/>
  <c r="I272" i="1"/>
  <c r="K272" i="1" s="1"/>
  <c r="J272" i="1"/>
  <c r="M272" i="1" s="1"/>
  <c r="I273" i="1"/>
  <c r="K273" i="1" s="1"/>
  <c r="J273" i="1"/>
  <c r="M273" i="1" s="1"/>
  <c r="I274" i="1"/>
  <c r="K274" i="1" s="1"/>
  <c r="J274" i="1"/>
  <c r="M274" i="1" s="1"/>
  <c r="I275" i="1"/>
  <c r="K275" i="1" s="1"/>
  <c r="J275" i="1"/>
  <c r="M275" i="1" s="1"/>
  <c r="I276" i="1"/>
  <c r="K276" i="1" s="1"/>
  <c r="J276" i="1"/>
  <c r="M276" i="1" s="1"/>
  <c r="I277" i="1"/>
  <c r="K277" i="1" s="1"/>
  <c r="J277" i="1"/>
  <c r="M277" i="1" s="1"/>
  <c r="I278" i="1"/>
  <c r="K278" i="1" s="1"/>
  <c r="J278" i="1"/>
  <c r="M278" i="1" s="1"/>
  <c r="I279" i="1"/>
  <c r="K279" i="1" s="1"/>
  <c r="J279" i="1"/>
  <c r="M279" i="1" s="1"/>
  <c r="I280" i="1"/>
  <c r="K280" i="1" s="1"/>
  <c r="J280" i="1"/>
  <c r="M280" i="1" s="1"/>
  <c r="I281" i="1"/>
  <c r="K281" i="1" s="1"/>
  <c r="J281" i="1"/>
  <c r="M281" i="1" s="1"/>
  <c r="I282" i="1"/>
  <c r="K282" i="1" s="1"/>
  <c r="J282" i="1"/>
  <c r="M282" i="1" s="1"/>
  <c r="I283" i="1"/>
  <c r="K283" i="1" s="1"/>
  <c r="J283" i="1"/>
  <c r="M283" i="1" s="1"/>
  <c r="I284" i="1"/>
  <c r="K284" i="1" s="1"/>
  <c r="J284" i="1"/>
  <c r="M284" i="1" s="1"/>
  <c r="I285" i="1"/>
  <c r="K285" i="1" s="1"/>
  <c r="J285" i="1"/>
  <c r="M285" i="1" s="1"/>
  <c r="I286" i="1"/>
  <c r="K286" i="1" s="1"/>
  <c r="J286" i="1"/>
  <c r="M286" i="1" s="1"/>
  <c r="I287" i="1"/>
  <c r="K287" i="1" s="1"/>
  <c r="J287" i="1"/>
  <c r="M287" i="1" s="1"/>
  <c r="I288" i="1"/>
  <c r="K288" i="1" s="1"/>
  <c r="J288" i="1"/>
  <c r="M288" i="1" s="1"/>
  <c r="I289" i="1"/>
  <c r="K289" i="1" s="1"/>
  <c r="J289" i="1"/>
  <c r="M289" i="1" s="1"/>
  <c r="I290" i="1"/>
  <c r="K290" i="1" s="1"/>
  <c r="J290" i="1"/>
  <c r="M290" i="1" s="1"/>
  <c r="I291" i="1"/>
  <c r="K291" i="1" s="1"/>
  <c r="J291" i="1"/>
  <c r="M291" i="1" s="1"/>
  <c r="I292" i="1"/>
  <c r="K292" i="1" s="1"/>
  <c r="J292" i="1"/>
  <c r="M292" i="1" s="1"/>
  <c r="I293" i="1"/>
  <c r="K293" i="1" s="1"/>
  <c r="J293" i="1"/>
  <c r="M293" i="1" s="1"/>
  <c r="I294" i="1"/>
  <c r="K294" i="1" s="1"/>
  <c r="J294" i="1"/>
  <c r="M294" i="1" s="1"/>
  <c r="I295" i="1"/>
  <c r="K295" i="1" s="1"/>
  <c r="J295" i="1"/>
  <c r="M295" i="1" s="1"/>
  <c r="I296" i="1"/>
  <c r="K296" i="1" s="1"/>
  <c r="J296" i="1"/>
  <c r="M296" i="1" s="1"/>
  <c r="I297" i="1"/>
  <c r="K297" i="1" s="1"/>
  <c r="J297" i="1"/>
  <c r="M297" i="1" s="1"/>
  <c r="I298" i="1"/>
  <c r="K298" i="1" s="1"/>
  <c r="J298" i="1"/>
  <c r="M298" i="1" s="1"/>
  <c r="I299" i="1"/>
  <c r="K299" i="1" s="1"/>
  <c r="J299" i="1"/>
  <c r="M299" i="1" s="1"/>
  <c r="I300" i="1"/>
  <c r="K300" i="1" s="1"/>
  <c r="J300" i="1"/>
  <c r="M300" i="1" s="1"/>
  <c r="I301" i="1"/>
  <c r="K301" i="1" s="1"/>
  <c r="J301" i="1"/>
  <c r="M301" i="1" s="1"/>
  <c r="I302" i="1"/>
  <c r="K302" i="1" s="1"/>
  <c r="J302" i="1"/>
  <c r="M302" i="1" s="1"/>
  <c r="I303" i="1"/>
  <c r="K303" i="1" s="1"/>
  <c r="J303" i="1"/>
  <c r="M303" i="1" s="1"/>
  <c r="I304" i="1"/>
  <c r="K304" i="1" s="1"/>
  <c r="J304" i="1"/>
  <c r="M304" i="1" s="1"/>
  <c r="I305" i="1"/>
  <c r="K305" i="1" s="1"/>
  <c r="J305" i="1"/>
  <c r="M305" i="1" s="1"/>
  <c r="I306" i="1"/>
  <c r="K306" i="1" s="1"/>
  <c r="J306" i="1"/>
  <c r="M306" i="1" s="1"/>
  <c r="I307" i="1"/>
  <c r="K307" i="1" s="1"/>
  <c r="J307" i="1"/>
  <c r="M307" i="1" s="1"/>
  <c r="I308" i="1"/>
  <c r="K308" i="1" s="1"/>
  <c r="J308" i="1"/>
  <c r="M308" i="1" s="1"/>
  <c r="I309" i="1"/>
  <c r="K309" i="1" s="1"/>
  <c r="J309" i="1"/>
  <c r="M309" i="1" s="1"/>
  <c r="I310" i="1"/>
  <c r="K310" i="1" s="1"/>
  <c r="J310" i="1"/>
  <c r="M310" i="1" s="1"/>
  <c r="I311" i="1"/>
  <c r="K311" i="1" s="1"/>
  <c r="J311" i="1"/>
  <c r="M311" i="1" s="1"/>
  <c r="I312" i="1"/>
  <c r="K312" i="1" s="1"/>
  <c r="J312" i="1"/>
  <c r="M312" i="1" s="1"/>
  <c r="I313" i="1"/>
  <c r="K313" i="1" s="1"/>
  <c r="J313" i="1"/>
  <c r="M313" i="1" s="1"/>
  <c r="I314" i="1"/>
  <c r="K314" i="1" s="1"/>
  <c r="J314" i="1"/>
  <c r="M314" i="1" s="1"/>
  <c r="I315" i="1"/>
  <c r="K315" i="1" s="1"/>
  <c r="J315" i="1"/>
  <c r="M315" i="1" s="1"/>
  <c r="I316" i="1"/>
  <c r="K316" i="1" s="1"/>
  <c r="J316" i="1"/>
  <c r="M316" i="1" s="1"/>
  <c r="I317" i="1"/>
  <c r="K317" i="1" s="1"/>
  <c r="J317" i="1"/>
  <c r="M317" i="1" s="1"/>
  <c r="I318" i="1"/>
  <c r="K318" i="1" s="1"/>
  <c r="J318" i="1"/>
  <c r="M318" i="1" s="1"/>
  <c r="I319" i="1"/>
  <c r="K319" i="1" s="1"/>
  <c r="J319" i="1"/>
  <c r="M319" i="1" s="1"/>
  <c r="I320" i="1"/>
  <c r="K320" i="1" s="1"/>
  <c r="J320" i="1"/>
  <c r="M320" i="1" s="1"/>
  <c r="I321" i="1"/>
  <c r="K321" i="1" s="1"/>
  <c r="J321" i="1"/>
  <c r="M321" i="1" s="1"/>
  <c r="I322" i="1"/>
  <c r="K322" i="1" s="1"/>
  <c r="J322" i="1"/>
  <c r="M322" i="1" s="1"/>
  <c r="I323" i="1"/>
  <c r="K323" i="1" s="1"/>
  <c r="J323" i="1"/>
  <c r="M323" i="1" s="1"/>
  <c r="I324" i="1"/>
  <c r="K324" i="1" s="1"/>
  <c r="J324" i="1"/>
  <c r="M324" i="1" s="1"/>
  <c r="I325" i="1"/>
  <c r="K325" i="1" s="1"/>
  <c r="J325" i="1"/>
  <c r="M325" i="1" s="1"/>
  <c r="I326" i="1"/>
  <c r="K326" i="1" s="1"/>
  <c r="J326" i="1"/>
  <c r="M326" i="1" s="1"/>
  <c r="I327" i="1"/>
  <c r="K327" i="1" s="1"/>
  <c r="J327" i="1"/>
  <c r="M327" i="1" s="1"/>
  <c r="I328" i="1"/>
  <c r="K328" i="1" s="1"/>
  <c r="J328" i="1"/>
  <c r="M328" i="1" s="1"/>
  <c r="I329" i="1"/>
  <c r="K329" i="1" s="1"/>
  <c r="J329" i="1"/>
  <c r="M329" i="1" s="1"/>
  <c r="I330" i="1"/>
  <c r="K330" i="1" s="1"/>
  <c r="J330" i="1"/>
  <c r="M330" i="1" s="1"/>
  <c r="I331" i="1"/>
  <c r="K331" i="1" s="1"/>
  <c r="J331" i="1"/>
  <c r="M331" i="1" s="1"/>
  <c r="I332" i="1"/>
  <c r="K332" i="1" s="1"/>
  <c r="J332" i="1"/>
  <c r="M332" i="1" s="1"/>
  <c r="I333" i="1"/>
  <c r="K333" i="1" s="1"/>
  <c r="J333" i="1"/>
  <c r="M333" i="1" s="1"/>
  <c r="I334" i="1"/>
  <c r="K334" i="1" s="1"/>
  <c r="J334" i="1"/>
  <c r="M334" i="1" s="1"/>
  <c r="I335" i="1"/>
  <c r="K335" i="1" s="1"/>
  <c r="J335" i="1"/>
  <c r="M335" i="1" s="1"/>
  <c r="I336" i="1"/>
  <c r="K336" i="1" s="1"/>
  <c r="J336" i="1"/>
  <c r="M336" i="1" s="1"/>
  <c r="I337" i="1"/>
  <c r="K337" i="1" s="1"/>
  <c r="J337" i="1"/>
  <c r="M337" i="1" s="1"/>
  <c r="I338" i="1"/>
  <c r="K338" i="1" s="1"/>
  <c r="J338" i="1"/>
  <c r="M338" i="1" s="1"/>
  <c r="I339" i="1"/>
  <c r="K339" i="1" s="1"/>
  <c r="J339" i="1"/>
  <c r="M339" i="1" s="1"/>
  <c r="I340" i="1"/>
  <c r="K340" i="1" s="1"/>
  <c r="J340" i="1"/>
  <c r="M340" i="1" s="1"/>
  <c r="I341" i="1"/>
  <c r="K341" i="1" s="1"/>
  <c r="J341" i="1"/>
  <c r="M341" i="1" s="1"/>
  <c r="I342" i="1"/>
  <c r="K342" i="1" s="1"/>
  <c r="J342" i="1"/>
  <c r="M342" i="1" s="1"/>
  <c r="I343" i="1"/>
  <c r="K343" i="1" s="1"/>
  <c r="J343" i="1"/>
  <c r="M343" i="1" s="1"/>
  <c r="I344" i="1"/>
  <c r="K344" i="1" s="1"/>
  <c r="J344" i="1"/>
  <c r="M344" i="1" s="1"/>
  <c r="I345" i="1"/>
  <c r="K345" i="1" s="1"/>
  <c r="J345" i="1"/>
  <c r="M345" i="1" s="1"/>
  <c r="I346" i="1"/>
  <c r="K346" i="1" s="1"/>
  <c r="J346" i="1"/>
  <c r="M346" i="1" s="1"/>
  <c r="I347" i="1"/>
  <c r="K347" i="1" s="1"/>
  <c r="J347" i="1"/>
  <c r="M347" i="1" s="1"/>
  <c r="I348" i="1"/>
  <c r="K348" i="1" s="1"/>
  <c r="J348" i="1"/>
  <c r="M348" i="1" s="1"/>
  <c r="I349" i="1"/>
  <c r="K349" i="1" s="1"/>
  <c r="J349" i="1"/>
  <c r="M349" i="1" s="1"/>
  <c r="I350" i="1"/>
  <c r="K350" i="1" s="1"/>
  <c r="J350" i="1"/>
  <c r="M350" i="1" s="1"/>
  <c r="I351" i="1"/>
  <c r="K351" i="1" s="1"/>
  <c r="J351" i="1"/>
  <c r="M351" i="1" s="1"/>
  <c r="I352" i="1"/>
  <c r="K352" i="1" s="1"/>
  <c r="J352" i="1"/>
  <c r="M352" i="1" s="1"/>
  <c r="I353" i="1"/>
  <c r="K353" i="1" s="1"/>
  <c r="J353" i="1"/>
  <c r="M353" i="1" s="1"/>
  <c r="I354" i="1"/>
  <c r="K354" i="1" s="1"/>
  <c r="J354" i="1"/>
  <c r="M354" i="1" s="1"/>
  <c r="I355" i="1"/>
  <c r="K355" i="1" s="1"/>
  <c r="J355" i="1"/>
  <c r="M355" i="1" s="1"/>
  <c r="I356" i="1"/>
  <c r="K356" i="1" s="1"/>
  <c r="J356" i="1"/>
  <c r="M356" i="1" s="1"/>
  <c r="I357" i="1"/>
  <c r="K357" i="1" s="1"/>
  <c r="J357" i="1"/>
  <c r="M357" i="1" s="1"/>
  <c r="I358" i="1"/>
  <c r="K358" i="1" s="1"/>
  <c r="J358" i="1"/>
  <c r="M358" i="1" s="1"/>
  <c r="I359" i="1"/>
  <c r="K359" i="1" s="1"/>
  <c r="J359" i="1"/>
  <c r="M359" i="1" s="1"/>
  <c r="I360" i="1"/>
  <c r="K360" i="1" s="1"/>
  <c r="J360" i="1"/>
  <c r="M360" i="1" s="1"/>
  <c r="I361" i="1"/>
  <c r="K361" i="1" s="1"/>
  <c r="J361" i="1"/>
  <c r="M361" i="1" s="1"/>
  <c r="I362" i="1"/>
  <c r="K362" i="1" s="1"/>
  <c r="J362" i="1"/>
  <c r="M362" i="1" s="1"/>
  <c r="I363" i="1"/>
  <c r="K363" i="1" s="1"/>
  <c r="J363" i="1"/>
  <c r="M363" i="1" s="1"/>
  <c r="I364" i="1"/>
  <c r="K364" i="1" s="1"/>
  <c r="J364" i="1"/>
  <c r="M364" i="1" s="1"/>
  <c r="I365" i="1"/>
  <c r="K365" i="1" s="1"/>
  <c r="J365" i="1"/>
  <c r="M365" i="1" s="1"/>
  <c r="I366" i="1"/>
  <c r="K366" i="1" s="1"/>
  <c r="J366" i="1"/>
  <c r="M366" i="1" s="1"/>
  <c r="I367" i="1"/>
  <c r="K367" i="1" s="1"/>
  <c r="J367" i="1"/>
  <c r="M367" i="1" s="1"/>
  <c r="I368" i="1"/>
  <c r="K368" i="1" s="1"/>
  <c r="J368" i="1"/>
  <c r="I369" i="1"/>
  <c r="K369" i="1" s="1"/>
  <c r="J369" i="1"/>
  <c r="M369" i="1" s="1"/>
  <c r="I370" i="1"/>
  <c r="K370" i="1" s="1"/>
  <c r="J370" i="1"/>
  <c r="M370" i="1" s="1"/>
  <c r="I371" i="1"/>
  <c r="K371" i="1" s="1"/>
  <c r="J371" i="1"/>
  <c r="M371" i="1" s="1"/>
  <c r="I372" i="1"/>
  <c r="K372" i="1" s="1"/>
  <c r="J372" i="1"/>
  <c r="M372" i="1" s="1"/>
  <c r="I373" i="1"/>
  <c r="K373" i="1" s="1"/>
  <c r="J373" i="1"/>
  <c r="M373" i="1" s="1"/>
  <c r="I374" i="1"/>
  <c r="K374" i="1" s="1"/>
  <c r="J374" i="1"/>
  <c r="M374" i="1" s="1"/>
  <c r="I375" i="1"/>
  <c r="K375" i="1" s="1"/>
  <c r="J375" i="1"/>
  <c r="M375" i="1" s="1"/>
  <c r="I376" i="1"/>
  <c r="K376" i="1" s="1"/>
  <c r="J376" i="1"/>
  <c r="M376" i="1" s="1"/>
  <c r="I377" i="1"/>
  <c r="K377" i="1" s="1"/>
  <c r="J377" i="1"/>
  <c r="M377" i="1" s="1"/>
  <c r="I378" i="1"/>
  <c r="K378" i="1" s="1"/>
  <c r="J378" i="1"/>
  <c r="M378" i="1" s="1"/>
  <c r="I379" i="1"/>
  <c r="K379" i="1" s="1"/>
  <c r="J379" i="1"/>
  <c r="M379" i="1" s="1"/>
  <c r="I380" i="1"/>
  <c r="K380" i="1" s="1"/>
  <c r="J380" i="1"/>
  <c r="M380" i="1" s="1"/>
  <c r="I381" i="1"/>
  <c r="K381" i="1" s="1"/>
  <c r="J381" i="1"/>
  <c r="M381" i="1" s="1"/>
  <c r="I382" i="1"/>
  <c r="K382" i="1" s="1"/>
  <c r="J382" i="1"/>
  <c r="M382" i="1" s="1"/>
  <c r="I383" i="1"/>
  <c r="K383" i="1" s="1"/>
  <c r="J383" i="1"/>
  <c r="M383" i="1" s="1"/>
  <c r="I384" i="1"/>
  <c r="K384" i="1" s="1"/>
  <c r="J384" i="1"/>
  <c r="M384" i="1" s="1"/>
  <c r="I385" i="1"/>
  <c r="K385" i="1" s="1"/>
  <c r="J385" i="1"/>
  <c r="M385" i="1" s="1"/>
  <c r="I386" i="1"/>
  <c r="K386" i="1" s="1"/>
  <c r="J386" i="1"/>
  <c r="M386" i="1" s="1"/>
  <c r="I387" i="1"/>
  <c r="K387" i="1" s="1"/>
  <c r="J387" i="1"/>
  <c r="M387" i="1" s="1"/>
  <c r="I388" i="1"/>
  <c r="K388" i="1" s="1"/>
  <c r="J388" i="1"/>
  <c r="M388" i="1" s="1"/>
  <c r="I389" i="1"/>
  <c r="K389" i="1" s="1"/>
  <c r="J389" i="1"/>
  <c r="M389" i="1" s="1"/>
  <c r="I390" i="1"/>
  <c r="K390" i="1" s="1"/>
  <c r="J390" i="1"/>
  <c r="M390" i="1" s="1"/>
  <c r="I391" i="1"/>
  <c r="K391" i="1" s="1"/>
  <c r="J391" i="1"/>
  <c r="M391" i="1" s="1"/>
  <c r="I392" i="1"/>
  <c r="K392" i="1" s="1"/>
  <c r="J392" i="1"/>
  <c r="M392" i="1" s="1"/>
  <c r="I393" i="1"/>
  <c r="K393" i="1" s="1"/>
  <c r="J393" i="1"/>
  <c r="M393" i="1" s="1"/>
  <c r="I394" i="1"/>
  <c r="K394" i="1" s="1"/>
  <c r="J394" i="1"/>
  <c r="M394" i="1" s="1"/>
  <c r="I395" i="1"/>
  <c r="K395" i="1" s="1"/>
  <c r="J395" i="1"/>
  <c r="M395" i="1" s="1"/>
  <c r="I396" i="1"/>
  <c r="K396" i="1" s="1"/>
  <c r="J396" i="1"/>
  <c r="M396" i="1" s="1"/>
  <c r="I397" i="1"/>
  <c r="K397" i="1" s="1"/>
  <c r="J397" i="1"/>
  <c r="M397" i="1" s="1"/>
  <c r="I398" i="1"/>
  <c r="K398" i="1" s="1"/>
  <c r="J398" i="1"/>
  <c r="M398" i="1" s="1"/>
  <c r="I399" i="1"/>
  <c r="K399" i="1" s="1"/>
  <c r="J399" i="1"/>
  <c r="M399" i="1" s="1"/>
  <c r="I400" i="1"/>
  <c r="K400" i="1" s="1"/>
  <c r="J400" i="1"/>
  <c r="M400" i="1" s="1"/>
  <c r="I401" i="1"/>
  <c r="K401" i="1" s="1"/>
  <c r="J401" i="1"/>
  <c r="M401" i="1" s="1"/>
  <c r="I402" i="1"/>
  <c r="K402" i="1" s="1"/>
  <c r="J402" i="1"/>
  <c r="M402" i="1" s="1"/>
  <c r="I403" i="1"/>
  <c r="K403" i="1" s="1"/>
  <c r="J403" i="1"/>
  <c r="M403" i="1" s="1"/>
  <c r="I404" i="1"/>
  <c r="K404" i="1" s="1"/>
  <c r="J404" i="1"/>
  <c r="M404" i="1" s="1"/>
  <c r="I405" i="1"/>
  <c r="K405" i="1" s="1"/>
  <c r="J405" i="1"/>
  <c r="M405" i="1" s="1"/>
  <c r="I406" i="1"/>
  <c r="K406" i="1" s="1"/>
  <c r="J406" i="1"/>
  <c r="M406" i="1" s="1"/>
  <c r="I407" i="1"/>
  <c r="K407" i="1" s="1"/>
  <c r="J407" i="1"/>
  <c r="M407" i="1" s="1"/>
  <c r="I408" i="1"/>
  <c r="K408" i="1" s="1"/>
  <c r="J408" i="1"/>
  <c r="M408" i="1" s="1"/>
  <c r="I409" i="1"/>
  <c r="K409" i="1" s="1"/>
  <c r="J409" i="1"/>
  <c r="M409" i="1" s="1"/>
  <c r="I410" i="1"/>
  <c r="K410" i="1" s="1"/>
  <c r="J410" i="1"/>
  <c r="M410" i="1" s="1"/>
  <c r="I411" i="1"/>
  <c r="K411" i="1" s="1"/>
  <c r="J411" i="1"/>
  <c r="M411" i="1" s="1"/>
  <c r="I412" i="1"/>
  <c r="K412" i="1" s="1"/>
  <c r="J412" i="1"/>
  <c r="M412" i="1" s="1"/>
  <c r="I413" i="1"/>
  <c r="K413" i="1" s="1"/>
  <c r="J413" i="1"/>
  <c r="M413" i="1" s="1"/>
  <c r="I414" i="1"/>
  <c r="K414" i="1" s="1"/>
  <c r="J414" i="1"/>
  <c r="M414" i="1" s="1"/>
  <c r="I415" i="1"/>
  <c r="K415" i="1" s="1"/>
  <c r="J415" i="1"/>
  <c r="M415" i="1" s="1"/>
  <c r="I416" i="1"/>
  <c r="K416" i="1" s="1"/>
  <c r="J416" i="1"/>
  <c r="M416" i="1" s="1"/>
  <c r="I417" i="1"/>
  <c r="K417" i="1" s="1"/>
  <c r="J417" i="1"/>
  <c r="M417" i="1" s="1"/>
  <c r="I418" i="1"/>
  <c r="K418" i="1" s="1"/>
  <c r="J418" i="1"/>
  <c r="M418" i="1" s="1"/>
  <c r="I419" i="1"/>
  <c r="K419" i="1" s="1"/>
  <c r="J419" i="1"/>
  <c r="M419" i="1" s="1"/>
  <c r="I420" i="1"/>
  <c r="K420" i="1" s="1"/>
  <c r="J420" i="1"/>
  <c r="M420" i="1" s="1"/>
  <c r="I421" i="1"/>
  <c r="K421" i="1" s="1"/>
  <c r="J421" i="1"/>
  <c r="M421" i="1" s="1"/>
  <c r="I422" i="1"/>
  <c r="K422" i="1" s="1"/>
  <c r="J422" i="1"/>
  <c r="M422" i="1" s="1"/>
  <c r="I423" i="1"/>
  <c r="K423" i="1" s="1"/>
  <c r="J423" i="1"/>
  <c r="M423" i="1" s="1"/>
  <c r="I424" i="1"/>
  <c r="K424" i="1" s="1"/>
  <c r="J424" i="1"/>
  <c r="M424" i="1" s="1"/>
  <c r="I425" i="1"/>
  <c r="K425" i="1" s="1"/>
  <c r="J425" i="1"/>
  <c r="M425" i="1" s="1"/>
  <c r="I426" i="1"/>
  <c r="K426" i="1" s="1"/>
  <c r="J426" i="1"/>
  <c r="M426" i="1" s="1"/>
  <c r="I427" i="1"/>
  <c r="K427" i="1" s="1"/>
  <c r="J427" i="1"/>
  <c r="M427" i="1" s="1"/>
  <c r="I428" i="1"/>
  <c r="K428" i="1" s="1"/>
  <c r="J428" i="1"/>
  <c r="M428" i="1" s="1"/>
  <c r="I429" i="1"/>
  <c r="K429" i="1" s="1"/>
  <c r="J429" i="1"/>
  <c r="M429" i="1" s="1"/>
  <c r="I430" i="1"/>
  <c r="K430" i="1" s="1"/>
  <c r="J430" i="1"/>
  <c r="M430" i="1" s="1"/>
  <c r="I431" i="1"/>
  <c r="K431" i="1" s="1"/>
  <c r="J431" i="1"/>
  <c r="M431" i="1" s="1"/>
  <c r="I432" i="1"/>
  <c r="K432" i="1" s="1"/>
  <c r="J432" i="1"/>
  <c r="M432" i="1" s="1"/>
  <c r="I433" i="1"/>
  <c r="K433" i="1" s="1"/>
  <c r="J433" i="1"/>
  <c r="M433" i="1" s="1"/>
  <c r="I434" i="1"/>
  <c r="K434" i="1" s="1"/>
  <c r="J434" i="1"/>
  <c r="M434" i="1" s="1"/>
  <c r="I435" i="1"/>
  <c r="K435" i="1" s="1"/>
  <c r="J435" i="1"/>
  <c r="M435" i="1" s="1"/>
  <c r="I436" i="1"/>
  <c r="K436" i="1" s="1"/>
  <c r="J436" i="1"/>
  <c r="M436" i="1" s="1"/>
  <c r="I437" i="1"/>
  <c r="K437" i="1" s="1"/>
  <c r="J437" i="1"/>
  <c r="M437" i="1" s="1"/>
  <c r="I438" i="1"/>
  <c r="K438" i="1" s="1"/>
  <c r="J438" i="1"/>
  <c r="M438" i="1" s="1"/>
  <c r="I439" i="1"/>
  <c r="K439" i="1" s="1"/>
  <c r="J439" i="1"/>
  <c r="M439" i="1" s="1"/>
  <c r="I440" i="1"/>
  <c r="K440" i="1" s="1"/>
  <c r="J440" i="1"/>
  <c r="I441" i="1"/>
  <c r="K441" i="1" s="1"/>
  <c r="J441" i="1"/>
  <c r="M441" i="1" s="1"/>
  <c r="I442" i="1"/>
  <c r="K442" i="1" s="1"/>
  <c r="J442" i="1"/>
  <c r="M442" i="1" s="1"/>
  <c r="I443" i="1"/>
  <c r="K443" i="1" s="1"/>
  <c r="J443" i="1"/>
  <c r="M443" i="1" s="1"/>
  <c r="I444" i="1"/>
  <c r="K444" i="1" s="1"/>
  <c r="J444" i="1"/>
  <c r="M444" i="1" s="1"/>
  <c r="I445" i="1"/>
  <c r="K445" i="1" s="1"/>
  <c r="J445" i="1"/>
  <c r="M445" i="1" s="1"/>
  <c r="I446" i="1"/>
  <c r="K446" i="1" s="1"/>
  <c r="J446" i="1"/>
  <c r="M446" i="1" s="1"/>
  <c r="I447" i="1"/>
  <c r="K447" i="1" s="1"/>
  <c r="J447" i="1"/>
  <c r="M447" i="1" s="1"/>
  <c r="I448" i="1"/>
  <c r="K448" i="1" s="1"/>
  <c r="J448" i="1"/>
  <c r="M448" i="1" s="1"/>
  <c r="I449" i="1"/>
  <c r="K449" i="1" s="1"/>
  <c r="J449" i="1"/>
  <c r="M449" i="1" s="1"/>
  <c r="I450" i="1"/>
  <c r="K450" i="1" s="1"/>
  <c r="J450" i="1"/>
  <c r="M450" i="1" s="1"/>
  <c r="I451" i="1"/>
  <c r="K451" i="1" s="1"/>
  <c r="J451" i="1"/>
  <c r="M451" i="1" s="1"/>
  <c r="I452" i="1"/>
  <c r="K452" i="1" s="1"/>
  <c r="J452" i="1"/>
  <c r="M452" i="1" s="1"/>
  <c r="I453" i="1"/>
  <c r="K453" i="1" s="1"/>
  <c r="J453" i="1"/>
  <c r="M453" i="1" s="1"/>
  <c r="I454" i="1"/>
  <c r="K454" i="1" s="1"/>
  <c r="J454" i="1"/>
  <c r="M454" i="1" s="1"/>
  <c r="I455" i="1"/>
  <c r="K455" i="1" s="1"/>
  <c r="J455" i="1"/>
  <c r="M455" i="1" s="1"/>
  <c r="I456" i="1"/>
  <c r="K456" i="1" s="1"/>
  <c r="J456" i="1"/>
  <c r="M456" i="1" s="1"/>
  <c r="I457" i="1"/>
  <c r="K457" i="1" s="1"/>
  <c r="J457" i="1"/>
  <c r="M457" i="1" s="1"/>
  <c r="I458" i="1"/>
  <c r="K458" i="1" s="1"/>
  <c r="J458" i="1"/>
  <c r="M458" i="1" s="1"/>
  <c r="I459" i="1"/>
  <c r="K459" i="1" s="1"/>
  <c r="J459" i="1"/>
  <c r="M459" i="1" s="1"/>
  <c r="I460" i="1"/>
  <c r="K460" i="1" s="1"/>
  <c r="J460" i="1"/>
  <c r="M460" i="1" s="1"/>
  <c r="I461" i="1"/>
  <c r="K461" i="1" s="1"/>
  <c r="J461" i="1"/>
  <c r="M461" i="1" s="1"/>
  <c r="I462" i="1"/>
  <c r="K462" i="1" s="1"/>
  <c r="J462" i="1"/>
  <c r="M462" i="1" s="1"/>
  <c r="I463" i="1"/>
  <c r="K463" i="1" s="1"/>
  <c r="J463" i="1"/>
  <c r="M463" i="1" s="1"/>
  <c r="I464" i="1"/>
  <c r="K464" i="1" s="1"/>
  <c r="J464" i="1"/>
  <c r="M464" i="1" s="1"/>
  <c r="I465" i="1"/>
  <c r="K465" i="1" s="1"/>
  <c r="J465" i="1"/>
  <c r="M465" i="1" s="1"/>
  <c r="I466" i="1"/>
  <c r="K466" i="1" s="1"/>
  <c r="J466" i="1"/>
  <c r="M466" i="1" s="1"/>
  <c r="I467" i="1"/>
  <c r="K467" i="1" s="1"/>
  <c r="J467" i="1"/>
  <c r="M467" i="1" s="1"/>
  <c r="I468" i="1"/>
  <c r="K468" i="1" s="1"/>
  <c r="J468" i="1"/>
  <c r="M468" i="1" s="1"/>
  <c r="I469" i="1"/>
  <c r="K469" i="1" s="1"/>
  <c r="J469" i="1"/>
  <c r="M469" i="1" s="1"/>
  <c r="I470" i="1"/>
  <c r="K470" i="1" s="1"/>
  <c r="J470" i="1"/>
  <c r="M470" i="1" s="1"/>
  <c r="I471" i="1"/>
  <c r="K471" i="1" s="1"/>
  <c r="J471" i="1"/>
  <c r="M471" i="1" s="1"/>
  <c r="I472" i="1"/>
  <c r="K472" i="1" s="1"/>
  <c r="J472" i="1"/>
  <c r="M472" i="1" s="1"/>
  <c r="I473" i="1"/>
  <c r="K473" i="1" s="1"/>
  <c r="J473" i="1"/>
  <c r="M473" i="1" s="1"/>
  <c r="I474" i="1"/>
  <c r="K474" i="1" s="1"/>
  <c r="J474" i="1"/>
  <c r="M474" i="1" s="1"/>
  <c r="I475" i="1"/>
  <c r="K475" i="1" s="1"/>
  <c r="J475" i="1"/>
  <c r="M475" i="1" s="1"/>
  <c r="I476" i="1"/>
  <c r="K476" i="1" s="1"/>
  <c r="J476" i="1"/>
  <c r="M476" i="1" s="1"/>
  <c r="I477" i="1"/>
  <c r="K477" i="1" s="1"/>
  <c r="J477" i="1"/>
  <c r="M477" i="1" s="1"/>
  <c r="I478" i="1"/>
  <c r="K478" i="1" s="1"/>
  <c r="J478" i="1"/>
  <c r="M478" i="1" s="1"/>
  <c r="I479" i="1"/>
  <c r="K479" i="1" s="1"/>
  <c r="J479" i="1"/>
  <c r="M479" i="1" s="1"/>
  <c r="I480" i="1"/>
  <c r="K480" i="1" s="1"/>
  <c r="J480" i="1"/>
  <c r="M480" i="1" s="1"/>
  <c r="I481" i="1"/>
  <c r="K481" i="1" s="1"/>
  <c r="J481" i="1"/>
  <c r="M481" i="1" s="1"/>
  <c r="I482" i="1"/>
  <c r="K482" i="1" s="1"/>
  <c r="J482" i="1"/>
  <c r="M482" i="1" s="1"/>
  <c r="I483" i="1"/>
  <c r="K483" i="1" s="1"/>
  <c r="J483" i="1"/>
  <c r="M483" i="1" s="1"/>
  <c r="I484" i="1"/>
  <c r="K484" i="1" s="1"/>
  <c r="J484" i="1"/>
  <c r="M484" i="1" s="1"/>
  <c r="I485" i="1"/>
  <c r="K485" i="1" s="1"/>
  <c r="J485" i="1"/>
  <c r="M485" i="1" s="1"/>
  <c r="I486" i="1"/>
  <c r="K486" i="1" s="1"/>
  <c r="J486" i="1"/>
  <c r="M486" i="1" s="1"/>
  <c r="I487" i="1"/>
  <c r="K487" i="1" s="1"/>
  <c r="J487" i="1"/>
  <c r="M487" i="1" s="1"/>
  <c r="I488" i="1"/>
  <c r="K488" i="1" s="1"/>
  <c r="J488" i="1"/>
  <c r="M488" i="1" s="1"/>
  <c r="I489" i="1"/>
  <c r="K489" i="1" s="1"/>
  <c r="J489" i="1"/>
  <c r="M489" i="1" s="1"/>
  <c r="I490" i="1"/>
  <c r="K490" i="1" s="1"/>
  <c r="J490" i="1"/>
  <c r="M490" i="1" s="1"/>
  <c r="I491" i="1"/>
  <c r="K491" i="1" s="1"/>
  <c r="J491" i="1"/>
  <c r="M491" i="1" s="1"/>
  <c r="I492" i="1"/>
  <c r="K492" i="1" s="1"/>
  <c r="J492" i="1"/>
  <c r="M492" i="1" s="1"/>
  <c r="I493" i="1"/>
  <c r="K493" i="1" s="1"/>
  <c r="J493" i="1"/>
  <c r="M493" i="1" s="1"/>
  <c r="I494" i="1"/>
  <c r="K494" i="1" s="1"/>
  <c r="J494" i="1"/>
  <c r="M494" i="1" s="1"/>
  <c r="I495" i="1"/>
  <c r="K495" i="1" s="1"/>
  <c r="J495" i="1"/>
  <c r="M495" i="1" s="1"/>
  <c r="I496" i="1"/>
  <c r="K496" i="1" s="1"/>
  <c r="J496" i="1"/>
  <c r="M496" i="1" s="1"/>
  <c r="I497" i="1"/>
  <c r="K497" i="1" s="1"/>
  <c r="J497" i="1"/>
  <c r="M497" i="1" s="1"/>
  <c r="I498" i="1"/>
  <c r="K498" i="1" s="1"/>
  <c r="J498" i="1"/>
  <c r="M498" i="1" s="1"/>
  <c r="I499" i="1"/>
  <c r="K499" i="1" s="1"/>
  <c r="J499" i="1"/>
  <c r="M499" i="1" s="1"/>
  <c r="I500" i="1"/>
  <c r="K500" i="1" s="1"/>
  <c r="J500" i="1"/>
  <c r="M500" i="1" s="1"/>
  <c r="I501" i="1"/>
  <c r="K501" i="1" s="1"/>
  <c r="J501" i="1"/>
  <c r="M501" i="1" s="1"/>
  <c r="I502" i="1"/>
  <c r="K502" i="1" s="1"/>
  <c r="J502" i="1"/>
  <c r="M502" i="1" s="1"/>
  <c r="I503" i="1"/>
  <c r="K503" i="1" s="1"/>
  <c r="J503" i="1"/>
  <c r="M503" i="1" s="1"/>
  <c r="I504" i="1"/>
  <c r="K504" i="1" s="1"/>
  <c r="J504" i="1"/>
  <c r="M504" i="1" s="1"/>
  <c r="I505" i="1"/>
  <c r="K505" i="1" s="1"/>
  <c r="J505" i="1"/>
  <c r="M505" i="1" s="1"/>
  <c r="I506" i="1"/>
  <c r="K506" i="1" s="1"/>
  <c r="J506" i="1"/>
  <c r="M506" i="1" s="1"/>
  <c r="I507" i="1"/>
  <c r="K507" i="1" s="1"/>
  <c r="J507" i="1"/>
  <c r="M507" i="1" s="1"/>
  <c r="I508" i="1"/>
  <c r="K508" i="1" s="1"/>
  <c r="J508" i="1"/>
  <c r="M508" i="1" s="1"/>
  <c r="I509" i="1"/>
  <c r="K509" i="1" s="1"/>
  <c r="J509" i="1"/>
  <c r="M509" i="1" s="1"/>
  <c r="I510" i="1"/>
  <c r="K510" i="1" s="1"/>
  <c r="J510" i="1"/>
  <c r="M510" i="1" s="1"/>
  <c r="I511" i="1"/>
  <c r="K511" i="1" s="1"/>
  <c r="J511" i="1"/>
  <c r="M511" i="1" s="1"/>
  <c r="I512" i="1"/>
  <c r="K512" i="1" s="1"/>
  <c r="J512" i="1"/>
  <c r="M512" i="1" s="1"/>
  <c r="I513" i="1"/>
  <c r="K513" i="1" s="1"/>
  <c r="J513" i="1"/>
  <c r="M513" i="1" s="1"/>
  <c r="I514" i="1"/>
  <c r="K514" i="1" s="1"/>
  <c r="J514" i="1"/>
  <c r="M514" i="1" s="1"/>
  <c r="I515" i="1"/>
  <c r="K515" i="1" s="1"/>
  <c r="J515" i="1"/>
  <c r="M515" i="1" s="1"/>
  <c r="I516" i="1"/>
  <c r="K516" i="1" s="1"/>
  <c r="J516" i="1"/>
  <c r="M516" i="1" s="1"/>
  <c r="I517" i="1"/>
  <c r="K517" i="1" s="1"/>
  <c r="J517" i="1"/>
  <c r="M517" i="1" s="1"/>
  <c r="I518" i="1"/>
  <c r="K518" i="1" s="1"/>
  <c r="J518" i="1"/>
  <c r="M518" i="1" s="1"/>
  <c r="I519" i="1"/>
  <c r="K519" i="1" s="1"/>
  <c r="J519" i="1"/>
  <c r="M519" i="1" s="1"/>
  <c r="I520" i="1"/>
  <c r="K520" i="1" s="1"/>
  <c r="J520" i="1"/>
  <c r="M520" i="1" s="1"/>
  <c r="I521" i="1"/>
  <c r="K521" i="1" s="1"/>
  <c r="J521" i="1"/>
  <c r="M521" i="1" s="1"/>
  <c r="I522" i="1"/>
  <c r="K522" i="1" s="1"/>
  <c r="J522" i="1"/>
  <c r="M522" i="1" s="1"/>
  <c r="I523" i="1"/>
  <c r="K523" i="1" s="1"/>
  <c r="J523" i="1"/>
  <c r="M523" i="1" s="1"/>
  <c r="I524" i="1"/>
  <c r="K524" i="1" s="1"/>
  <c r="J524" i="1"/>
  <c r="M524" i="1" s="1"/>
  <c r="I525" i="1"/>
  <c r="K525" i="1" s="1"/>
  <c r="J525" i="1"/>
  <c r="M525" i="1" s="1"/>
  <c r="I526" i="1"/>
  <c r="K526" i="1" s="1"/>
  <c r="J526" i="1"/>
  <c r="M526" i="1" s="1"/>
  <c r="I527" i="1"/>
  <c r="K527" i="1" s="1"/>
  <c r="J527" i="1"/>
  <c r="M527" i="1" s="1"/>
  <c r="I528" i="1"/>
  <c r="K528" i="1" s="1"/>
  <c r="J528" i="1"/>
  <c r="M528" i="1" s="1"/>
  <c r="I529" i="1"/>
  <c r="K529" i="1" s="1"/>
  <c r="J529" i="1"/>
  <c r="M529" i="1" s="1"/>
  <c r="I530" i="1"/>
  <c r="K530" i="1" s="1"/>
  <c r="J530" i="1"/>
  <c r="M530" i="1" s="1"/>
  <c r="I531" i="1"/>
  <c r="K531" i="1" s="1"/>
  <c r="J531" i="1"/>
  <c r="M531" i="1" s="1"/>
  <c r="I532" i="1"/>
  <c r="K532" i="1" s="1"/>
  <c r="J532" i="1"/>
  <c r="M532" i="1" s="1"/>
  <c r="I533" i="1"/>
  <c r="K533" i="1" s="1"/>
  <c r="J533" i="1"/>
  <c r="M533" i="1" s="1"/>
  <c r="I534" i="1"/>
  <c r="K534" i="1" s="1"/>
  <c r="J534" i="1"/>
  <c r="M534" i="1" s="1"/>
  <c r="I535" i="1"/>
  <c r="K535" i="1" s="1"/>
  <c r="J535" i="1"/>
  <c r="M535" i="1" s="1"/>
  <c r="I536" i="1"/>
  <c r="K536" i="1" s="1"/>
  <c r="J536" i="1"/>
  <c r="M536" i="1" s="1"/>
  <c r="I537" i="1"/>
  <c r="K537" i="1" s="1"/>
  <c r="J537" i="1"/>
  <c r="M537" i="1" s="1"/>
  <c r="I538" i="1"/>
  <c r="K538" i="1" s="1"/>
  <c r="J538" i="1"/>
  <c r="M538" i="1" s="1"/>
  <c r="I539" i="1"/>
  <c r="K539" i="1" s="1"/>
  <c r="J539" i="1"/>
  <c r="M539" i="1" s="1"/>
  <c r="I540" i="1"/>
  <c r="K540" i="1" s="1"/>
  <c r="J540" i="1"/>
  <c r="M540" i="1" s="1"/>
  <c r="I541" i="1"/>
  <c r="K541" i="1" s="1"/>
  <c r="J541" i="1"/>
  <c r="M541" i="1" s="1"/>
  <c r="I542" i="1"/>
  <c r="K542" i="1" s="1"/>
  <c r="J542" i="1"/>
  <c r="M542" i="1" s="1"/>
  <c r="I543" i="1"/>
  <c r="K543" i="1" s="1"/>
  <c r="J543" i="1"/>
  <c r="M543" i="1" s="1"/>
  <c r="I544" i="1"/>
  <c r="K544" i="1" s="1"/>
  <c r="J544" i="1"/>
  <c r="M544" i="1" s="1"/>
  <c r="I545" i="1"/>
  <c r="K545" i="1" s="1"/>
  <c r="J545" i="1"/>
  <c r="M545" i="1" s="1"/>
  <c r="I546" i="1"/>
  <c r="K546" i="1" s="1"/>
  <c r="J546" i="1"/>
  <c r="M546" i="1" s="1"/>
  <c r="I547" i="1"/>
  <c r="K547" i="1" s="1"/>
  <c r="J547" i="1"/>
  <c r="M547" i="1" s="1"/>
  <c r="I548" i="1"/>
  <c r="K548" i="1" s="1"/>
  <c r="J548" i="1"/>
  <c r="M548" i="1" s="1"/>
  <c r="I549" i="1"/>
  <c r="K549" i="1" s="1"/>
  <c r="J549" i="1"/>
  <c r="M549" i="1" s="1"/>
  <c r="I550" i="1"/>
  <c r="K550" i="1" s="1"/>
  <c r="J550" i="1"/>
  <c r="M550" i="1" s="1"/>
  <c r="I551" i="1"/>
  <c r="K551" i="1" s="1"/>
  <c r="J551" i="1"/>
  <c r="M551" i="1" s="1"/>
  <c r="I552" i="1"/>
  <c r="K552" i="1" s="1"/>
  <c r="J552" i="1"/>
  <c r="M552" i="1" s="1"/>
  <c r="I553" i="1"/>
  <c r="K553" i="1" s="1"/>
  <c r="J553" i="1"/>
  <c r="M553" i="1" s="1"/>
  <c r="I554" i="1"/>
  <c r="K554" i="1" s="1"/>
  <c r="J554" i="1"/>
  <c r="M554" i="1" s="1"/>
  <c r="I555" i="1"/>
  <c r="K555" i="1" s="1"/>
  <c r="J555" i="1"/>
  <c r="M555" i="1" s="1"/>
  <c r="I556" i="1"/>
  <c r="K556" i="1" s="1"/>
  <c r="J556" i="1"/>
  <c r="M556" i="1" s="1"/>
  <c r="I557" i="1"/>
  <c r="K557" i="1" s="1"/>
  <c r="J557" i="1"/>
  <c r="M557" i="1" s="1"/>
  <c r="I558" i="1"/>
  <c r="K558" i="1" s="1"/>
  <c r="J558" i="1"/>
  <c r="M558" i="1" s="1"/>
  <c r="I559" i="1"/>
  <c r="K559" i="1" s="1"/>
  <c r="J559" i="1"/>
  <c r="M559" i="1" s="1"/>
  <c r="I560" i="1"/>
  <c r="K560" i="1" s="1"/>
  <c r="J560" i="1"/>
  <c r="M560" i="1" s="1"/>
  <c r="I561" i="1"/>
  <c r="K561" i="1" s="1"/>
  <c r="J561" i="1"/>
  <c r="M561" i="1" s="1"/>
  <c r="I562" i="1"/>
  <c r="K562" i="1" s="1"/>
  <c r="J562" i="1"/>
  <c r="M562" i="1" s="1"/>
  <c r="I563" i="1"/>
  <c r="K563" i="1" s="1"/>
  <c r="J563" i="1"/>
  <c r="M563" i="1" s="1"/>
  <c r="I564" i="1"/>
  <c r="K564" i="1" s="1"/>
  <c r="J564" i="1"/>
  <c r="M564" i="1" s="1"/>
  <c r="I565" i="1"/>
  <c r="K565" i="1" s="1"/>
  <c r="J565" i="1"/>
  <c r="M565" i="1" s="1"/>
  <c r="I566" i="1"/>
  <c r="K566" i="1" s="1"/>
  <c r="J566" i="1"/>
  <c r="M566" i="1" s="1"/>
  <c r="I567" i="1"/>
  <c r="K567" i="1" s="1"/>
  <c r="J567" i="1"/>
  <c r="M567" i="1" s="1"/>
  <c r="I568" i="1"/>
  <c r="K568" i="1" s="1"/>
  <c r="J568" i="1"/>
  <c r="M568" i="1" s="1"/>
  <c r="I569" i="1"/>
  <c r="K569" i="1" s="1"/>
  <c r="J569" i="1"/>
  <c r="M569" i="1" s="1"/>
  <c r="I570" i="1"/>
  <c r="K570" i="1" s="1"/>
  <c r="J570" i="1"/>
  <c r="M570" i="1" s="1"/>
  <c r="I571" i="1"/>
  <c r="K571" i="1" s="1"/>
  <c r="J571" i="1"/>
  <c r="M571" i="1" s="1"/>
  <c r="I572" i="1"/>
  <c r="K572" i="1" s="1"/>
  <c r="J572" i="1"/>
  <c r="M572" i="1" s="1"/>
  <c r="I573" i="1"/>
  <c r="K573" i="1" s="1"/>
  <c r="J573" i="1"/>
  <c r="M573" i="1" s="1"/>
  <c r="I574" i="1"/>
  <c r="K574" i="1" s="1"/>
  <c r="J574" i="1"/>
  <c r="M574" i="1" s="1"/>
  <c r="I575" i="1"/>
  <c r="K575" i="1" s="1"/>
  <c r="J575" i="1"/>
  <c r="M575" i="1" s="1"/>
  <c r="I576" i="1"/>
  <c r="K576" i="1" s="1"/>
  <c r="J576" i="1"/>
  <c r="M576" i="1" s="1"/>
  <c r="I577" i="1"/>
  <c r="K577" i="1" s="1"/>
  <c r="J577" i="1"/>
  <c r="M577" i="1" s="1"/>
  <c r="I578" i="1"/>
  <c r="K578" i="1" s="1"/>
  <c r="J578" i="1"/>
  <c r="M578" i="1" s="1"/>
  <c r="I579" i="1"/>
  <c r="K579" i="1" s="1"/>
  <c r="J579" i="1"/>
  <c r="M579" i="1" s="1"/>
  <c r="I580" i="1"/>
  <c r="K580" i="1" s="1"/>
  <c r="J580" i="1"/>
  <c r="M580" i="1" s="1"/>
  <c r="I581" i="1"/>
  <c r="K581" i="1" s="1"/>
  <c r="J581" i="1"/>
  <c r="M581" i="1" s="1"/>
  <c r="I582" i="1"/>
  <c r="K582" i="1" s="1"/>
  <c r="J582" i="1"/>
  <c r="M582" i="1" s="1"/>
  <c r="I583" i="1"/>
  <c r="K583" i="1" s="1"/>
  <c r="J583" i="1"/>
  <c r="M583" i="1" s="1"/>
  <c r="I584" i="1"/>
  <c r="K584" i="1" s="1"/>
  <c r="J584" i="1"/>
  <c r="M584" i="1" s="1"/>
  <c r="I585" i="1"/>
  <c r="K585" i="1" s="1"/>
  <c r="J585" i="1"/>
  <c r="M585" i="1" s="1"/>
  <c r="L511" i="1" l="1"/>
  <c r="L295" i="1"/>
  <c r="L404" i="1"/>
  <c r="L400" i="1"/>
  <c r="L483" i="1"/>
  <c r="L22" i="1"/>
  <c r="L20" i="1"/>
  <c r="L296" i="1"/>
  <c r="L184" i="1"/>
  <c r="L164" i="1"/>
  <c r="L36" i="1"/>
  <c r="L444" i="1"/>
  <c r="L428" i="1"/>
  <c r="L337" i="1"/>
  <c r="L329" i="1"/>
  <c r="L325" i="1"/>
  <c r="L311" i="1"/>
  <c r="L199" i="1"/>
  <c r="L195" i="1"/>
  <c r="L193" i="1"/>
  <c r="L191" i="1"/>
  <c r="L187" i="1"/>
  <c r="L147" i="1"/>
  <c r="L50" i="1"/>
  <c r="L12" i="1"/>
  <c r="L2" i="1"/>
  <c r="L292" i="1"/>
  <c r="L288" i="1"/>
  <c r="L280" i="1"/>
  <c r="L266" i="1"/>
  <c r="L240" i="1"/>
  <c r="L234" i="1"/>
  <c r="L218" i="1"/>
  <c r="L216" i="1"/>
  <c r="L214" i="1"/>
  <c r="L175" i="1"/>
  <c r="L65" i="1"/>
  <c r="L484" i="1"/>
  <c r="L342" i="1"/>
  <c r="L128" i="1"/>
  <c r="L100" i="1"/>
  <c r="L148" i="1"/>
  <c r="L499" i="1"/>
  <c r="L489" i="1"/>
  <c r="L500" i="1"/>
  <c r="L417" i="1"/>
  <c r="L585" i="1"/>
  <c r="L577" i="1"/>
  <c r="L565" i="1"/>
  <c r="L557" i="1"/>
  <c r="L549" i="1"/>
  <c r="L541" i="1"/>
  <c r="L533" i="1"/>
  <c r="L501" i="1"/>
  <c r="L468" i="1"/>
  <c r="L441" i="1"/>
  <c r="L149" i="1"/>
  <c r="L144" i="1"/>
  <c r="L49" i="1"/>
  <c r="L460" i="1"/>
  <c r="L440" i="1"/>
  <c r="L423" i="1"/>
  <c r="L421" i="1"/>
  <c r="L345" i="1"/>
  <c r="L343" i="1"/>
  <c r="L341" i="1"/>
  <c r="L180" i="1"/>
  <c r="L26" i="1"/>
  <c r="L581" i="1"/>
  <c r="L573" i="1"/>
  <c r="L569" i="1"/>
  <c r="L561" i="1"/>
  <c r="L553" i="1"/>
  <c r="L545" i="1"/>
  <c r="L537" i="1"/>
  <c r="L529" i="1"/>
  <c r="L445" i="1"/>
  <c r="L384" i="1"/>
  <c r="L361" i="1"/>
  <c r="L326" i="1"/>
  <c r="L317" i="1"/>
  <c r="L308" i="1"/>
  <c r="L155" i="1"/>
  <c r="L151" i="1"/>
  <c r="L129" i="1"/>
  <c r="L66" i="1"/>
  <c r="L47" i="1"/>
  <c r="L185" i="1"/>
  <c r="L33" i="1"/>
  <c r="L29" i="1"/>
  <c r="L381" i="1"/>
  <c r="L372" i="1"/>
  <c r="L514" i="1"/>
  <c r="L510" i="1"/>
  <c r="L524" i="1"/>
  <c r="L521" i="1"/>
  <c r="L452" i="1"/>
  <c r="L448" i="1"/>
  <c r="L442" i="1"/>
  <c r="L432" i="1"/>
  <c r="L413" i="1"/>
  <c r="L408" i="1"/>
  <c r="L401" i="1"/>
  <c r="L396" i="1"/>
  <c r="L385" i="1"/>
  <c r="L380" i="1"/>
  <c r="L358" i="1"/>
  <c r="L353" i="1"/>
  <c r="L334" i="1"/>
  <c r="L332" i="1"/>
  <c r="L330" i="1"/>
  <c r="L307" i="1"/>
  <c r="L303" i="1"/>
  <c r="L283" i="1"/>
  <c r="L279" i="1"/>
  <c r="L277" i="1"/>
  <c r="L254" i="1"/>
  <c r="L252" i="1"/>
  <c r="L244" i="1"/>
  <c r="L209" i="1"/>
  <c r="L203" i="1"/>
  <c r="L201" i="1"/>
  <c r="L171" i="1"/>
  <c r="L169" i="1"/>
  <c r="L167" i="1"/>
  <c r="L165" i="1"/>
  <c r="L160" i="1"/>
  <c r="L140" i="1"/>
  <c r="L136" i="1"/>
  <c r="L83" i="1"/>
  <c r="L81" i="1"/>
  <c r="L79" i="1"/>
  <c r="L73" i="1"/>
  <c r="L58" i="1"/>
  <c r="L51" i="1"/>
  <c r="L34" i="1"/>
  <c r="L16" i="1"/>
  <c r="L506" i="1"/>
  <c r="L464" i="1"/>
  <c r="L365" i="1"/>
  <c r="L349" i="1"/>
  <c r="L176" i="1"/>
  <c r="L63" i="1"/>
  <c r="L25" i="1"/>
  <c r="L516" i="1"/>
  <c r="L508" i="1"/>
  <c r="L476" i="1"/>
  <c r="L458" i="1"/>
  <c r="L431" i="1"/>
  <c r="L412" i="1"/>
  <c r="L391" i="1"/>
  <c r="L389" i="1"/>
  <c r="L377" i="1"/>
  <c r="L366" i="1"/>
  <c r="L357" i="1"/>
  <c r="L350" i="1"/>
  <c r="L346" i="1"/>
  <c r="L327" i="1"/>
  <c r="L302" i="1"/>
  <c r="L241" i="1"/>
  <c r="L239" i="1"/>
  <c r="L235" i="1"/>
  <c r="L196" i="1"/>
  <c r="L192" i="1"/>
  <c r="L125" i="1"/>
  <c r="L113" i="1"/>
  <c r="L109" i="1"/>
  <c r="L582" i="1"/>
  <c r="L574" i="1"/>
  <c r="L566" i="1"/>
  <c r="L558" i="1"/>
  <c r="L550" i="1"/>
  <c r="L504" i="1"/>
  <c r="L492" i="1"/>
  <c r="L376" i="1"/>
  <c r="L517" i="1"/>
  <c r="L578" i="1"/>
  <c r="L570" i="1"/>
  <c r="L562" i="1"/>
  <c r="L554" i="1"/>
  <c r="L546" i="1"/>
  <c r="L542" i="1"/>
  <c r="L538" i="1"/>
  <c r="L480" i="1"/>
  <c r="L519" i="1"/>
  <c r="L474" i="1"/>
  <c r="L451" i="1"/>
  <c r="L449" i="1"/>
  <c r="L439" i="1"/>
  <c r="L437" i="1"/>
  <c r="L435" i="1"/>
  <c r="L433" i="1"/>
  <c r="L416" i="1"/>
  <c r="L414" i="1"/>
  <c r="L359" i="1"/>
  <c r="L260" i="1"/>
  <c r="L247" i="1"/>
  <c r="L212" i="1"/>
  <c r="L210" i="1"/>
  <c r="L206" i="1"/>
  <c r="L172" i="1"/>
  <c r="L168" i="1"/>
  <c r="L141" i="1"/>
  <c r="L98" i="1"/>
  <c r="L88" i="1"/>
  <c r="L82" i="1"/>
  <c r="L57" i="1"/>
  <c r="L52" i="1"/>
  <c r="L495" i="1"/>
  <c r="L493" i="1"/>
  <c r="L467" i="1"/>
  <c r="L456" i="1"/>
  <c r="L426" i="1"/>
  <c r="L398" i="1"/>
  <c r="M368" i="1"/>
  <c r="L368" i="1"/>
  <c r="L534" i="1"/>
  <c r="L530" i="1"/>
  <c r="L526" i="1"/>
  <c r="L522" i="1"/>
  <c r="L515" i="1"/>
  <c r="L509" i="1"/>
  <c r="L507" i="1"/>
  <c r="L505" i="1"/>
  <c r="L496" i="1"/>
  <c r="L490" i="1"/>
  <c r="L472" i="1"/>
  <c r="L463" i="1"/>
  <c r="L457" i="1"/>
  <c r="L430" i="1"/>
  <c r="L409" i="1"/>
  <c r="L362" i="1"/>
  <c r="L298" i="1"/>
  <c r="L229" i="1"/>
  <c r="L183" i="1"/>
  <c r="L179" i="1"/>
  <c r="L177" i="1"/>
  <c r="L523" i="1"/>
  <c r="L488" i="1"/>
  <c r="L479" i="1"/>
  <c r="L473" i="1"/>
  <c r="L438" i="1"/>
  <c r="L436" i="1"/>
  <c r="L425" i="1"/>
  <c r="L397" i="1"/>
  <c r="L392" i="1"/>
  <c r="L388" i="1"/>
  <c r="L375" i="1"/>
  <c r="L373" i="1"/>
  <c r="L369" i="1"/>
  <c r="L271" i="1"/>
  <c r="L188" i="1"/>
  <c r="L163" i="1"/>
  <c r="L156" i="1"/>
  <c r="L132" i="1"/>
  <c r="L130" i="1"/>
  <c r="L97" i="1"/>
  <c r="L93" i="1"/>
  <c r="L67" i="1"/>
  <c r="L407" i="1"/>
  <c r="L393" i="1"/>
  <c r="L382" i="1"/>
  <c r="L364" i="1"/>
  <c r="L354" i="1"/>
  <c r="L348" i="1"/>
  <c r="L338" i="1"/>
  <c r="L318" i="1"/>
  <c r="L299" i="1"/>
  <c r="L293" i="1"/>
  <c r="L276" i="1"/>
  <c r="L267" i="1"/>
  <c r="L263" i="1"/>
  <c r="L256" i="1"/>
  <c r="L232" i="1"/>
  <c r="L227" i="1"/>
  <c r="L225" i="1"/>
  <c r="L219" i="1"/>
  <c r="L217" i="1"/>
  <c r="L215" i="1"/>
  <c r="L159" i="1"/>
  <c r="L157" i="1"/>
  <c r="L152" i="1"/>
  <c r="L143" i="1"/>
  <c r="L137" i="1"/>
  <c r="L133" i="1"/>
  <c r="L124" i="1"/>
  <c r="L122" i="1"/>
  <c r="L120" i="1"/>
  <c r="L118" i="1"/>
  <c r="L110" i="1"/>
  <c r="L108" i="1"/>
  <c r="L99" i="1"/>
  <c r="L74" i="1"/>
  <c r="L42" i="1"/>
  <c r="L13" i="1"/>
  <c r="L11" i="1"/>
  <c r="L6" i="1"/>
  <c r="L333" i="1"/>
  <c r="L321" i="1"/>
  <c r="L322" i="1"/>
  <c r="L316" i="1"/>
  <c r="L297" i="1"/>
  <c r="L291" i="1"/>
  <c r="L286" i="1"/>
  <c r="L284" i="1"/>
  <c r="L272" i="1"/>
  <c r="L261" i="1"/>
  <c r="L287" i="1"/>
  <c r="L275" i="1"/>
  <c r="L270" i="1"/>
  <c r="L268" i="1"/>
  <c r="L259" i="1"/>
  <c r="L255" i="1"/>
  <c r="L248" i="1"/>
  <c r="L230" i="1"/>
  <c r="L251" i="1"/>
  <c r="L243" i="1"/>
  <c r="L231" i="1"/>
  <c r="L207" i="1"/>
  <c r="L205" i="1"/>
  <c r="L197" i="1"/>
  <c r="L189" i="1"/>
  <c r="L181" i="1"/>
  <c r="L173" i="1"/>
  <c r="L161" i="1"/>
  <c r="L153" i="1"/>
  <c r="L145" i="1"/>
  <c r="L138" i="1"/>
  <c r="L134" i="1"/>
  <c r="L94" i="1"/>
  <c r="L89" i="1"/>
  <c r="L121" i="1"/>
  <c r="L116" i="1"/>
  <c r="L114" i="1"/>
  <c r="L111" i="1"/>
  <c r="L104" i="1"/>
  <c r="L126" i="1"/>
  <c r="L117" i="1"/>
  <c r="L112" i="1"/>
  <c r="L105" i="1"/>
  <c r="L95" i="1"/>
  <c r="L90" i="1"/>
  <c r="L84" i="1"/>
  <c r="L78" i="1"/>
  <c r="L77" i="1"/>
  <c r="L72" i="1"/>
  <c r="L61" i="1"/>
  <c r="L56" i="1"/>
  <c r="L68" i="1"/>
  <c r="L62" i="1"/>
  <c r="L46" i="1"/>
  <c r="L41" i="1"/>
  <c r="L45" i="1"/>
  <c r="L40" i="1"/>
  <c r="L35" i="1"/>
  <c r="L30" i="1"/>
  <c r="L31" i="1"/>
  <c r="L21" i="1"/>
  <c r="L5" i="1"/>
  <c r="L583" i="1"/>
  <c r="L579" i="1"/>
  <c r="L575" i="1"/>
  <c r="L571" i="1"/>
  <c r="L567" i="1"/>
  <c r="L563" i="1"/>
  <c r="L559" i="1"/>
  <c r="L555" i="1"/>
  <c r="L551" i="1"/>
  <c r="L547" i="1"/>
  <c r="L543" i="1"/>
  <c r="L539" i="1"/>
  <c r="L535" i="1"/>
  <c r="L531" i="1"/>
  <c r="L527" i="1"/>
  <c r="L525" i="1"/>
  <c r="L518" i="1"/>
  <c r="L512" i="1"/>
  <c r="L491" i="1"/>
  <c r="L475" i="1"/>
  <c r="L459" i="1"/>
  <c r="L429" i="1"/>
  <c r="L424" i="1"/>
  <c r="L420" i="1"/>
  <c r="L419" i="1"/>
  <c r="M440" i="1"/>
  <c r="L584" i="1"/>
  <c r="L580" i="1"/>
  <c r="L576" i="1"/>
  <c r="L572" i="1"/>
  <c r="L568" i="1"/>
  <c r="L564" i="1"/>
  <c r="L560" i="1"/>
  <c r="L556" i="1"/>
  <c r="L552" i="1"/>
  <c r="L548" i="1"/>
  <c r="L544" i="1"/>
  <c r="L540" i="1"/>
  <c r="L536" i="1"/>
  <c r="L532" i="1"/>
  <c r="L528" i="1"/>
  <c r="L520" i="1"/>
  <c r="L503" i="1"/>
  <c r="L487" i="1"/>
  <c r="L485" i="1"/>
  <c r="L477" i="1"/>
  <c r="L471" i="1"/>
  <c r="L469" i="1"/>
  <c r="L461" i="1"/>
  <c r="L455" i="1"/>
  <c r="L453" i="1"/>
  <c r="L447" i="1"/>
  <c r="L410" i="1"/>
  <c r="L405" i="1"/>
  <c r="L264" i="1"/>
  <c r="L228" i="1"/>
  <c r="L211" i="1"/>
  <c r="L403" i="1"/>
  <c r="L394" i="1"/>
  <c r="L387" i="1"/>
  <c r="L378" i="1"/>
  <c r="L371" i="1"/>
  <c r="L360" i="1"/>
  <c r="L355" i="1"/>
  <c r="L344" i="1"/>
  <c r="L339" i="1"/>
  <c r="L328" i="1"/>
  <c r="L323" i="1"/>
  <c r="L314" i="1"/>
  <c r="L310" i="1"/>
  <c r="L305" i="1"/>
  <c r="L289" i="1"/>
  <c r="L282" i="1"/>
  <c r="L273" i="1"/>
  <c r="L257" i="1"/>
  <c r="L250" i="1"/>
  <c r="L245" i="1"/>
  <c r="L236" i="1"/>
  <c r="L223" i="1"/>
  <c r="L422" i="1"/>
  <c r="L415" i="1"/>
  <c r="L406" i="1"/>
  <c r="L399" i="1"/>
  <c r="L390" i="1"/>
  <c r="L383" i="1"/>
  <c r="L374" i="1"/>
  <c r="L367" i="1"/>
  <c r="L356" i="1"/>
  <c r="L351" i="1"/>
  <c r="L340" i="1"/>
  <c r="L335" i="1"/>
  <c r="L324" i="1"/>
  <c r="L319" i="1"/>
  <c r="L306" i="1"/>
  <c r="L294" i="1"/>
  <c r="L285" i="1"/>
  <c r="L278" i="1"/>
  <c r="L269" i="1"/>
  <c r="L262" i="1"/>
  <c r="L253" i="1"/>
  <c r="L246" i="1"/>
  <c r="L202" i="1"/>
  <c r="L443" i="1"/>
  <c r="L434" i="1"/>
  <c r="L427" i="1"/>
  <c r="L418" i="1"/>
  <c r="L411" i="1"/>
  <c r="L402" i="1"/>
  <c r="L395" i="1"/>
  <c r="L386" i="1"/>
  <c r="L379" i="1"/>
  <c r="L370" i="1"/>
  <c r="L363" i="1"/>
  <c r="L352" i="1"/>
  <c r="L347" i="1"/>
  <c r="L336" i="1"/>
  <c r="L331" i="1"/>
  <c r="L320" i="1"/>
  <c r="L315" i="1"/>
  <c r="L313" i="1"/>
  <c r="L309" i="1"/>
  <c r="L290" i="1"/>
  <c r="L281" i="1"/>
  <c r="L274" i="1"/>
  <c r="L265" i="1"/>
  <c r="L258" i="1"/>
  <c r="L249" i="1"/>
  <c r="L242" i="1"/>
  <c r="L237" i="1"/>
  <c r="L226" i="1"/>
  <c r="L222" i="1"/>
  <c r="L102" i="1"/>
  <c r="L101" i="1"/>
  <c r="L86" i="1"/>
  <c r="L85" i="1"/>
  <c r="L70" i="1"/>
  <c r="L69" i="1"/>
  <c r="L54" i="1"/>
  <c r="L53" i="1"/>
  <c r="L38" i="1"/>
  <c r="L37" i="1"/>
  <c r="L23" i="1"/>
  <c r="L19" i="1"/>
  <c r="L17" i="1"/>
  <c r="L14" i="1"/>
  <c r="L3" i="1"/>
  <c r="L18" i="1"/>
  <c r="L15" i="1"/>
  <c r="L10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9" i="1"/>
  <c r="L135" i="1"/>
  <c r="L131" i="1"/>
  <c r="L127" i="1"/>
  <c r="L123" i="1"/>
  <c r="L119" i="1"/>
  <c r="L115" i="1"/>
  <c r="L107" i="1"/>
  <c r="L96" i="1"/>
  <c r="L91" i="1"/>
  <c r="L80" i="1"/>
  <c r="L75" i="1"/>
  <c r="L64" i="1"/>
  <c r="L59" i="1"/>
  <c r="L48" i="1"/>
  <c r="L43" i="1"/>
  <c r="L32" i="1"/>
  <c r="L27" i="1"/>
  <c r="L9" i="1"/>
  <c r="L8" i="1"/>
  <c r="L238" i="1"/>
  <c r="L233" i="1"/>
  <c r="L224" i="1"/>
  <c r="L221" i="1"/>
  <c r="L213" i="1"/>
  <c r="L103" i="1"/>
  <c r="L92" i="1"/>
  <c r="L87" i="1"/>
  <c r="L76" i="1"/>
  <c r="L71" i="1"/>
  <c r="L60" i="1"/>
  <c r="L55" i="1"/>
  <c r="L44" i="1"/>
  <c r="L39" i="1"/>
  <c r="L28" i="1"/>
  <c r="L24" i="1"/>
  <c r="L7" i="1"/>
  <c r="L4" i="1"/>
  <c r="L494" i="1"/>
  <c r="L478" i="1"/>
  <c r="L462" i="1"/>
  <c r="L513" i="1"/>
  <c r="L498" i="1"/>
  <c r="L482" i="1"/>
  <c r="L466" i="1"/>
  <c r="L450" i="1"/>
  <c r="L502" i="1"/>
  <c r="L497" i="1"/>
  <c r="L486" i="1"/>
  <c r="L481" i="1"/>
  <c r="L470" i="1"/>
  <c r="L465" i="1"/>
  <c r="L454" i="1"/>
  <c r="L446" i="1"/>
  <c r="L300" i="1"/>
  <c r="L304" i="1"/>
  <c r="L312" i="1"/>
  <c r="L301" i="1"/>
  <c r="M221" i="1"/>
  <c r="L220" i="1"/>
  <c r="L208" i="1"/>
  <c r="L200" i="1"/>
  <c r="L204" i="1"/>
  <c r="L106" i="1"/>
  <c r="A21" i="1"/>
  <c r="A22" i="1"/>
  <c r="A28" i="4" l="1"/>
  <c r="D24" i="3" l="1"/>
  <c r="E24" i="3" s="1"/>
  <c r="A27" i="4" l="1"/>
  <c r="C2" i="3" l="1"/>
  <c r="D2" i="3" s="1"/>
  <c r="E2" i="3" s="1"/>
  <c r="C3" i="3"/>
  <c r="D3" i="3" s="1"/>
  <c r="E3" i="3" s="1"/>
  <c r="C4" i="3"/>
  <c r="D4" i="3" s="1"/>
  <c r="E4" i="3" s="1"/>
  <c r="C5" i="3"/>
  <c r="D5" i="3" s="1"/>
  <c r="E5" i="3" s="1"/>
  <c r="C6" i="3"/>
  <c r="D6" i="3" s="1"/>
  <c r="E6" i="3" s="1"/>
  <c r="C7" i="3"/>
  <c r="D7" i="3" s="1"/>
  <c r="E7" i="3" s="1"/>
  <c r="C8" i="3"/>
  <c r="D8" i="3" s="1"/>
  <c r="E8" i="3" s="1"/>
  <c r="C9" i="3"/>
  <c r="D9" i="3" s="1"/>
  <c r="E9" i="3" s="1"/>
  <c r="C10" i="3"/>
  <c r="D10" i="3" s="1"/>
  <c r="E10" i="3" s="1"/>
  <c r="C11" i="3"/>
  <c r="D11" i="3" s="1"/>
  <c r="E11" i="3" s="1"/>
  <c r="C12" i="3"/>
  <c r="D12" i="3" s="1"/>
  <c r="E12" i="3" s="1"/>
  <c r="C13" i="3"/>
  <c r="D13" i="3" s="1"/>
  <c r="E13" i="3" s="1"/>
  <c r="C14" i="3"/>
  <c r="D14" i="3" s="1"/>
  <c r="E14" i="3" s="1"/>
  <c r="C15" i="3"/>
  <c r="D15" i="3" s="1"/>
  <c r="E15" i="3" s="1"/>
  <c r="C16" i="3"/>
  <c r="D16" i="3" s="1"/>
  <c r="E16" i="3" s="1"/>
  <c r="C17" i="3"/>
  <c r="D17" i="3" s="1"/>
  <c r="E17" i="3" s="1"/>
  <c r="C18" i="3"/>
  <c r="D18" i="3" s="1"/>
  <c r="E18" i="3" s="1"/>
  <c r="C19" i="3"/>
  <c r="D19" i="3" s="1"/>
  <c r="E19" i="3" s="1"/>
  <c r="C20" i="3"/>
  <c r="D20" i="3" s="1"/>
  <c r="E20" i="3" s="1"/>
  <c r="C21" i="3"/>
  <c r="D21" i="3" s="1"/>
  <c r="E21" i="3" s="1"/>
  <c r="C22" i="3"/>
  <c r="D22" i="3" s="1"/>
  <c r="E22" i="3" s="1"/>
  <c r="C23" i="3"/>
  <c r="D23" i="3" s="1"/>
  <c r="E23" i="3" s="1"/>
  <c r="C1" i="3"/>
  <c r="D1" i="3" s="1"/>
  <c r="E1" i="3" s="1"/>
  <c r="A25" i="4" l="1"/>
  <c r="A26" i="4"/>
  <c r="A24" i="4" l="1"/>
  <c r="A23" i="4"/>
  <c r="A22" i="4" l="1"/>
  <c r="A21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6" i="4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2" i="1"/>
</calcChain>
</file>

<file path=xl/sharedStrings.xml><?xml version="1.0" encoding="utf-8"?>
<sst xmlns="http://schemas.openxmlformats.org/spreadsheetml/2006/main" count="2106" uniqueCount="1203">
  <si>
    <t>组织人事处</t>
    <phoneticPr fontId="1" type="noConversion"/>
  </si>
  <si>
    <t>宣传处</t>
    <phoneticPr fontId="1" type="noConversion"/>
  </si>
  <si>
    <t>纪委办公室</t>
    <phoneticPr fontId="1" type="noConversion"/>
  </si>
  <si>
    <t>财务处</t>
    <phoneticPr fontId="1" type="noConversion"/>
  </si>
  <si>
    <t>总务处</t>
    <phoneticPr fontId="1" type="noConversion"/>
  </si>
  <si>
    <t>教务处</t>
    <phoneticPr fontId="1" type="noConversion"/>
  </si>
  <si>
    <t>学生工作与安全保卫处</t>
    <phoneticPr fontId="1" type="noConversion"/>
  </si>
  <si>
    <t>招生就业处</t>
    <phoneticPr fontId="1" type="noConversion"/>
  </si>
  <si>
    <t>图书馆</t>
    <phoneticPr fontId="1" type="noConversion"/>
  </si>
  <si>
    <t>培训学院</t>
    <phoneticPr fontId="1" type="noConversion"/>
  </si>
  <si>
    <t>对外合作交流处</t>
    <phoneticPr fontId="1" type="noConversion"/>
  </si>
  <si>
    <t>中车车辆工程学院</t>
    <phoneticPr fontId="1" type="noConversion"/>
  </si>
  <si>
    <t>智能制造学院</t>
    <phoneticPr fontId="1" type="noConversion"/>
  </si>
  <si>
    <t>信息与电气工程学院</t>
    <phoneticPr fontId="1" type="noConversion"/>
  </si>
  <si>
    <t>汽车技术学院</t>
    <phoneticPr fontId="1" type="noConversion"/>
  </si>
  <si>
    <t>艺术与教育学院</t>
    <phoneticPr fontId="1" type="noConversion"/>
  </si>
  <si>
    <t>轨道交通学院</t>
    <phoneticPr fontId="1" type="noConversion"/>
  </si>
  <si>
    <t>商学院</t>
    <phoneticPr fontId="1" type="noConversion"/>
  </si>
  <si>
    <t>旅游学院</t>
    <phoneticPr fontId="1" type="noConversion"/>
  </si>
  <si>
    <t>基础教育部</t>
    <phoneticPr fontId="1" type="noConversion"/>
  </si>
  <si>
    <t>序号</t>
  </si>
  <si>
    <t>账号</t>
  </si>
  <si>
    <t>天数</t>
  </si>
  <si>
    <t>实充金额</t>
  </si>
  <si>
    <t>自动序号</t>
    <phoneticPr fontId="1" type="noConversion"/>
  </si>
  <si>
    <t>部门</t>
    <phoneticPr fontId="1" type="noConversion"/>
  </si>
  <si>
    <t>备注</t>
    <phoneticPr fontId="1" type="noConversion"/>
  </si>
  <si>
    <t>科研信息处</t>
    <phoneticPr fontId="1" type="noConversion"/>
  </si>
  <si>
    <t>002组织人事处</t>
  </si>
  <si>
    <t>处理天数</t>
    <phoneticPr fontId="1" type="noConversion"/>
  </si>
  <si>
    <t>处理金额</t>
    <phoneticPr fontId="1" type="noConversion"/>
  </si>
  <si>
    <t>是否差额</t>
    <phoneticPr fontId="1" type="noConversion"/>
  </si>
  <si>
    <t>备注02</t>
  </si>
  <si>
    <t>备注03</t>
  </si>
  <si>
    <t>备注04</t>
  </si>
  <si>
    <t>备注05</t>
  </si>
  <si>
    <t>总计</t>
  </si>
  <si>
    <t>部门名称</t>
  </si>
  <si>
    <t>工作天数汇总（天）</t>
  </si>
  <si>
    <t>充值金额汇总（元）</t>
  </si>
  <si>
    <t>序号</t>
    <phoneticPr fontId="1" type="noConversion"/>
  </si>
  <si>
    <t>备注</t>
    <phoneticPr fontId="1" type="noConversion"/>
  </si>
  <si>
    <t>组织人事处签字：</t>
    <phoneticPr fontId="1" type="noConversion"/>
  </si>
  <si>
    <t>办公室主任签字：</t>
    <phoneticPr fontId="1" type="noConversion"/>
  </si>
  <si>
    <t>院长签字：</t>
    <phoneticPr fontId="1" type="noConversion"/>
  </si>
  <si>
    <t>008教务处</t>
  </si>
  <si>
    <t>基建处</t>
    <phoneticPr fontId="1" type="noConversion"/>
  </si>
  <si>
    <t>工会</t>
    <phoneticPr fontId="1" type="noConversion"/>
  </si>
  <si>
    <t>办公室</t>
    <phoneticPr fontId="1" type="noConversion"/>
  </si>
  <si>
    <t>012图书馆</t>
  </si>
  <si>
    <t>005财务处</t>
  </si>
  <si>
    <t>006总务处</t>
  </si>
  <si>
    <t>007基建处</t>
  </si>
  <si>
    <t>010招生就业处</t>
  </si>
  <si>
    <t>011科研信息处</t>
  </si>
  <si>
    <t>015工会</t>
  </si>
  <si>
    <t>额定充值</t>
    <phoneticPr fontId="1" type="noConversion"/>
  </si>
  <si>
    <t>充值金额</t>
    <phoneticPr fontId="1" type="noConversion"/>
  </si>
  <si>
    <t>003宣传处</t>
  </si>
  <si>
    <t xml:space="preserve">001办公室 </t>
  </si>
  <si>
    <t>024中车学院</t>
  </si>
  <si>
    <t>009学保处（团委）</t>
  </si>
  <si>
    <t>013培训部</t>
  </si>
  <si>
    <t>014对外合作与交流</t>
  </si>
  <si>
    <t>016智能制造学院</t>
  </si>
  <si>
    <t>017信息与电气工程学院</t>
  </si>
  <si>
    <t>018汽车技术学院</t>
  </si>
  <si>
    <t>019艺术与教育学院</t>
  </si>
  <si>
    <t>020轨道交通学院</t>
  </si>
  <si>
    <t>021商学院</t>
  </si>
  <si>
    <t>022旅游学院</t>
  </si>
  <si>
    <t>023基础教育部</t>
  </si>
  <si>
    <t>004纪委办公室</t>
  </si>
  <si>
    <t>行标签</t>
  </si>
  <si>
    <t>计数项:姓 名</t>
  </si>
  <si>
    <t>姓名</t>
  </si>
  <si>
    <t>序号</t>
    <phoneticPr fontId="1" type="noConversion"/>
  </si>
  <si>
    <t>部门名称</t>
    <phoneticPr fontId="1" type="noConversion"/>
  </si>
  <si>
    <t>工作天数汇总</t>
    <phoneticPr fontId="1" type="noConversion"/>
  </si>
  <si>
    <t>充值金额汇总</t>
    <phoneticPr fontId="1" type="noConversion"/>
  </si>
  <si>
    <t>备注</t>
    <phoneticPr fontId="1" type="noConversion"/>
  </si>
  <si>
    <t>总计</t>
    <phoneticPr fontId="1" type="noConversion"/>
  </si>
  <si>
    <t>(空白)</t>
  </si>
  <si>
    <t>张秋生</t>
  </si>
  <si>
    <t>周民书</t>
  </si>
  <si>
    <t>柴清林</t>
  </si>
  <si>
    <t>王永艳</t>
  </si>
  <si>
    <t>樊宇</t>
  </si>
  <si>
    <t>王海宝</t>
  </si>
  <si>
    <t>刘兴一</t>
  </si>
  <si>
    <t>赵延军</t>
  </si>
  <si>
    <t>岳衍孙</t>
  </si>
  <si>
    <t>张鑫</t>
  </si>
  <si>
    <t>李丹</t>
  </si>
  <si>
    <t>孙浩翔</t>
  </si>
  <si>
    <t>李秋菊</t>
  </si>
  <si>
    <t>王展</t>
  </si>
  <si>
    <t>曲斌</t>
  </si>
  <si>
    <t>赵平江</t>
  </si>
  <si>
    <t>王同胜</t>
  </si>
  <si>
    <t>薛增海</t>
  </si>
  <si>
    <t>赵维修</t>
  </si>
  <si>
    <t>李玉刚</t>
  </si>
  <si>
    <t>王旭杰</t>
  </si>
  <si>
    <t>陈昱铭</t>
  </si>
  <si>
    <t>刘理远</t>
  </si>
  <si>
    <t>王国松</t>
  </si>
  <si>
    <t>韩炜怡</t>
  </si>
  <si>
    <t>001办公室</t>
    <phoneticPr fontId="1" type="noConversion"/>
  </si>
  <si>
    <t>万涛</t>
  </si>
  <si>
    <t>赵亮</t>
  </si>
  <si>
    <t>2006010042</t>
  </si>
  <si>
    <t>王国飞</t>
  </si>
  <si>
    <t>2008010004</t>
  </si>
  <si>
    <t>宋姗姗</t>
  </si>
  <si>
    <t>2008020013</t>
  </si>
  <si>
    <t>李娟</t>
  </si>
  <si>
    <t>2010010007</t>
  </si>
  <si>
    <t>路璐</t>
  </si>
  <si>
    <t>2013010012</t>
  </si>
  <si>
    <t>张洋</t>
  </si>
  <si>
    <t>2022010097</t>
  </si>
  <si>
    <t>周鹏</t>
  </si>
  <si>
    <t>张海庆</t>
  </si>
  <si>
    <t>002组织人事处</t>
    <phoneticPr fontId="1" type="noConversion"/>
  </si>
  <si>
    <t>杨林</t>
  </si>
  <si>
    <t>周于宁</t>
  </si>
  <si>
    <t>张晓静</t>
  </si>
  <si>
    <t>004纪委办公室</t>
    <phoneticPr fontId="1" type="noConversion"/>
  </si>
  <si>
    <t>隋文帅</t>
  </si>
  <si>
    <t>陈瑶</t>
  </si>
  <si>
    <t>胡适</t>
  </si>
  <si>
    <t>005工会</t>
    <phoneticPr fontId="1" type="noConversion"/>
  </si>
  <si>
    <t>唐东军</t>
  </si>
  <si>
    <t>刘忠岩</t>
  </si>
  <si>
    <t>臧文霞</t>
  </si>
  <si>
    <t>孔娇娇</t>
  </si>
  <si>
    <t>邵  珍</t>
  </si>
  <si>
    <t>赵勇健</t>
  </si>
  <si>
    <t>王怡岑</t>
  </si>
  <si>
    <t>郭俊英</t>
  </si>
  <si>
    <t>赵总赫</t>
  </si>
  <si>
    <t>姜桂红</t>
  </si>
  <si>
    <t>曲欣艳</t>
  </si>
  <si>
    <t>006规划财务处</t>
    <phoneticPr fontId="1" type="noConversion"/>
  </si>
  <si>
    <t>杨力</t>
    <phoneticPr fontId="1" type="noConversion"/>
  </si>
  <si>
    <t>孙慧强</t>
  </si>
  <si>
    <t>无工号请于备注处填写完整身份证号</t>
  </si>
  <si>
    <t>王云飞</t>
  </si>
  <si>
    <t>付伦</t>
  </si>
  <si>
    <t>李须孝</t>
  </si>
  <si>
    <t>田玮</t>
  </si>
  <si>
    <t>王琳</t>
  </si>
  <si>
    <t>纪亚萍</t>
  </si>
  <si>
    <t>张立楠</t>
  </si>
  <si>
    <t>申世广</t>
  </si>
  <si>
    <t>台培昌</t>
  </si>
  <si>
    <t>张拴麟</t>
  </si>
  <si>
    <t>宋雪浩</t>
  </si>
  <si>
    <t>陈立兵</t>
  </si>
  <si>
    <t>王增彬</t>
  </si>
  <si>
    <t>林艺</t>
  </si>
  <si>
    <t>王涛</t>
  </si>
  <si>
    <t>杨瑞凤</t>
  </si>
  <si>
    <t>周振</t>
  </si>
  <si>
    <t>刘志勇</t>
  </si>
  <si>
    <t>贾文文</t>
  </si>
  <si>
    <t>朱希民</t>
  </si>
  <si>
    <t>尹涛</t>
  </si>
  <si>
    <t>李新胜</t>
  </si>
  <si>
    <t>李云龙</t>
  </si>
  <si>
    <t>370282198206280016</t>
  </si>
  <si>
    <t>刘立清</t>
  </si>
  <si>
    <t>370983198309192320</t>
  </si>
  <si>
    <t>孙守章</t>
  </si>
  <si>
    <t>370222197102245813</t>
  </si>
  <si>
    <t>张杰</t>
  </si>
  <si>
    <t>370405199912061315</t>
  </si>
  <si>
    <t>刘尧瑶</t>
  </si>
  <si>
    <t>370282200306196022</t>
  </si>
  <si>
    <t>007总务处</t>
    <phoneticPr fontId="1" type="noConversion"/>
  </si>
  <si>
    <t>张  程</t>
  </si>
  <si>
    <t>王利剑</t>
  </si>
  <si>
    <t>王文瑞</t>
  </si>
  <si>
    <t>杨德鑫</t>
  </si>
  <si>
    <t>季兴华</t>
  </si>
  <si>
    <t>尹娟</t>
  </si>
  <si>
    <t>许冬宁</t>
  </si>
  <si>
    <t>张成丕</t>
  </si>
  <si>
    <t>中车校区</t>
  </si>
  <si>
    <t>008基建处</t>
    <phoneticPr fontId="1" type="noConversion"/>
  </si>
  <si>
    <t>梁珍</t>
  </si>
  <si>
    <t>亓艳茹</t>
  </si>
  <si>
    <t>商姗姗</t>
  </si>
  <si>
    <t>宋波</t>
  </si>
  <si>
    <t>12月15-21日赴淄博技师参加生教师职业能力大赛培训</t>
  </si>
  <si>
    <t>杨小莉</t>
  </si>
  <si>
    <t>12月1、4、7号外出评审</t>
  </si>
  <si>
    <t>史本春</t>
  </si>
  <si>
    <t>周克斌</t>
  </si>
  <si>
    <t>借调至人社局</t>
  </si>
  <si>
    <t>张衍庆</t>
  </si>
  <si>
    <t>张琳琳</t>
  </si>
  <si>
    <t>12月6-8日丧假，11日病假</t>
  </si>
  <si>
    <t>王彬</t>
  </si>
  <si>
    <t>刘治敏</t>
  </si>
  <si>
    <t>12月4、11、18、25日哺乳假</t>
  </si>
  <si>
    <t>陈聪聪</t>
  </si>
  <si>
    <t>12月1、8、15、29 日哺乳假</t>
  </si>
  <si>
    <t>王迟</t>
  </si>
  <si>
    <t>李玉玉</t>
  </si>
  <si>
    <t>12月14日家长会</t>
  </si>
  <si>
    <t>009教务处</t>
    <phoneticPr fontId="1" type="noConversion"/>
  </si>
  <si>
    <t>巢君</t>
  </si>
  <si>
    <t>王立永</t>
  </si>
  <si>
    <t>唐晨辉</t>
  </si>
  <si>
    <t>辛勇</t>
  </si>
  <si>
    <t>刘一霆</t>
  </si>
  <si>
    <t>吴玉江</t>
  </si>
  <si>
    <t>杨晓东</t>
  </si>
  <si>
    <t>于健</t>
  </si>
  <si>
    <t>011安全保卫处</t>
    <phoneticPr fontId="1" type="noConversion"/>
  </si>
  <si>
    <t>张伟帅</t>
  </si>
  <si>
    <t>李志华</t>
  </si>
  <si>
    <t>李宗杰</t>
  </si>
  <si>
    <t>单爱东</t>
  </si>
  <si>
    <t>刘付勇</t>
  </si>
  <si>
    <t>张浩亮</t>
  </si>
  <si>
    <t>赵凯</t>
  </si>
  <si>
    <t>郑哲鸣</t>
  </si>
  <si>
    <t>龙口借调</t>
  </si>
  <si>
    <t>常广发</t>
  </si>
  <si>
    <t>潘晓倩</t>
  </si>
  <si>
    <t>朱常亮</t>
  </si>
  <si>
    <t>綦真</t>
  </si>
  <si>
    <t>2006010059</t>
  </si>
  <si>
    <t>黄涛</t>
  </si>
  <si>
    <t>2019010176</t>
  </si>
  <si>
    <t>邵彤</t>
  </si>
  <si>
    <t>石震</t>
  </si>
  <si>
    <t>于灏</t>
  </si>
  <si>
    <t>012招生就业处</t>
    <phoneticPr fontId="1" type="noConversion"/>
  </si>
  <si>
    <t>黄春海</t>
  </si>
  <si>
    <t>赵桂玉</t>
  </si>
  <si>
    <t>张悦平</t>
  </si>
  <si>
    <t>丁兆花</t>
  </si>
  <si>
    <t>苏刚</t>
  </si>
  <si>
    <t>韩苹</t>
  </si>
  <si>
    <t>胡星星</t>
  </si>
  <si>
    <t>013科研信息处</t>
    <phoneticPr fontId="1" type="noConversion"/>
  </si>
  <si>
    <t>王全胜</t>
  </si>
  <si>
    <t>于海鹏</t>
  </si>
  <si>
    <t>王群朋</t>
  </si>
  <si>
    <t>于风雷</t>
  </si>
  <si>
    <t>崔薇</t>
  </si>
  <si>
    <t>014智慧校园技术中心</t>
    <phoneticPr fontId="1" type="noConversion"/>
  </si>
  <si>
    <t>2006010017</t>
  </si>
  <si>
    <t>孙燕燕</t>
  </si>
  <si>
    <t>2022010027</t>
  </si>
  <si>
    <t>徐峰山</t>
  </si>
  <si>
    <t>2016010018</t>
  </si>
  <si>
    <t>邓二杨</t>
  </si>
  <si>
    <t>1987010001</t>
  </si>
  <si>
    <t>葛永锋</t>
  </si>
  <si>
    <t>2021020003</t>
  </si>
  <si>
    <t>辛若丽</t>
  </si>
  <si>
    <t>2022010082</t>
  </si>
  <si>
    <t>刘帅</t>
  </si>
  <si>
    <t>2019010172</t>
  </si>
  <si>
    <t>王英慧</t>
  </si>
  <si>
    <t>2022010030</t>
  </si>
  <si>
    <t>郭静静</t>
  </si>
  <si>
    <t>2006010012</t>
  </si>
  <si>
    <t>金利善</t>
  </si>
  <si>
    <t>2021020006</t>
  </si>
  <si>
    <t>马盛</t>
  </si>
  <si>
    <t>高春霞</t>
  </si>
  <si>
    <t>2022010083</t>
  </si>
  <si>
    <t>于滨</t>
  </si>
  <si>
    <t>丛全</t>
  </si>
  <si>
    <t>化人山</t>
  </si>
  <si>
    <t>王奕然</t>
  </si>
  <si>
    <t>张巍</t>
  </si>
  <si>
    <t>马晨曦</t>
  </si>
  <si>
    <t>015职业培训与评价中心</t>
    <phoneticPr fontId="1" type="noConversion"/>
  </si>
  <si>
    <t>王丹民</t>
  </si>
  <si>
    <t>何献忠</t>
  </si>
  <si>
    <t>王雯</t>
  </si>
  <si>
    <t>梁丽菊</t>
  </si>
  <si>
    <t>车志敬</t>
  </si>
  <si>
    <t>孙爽</t>
  </si>
  <si>
    <t>常改</t>
  </si>
  <si>
    <t>016图书馆</t>
    <phoneticPr fontId="1" type="noConversion"/>
  </si>
  <si>
    <t>崔桂发</t>
  </si>
  <si>
    <t>12.1上午因公外出；12.8下午因公外出；12.11-12.12因公外出；12.15下午因公外出；12.18因公外出；12.20-12.21因公外出；12.26因公外出</t>
  </si>
  <si>
    <t>朱青</t>
  </si>
  <si>
    <t>顾曙光</t>
  </si>
  <si>
    <t>12.8下午漏打卡；12.14因公外出；12.18-12.20因公出差</t>
  </si>
  <si>
    <t>邴伟利</t>
  </si>
  <si>
    <t>杨艳</t>
  </si>
  <si>
    <t>徐兰英</t>
  </si>
  <si>
    <t>徐丕兵</t>
  </si>
  <si>
    <t>12.1因公外出；12.8下午漏打卡；12.15下午漏打卡；12.18-12.19因公外出；12.26下午漏打卡；12.27-12.28因公外出</t>
  </si>
  <si>
    <t>杨仕存</t>
  </si>
  <si>
    <t>隋国娜</t>
  </si>
  <si>
    <t>1992010014</t>
  </si>
  <si>
    <t>贾红霞</t>
  </si>
  <si>
    <t>1992010015</t>
  </si>
  <si>
    <t>李宇青</t>
  </si>
  <si>
    <t>李宇青本月病假</t>
  </si>
  <si>
    <t>1998010003</t>
  </si>
  <si>
    <t>李慧丽</t>
  </si>
  <si>
    <t>2003010005</t>
  </si>
  <si>
    <t>张明续</t>
  </si>
  <si>
    <t>2003010006</t>
  </si>
  <si>
    <t>韩樑</t>
  </si>
  <si>
    <t>2004010016</t>
  </si>
  <si>
    <t>薛畅</t>
  </si>
  <si>
    <t>2004010018</t>
  </si>
  <si>
    <t>张彩红</t>
  </si>
  <si>
    <t>2004010019</t>
  </si>
  <si>
    <t>吕文杰</t>
  </si>
  <si>
    <t>12.1因公外出；12.26-12.27因公外出</t>
  </si>
  <si>
    <t>2004010020</t>
  </si>
  <si>
    <t>刘卫民</t>
  </si>
  <si>
    <t>2004010022</t>
  </si>
  <si>
    <t>吕爱玲</t>
  </si>
  <si>
    <t>2005010013</t>
  </si>
  <si>
    <t>郝灵波</t>
  </si>
  <si>
    <t>2005010014</t>
  </si>
  <si>
    <t>刘冬梅</t>
  </si>
  <si>
    <t>12.15班车晚点；12.20班车晚点；12.25丧假1天</t>
  </si>
  <si>
    <t>2006010007</t>
  </si>
  <si>
    <t>刘乐海</t>
  </si>
  <si>
    <t>2006010014</t>
  </si>
  <si>
    <t>安丽红</t>
  </si>
  <si>
    <t>2006010015</t>
  </si>
  <si>
    <t>魏巍</t>
  </si>
  <si>
    <t>2006010020</t>
  </si>
  <si>
    <t>刘国磊</t>
  </si>
  <si>
    <t>12.1下午漏打卡；12.6因公外出；12.25下午-12.27因公外出</t>
  </si>
  <si>
    <t>2006010023</t>
  </si>
  <si>
    <t>王锦</t>
  </si>
  <si>
    <t>12.6因公外出；12.11-12.12因公外出；12.29因公外出</t>
  </si>
  <si>
    <t>2006010026</t>
  </si>
  <si>
    <t>张冰林</t>
  </si>
  <si>
    <t>2006010027</t>
  </si>
  <si>
    <t>孙会淑</t>
  </si>
  <si>
    <t>2006010028</t>
  </si>
  <si>
    <t>纪潇宁</t>
  </si>
  <si>
    <t>2006010031</t>
  </si>
  <si>
    <t>张晓军</t>
  </si>
  <si>
    <t>2006010032</t>
  </si>
  <si>
    <t>徐敏</t>
  </si>
  <si>
    <t>2006010034</t>
  </si>
  <si>
    <t>张明磊</t>
  </si>
  <si>
    <t>2006010038</t>
  </si>
  <si>
    <t>闫立文</t>
  </si>
  <si>
    <t>2006010039</t>
  </si>
  <si>
    <t>李秀香</t>
  </si>
  <si>
    <t>2006010040</t>
  </si>
  <si>
    <t>王利利</t>
  </si>
  <si>
    <t>12.19病假1天</t>
  </si>
  <si>
    <t>2006010041</t>
  </si>
  <si>
    <t>张正</t>
  </si>
  <si>
    <t>2006010043</t>
  </si>
  <si>
    <t>魏敏</t>
  </si>
  <si>
    <t>2006010044</t>
  </si>
  <si>
    <t>孙建</t>
  </si>
  <si>
    <t>2006010046</t>
  </si>
  <si>
    <t>刘慧杰</t>
  </si>
  <si>
    <t>2006010048</t>
  </si>
  <si>
    <t>郭晓丽</t>
  </si>
  <si>
    <t>2006010051</t>
  </si>
  <si>
    <t>朱金卫</t>
  </si>
  <si>
    <t>2006010053</t>
  </si>
  <si>
    <t>孙玮</t>
  </si>
  <si>
    <t>2006010054</t>
  </si>
  <si>
    <t>宫琛</t>
  </si>
  <si>
    <t>2006010055</t>
  </si>
  <si>
    <t>尹风婷</t>
  </si>
  <si>
    <t>12.4病假；12.6-12.29病假</t>
  </si>
  <si>
    <t>2006010056</t>
  </si>
  <si>
    <t>杨淑艳</t>
  </si>
  <si>
    <t>2006010060</t>
  </si>
  <si>
    <t>李明辉</t>
  </si>
  <si>
    <t>2006010061</t>
  </si>
  <si>
    <t>栾虔勇</t>
  </si>
  <si>
    <t>2006010062</t>
  </si>
  <si>
    <t>韩成国</t>
  </si>
  <si>
    <t>2006010064</t>
  </si>
  <si>
    <t>于冰</t>
  </si>
  <si>
    <t>2006010065</t>
  </si>
  <si>
    <t>王长喜</t>
  </si>
  <si>
    <t>2007020015</t>
  </si>
  <si>
    <t>赵京海</t>
  </si>
  <si>
    <t>2007020022</t>
  </si>
  <si>
    <t>刘为峰</t>
  </si>
  <si>
    <t>2007020058</t>
  </si>
  <si>
    <t>曲正鹏</t>
  </si>
  <si>
    <t>2008020007</t>
  </si>
  <si>
    <t>董俊波</t>
  </si>
  <si>
    <t>2008020008</t>
  </si>
  <si>
    <t>于蕾蕾</t>
  </si>
  <si>
    <t>2008020010</t>
  </si>
  <si>
    <t>夏付欣</t>
  </si>
  <si>
    <t>2008020015</t>
  </si>
  <si>
    <t>刘佳</t>
  </si>
  <si>
    <t>2008020017</t>
  </si>
  <si>
    <t>张泽泽</t>
  </si>
  <si>
    <t>2008020018</t>
  </si>
  <si>
    <t>贺继莹</t>
  </si>
  <si>
    <t>2008020024</t>
  </si>
  <si>
    <t>王建业</t>
  </si>
  <si>
    <t>2008020025</t>
  </si>
  <si>
    <t>焦建静</t>
  </si>
  <si>
    <t>12.4下午因公外出；12.5-12.6因公外出；12.7-12.8事假2天；12.14上午因公外出；12.29上午因公外出</t>
  </si>
  <si>
    <t>2008020026</t>
  </si>
  <si>
    <t>孔令超</t>
  </si>
  <si>
    <t>2008030029</t>
  </si>
  <si>
    <t>宋妮</t>
  </si>
  <si>
    <t>2009020006</t>
  </si>
  <si>
    <t>隋璐娜</t>
  </si>
  <si>
    <t>2010020008</t>
  </si>
  <si>
    <t>刘振纲</t>
  </si>
  <si>
    <t>2012010004</t>
  </si>
  <si>
    <t>焦宏</t>
  </si>
  <si>
    <t>12.4-12.5因公外出</t>
  </si>
  <si>
    <t>2012010007</t>
  </si>
  <si>
    <t>李喜杰</t>
  </si>
  <si>
    <t>2013010008</t>
  </si>
  <si>
    <t>郑洁</t>
  </si>
  <si>
    <t>12.15-12.20因公出差；12.27因公外出</t>
  </si>
  <si>
    <t>2014010017</t>
  </si>
  <si>
    <t>郝韶华</t>
  </si>
  <si>
    <t>2014010018</t>
  </si>
  <si>
    <t>吕兆荣</t>
  </si>
  <si>
    <t>2014010019</t>
  </si>
  <si>
    <t>吕玮</t>
  </si>
  <si>
    <t>2014010020</t>
  </si>
  <si>
    <t>王丹丹</t>
  </si>
  <si>
    <t>2014010024</t>
  </si>
  <si>
    <t>毕凌云</t>
  </si>
  <si>
    <t>2014010025</t>
  </si>
  <si>
    <t>田承瑞</t>
  </si>
  <si>
    <t>12.11-12.15因公出差；12.21上午漏打卡；12.28下午漏打卡</t>
  </si>
  <si>
    <t>2014020013</t>
  </si>
  <si>
    <t>杨文蕾</t>
  </si>
  <si>
    <t>12.8上午事假；12.18-12.29病假10天</t>
  </si>
  <si>
    <t>2016010004</t>
  </si>
  <si>
    <t>陈建鑫</t>
  </si>
  <si>
    <t>2016010005</t>
  </si>
  <si>
    <t>吕玉英</t>
  </si>
  <si>
    <t>2016010006</t>
  </si>
  <si>
    <t>陈锋</t>
  </si>
  <si>
    <t>2016010012</t>
  </si>
  <si>
    <t>李海兵</t>
  </si>
  <si>
    <t>2017010007</t>
  </si>
  <si>
    <t>张福霞</t>
  </si>
  <si>
    <t>周腾军</t>
  </si>
  <si>
    <t>2019010052</t>
  </si>
  <si>
    <t>薛德镇</t>
  </si>
  <si>
    <t>2019010051</t>
  </si>
  <si>
    <t>范靳峰</t>
  </si>
  <si>
    <t>2019010038</t>
  </si>
  <si>
    <t>顾连港</t>
  </si>
  <si>
    <t>2019010036</t>
  </si>
  <si>
    <t>李琳</t>
  </si>
  <si>
    <t>2019010018</t>
  </si>
  <si>
    <t>王艳</t>
  </si>
  <si>
    <t>2019010015</t>
  </si>
  <si>
    <t>刘博宇</t>
  </si>
  <si>
    <t>刘博宇本月产假</t>
  </si>
  <si>
    <t>2020010023</t>
  </si>
  <si>
    <t>解伟剑</t>
  </si>
  <si>
    <t>2020010025</t>
  </si>
  <si>
    <t>曲鹏程</t>
  </si>
  <si>
    <t>2020010026</t>
  </si>
  <si>
    <t>赵志鹏</t>
  </si>
  <si>
    <t>2020010027</t>
  </si>
  <si>
    <t>李静</t>
  </si>
  <si>
    <t>2020010033</t>
  </si>
  <si>
    <t>刘垠何</t>
  </si>
  <si>
    <t>12.1事假1天</t>
  </si>
  <si>
    <t>2020010037</t>
  </si>
  <si>
    <t>鲍迪</t>
  </si>
  <si>
    <t>12.29孕检请假1天</t>
  </si>
  <si>
    <t>2020010069</t>
  </si>
  <si>
    <t>于成举</t>
  </si>
  <si>
    <t>2018020002</t>
  </si>
  <si>
    <t>郎咸浦</t>
  </si>
  <si>
    <t>12.6因公外出；12.20班车晚点</t>
  </si>
  <si>
    <t>2018020003</t>
  </si>
  <si>
    <t>张萌露</t>
  </si>
  <si>
    <t>2018020005</t>
  </si>
  <si>
    <t>王庆鹏</t>
  </si>
  <si>
    <t>2018020007</t>
  </si>
  <si>
    <t>李楠</t>
  </si>
  <si>
    <t>2021010070</t>
  </si>
  <si>
    <t>穆鸿宇</t>
  </si>
  <si>
    <t>2021010017</t>
  </si>
  <si>
    <t>韩丰祥</t>
  </si>
  <si>
    <t>2021010018</t>
  </si>
  <si>
    <t>裴建林</t>
  </si>
  <si>
    <t>2021010019</t>
  </si>
  <si>
    <t>周磊</t>
  </si>
  <si>
    <t>2021010020</t>
  </si>
  <si>
    <t>王堃</t>
  </si>
  <si>
    <t>12.27-12.28病假2天</t>
  </si>
  <si>
    <t>2021010021</t>
  </si>
  <si>
    <t>梁存仙</t>
  </si>
  <si>
    <t>2021010022</t>
  </si>
  <si>
    <t>石林炜</t>
  </si>
  <si>
    <t>12.1上午漏打卡；12.13-12.14病假2天；12.20班车晚点；12.27因公外出</t>
  </si>
  <si>
    <t>2021010023</t>
  </si>
  <si>
    <t>戴志美</t>
  </si>
  <si>
    <t>12.28-12.29病假2天</t>
  </si>
  <si>
    <t>2021010025</t>
  </si>
  <si>
    <t>陈子健</t>
  </si>
  <si>
    <t>2022010036</t>
  </si>
  <si>
    <t>高凡</t>
  </si>
  <si>
    <t>12.27因公外出</t>
  </si>
  <si>
    <t>2022010037</t>
  </si>
  <si>
    <t>任睦泉</t>
  </si>
  <si>
    <t>2022010038</t>
  </si>
  <si>
    <t>石绍立</t>
  </si>
  <si>
    <t>12.8上午事假；12.15班车晚点；12.27因公外出</t>
  </si>
  <si>
    <t>2022010039</t>
  </si>
  <si>
    <t>潘敬怡</t>
  </si>
  <si>
    <t>2022010040</t>
  </si>
  <si>
    <t>张雪</t>
  </si>
  <si>
    <t>张雪本月产假</t>
  </si>
  <si>
    <t>2022010050</t>
  </si>
  <si>
    <t>刘阳</t>
  </si>
  <si>
    <t>王明辉</t>
  </si>
  <si>
    <t>宋君楷</t>
  </si>
  <si>
    <t>吕世轩</t>
  </si>
  <si>
    <t>张伟</t>
  </si>
  <si>
    <t>刘晓燕</t>
  </si>
  <si>
    <t xml:space="preserve">刘梦瑶 </t>
  </si>
  <si>
    <t>刘树美</t>
  </si>
  <si>
    <t>林翔</t>
  </si>
  <si>
    <t>徐浩然</t>
  </si>
  <si>
    <t>12.7病假1天；12.28下午事假0.5天</t>
  </si>
  <si>
    <t>袁强</t>
  </si>
  <si>
    <t>12.21因公外出1天；12.27上午因公外出</t>
  </si>
  <si>
    <t>370282199611306042</t>
  </si>
  <si>
    <t>金雪</t>
  </si>
  <si>
    <t>370282198112166028</t>
  </si>
  <si>
    <t>金文娟</t>
  </si>
  <si>
    <t>017智能制造学院</t>
    <phoneticPr fontId="1" type="noConversion"/>
  </si>
  <si>
    <t>高玮</t>
  </si>
  <si>
    <t>燕斌</t>
  </si>
  <si>
    <t>严奉莲</t>
  </si>
  <si>
    <t>苏娜</t>
  </si>
  <si>
    <t>江健滨</t>
  </si>
  <si>
    <t>出差1</t>
  </si>
  <si>
    <t>万君芳</t>
  </si>
  <si>
    <t>于蓉</t>
  </si>
  <si>
    <t>李海雁</t>
  </si>
  <si>
    <t>李树勇</t>
  </si>
  <si>
    <t>逄玉萍</t>
  </si>
  <si>
    <t>周岩</t>
  </si>
  <si>
    <t>房燕</t>
  </si>
  <si>
    <t>任洁</t>
  </si>
  <si>
    <t>病假1</t>
  </si>
  <si>
    <t>姜玉苹</t>
  </si>
  <si>
    <t>陈福波</t>
  </si>
  <si>
    <t>张明</t>
  </si>
  <si>
    <t>董秀丽</t>
  </si>
  <si>
    <t>海燕</t>
  </si>
  <si>
    <t>王利军</t>
  </si>
  <si>
    <t xml:space="preserve">刘大伟 </t>
  </si>
  <si>
    <t>宋军磊</t>
  </si>
  <si>
    <t>王梦圆</t>
  </si>
  <si>
    <t>刘健</t>
  </si>
  <si>
    <t>马草原</t>
  </si>
  <si>
    <t>秦晓娜</t>
  </si>
  <si>
    <t>外出2</t>
  </si>
  <si>
    <t>赵洁</t>
  </si>
  <si>
    <t>高玉忠</t>
  </si>
  <si>
    <t>侯琳</t>
  </si>
  <si>
    <t>王振萍</t>
  </si>
  <si>
    <t>哺乳假5</t>
  </si>
  <si>
    <t>刘海波</t>
  </si>
  <si>
    <t>王刚</t>
  </si>
  <si>
    <t>乔樑</t>
  </si>
  <si>
    <t>张晓梦</t>
  </si>
  <si>
    <t>王琦</t>
  </si>
  <si>
    <t>出差4</t>
  </si>
  <si>
    <t>刘廷</t>
  </si>
  <si>
    <t>产假21</t>
  </si>
  <si>
    <t>于淑慧</t>
  </si>
  <si>
    <t>刘孟玲</t>
  </si>
  <si>
    <t>聂凤锟</t>
  </si>
  <si>
    <t>王秋婉</t>
  </si>
  <si>
    <t>彭春皓</t>
  </si>
  <si>
    <t>金婷</t>
  </si>
  <si>
    <t>崔艾琳</t>
  </si>
  <si>
    <t>黄艳</t>
  </si>
  <si>
    <t>蔡晓艺</t>
  </si>
  <si>
    <t>王子栋</t>
  </si>
  <si>
    <t>李利</t>
  </si>
  <si>
    <t>焉潇潇</t>
  </si>
  <si>
    <t>郝勋</t>
  </si>
  <si>
    <t>段景研</t>
  </si>
  <si>
    <t>张纯青</t>
  </si>
  <si>
    <t>伍佳效</t>
  </si>
  <si>
    <t>江源</t>
  </si>
  <si>
    <t>019数字网络技术学院</t>
  </si>
  <si>
    <t>019数字网络技术学院</t>
    <phoneticPr fontId="1" type="noConversion"/>
  </si>
  <si>
    <t>张莉莉</t>
  </si>
  <si>
    <t>唐秋芳</t>
  </si>
  <si>
    <t>陆伟峰</t>
  </si>
  <si>
    <t>胡秀霞</t>
  </si>
  <si>
    <t>于春菊</t>
  </si>
  <si>
    <t>郭亚杰</t>
  </si>
  <si>
    <t>韩美</t>
  </si>
  <si>
    <t>刘彦</t>
  </si>
  <si>
    <t>逄博</t>
  </si>
  <si>
    <t>王欢欢</t>
  </si>
  <si>
    <t>梅雪</t>
  </si>
  <si>
    <t>于海清</t>
  </si>
  <si>
    <t>曹蕾</t>
  </si>
  <si>
    <t>李倩文</t>
  </si>
  <si>
    <t>项梅</t>
  </si>
  <si>
    <t>郭素梅</t>
  </si>
  <si>
    <t>王玉玲</t>
  </si>
  <si>
    <t>刘祥茹</t>
  </si>
  <si>
    <t>李文慧</t>
  </si>
  <si>
    <t>张天赐</t>
  </si>
  <si>
    <t>徐栋</t>
  </si>
  <si>
    <t>穆静静</t>
  </si>
  <si>
    <t>张丽</t>
  </si>
  <si>
    <t>李炘亭</t>
  </si>
  <si>
    <t>李迦迦</t>
  </si>
  <si>
    <t>徐梦真</t>
  </si>
  <si>
    <t>刘悦</t>
  </si>
  <si>
    <t>闫芮妃</t>
  </si>
  <si>
    <t>杨宽</t>
  </si>
  <si>
    <t>任蕾润</t>
  </si>
  <si>
    <t>郭萌</t>
  </si>
  <si>
    <t>金宏洋</t>
  </si>
  <si>
    <t>迟黎黎</t>
  </si>
  <si>
    <t>商润雨</t>
  </si>
  <si>
    <t>孙瑞强</t>
  </si>
  <si>
    <t>崔玥</t>
  </si>
  <si>
    <t>张兴利</t>
  </si>
  <si>
    <t>朱珣</t>
  </si>
  <si>
    <t>郑寅军</t>
  </si>
  <si>
    <t>杨娟</t>
  </si>
  <si>
    <t>林礼川</t>
  </si>
  <si>
    <t>慕晓虹</t>
  </si>
  <si>
    <t>谭春蕾</t>
  </si>
  <si>
    <t>宋振南</t>
  </si>
  <si>
    <t>张启浩</t>
  </si>
  <si>
    <t>370213199608205248</t>
  </si>
  <si>
    <t>侯宜君</t>
  </si>
  <si>
    <t>020艺术与教育学院</t>
  </si>
  <si>
    <t>020艺术与教育学院</t>
    <phoneticPr fontId="1" type="noConversion"/>
  </si>
  <si>
    <t>刘巨栋</t>
  </si>
  <si>
    <t>孙双双</t>
  </si>
  <si>
    <t>刘建洲</t>
  </si>
  <si>
    <t>12.12-13公出</t>
  </si>
  <si>
    <t>马玉青</t>
  </si>
  <si>
    <t>张秋菊</t>
  </si>
  <si>
    <t>韩  萍</t>
  </si>
  <si>
    <t>王冠军</t>
  </si>
  <si>
    <t>王永春</t>
  </si>
  <si>
    <t>任莉</t>
  </si>
  <si>
    <t>高菲菲</t>
  </si>
  <si>
    <t>朱群富</t>
  </si>
  <si>
    <t xml:space="preserve"> </t>
  </si>
  <si>
    <t>郝玉莲</t>
  </si>
  <si>
    <t>邓持</t>
  </si>
  <si>
    <t>12.7、12.21产检</t>
  </si>
  <si>
    <t>张富坤</t>
  </si>
  <si>
    <t>欧迎春</t>
  </si>
  <si>
    <t>张洪中</t>
  </si>
  <si>
    <t>单玉东</t>
  </si>
  <si>
    <t>郑阳</t>
  </si>
  <si>
    <t>崔阳阳</t>
  </si>
  <si>
    <t>薛国普</t>
  </si>
  <si>
    <t>王亮</t>
  </si>
  <si>
    <t>刘慧</t>
  </si>
  <si>
    <t>李芳</t>
  </si>
  <si>
    <t>郭子祥</t>
  </si>
  <si>
    <t>崔春涛</t>
  </si>
  <si>
    <t>胡白娥</t>
  </si>
  <si>
    <t>邵立敬</t>
  </si>
  <si>
    <t>吴磊</t>
  </si>
  <si>
    <t>王萌萌</t>
  </si>
  <si>
    <t>窦士君</t>
  </si>
  <si>
    <t>张钧</t>
  </si>
  <si>
    <t>张晓芳</t>
  </si>
  <si>
    <t>白光超</t>
  </si>
  <si>
    <t>张文瀚</t>
  </si>
  <si>
    <t>王蒙蒙</t>
  </si>
  <si>
    <t>王聪聪</t>
  </si>
  <si>
    <t>张朔</t>
  </si>
  <si>
    <t>张瀚苒</t>
  </si>
  <si>
    <t>周进</t>
  </si>
  <si>
    <t>李嘉庆</t>
  </si>
  <si>
    <t>021汽车技术学院</t>
  </si>
  <si>
    <t>021汽车技术学院</t>
    <phoneticPr fontId="1" type="noConversion"/>
  </si>
  <si>
    <t>赵兵伟</t>
  </si>
  <si>
    <t>兰斌霞</t>
  </si>
  <si>
    <t>申玉强</t>
  </si>
  <si>
    <t>因公外出4天有餐补</t>
  </si>
  <si>
    <t>孙吉辉</t>
  </si>
  <si>
    <t>高新</t>
  </si>
  <si>
    <t>邱黎</t>
  </si>
  <si>
    <t>于锟</t>
  </si>
  <si>
    <t>王晓鹤</t>
  </si>
  <si>
    <t>翟丽倩</t>
  </si>
  <si>
    <t>因公外出5天有餐补</t>
  </si>
  <si>
    <t>王胜宇</t>
  </si>
  <si>
    <t>范世杰</t>
  </si>
  <si>
    <t>病假1天</t>
  </si>
  <si>
    <t>王鹏</t>
  </si>
  <si>
    <t>刘思雨</t>
  </si>
  <si>
    <t>黄有成</t>
  </si>
  <si>
    <t>王洋</t>
  </si>
  <si>
    <t>因公外出7天有餐补</t>
  </si>
  <si>
    <t>傅毓颖</t>
  </si>
  <si>
    <t>李雯</t>
  </si>
  <si>
    <t>马秋艳</t>
  </si>
  <si>
    <t>李丹阳</t>
  </si>
  <si>
    <t>贾斌</t>
  </si>
  <si>
    <t>刘艳玲</t>
  </si>
  <si>
    <t>李夏</t>
  </si>
  <si>
    <t>张蕊</t>
  </si>
  <si>
    <t>李好斌</t>
  </si>
  <si>
    <t>病假3天</t>
  </si>
  <si>
    <t>窦月阳</t>
  </si>
  <si>
    <t>陈雪菲</t>
  </si>
  <si>
    <t>王莘燕</t>
  </si>
  <si>
    <t>王蕾</t>
  </si>
  <si>
    <t>郭晋刚</t>
  </si>
  <si>
    <t>马胜强</t>
  </si>
  <si>
    <t>赵青龙</t>
  </si>
  <si>
    <t>哺乳假4天</t>
  </si>
  <si>
    <t>孟婧</t>
  </si>
  <si>
    <t>芦海洋</t>
  </si>
  <si>
    <t>刘圆圆</t>
  </si>
  <si>
    <t>高维珊</t>
  </si>
  <si>
    <t>丁源新</t>
  </si>
  <si>
    <t>滕安世</t>
  </si>
  <si>
    <t>吴玮</t>
  </si>
  <si>
    <t>宋书宁</t>
  </si>
  <si>
    <t>王莎莎</t>
  </si>
  <si>
    <t>宋晓栋</t>
  </si>
  <si>
    <t>田翠丽</t>
  </si>
  <si>
    <t>姜龙</t>
  </si>
  <si>
    <t>艾颖</t>
  </si>
  <si>
    <t>徐仲玉</t>
  </si>
  <si>
    <t>季雨欣</t>
  </si>
  <si>
    <t>刘玥</t>
  </si>
  <si>
    <t>杨鹏贤</t>
  </si>
  <si>
    <t>事假1天</t>
  </si>
  <si>
    <t>杨现青</t>
  </si>
  <si>
    <t>王进展</t>
  </si>
  <si>
    <t>李勇江</t>
  </si>
  <si>
    <t>刘馨遥</t>
  </si>
  <si>
    <t>外聘老师</t>
  </si>
  <si>
    <t>衣起欣</t>
  </si>
  <si>
    <t>370282199712155837</t>
  </si>
  <si>
    <t>王秀</t>
  </si>
  <si>
    <t>37021419960716302X</t>
  </si>
  <si>
    <t>王超</t>
  </si>
  <si>
    <t>370281199610212638</t>
  </si>
  <si>
    <t>刘慧敏</t>
  </si>
  <si>
    <t>372324199609210344</t>
  </si>
  <si>
    <t>李欢</t>
  </si>
  <si>
    <t>371329199312280633</t>
  </si>
  <si>
    <t>梅保娟</t>
  </si>
  <si>
    <t>210623198110187244</t>
  </si>
  <si>
    <t>谢发刚</t>
  </si>
  <si>
    <t>341125197506209017</t>
  </si>
  <si>
    <t>吴凤梅</t>
  </si>
  <si>
    <t>34040319820520162X</t>
  </si>
  <si>
    <t>023轨道交通学院</t>
  </si>
  <si>
    <t>023轨道交通学院</t>
    <phoneticPr fontId="1" type="noConversion"/>
  </si>
  <si>
    <t>张晶</t>
  </si>
  <si>
    <t>李涛</t>
  </si>
  <si>
    <t>何东</t>
  </si>
  <si>
    <t>胡  婷</t>
  </si>
  <si>
    <t>于红红</t>
  </si>
  <si>
    <t>谢洪山</t>
  </si>
  <si>
    <t>赵雪峰</t>
  </si>
  <si>
    <t>王  媛</t>
  </si>
  <si>
    <t>郭  健</t>
  </si>
  <si>
    <t>2023年12月18日-12月20日因公外出比赛共3天</t>
  </si>
  <si>
    <t>丁  红</t>
  </si>
  <si>
    <t>刘  欢</t>
  </si>
  <si>
    <t>2023年12月12日-12月18日、2023年12月19日-12月25日共10天                                                                                                                   （工伤申请中）</t>
  </si>
  <si>
    <t>史佩佩</t>
  </si>
  <si>
    <t>隋雪超</t>
  </si>
  <si>
    <t>程迎港</t>
  </si>
  <si>
    <t>王玉玉</t>
  </si>
  <si>
    <t>于扬</t>
  </si>
  <si>
    <t>2023年12月14日-12月15日事假2天、12月18日-12月22日病假共5天</t>
  </si>
  <si>
    <t>董瑛雪</t>
  </si>
  <si>
    <t>王月</t>
  </si>
  <si>
    <t>秦德</t>
  </si>
  <si>
    <t>邵利颖</t>
  </si>
  <si>
    <t>2023年12月25日-12月27日婚假共3天</t>
  </si>
  <si>
    <t>逄洁</t>
  </si>
  <si>
    <t>姜蕾</t>
  </si>
  <si>
    <t>2023年12月6日-12月20日共11天病假</t>
  </si>
  <si>
    <t>支鹏</t>
  </si>
  <si>
    <t>江璐</t>
  </si>
  <si>
    <t>苟月梅</t>
  </si>
  <si>
    <t>张璐</t>
  </si>
  <si>
    <t>杨文慧</t>
  </si>
  <si>
    <t>谢颖</t>
  </si>
  <si>
    <t>姜巾国</t>
  </si>
  <si>
    <t>姜琳</t>
  </si>
  <si>
    <t>王明慧</t>
  </si>
  <si>
    <t>顾志鹏</t>
  </si>
  <si>
    <t>罗涛</t>
  </si>
  <si>
    <t>宋金兴</t>
  </si>
  <si>
    <t>王乙尧</t>
  </si>
  <si>
    <t>教官补助756元</t>
  </si>
  <si>
    <t>姜子豪</t>
  </si>
  <si>
    <t>胥丽娜</t>
  </si>
  <si>
    <t>12月4号、12月11号、12月18号、12月25号</t>
  </si>
  <si>
    <t>田新伟</t>
  </si>
  <si>
    <t>12月4号、12月5号、12月11号、12月12号、12月18号、12月19号、12月25号、12月26号</t>
  </si>
  <si>
    <t>370205196510132526</t>
  </si>
  <si>
    <t>李玉英</t>
  </si>
  <si>
    <t>370205198604051048</t>
  </si>
  <si>
    <t>肖莹</t>
  </si>
  <si>
    <t>370206196407094425</t>
  </si>
  <si>
    <t>石秀芬</t>
  </si>
  <si>
    <t>11*6+4*12</t>
  </si>
  <si>
    <t>370206196407032427</t>
  </si>
  <si>
    <t>杨淑英</t>
  </si>
  <si>
    <t>370221196212053520</t>
  </si>
  <si>
    <t>董淑芬</t>
  </si>
  <si>
    <t>10*6+5*12</t>
  </si>
  <si>
    <t>370122196311124815</t>
  </si>
  <si>
    <t>唐行钦</t>
  </si>
  <si>
    <t>370202196303060719</t>
  </si>
  <si>
    <t>孙涛</t>
  </si>
  <si>
    <t>370202196909084942</t>
  </si>
  <si>
    <t>魏晓民</t>
  </si>
  <si>
    <t>024康养与护理学院</t>
  </si>
  <si>
    <t>024康养与护理学院</t>
    <phoneticPr fontId="1" type="noConversion"/>
  </si>
  <si>
    <t>张艾筠</t>
  </si>
  <si>
    <t>单小飞</t>
  </si>
  <si>
    <t>李英慧</t>
  </si>
  <si>
    <t>潘丽欣</t>
  </si>
  <si>
    <t>杨扬</t>
  </si>
  <si>
    <t>韩淑瑶</t>
  </si>
  <si>
    <t>李文竹</t>
  </si>
  <si>
    <t>苑健</t>
  </si>
  <si>
    <t>冷欣</t>
  </si>
  <si>
    <t>尤丽雅</t>
  </si>
  <si>
    <t>王建华</t>
  </si>
  <si>
    <t>董桂宝</t>
  </si>
  <si>
    <t>宋震</t>
  </si>
  <si>
    <t>徐亮</t>
  </si>
  <si>
    <t>王鲁欣</t>
  </si>
  <si>
    <t>郭晓雯</t>
  </si>
  <si>
    <t>江珍</t>
  </si>
  <si>
    <t>王毅然</t>
  </si>
  <si>
    <t>张靖雷</t>
  </si>
  <si>
    <t>于沙沙</t>
  </si>
  <si>
    <t>陈阳</t>
  </si>
  <si>
    <t>李旭先</t>
  </si>
  <si>
    <t>宋耀华</t>
  </si>
  <si>
    <t>李璇</t>
  </si>
  <si>
    <t>王鲁平</t>
  </si>
  <si>
    <t>370282199102062334</t>
  </si>
  <si>
    <t>于明涵</t>
  </si>
  <si>
    <t>370282199502215619</t>
  </si>
  <si>
    <t>027体育技术学院</t>
  </si>
  <si>
    <t>027体育技术学院</t>
    <phoneticPr fontId="1" type="noConversion"/>
  </si>
  <si>
    <t>李玮</t>
  </si>
  <si>
    <t>张燕燕</t>
  </si>
  <si>
    <t>刘瑶</t>
  </si>
  <si>
    <t>江韦</t>
  </si>
  <si>
    <t>杨晓雯</t>
  </si>
  <si>
    <t>隋莲</t>
  </si>
  <si>
    <t>邵明明</t>
  </si>
  <si>
    <t>陈成</t>
  </si>
  <si>
    <t>朱伟</t>
  </si>
  <si>
    <t>付少伟</t>
  </si>
  <si>
    <t>辛红</t>
  </si>
  <si>
    <t>侯鸿雁</t>
  </si>
  <si>
    <t>宫林芝</t>
  </si>
  <si>
    <t>吴静</t>
  </si>
  <si>
    <t>孙袁帅</t>
  </si>
  <si>
    <t>赵卫琴</t>
  </si>
  <si>
    <t>鲁大超</t>
  </si>
  <si>
    <t>尹茜</t>
  </si>
  <si>
    <t>贾晓晨</t>
  </si>
  <si>
    <t>王晓梅</t>
  </si>
  <si>
    <t>李娜</t>
  </si>
  <si>
    <t>刘萌</t>
  </si>
  <si>
    <t>任付张</t>
  </si>
  <si>
    <t>庄晓梅</t>
  </si>
  <si>
    <t>王丽丽</t>
  </si>
  <si>
    <t>史雅楠</t>
  </si>
  <si>
    <t>于彩玲</t>
  </si>
  <si>
    <t>代欣杰</t>
  </si>
  <si>
    <t>邹萍</t>
  </si>
  <si>
    <t>苏璐</t>
  </si>
  <si>
    <t>于淏琳</t>
  </si>
  <si>
    <t>冷美洁</t>
  </si>
  <si>
    <t>尹晓楠</t>
  </si>
  <si>
    <t>王旭</t>
  </si>
  <si>
    <t>贾玮</t>
  </si>
  <si>
    <t>孟震</t>
  </si>
  <si>
    <t>郝洪乐</t>
  </si>
  <si>
    <t>丁春梅</t>
  </si>
  <si>
    <t>宫文浩</t>
  </si>
  <si>
    <t>蔡继璇</t>
  </si>
  <si>
    <t>于婷婷</t>
  </si>
  <si>
    <t>张苏</t>
  </si>
  <si>
    <t>仕玉慧</t>
  </si>
  <si>
    <t>张笑</t>
  </si>
  <si>
    <t>028马克思主义学院</t>
  </si>
  <si>
    <t>028马克思主义学院</t>
    <phoneticPr fontId="1" type="noConversion"/>
  </si>
  <si>
    <t>马传宝</t>
  </si>
  <si>
    <t>张曼莉</t>
  </si>
  <si>
    <t>张炳兰</t>
  </si>
  <si>
    <t>12.20病假</t>
  </si>
  <si>
    <t>孙延益</t>
  </si>
  <si>
    <t>常成尧</t>
  </si>
  <si>
    <t>张小茜</t>
  </si>
  <si>
    <t>12.6-12.19,12.20-12.29病假</t>
  </si>
  <si>
    <t>崔金星</t>
  </si>
  <si>
    <t>肖越</t>
  </si>
  <si>
    <t>苗卉</t>
  </si>
  <si>
    <t>崔丽媛</t>
  </si>
  <si>
    <t>韩青艺</t>
  </si>
  <si>
    <t>12.11病假</t>
  </si>
  <si>
    <t>李彤</t>
  </si>
  <si>
    <t>12.18病假</t>
  </si>
  <si>
    <t>刘雯</t>
  </si>
  <si>
    <t>曹智</t>
  </si>
  <si>
    <t>张津赫</t>
  </si>
  <si>
    <t>张沙沙</t>
  </si>
  <si>
    <t>12.25下午-12.26事假</t>
  </si>
  <si>
    <t>王睿瑞</t>
  </si>
  <si>
    <t>孙琪</t>
  </si>
  <si>
    <t>12.13-12.14病假</t>
  </si>
  <si>
    <t>孙福超</t>
  </si>
  <si>
    <t>焦顺鑫</t>
  </si>
  <si>
    <t>邹礼远</t>
  </si>
  <si>
    <t>高宇</t>
  </si>
  <si>
    <t>季晓凤</t>
  </si>
  <si>
    <t>12.12病假</t>
  </si>
  <si>
    <t>王军</t>
  </si>
  <si>
    <t>兰传浩</t>
  </si>
  <si>
    <t>魏雪玉</t>
  </si>
  <si>
    <t>胡安东</t>
  </si>
  <si>
    <t>田道祥</t>
  </si>
  <si>
    <t>李佳睿</t>
  </si>
  <si>
    <t>即墨授课周四</t>
  </si>
  <si>
    <t>即墨授课周三</t>
  </si>
  <si>
    <t>非常驻，蓝谷授课周三、周四</t>
  </si>
  <si>
    <t>非常驻，蓝谷授课周一、周五</t>
  </si>
  <si>
    <t>非常驻，蓝谷授课周一</t>
  </si>
  <si>
    <t>非常驻，蓝谷授课周四</t>
  </si>
  <si>
    <t>非常驻，蓝谷授课周三</t>
  </si>
  <si>
    <t>范霞</t>
  </si>
  <si>
    <t>宿管员15212719710815862X
，假期值班5天。工作日15元*11=165元，假期12元*5=60元，本月餐费共计225元</t>
  </si>
  <si>
    <t>韩波</t>
  </si>
  <si>
    <t>宿管员37022219690114466X
，假期值班5天。工作日15元*10=150元，假期12元*5=60元，本月餐费共计210元</t>
  </si>
  <si>
    <t>于东海</t>
  </si>
  <si>
    <t>宿管员15212719670424751X，假期值班5天。工作日15元*11=165元，假期12元*5=60元，本月餐费共计225元</t>
  </si>
  <si>
    <t>张永全</t>
  </si>
  <si>
    <t>宿管员370222196308231711，假期值班5天。工作日15元*10=150元，假期12元*5=60元，本月餐费共计210元</t>
  </si>
  <si>
    <t>王震</t>
  </si>
  <si>
    <t>教官；中午补助15元/天，早晚补助30元/天</t>
  </si>
  <si>
    <t>李航</t>
  </si>
  <si>
    <t>029蓝谷校区</t>
  </si>
  <si>
    <t>029蓝谷校区</t>
    <phoneticPr fontId="1" type="noConversion"/>
  </si>
  <si>
    <t>001办公室</t>
  </si>
  <si>
    <t>005工会</t>
  </si>
  <si>
    <t>006规划财务处</t>
  </si>
  <si>
    <t>007总务处</t>
  </si>
  <si>
    <t>008基建处</t>
  </si>
  <si>
    <t>009教务处</t>
  </si>
  <si>
    <t>011安全保卫处</t>
  </si>
  <si>
    <t>012招生就业处</t>
  </si>
  <si>
    <t>013科研信息处</t>
  </si>
  <si>
    <t>014智慧校园技术中心</t>
  </si>
  <si>
    <t>015职业培训与评价中心</t>
  </si>
  <si>
    <t>016图书馆</t>
  </si>
  <si>
    <t>017智能制造学院</t>
  </si>
  <si>
    <t>2004010012</t>
  </si>
  <si>
    <t>张杨</t>
  </si>
  <si>
    <t>12.5莱西院上调研；12.6去跨境电商实训室开标；12.12国信会展中心调研；12.15青职观摩高职课程思政比赛；12.22教师职业能力大赛评委培训；12.26-27青岛市教师职业能力大赛评委</t>
  </si>
  <si>
    <t>2004010036</t>
  </si>
  <si>
    <t>12.14 青岛港调研；12.19 参加物流协会会议；12.22 参加中德应用技术学校年会；12.29 拔尖人才体检</t>
  </si>
  <si>
    <t>2012010010</t>
  </si>
  <si>
    <t>2005010020</t>
  </si>
  <si>
    <t>姚建军</t>
  </si>
  <si>
    <t>12.5，12.18，12.21，12.27，企业走访</t>
  </si>
  <si>
    <t>于凌云</t>
  </si>
  <si>
    <t>12.1参加山东外贸职业学院赛前裁判说明会</t>
  </si>
  <si>
    <t>苗婷</t>
  </si>
  <si>
    <t>张兵</t>
  </si>
  <si>
    <t>12月11日赴企业调研，12月14日赴青岛港调研，12月18日至12月28日赴扬州培训</t>
  </si>
  <si>
    <t>孙红娟</t>
  </si>
  <si>
    <t>12.1，12.6，12.8，12.15，12.20，12.22，12.27，12.29嘉兴路上课</t>
  </si>
  <si>
    <t>荣希佳</t>
  </si>
  <si>
    <t>许畅</t>
  </si>
  <si>
    <t>12.8外出调研  12.15 ，12.18-20外出培训</t>
  </si>
  <si>
    <t>唐珍</t>
  </si>
  <si>
    <t>12.13去企业；12.19参加会议</t>
  </si>
  <si>
    <t>潘大鹏</t>
  </si>
  <si>
    <t>李丽</t>
  </si>
  <si>
    <t>李红蕾</t>
  </si>
  <si>
    <t>相易彤</t>
  </si>
  <si>
    <t>石雪莉</t>
  </si>
  <si>
    <t>12.18公假；12.19参会</t>
  </si>
  <si>
    <t>2017010008</t>
  </si>
  <si>
    <t>陈晨</t>
  </si>
  <si>
    <t>2018010008</t>
  </si>
  <si>
    <t>崔永超</t>
  </si>
  <si>
    <t>12.1参加互联网营销师比赛</t>
  </si>
  <si>
    <t>2019010053</t>
  </si>
  <si>
    <t>庄夕海</t>
  </si>
  <si>
    <t>2019010016</t>
  </si>
  <si>
    <t>郝慧杰</t>
  </si>
  <si>
    <t>12.5/12/19/26 哺乳假</t>
  </si>
  <si>
    <t>2019010017</t>
  </si>
  <si>
    <t>甄成</t>
  </si>
  <si>
    <t>2020010057</t>
  </si>
  <si>
    <t>李子良</t>
  </si>
  <si>
    <t>12.1参加互联网营销师比赛 12.20-21参加网信新农人授课 12.22参加企业调研</t>
  </si>
  <si>
    <t>2021010050</t>
  </si>
  <si>
    <t>张世秋</t>
  </si>
  <si>
    <t>12.25事假</t>
  </si>
  <si>
    <t>2021010051</t>
  </si>
  <si>
    <t>纪伟丽</t>
  </si>
  <si>
    <t>2021010053</t>
  </si>
  <si>
    <t>韩瑞琦</t>
  </si>
  <si>
    <t>12.1，12.13赴企业看见习学生，12.5与张杨院长等领导一起赴莱西考察，12.27赴如家考察，12.14随张晓静、张兵赴青岛港国际物流调研，12.20随跨进电商教研室去云游物联网调研</t>
  </si>
  <si>
    <t>2021010056</t>
  </si>
  <si>
    <t>12.8参加大赛</t>
  </si>
  <si>
    <t>2021010057</t>
  </si>
  <si>
    <t>崔越</t>
  </si>
  <si>
    <t>王绍静</t>
  </si>
  <si>
    <t>2021010073</t>
  </si>
  <si>
    <t>薛光鑫</t>
  </si>
  <si>
    <t>2023010099</t>
  </si>
  <si>
    <t>韩双</t>
  </si>
  <si>
    <t>2023010100</t>
  </si>
  <si>
    <t>赵得尧</t>
  </si>
  <si>
    <t>2023010101</t>
  </si>
  <si>
    <t>王道敏</t>
  </si>
  <si>
    <t>022商学院</t>
  </si>
  <si>
    <t>022商学院</t>
    <phoneticPr fontId="1" type="noConversion"/>
  </si>
  <si>
    <t>张旭英</t>
  </si>
  <si>
    <t>王文瑶</t>
  </si>
  <si>
    <t>刘德祥</t>
  </si>
  <si>
    <t>王安康</t>
  </si>
  <si>
    <t>辛晶</t>
  </si>
  <si>
    <t>冯林</t>
  </si>
  <si>
    <t>黄熙龙</t>
  </si>
  <si>
    <t>宋安琪</t>
  </si>
  <si>
    <t>003宣传处</t>
    <phoneticPr fontId="1" type="noConversion"/>
  </si>
  <si>
    <t>谭元刚</t>
  </si>
  <si>
    <t>21天</t>
  </si>
  <si>
    <t>王亚楠</t>
  </si>
  <si>
    <t>高  婷</t>
  </si>
  <si>
    <t>冯  琳</t>
  </si>
  <si>
    <t>王军涛</t>
  </si>
  <si>
    <t>周  芳</t>
  </si>
  <si>
    <t>纪珊珊</t>
  </si>
  <si>
    <t>王  杰</t>
  </si>
  <si>
    <t>吴  冰</t>
  </si>
  <si>
    <t>20天</t>
  </si>
  <si>
    <t>产检一天</t>
  </si>
  <si>
    <t>傅一卓</t>
  </si>
  <si>
    <t>陈  歌</t>
  </si>
  <si>
    <t>杨陶然</t>
  </si>
  <si>
    <t>刘  达</t>
  </si>
  <si>
    <t>潘春萌</t>
  </si>
  <si>
    <t>王  超</t>
  </si>
  <si>
    <t>教官上班增加30元/天，21*6+21*30</t>
  </si>
  <si>
    <t>孟显勇</t>
  </si>
  <si>
    <t>蓝帅帅</t>
  </si>
  <si>
    <t>李启鹏</t>
  </si>
  <si>
    <t>孟  浩</t>
  </si>
  <si>
    <t>教官上班增加30元/天，20*6+20*30</t>
  </si>
  <si>
    <t>牛兆阔</t>
  </si>
  <si>
    <t>教官上班增加30元/天，20*6+21*30</t>
  </si>
  <si>
    <t>侯天宇</t>
  </si>
  <si>
    <t>吕一凡</t>
  </si>
  <si>
    <t>周  毅</t>
  </si>
  <si>
    <t>江吉臣</t>
  </si>
  <si>
    <t>教官上班增加30元/天，20*6+19*30</t>
  </si>
  <si>
    <t>孙基深</t>
  </si>
  <si>
    <t>教官上班增加30元/天，20*6+16*30</t>
  </si>
  <si>
    <t>车保俊</t>
  </si>
  <si>
    <t>徐正臻</t>
  </si>
  <si>
    <t>崔  洋</t>
  </si>
  <si>
    <t>刘  亮</t>
  </si>
  <si>
    <t>王鹏飞</t>
  </si>
  <si>
    <t>吕良毅</t>
  </si>
  <si>
    <t>陈鹏飞</t>
  </si>
  <si>
    <t>张惠英</t>
  </si>
  <si>
    <t>19天</t>
  </si>
  <si>
    <t>教官上班增加30元/天，19*6+20*30</t>
  </si>
  <si>
    <t>逄新凯</t>
  </si>
  <si>
    <t>兰晨阳</t>
  </si>
  <si>
    <t>徐  晨</t>
  </si>
  <si>
    <t>张  浩</t>
  </si>
  <si>
    <t>370212196806031712</t>
  </si>
  <si>
    <t>徐立喜</t>
  </si>
  <si>
    <t>假期值班4天，21*6+4*12</t>
  </si>
  <si>
    <t>37021219671026321X</t>
  </si>
  <si>
    <t>崔旭之</t>
  </si>
  <si>
    <t>假期值班3天，21*6+3*12</t>
  </si>
  <si>
    <t>37021219640731175X</t>
  </si>
  <si>
    <t>于周汉</t>
  </si>
  <si>
    <t>370923198302052839</t>
  </si>
  <si>
    <t>胡克平</t>
  </si>
  <si>
    <t>230832196602142319</t>
  </si>
  <si>
    <t>张长胜</t>
  </si>
  <si>
    <t>23102519620924091X</t>
  </si>
  <si>
    <t>聂静波</t>
  </si>
  <si>
    <t>230524196601102714</t>
  </si>
  <si>
    <t>李  湘</t>
  </si>
  <si>
    <t>370212196101134017</t>
  </si>
  <si>
    <t>戚宝元</t>
  </si>
  <si>
    <t>232325196506210212</t>
  </si>
  <si>
    <t>姜庆海</t>
  </si>
  <si>
    <t>370205196508149177</t>
  </si>
  <si>
    <t>徐传茂</t>
  </si>
  <si>
    <t>239005196304051078</t>
  </si>
  <si>
    <t>纪明军</t>
  </si>
  <si>
    <t>370282196211125716</t>
  </si>
  <si>
    <t>张振先</t>
  </si>
  <si>
    <t>370222196311260011</t>
  </si>
  <si>
    <t>孟宪华</t>
  </si>
  <si>
    <t>370212195902121510</t>
  </si>
  <si>
    <t>鲁道娟</t>
  </si>
  <si>
    <t>370212196307046055</t>
  </si>
  <si>
    <t>周明信</t>
  </si>
  <si>
    <t>370283198201010419</t>
  </si>
  <si>
    <t>徐江涛</t>
  </si>
  <si>
    <t>370212196009163413</t>
  </si>
  <si>
    <t>王希春</t>
  </si>
  <si>
    <t>370212196403071357</t>
  </si>
  <si>
    <t>于慎明</t>
  </si>
  <si>
    <t>370212196608105629</t>
  </si>
  <si>
    <t>邱秀芳</t>
  </si>
  <si>
    <t>372301196708213628</t>
  </si>
  <si>
    <t>杨红梅</t>
  </si>
  <si>
    <t>370212197108194842</t>
  </si>
  <si>
    <t>乔玉萍</t>
  </si>
  <si>
    <t>230303196410036010</t>
  </si>
  <si>
    <t>王洪伟</t>
  </si>
  <si>
    <t>370212195812096518</t>
  </si>
  <si>
    <t>郑学彩</t>
  </si>
  <si>
    <t>370282197003192695</t>
  </si>
  <si>
    <t>李德文</t>
  </si>
  <si>
    <t>370205197507250024</t>
  </si>
  <si>
    <t>王欣琴</t>
  </si>
  <si>
    <t>370212196901011744</t>
  </si>
  <si>
    <t>匡转利</t>
  </si>
  <si>
    <t>370212197012191823</t>
  </si>
  <si>
    <t>匡水利</t>
  </si>
  <si>
    <t>370212196610186026</t>
  </si>
  <si>
    <t>赵风云</t>
  </si>
  <si>
    <t>231027196811305045</t>
  </si>
  <si>
    <t>孙桂珍</t>
  </si>
  <si>
    <t>370212197207316024</t>
  </si>
  <si>
    <t>温延秀</t>
  </si>
  <si>
    <t>010学生工作处</t>
  </si>
  <si>
    <t>010学生工作处</t>
    <phoneticPr fontId="1" type="noConversion"/>
  </si>
  <si>
    <t>--------------------------------------------------------</t>
  </si>
  <si>
    <t>作者：look0168</t>
  </si>
  <si>
    <t>链接：https://wenku.baidu.com/view/2a0f8f62561252d380eb6eeb.html</t>
  </si>
  <si>
    <t>来源：百度文库</t>
  </si>
  <si>
    <t>著作权归作者所有。商业转载请联系作者获得授权，非商业转载请注明出处。</t>
  </si>
  <si>
    <t>姚英</t>
  </si>
  <si>
    <t>张帅</t>
  </si>
  <si>
    <t>王晓平</t>
  </si>
  <si>
    <t>顾祥帅</t>
  </si>
  <si>
    <t>王志</t>
  </si>
  <si>
    <t>程焕强</t>
  </si>
  <si>
    <t>陈畅</t>
  </si>
  <si>
    <t>王慧</t>
  </si>
  <si>
    <t>帅春燕</t>
  </si>
  <si>
    <t>张洁</t>
  </si>
  <si>
    <t>肖金龙</t>
  </si>
  <si>
    <t>杜艳艳</t>
  </si>
  <si>
    <t>郭传山</t>
  </si>
  <si>
    <t>孙俊蕾</t>
  </si>
  <si>
    <t>赵鸣</t>
  </si>
  <si>
    <t>张悦</t>
  </si>
  <si>
    <t>刘承鑫</t>
  </si>
  <si>
    <t>郇雨</t>
  </si>
  <si>
    <t>025建设工程学院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</si>
</sst>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 &quot;¥&quot;* #,##0.00_ ;_ &quot;¥&quot;* \-#,##0.00_ ;_ &quot;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9" fontId="0" fillId="0" borderId="0" xfId="0" applyNumberForma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4" fontId="2" fillId="0" borderId="2" xfId="0" applyNumberFormat="1" applyFont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3" fillId="4" borderId="4" xfId="0" applyFont="1" applyFill="1" applyBorder="1" applyAlignment="1">
      <alignment horizontal="right" vertical="center" indent="1"/>
    </xf>
    <xf numFmtId="0" fontId="2" fillId="0" borderId="4" xfId="0" applyFont="1" applyBorder="1" applyAlignment="1">
      <alignment horizontal="left" vertical="center"/>
    </xf>
    <xf numFmtId="44" fontId="2" fillId="0" borderId="4" xfId="0" applyNumberFormat="1" applyFont="1" applyBorder="1" applyAlignment="1">
      <alignment horizontal="left" vertical="center" indent="1"/>
    </xf>
    <xf numFmtId="0" fontId="3" fillId="2" borderId="6" xfId="0" applyFont="1" applyFill="1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right" vertical="center" indent="1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right" vertical="center" indent="1"/>
    </xf>
    <xf numFmtId="44" fontId="3" fillId="0" borderId="4" xfId="0" applyNumberFormat="1" applyFont="1" applyBorder="1" applyAlignment="1">
      <alignment horizontal="left" vertical="center" indent="1"/>
    </xf>
    <xf numFmtId="0" fontId="2" fillId="0" borderId="2" xfId="0" applyFont="1" applyBorder="1" applyAlignment="1">
      <alignment horizontal="right" vertical="center" indent="1"/>
    </xf>
    <xf numFmtId="0" fontId="2" fillId="0" borderId="4" xfId="0" applyFont="1" applyBorder="1" applyAlignment="1">
      <alignment horizontal="right" vertical="center" inden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常规" xfId="0" builtinId="0"/>
    <cellStyle name="常规 2" xfId="1" xr:uid="{D0F47B4B-161A-4362-8AA5-C7EEE6FD6F25}"/>
  </cellStyles>
  <dxfs count="34"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ill>
        <patternFill>
          <fgColor indexed="64"/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border>
        <top style="double">
          <color auto="1"/>
        </top>
        <bottom style="thick">
          <color auto="1"/>
        </bottom>
      </border>
    </dxf>
    <dxf>
      <border>
        <top style="double">
          <color auto="1"/>
        </top>
        <bottom style="thick">
          <color auto="1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right" readingOrder="0"/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font>
        <name val="仿宋"/>
        <scheme val="none"/>
      </font>
    </dxf>
    <dxf>
      <font>
        <sz val="14"/>
      </font>
    </dxf>
    <dxf>
      <alignment horizontal="left" indent="1" readingOrder="0"/>
    </dxf>
    <dxf>
      <alignment horizontal="left" readingOrder="0"/>
    </dxf>
    <dxf>
      <alignment horizontal="center" indent="0" readingOrder="0"/>
    </dxf>
    <dxf>
      <alignment horizontal="center" indent="0" readingOrder="0"/>
    </dxf>
    <dxf>
      <alignment horizontal="right" indent="1" readingOrder="0"/>
    </dxf>
    <dxf>
      <border diagonalUp="0" diagonalDown="0">
        <left/>
        <right/>
        <top/>
        <bottom style="double">
          <color auto="1"/>
        </bottom>
        <vertical/>
        <horizontal/>
      </border>
    </dxf>
    <dxf>
      <border>
        <left/>
        <right/>
        <top style="medium">
          <color auto="1"/>
        </top>
        <bottom style="medium">
          <color auto="1"/>
        </bottom>
        <vertical/>
        <horizontal style="hair">
          <color auto="1"/>
        </horizontal>
      </border>
    </dxf>
    <dxf>
      <border>
        <top style="thin">
          <color theme="9"/>
        </top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font>
        <b/>
        <color theme="9"/>
      </font>
    </dxf>
    <dxf>
      <font>
        <b/>
        <color theme="1"/>
      </font>
    </dxf>
    <dxf>
      <font>
        <b/>
        <color theme="9"/>
      </font>
    </dxf>
    <dxf>
      <font>
        <b/>
        <color theme="1"/>
      </font>
    </dxf>
    <dxf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b/>
        <color theme="1"/>
      </font>
      <border>
        <top style="thin">
          <color theme="9"/>
        </top>
        <bottom style="thin">
          <color theme="9"/>
        </bottom>
      </border>
    </dxf>
    <dxf>
      <font>
        <color theme="1"/>
      </font>
      <border>
        <horizontal style="thin">
          <color theme="9" tint="0.79998168889431442"/>
        </horizontal>
      </border>
    </dxf>
  </dxfs>
  <tableStyles count="2" defaultTableStyle="TableStyleMedium2" defaultPivotStyle="MyTableStyle">
    <tableStyle name="MyTableStyle" table="0" count="11" xr9:uid="{D725204E-135A-401A-874D-CB840B7114E9}">
      <tableStyleElement type="wholeTable" dxfId="33"/>
      <tableStyleElement type="headerRow" dxfId="32"/>
      <tableStyleElement type="totalRow" dxfId="31"/>
      <tableStyleElement type="firstRowStripe" dxfId="30"/>
      <tableStyleElement type="firstColumnStripe" dxfId="29"/>
      <tableStyleElement type="firstSubtotalRow" dxfId="28"/>
      <tableStyleElement type="secondSubtotalRow" dxfId="27"/>
      <tableStyleElement type="firstRowSubheading" dxfId="26"/>
      <tableStyleElement type="secondRowSubheading" dxfId="25"/>
      <tableStyleElement type="pageFieldLabels" dxfId="24"/>
      <tableStyleElement type="pageFieldValues" dxfId="23"/>
    </tableStyle>
    <tableStyle name="数据透视表样式 1" table="0" count="2" xr9:uid="{00000000-0011-0000-FFFF-FFFF00000000}">
      <tableStyleElement type="wholeTable" dxfId="22"/>
      <tableStyleElement type="headerRow" dxfId="21"/>
    </tableStyle>
  </tableStyles>
  <colors>
    <mruColors>
      <color rgb="FFF3F3F3"/>
      <color rgb="FFF5F5F5"/>
      <color rgb="FFEAEAEA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2131482</xdr:colOff>
      <xdr:row>0</xdr:row>
      <xdr:rowOff>186266</xdr:rowOff>
    </xdr:from>
    <xdr:to>
      <xdr:col>3</xdr:col>
      <xdr:colOff>656166</xdr:colOff>
      <xdr:row>1</xdr:row>
      <xdr:rowOff>97366</xdr:rowOff>
    </xdr:to>
    <xdr:pic>
      <xdr:nvPicPr>
        <xdr:cNvPr id="2" name="图片 2" descr="DSC01588">
          <a:extLst>
            <a:ext uri="{FF2B5EF4-FFF2-40B4-BE49-F238E27FC236}">
              <a16:creationId xmlns:a16="http://schemas.microsoft.com/office/drawing/2014/main" id="{9F63CEDE-4B1B-44EA-AFEB-1E3F68802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60649" y="186266"/>
          <a:ext cx="2948517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1439334</xdr:colOff>
      <xdr:row>0</xdr:row>
      <xdr:rowOff>169334</xdr:rowOff>
    </xdr:from>
    <xdr:to>
      <xdr:col>1</xdr:col>
      <xdr:colOff>2015068</xdr:colOff>
      <xdr:row>1</xdr:row>
      <xdr:rowOff>128058</xdr:rowOff>
    </xdr:to>
    <xdr:pic>
      <xdr:nvPicPr>
        <xdr:cNvPr id="3" name="图片 2" descr="091102技师校徽最终方案(2)(2)副本">
          <a:extLst>
            <a:ext uri="{FF2B5EF4-FFF2-40B4-BE49-F238E27FC236}">
              <a16:creationId xmlns:a16="http://schemas.microsoft.com/office/drawing/2014/main" id="{5277567F-46F2-4864-886F-F01718B89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68501" y="169334"/>
          <a:ext cx="575734" cy="56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725.598547453701" createdVersion="4" refreshedVersion="4" minRefreshableVersion="3" recordCount="625" xr:uid="{00000000-000A-0000-FFFF-FFFF00000000}">
  <cacheSource type="worksheet">
    <worksheetSource ref="B1:M560" sheet="2023年12月充值源数据"/>
  </cacheSource>
  <cacheFields count="12">
    <cacheField name="序号" numFmtId="0">
      <sharedItems containsSemiMixedTypes="0" containsString="0" containsNumber="1" containsInteger="1" minValue="1" maxValue="108"/>
    </cacheField>
    <cacheField name="账号" numFmtId="0">
      <sharedItems containsMixedTypes="1" containsNumber="1" containsInteger="1" minValue="1588" maxValue="50367"/>
    </cacheField>
    <cacheField name="姓 名" numFmtId="0">
      <sharedItems/>
    </cacheField>
    <cacheField name="天数" numFmtId="0">
      <sharedItems containsMixedTypes="1" containsNumber="1" minValue="0" maxValue="35"/>
    </cacheField>
    <cacheField name="实充金额" numFmtId="0">
      <sharedItems containsSemiMixedTypes="0" containsString="0" containsNumber="1" containsInteger="1" minValue="0" maxValue="900"/>
    </cacheField>
    <cacheField name="备注" numFmtId="0">
      <sharedItems containsBlank="1"/>
    </cacheField>
    <cacheField name="部门" numFmtId="0">
      <sharedItems count="24">
        <s v="001办公室 "/>
        <s v="002组织人事处"/>
        <s v="003宣传处"/>
        <s v="005财务处"/>
        <s v="006总务处"/>
        <s v="007基建处"/>
        <s v="008教务处"/>
        <s v="010招生就业处"/>
        <s v="011科研信息处"/>
        <s v="012图书馆"/>
        <s v="013培训部"/>
        <s v="014对外合作与交流"/>
        <s v="015工会"/>
        <s v="024中车学院"/>
        <s v="009学保处（团委）"/>
        <s v="016智能制造学院"/>
        <s v="017信息与电气工程学院"/>
        <s v="018汽车技术学院"/>
        <s v="019艺术与教育学院"/>
        <s v="020轨道交通学院"/>
        <s v="021商学院"/>
        <s v="022旅游学院"/>
        <s v="023基础教育部"/>
        <s v="004纪委办公室"/>
      </sharedItems>
    </cacheField>
    <cacheField name="处理天数" numFmtId="0">
      <sharedItems containsSemiMixedTypes="0" containsString="0" containsNumber="1" minValue="0" maxValue="35"/>
    </cacheField>
    <cacheField name="处理金额" numFmtId="0">
      <sharedItems containsSemiMixedTypes="0" containsString="0" containsNumber="1" containsInteger="1" minValue="0" maxValue="900"/>
    </cacheField>
    <cacheField name="额定充值" numFmtId="0">
      <sharedItems containsSemiMixedTypes="0" containsString="0" containsNumber="1" containsInteger="1" minValue="0" maxValue="210"/>
    </cacheField>
    <cacheField name="是否差额" numFmtId="0">
      <sharedItems containsSemiMixedTypes="0" containsString="0" containsNumber="1" containsInteger="1" minValue="-750" maxValue="30"/>
    </cacheField>
    <cacheField name="充值金额" numFmtId="0">
      <sharedItems containsSemiMixedTypes="0" containsString="0" containsNumber="1" containsInteger="1" minValue="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B" refreshedDate="45299.447458333336" createdVersion="4" refreshedVersion="8" minRefreshableVersion="3" recordCount="776" xr:uid="{00000000-000A-0000-FFFF-FFFF04000000}">
  <cacheSource type="worksheet">
    <worksheetSource name="databases"/>
  </cacheSource>
  <cacheFields count="17">
    <cacheField name="自动序号" numFmtId="0">
      <sharedItems containsSemiMixedTypes="0" containsString="0" containsNumber="1" containsInteger="1" minValue="1" maxValue="838"/>
    </cacheField>
    <cacheField name="序号" numFmtId="0">
      <sharedItems containsString="0" containsBlank="1" containsNumber="1" containsInteger="1" minValue="1" maxValue="125"/>
    </cacheField>
    <cacheField name="账号" numFmtId="0">
      <sharedItems containsBlank="1" containsMixedTypes="1" containsNumber="1" containsInteger="1" minValue="1990010002" maxValue="2123010033"/>
    </cacheField>
    <cacheField name="姓名" numFmtId="0">
      <sharedItems containsBlank="1"/>
    </cacheField>
    <cacheField name="天数" numFmtId="0">
      <sharedItems containsBlank="1" containsMixedTypes="1" containsNumber="1" minValue="0" maxValue="29"/>
    </cacheField>
    <cacheField name="实充金额" numFmtId="0">
      <sharedItems containsString="0" containsBlank="1" containsNumber="1" minValue="0" maxValue="945"/>
    </cacheField>
    <cacheField name="备注" numFmtId="0">
      <sharedItems containsBlank="1"/>
    </cacheField>
    <cacheField name="部门" numFmtId="0">
      <sharedItems containsBlank="1" count="73">
        <s v="001办公室"/>
        <s v="002组织人事处"/>
        <s v="004纪委办公室"/>
        <s v="005工会"/>
        <s v="006规划财务处"/>
        <s v="007总务处"/>
        <s v="008基建处"/>
        <s v="009教务处"/>
        <s v="011安全保卫处"/>
        <s v="012招生就业处"/>
        <s v="013科研信息处"/>
        <s v="014智慧校园技术中心"/>
        <s v="015职业培训与评价中心"/>
        <s v="016图书馆"/>
        <s v="017智能制造学院"/>
        <s v="019数字网络技术学院"/>
        <s v="020艺术与教育学院"/>
        <s v="021汽车技术学院"/>
        <s v="023轨道交通学院"/>
        <s v="024康养与护理学院"/>
        <s v="027体育技术学院"/>
        <s v="028马克思主义学院"/>
        <s v="029蓝谷校区"/>
        <s v="022商学院"/>
        <s v="003宣传处"/>
        <s v="010学生工作处"/>
        <m/>
        <s v="014智慧校园中心" u="1"/>
        <s v="025建筑工程学院" u="1"/>
        <s v="029体育蓝谷校区" u="1"/>
        <s v="010教务处" u="1"/>
        <s v="013科研处" u="1"/>
        <s v="009学生工作管理处" u="1"/>
        <s v="013科研处（质量管理办公室）" u="1"/>
        <s v="027体育技术学院（校本部）" u="1"/>
        <s v="029体育学院蓝谷校区" u="1"/>
        <s v="017智能制造技术学院" u="1"/>
        <s v="010学生管理工作处" u="1"/>
        <s v="003宣传片" u="1"/>
        <s v="013科研处（质量管理办公室）处" u="1"/>
        <s v="003宣传处（技工教育政策研究室）" u="1"/>
        <s v="018智能电气技术学院" u="1"/>
        <s v="015工会" u="1"/>
        <s v="008教务处" u="1"/>
        <s v="003宣传处+研究所" u="1"/>
        <s v="022商学院（创业学院）" u="1"/>
        <s v="013培训部" u="1"/>
        <s v="014对外合作交流处" u="1"/>
        <s v="018汽车技术学院" u="1"/>
        <s v="018智能电气技术学院（中车学院）" u="1"/>
        <s v="005规划财务处" u="1"/>
        <s v="006总务处" u="1"/>
        <s v="10*6+5*12" u="1"/>
        <s v="012图书馆" u="1"/>
        <s v="9*6+6*12" u="1"/>
        <s v="009教务处（教师发展中心）" u="1"/>
        <s v="019艺术与教育学院" u="1"/>
        <s v="017数字网络技术" u="1"/>
        <s v="007基建处" u="1"/>
        <s v="023马克思主义学院" u="1"/>
        <s v="011科研信息处" u="1"/>
        <s v="10*6+4*12" u="1"/>
        <s v="012招生就业处（校企与国际合作处）" u="1"/>
        <s v="010学生工作处（团委）" u="1"/>
        <s v="10*6+7*12" u="1"/>
        <s v="026安全保卫处" u="1"/>
        <s v="016智能制造学院" u="1"/>
        <s v="009学生工作与安全保卫处（团委）" u="1"/>
        <s v="010招生就业处" u="1"/>
        <s v="021商学院" u="1"/>
        <s v="020轨道交通学院" u="1"/>
        <s v="9*6+5*12" u="1"/>
        <s v="022康养与护理学院" u="1"/>
      </sharedItems>
    </cacheField>
    <cacheField name="处理天数" numFmtId="0">
      <sharedItems containsSemiMixedTypes="0" containsString="0" containsNumber="1" minValue="0" maxValue="29"/>
    </cacheField>
    <cacheField name="处理金额" numFmtId="0">
      <sharedItems containsSemiMixedTypes="0" containsString="0" containsNumber="1" minValue="0" maxValue="945"/>
    </cacheField>
    <cacheField name="额定充值" numFmtId="0">
      <sharedItems containsSemiMixedTypes="0" containsString="0" containsNumber="1" containsInteger="1" minValue="0" maxValue="174"/>
    </cacheField>
    <cacheField name="是否差额" numFmtId="0">
      <sharedItems containsSemiMixedTypes="0" containsString="0" containsNumber="1" minValue="-819" maxValue="0"/>
    </cacheField>
    <cacheField name="充值金额" numFmtId="0">
      <sharedItems containsSemiMixedTypes="0" containsString="0" containsNumber="1" minValue="0" maxValue="945"/>
    </cacheField>
    <cacheField name="备注02" numFmtId="0">
      <sharedItems containsNonDate="0" containsString="0" containsBlank="1"/>
    </cacheField>
    <cacheField name="备注03" numFmtId="0">
      <sharedItems containsNonDate="0" containsString="0" containsBlank="1"/>
    </cacheField>
    <cacheField name="备注04" numFmtId="0">
      <sharedItems containsNonDate="0" containsString="0" containsBlank="1"/>
    </cacheField>
    <cacheField name="备注0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">
  <r>
    <n v="1"/>
    <n v="7859"/>
    <s v="张秋生"/>
    <n v="25"/>
    <n v="150"/>
    <m/>
    <x v="0"/>
    <n v="25"/>
    <n v="150"/>
    <n v="150"/>
    <n v="0"/>
    <n v="150"/>
  </r>
  <r>
    <n v="2"/>
    <n v="11109"/>
    <s v="周民书"/>
    <n v="25"/>
    <n v="150"/>
    <m/>
    <x v="0"/>
    <n v="25"/>
    <n v="150"/>
    <n v="150"/>
    <n v="0"/>
    <n v="150"/>
  </r>
  <r>
    <n v="3"/>
    <n v="7860"/>
    <s v="魏峰"/>
    <n v="25"/>
    <n v="150"/>
    <m/>
    <x v="0"/>
    <n v="25"/>
    <n v="150"/>
    <n v="150"/>
    <n v="0"/>
    <n v="150"/>
  </r>
  <r>
    <n v="4"/>
    <n v="7861"/>
    <s v="王永艳"/>
    <n v="25"/>
    <n v="150"/>
    <m/>
    <x v="0"/>
    <n v="25"/>
    <n v="150"/>
    <n v="150"/>
    <n v="0"/>
    <n v="150"/>
  </r>
  <r>
    <n v="5"/>
    <n v="7865"/>
    <s v="孙涛"/>
    <n v="25"/>
    <n v="150"/>
    <m/>
    <x v="0"/>
    <n v="25"/>
    <n v="150"/>
    <n v="150"/>
    <n v="0"/>
    <n v="150"/>
  </r>
  <r>
    <n v="6"/>
    <n v="11110"/>
    <s v="宫正"/>
    <n v="25"/>
    <n v="150"/>
    <m/>
    <x v="0"/>
    <n v="25"/>
    <n v="150"/>
    <n v="150"/>
    <n v="0"/>
    <n v="150"/>
  </r>
  <r>
    <n v="7"/>
    <n v="7821"/>
    <s v="刘兴一"/>
    <n v="0"/>
    <n v="0"/>
    <m/>
    <x v="0"/>
    <n v="0"/>
    <n v="0"/>
    <n v="0"/>
    <n v="0"/>
    <n v="0"/>
  </r>
  <r>
    <n v="8"/>
    <n v="8060"/>
    <s v="姚建军"/>
    <n v="25"/>
    <n v="150"/>
    <m/>
    <x v="0"/>
    <n v="25"/>
    <n v="150"/>
    <n v="150"/>
    <n v="0"/>
    <n v="150"/>
  </r>
  <r>
    <n v="9"/>
    <n v="7882"/>
    <s v="周振"/>
    <n v="25"/>
    <n v="150"/>
    <m/>
    <x v="0"/>
    <n v="25"/>
    <n v="150"/>
    <n v="150"/>
    <n v="0"/>
    <n v="150"/>
  </r>
  <r>
    <n v="10"/>
    <n v="8015"/>
    <s v="曲斌"/>
    <n v="25"/>
    <n v="150"/>
    <m/>
    <x v="0"/>
    <n v="25"/>
    <n v="150"/>
    <n v="150"/>
    <n v="0"/>
    <n v="150"/>
  </r>
  <r>
    <n v="11"/>
    <n v="1990"/>
    <s v="张鑫"/>
    <n v="25"/>
    <n v="150"/>
    <m/>
    <x v="0"/>
    <n v="25"/>
    <n v="150"/>
    <n v="150"/>
    <n v="0"/>
    <n v="150"/>
  </r>
  <r>
    <n v="12"/>
    <n v="3005"/>
    <s v="李丹"/>
    <n v="25"/>
    <n v="150"/>
    <m/>
    <x v="0"/>
    <n v="25"/>
    <n v="150"/>
    <n v="150"/>
    <n v="0"/>
    <n v="150"/>
  </r>
  <r>
    <n v="13"/>
    <n v="3098"/>
    <s v="邵红文"/>
    <n v="25"/>
    <n v="150"/>
    <m/>
    <x v="0"/>
    <n v="25"/>
    <n v="150"/>
    <n v="150"/>
    <n v="0"/>
    <n v="150"/>
  </r>
  <r>
    <n v="14"/>
    <n v="7876"/>
    <s v="王同胜"/>
    <n v="25"/>
    <n v="150"/>
    <m/>
    <x v="0"/>
    <n v="25"/>
    <n v="150"/>
    <n v="150"/>
    <n v="0"/>
    <n v="150"/>
  </r>
  <r>
    <n v="15"/>
    <n v="7883"/>
    <s v="李玉刚"/>
    <n v="25"/>
    <n v="150"/>
    <m/>
    <x v="0"/>
    <n v="25"/>
    <n v="150"/>
    <n v="150"/>
    <n v="0"/>
    <n v="150"/>
  </r>
  <r>
    <n v="16"/>
    <n v="7873"/>
    <s v="岳衍孙"/>
    <n v="25"/>
    <n v="150"/>
    <m/>
    <x v="0"/>
    <n v="25"/>
    <n v="150"/>
    <n v="150"/>
    <n v="0"/>
    <n v="150"/>
  </r>
  <r>
    <n v="17"/>
    <n v="7878"/>
    <s v="赵维修"/>
    <n v="25"/>
    <n v="150"/>
    <m/>
    <x v="0"/>
    <n v="25"/>
    <n v="150"/>
    <n v="150"/>
    <n v="0"/>
    <n v="150"/>
  </r>
  <r>
    <n v="18"/>
    <n v="7880"/>
    <s v="薛增海"/>
    <n v="25"/>
    <n v="150"/>
    <m/>
    <x v="0"/>
    <n v="25"/>
    <n v="150"/>
    <n v="150"/>
    <n v="0"/>
    <n v="150"/>
  </r>
  <r>
    <n v="19"/>
    <n v="2987"/>
    <s v="王旭杰"/>
    <n v="25"/>
    <n v="150"/>
    <m/>
    <x v="0"/>
    <n v="25"/>
    <n v="150"/>
    <n v="150"/>
    <n v="0"/>
    <n v="150"/>
  </r>
  <r>
    <n v="20"/>
    <n v="7877"/>
    <s v="史闻波"/>
    <n v="0"/>
    <n v="0"/>
    <m/>
    <x v="0"/>
    <n v="0"/>
    <n v="0"/>
    <n v="0"/>
    <n v="0"/>
    <n v="0"/>
  </r>
  <r>
    <n v="21"/>
    <n v="3069"/>
    <s v="孙浩翔"/>
    <n v="25"/>
    <n v="150"/>
    <m/>
    <x v="0"/>
    <n v="25"/>
    <n v="150"/>
    <n v="150"/>
    <n v="0"/>
    <n v="150"/>
  </r>
  <r>
    <n v="22"/>
    <n v="8036"/>
    <s v="赵平江"/>
    <n v="25"/>
    <n v="150"/>
    <m/>
    <x v="0"/>
    <n v="25"/>
    <n v="150"/>
    <n v="150"/>
    <n v="0"/>
    <n v="150"/>
  </r>
  <r>
    <n v="23"/>
    <n v="11060"/>
    <s v="公卡1"/>
    <n v="0"/>
    <n v="0"/>
    <m/>
    <x v="0"/>
    <n v="0"/>
    <n v="0"/>
    <n v="0"/>
    <n v="0"/>
    <n v="0"/>
  </r>
  <r>
    <n v="24"/>
    <n v="11061"/>
    <s v="公卡2"/>
    <n v="0"/>
    <n v="0"/>
    <m/>
    <x v="0"/>
    <n v="0"/>
    <n v="0"/>
    <n v="0"/>
    <n v="0"/>
    <n v="0"/>
  </r>
  <r>
    <n v="1"/>
    <n v="7853"/>
    <s v="李玮"/>
    <s v="25天"/>
    <n v="150"/>
    <m/>
    <x v="1"/>
    <n v="25"/>
    <n v="150"/>
    <n v="150"/>
    <n v="0"/>
    <n v="150"/>
  </r>
  <r>
    <n v="2"/>
    <n v="7985"/>
    <s v="李娟"/>
    <s v="25天"/>
    <n v="150"/>
    <m/>
    <x v="1"/>
    <n v="25"/>
    <n v="150"/>
    <n v="150"/>
    <n v="0"/>
    <n v="150"/>
  </r>
  <r>
    <n v="3"/>
    <n v="7958"/>
    <s v="王文瑶"/>
    <s v="25天"/>
    <n v="150"/>
    <m/>
    <x v="1"/>
    <n v="25"/>
    <n v="150"/>
    <n v="150"/>
    <n v="0"/>
    <n v="150"/>
  </r>
  <r>
    <n v="4"/>
    <n v="7842"/>
    <s v="路璐"/>
    <s v="25天"/>
    <n v="150"/>
    <m/>
    <x v="1"/>
    <n v="25"/>
    <n v="150"/>
    <n v="150"/>
    <n v="0"/>
    <n v="150"/>
  </r>
  <r>
    <n v="5"/>
    <n v="7843"/>
    <s v="宋姗姗"/>
    <s v="25天"/>
    <n v="150"/>
    <m/>
    <x v="1"/>
    <n v="25"/>
    <n v="150"/>
    <n v="150"/>
    <n v="0"/>
    <n v="150"/>
  </r>
  <r>
    <n v="6"/>
    <n v="7760"/>
    <s v="王国飞"/>
    <s v="25天"/>
    <n v="150"/>
    <m/>
    <x v="1"/>
    <n v="25"/>
    <n v="150"/>
    <n v="150"/>
    <n v="0"/>
    <n v="150"/>
  </r>
  <r>
    <n v="7"/>
    <n v="8008"/>
    <s v="石震"/>
    <s v="25天"/>
    <n v="150"/>
    <m/>
    <x v="1"/>
    <n v="25"/>
    <n v="150"/>
    <n v="150"/>
    <n v="0"/>
    <n v="150"/>
  </r>
  <r>
    <n v="8"/>
    <n v="8070"/>
    <s v="张洋"/>
    <s v="25天"/>
    <n v="150"/>
    <m/>
    <x v="1"/>
    <n v="25"/>
    <n v="150"/>
    <n v="150"/>
    <n v="0"/>
    <n v="150"/>
  </r>
  <r>
    <n v="9"/>
    <n v="4110"/>
    <s v="史雅楠"/>
    <s v="25天"/>
    <n v="150"/>
    <m/>
    <x v="1"/>
    <n v="25"/>
    <n v="150"/>
    <n v="150"/>
    <n v="0"/>
    <n v="150"/>
  </r>
  <r>
    <n v="1"/>
    <n v="7874"/>
    <s v="张旭英"/>
    <n v="25"/>
    <n v="150"/>
    <m/>
    <x v="2"/>
    <n v="25"/>
    <n v="150"/>
    <n v="150"/>
    <n v="0"/>
    <n v="150"/>
  </r>
  <r>
    <n v="2"/>
    <n v="7904"/>
    <s v="梁丽菊"/>
    <n v="25"/>
    <n v="150"/>
    <m/>
    <x v="2"/>
    <n v="25"/>
    <n v="150"/>
    <n v="150"/>
    <n v="0"/>
    <n v="150"/>
  </r>
  <r>
    <n v="3"/>
    <n v="7997"/>
    <s v="刘德祥"/>
    <n v="25"/>
    <n v="150"/>
    <m/>
    <x v="2"/>
    <n v="25"/>
    <n v="150"/>
    <n v="150"/>
    <n v="0"/>
    <n v="150"/>
  </r>
  <r>
    <n v="4"/>
    <n v="7858"/>
    <s v="张海庆"/>
    <n v="25"/>
    <n v="150"/>
    <m/>
    <x v="2"/>
    <n v="25"/>
    <n v="150"/>
    <n v="150"/>
    <n v="0"/>
    <n v="150"/>
  </r>
  <r>
    <n v="5"/>
    <n v="7908"/>
    <s v="王安康"/>
    <n v="25"/>
    <n v="150"/>
    <m/>
    <x v="2"/>
    <n v="25"/>
    <n v="150"/>
    <n v="150"/>
    <n v="0"/>
    <n v="150"/>
  </r>
  <r>
    <n v="6"/>
    <n v="3061"/>
    <s v="冯林"/>
    <n v="25"/>
    <n v="150"/>
    <m/>
    <x v="2"/>
    <n v="25"/>
    <n v="150"/>
    <n v="150"/>
    <n v="0"/>
    <n v="150"/>
  </r>
  <r>
    <n v="7"/>
    <n v="7875"/>
    <s v="  辛晶"/>
    <n v="25"/>
    <n v="150"/>
    <m/>
    <x v="2"/>
    <n v="25"/>
    <n v="150"/>
    <n v="150"/>
    <n v="0"/>
    <n v="150"/>
  </r>
  <r>
    <n v="1"/>
    <n v="7837"/>
    <s v="唐东军"/>
    <n v="25"/>
    <n v="150"/>
    <m/>
    <x v="3"/>
    <n v="25"/>
    <n v="150"/>
    <n v="150"/>
    <n v="0"/>
    <n v="150"/>
  </r>
  <r>
    <n v="2"/>
    <n v="8023"/>
    <s v="刘忠岩"/>
    <n v="25"/>
    <n v="150"/>
    <m/>
    <x v="3"/>
    <n v="25"/>
    <n v="150"/>
    <n v="150"/>
    <n v="0"/>
    <n v="150"/>
  </r>
  <r>
    <n v="3"/>
    <n v="11122"/>
    <s v="臧文霞"/>
    <n v="25"/>
    <n v="150"/>
    <m/>
    <x v="3"/>
    <n v="25"/>
    <n v="150"/>
    <n v="150"/>
    <n v="0"/>
    <n v="150"/>
  </r>
  <r>
    <n v="4"/>
    <n v="7845"/>
    <s v="孔娇娇"/>
    <n v="25"/>
    <n v="150"/>
    <m/>
    <x v="3"/>
    <n v="25"/>
    <n v="150"/>
    <n v="150"/>
    <n v="0"/>
    <n v="150"/>
  </r>
  <r>
    <n v="5"/>
    <n v="7836"/>
    <s v="邵  珍"/>
    <n v="25"/>
    <n v="150"/>
    <m/>
    <x v="3"/>
    <n v="25"/>
    <n v="150"/>
    <n v="150"/>
    <n v="0"/>
    <n v="150"/>
  </r>
  <r>
    <n v="6"/>
    <n v="8068"/>
    <s v="赵勇健"/>
    <n v="25"/>
    <n v="150"/>
    <m/>
    <x v="3"/>
    <n v="25"/>
    <n v="150"/>
    <n v="150"/>
    <n v="0"/>
    <n v="150"/>
  </r>
  <r>
    <n v="7"/>
    <n v="11051"/>
    <s v="王怡岑"/>
    <n v="21"/>
    <n v="126"/>
    <m/>
    <x v="3"/>
    <n v="21"/>
    <n v="126"/>
    <n v="126"/>
    <n v="0"/>
    <n v="126"/>
  </r>
  <r>
    <n v="8"/>
    <n v="2004"/>
    <s v="郭俊英"/>
    <n v="25"/>
    <n v="150"/>
    <m/>
    <x v="3"/>
    <n v="25"/>
    <n v="150"/>
    <n v="150"/>
    <n v="0"/>
    <n v="150"/>
  </r>
  <r>
    <n v="9"/>
    <n v="2005"/>
    <s v="李  芳"/>
    <n v="25"/>
    <n v="150"/>
    <m/>
    <x v="3"/>
    <n v="25"/>
    <n v="150"/>
    <n v="150"/>
    <n v="0"/>
    <n v="150"/>
  </r>
  <r>
    <n v="10"/>
    <n v="2006"/>
    <s v="姜桂红"/>
    <n v="25"/>
    <n v="150"/>
    <m/>
    <x v="3"/>
    <n v="25"/>
    <n v="150"/>
    <n v="150"/>
    <n v="0"/>
    <n v="150"/>
  </r>
  <r>
    <n v="1"/>
    <n v="7864"/>
    <s v="隋文帅"/>
    <n v="25"/>
    <n v="150"/>
    <m/>
    <x v="4"/>
    <n v="25"/>
    <n v="150"/>
    <n v="150"/>
    <n v="0"/>
    <n v="150"/>
  </r>
  <r>
    <n v="2"/>
    <n v="7924"/>
    <s v="王云飞"/>
    <n v="25"/>
    <n v="150"/>
    <m/>
    <x v="4"/>
    <n v="25"/>
    <n v="150"/>
    <n v="150"/>
    <n v="0"/>
    <n v="150"/>
  </r>
  <r>
    <n v="3"/>
    <n v="7897"/>
    <s v="唐晨辉"/>
    <n v="0"/>
    <n v="0"/>
    <s v="借调省安全工作队工作"/>
    <x v="4"/>
    <n v="0"/>
    <n v="0"/>
    <n v="0"/>
    <n v="0"/>
    <n v="0"/>
  </r>
  <r>
    <n v="4"/>
    <n v="7909"/>
    <s v="张立楠"/>
    <n v="25"/>
    <n v="150"/>
    <m/>
    <x v="4"/>
    <n v="25"/>
    <n v="150"/>
    <n v="150"/>
    <n v="0"/>
    <n v="150"/>
  </r>
  <r>
    <n v="5"/>
    <n v="7852"/>
    <s v="孙惠强"/>
    <n v="25"/>
    <n v="150"/>
    <m/>
    <x v="4"/>
    <n v="25"/>
    <n v="150"/>
    <n v="150"/>
    <n v="0"/>
    <n v="150"/>
  </r>
  <r>
    <n v="6"/>
    <n v="7851"/>
    <s v="田  玮"/>
    <n v="25"/>
    <n v="150"/>
    <m/>
    <x v="4"/>
    <n v="25"/>
    <n v="150"/>
    <n v="150"/>
    <n v="0"/>
    <n v="150"/>
  </r>
  <r>
    <n v="7"/>
    <n v="7919"/>
    <s v="纪亚萍"/>
    <n v="25"/>
    <n v="150"/>
    <m/>
    <x v="4"/>
    <n v="25"/>
    <n v="150"/>
    <n v="150"/>
    <n v="0"/>
    <n v="150"/>
  </r>
  <r>
    <n v="8"/>
    <n v="8133"/>
    <s v="刘永先"/>
    <n v="25"/>
    <n v="150"/>
    <m/>
    <x v="4"/>
    <n v="25"/>
    <n v="150"/>
    <n v="150"/>
    <n v="0"/>
    <n v="150"/>
  </r>
  <r>
    <n v="9"/>
    <n v="8140"/>
    <s v="李新胜"/>
    <n v="25"/>
    <n v="150"/>
    <m/>
    <x v="4"/>
    <n v="25"/>
    <n v="150"/>
    <n v="150"/>
    <n v="0"/>
    <n v="150"/>
  </r>
  <r>
    <n v="10"/>
    <n v="7846"/>
    <s v="李须孝"/>
    <n v="25"/>
    <n v="150"/>
    <m/>
    <x v="4"/>
    <n v="25"/>
    <n v="150"/>
    <n v="150"/>
    <n v="0"/>
    <n v="150"/>
  </r>
  <r>
    <n v="11"/>
    <n v="7849"/>
    <s v="王  琳"/>
    <n v="25"/>
    <n v="150"/>
    <m/>
    <x v="4"/>
    <n v="25"/>
    <n v="150"/>
    <n v="150"/>
    <n v="0"/>
    <n v="150"/>
  </r>
  <r>
    <n v="12"/>
    <n v="7918"/>
    <s v="台培昌"/>
    <n v="25"/>
    <n v="150"/>
    <m/>
    <x v="4"/>
    <n v="25"/>
    <n v="150"/>
    <n v="150"/>
    <n v="0"/>
    <n v="150"/>
  </r>
  <r>
    <n v="13"/>
    <n v="8132"/>
    <s v="陈秀玲"/>
    <n v="25"/>
    <n v="150"/>
    <m/>
    <x v="4"/>
    <n v="25"/>
    <n v="150"/>
    <n v="150"/>
    <n v="0"/>
    <n v="150"/>
  </r>
  <r>
    <n v="14"/>
    <n v="7917"/>
    <s v="张拴麟"/>
    <n v="25"/>
    <n v="150"/>
    <m/>
    <x v="4"/>
    <n v="25"/>
    <n v="150"/>
    <n v="150"/>
    <n v="0"/>
    <n v="150"/>
  </r>
  <r>
    <n v="15"/>
    <n v="11833"/>
    <s v="宋雪浩"/>
    <n v="25"/>
    <n v="150"/>
    <m/>
    <x v="4"/>
    <n v="25"/>
    <n v="150"/>
    <n v="150"/>
    <n v="0"/>
    <n v="150"/>
  </r>
  <r>
    <n v="16"/>
    <n v="8021"/>
    <s v="付  伦"/>
    <n v="25"/>
    <n v="150"/>
    <m/>
    <x v="4"/>
    <n v="25"/>
    <n v="150"/>
    <n v="150"/>
    <n v="0"/>
    <n v="150"/>
  </r>
  <r>
    <n v="17"/>
    <n v="1620"/>
    <s v="陈立兵"/>
    <n v="22"/>
    <n v="132"/>
    <m/>
    <x v="4"/>
    <n v="22"/>
    <n v="132"/>
    <n v="132"/>
    <n v="0"/>
    <n v="132"/>
  </r>
  <r>
    <n v="18"/>
    <n v="8136"/>
    <s v="尹  涛"/>
    <n v="22"/>
    <n v="132"/>
    <m/>
    <x v="4"/>
    <n v="22"/>
    <n v="132"/>
    <n v="132"/>
    <n v="0"/>
    <n v="132"/>
  </r>
  <r>
    <n v="19"/>
    <n v="7862"/>
    <s v="任  鹏"/>
    <n v="25"/>
    <n v="150"/>
    <m/>
    <x v="4"/>
    <n v="25"/>
    <n v="150"/>
    <n v="150"/>
    <n v="0"/>
    <n v="150"/>
  </r>
  <r>
    <n v="20"/>
    <n v="11064"/>
    <s v="李云龙"/>
    <n v="25"/>
    <n v="150"/>
    <m/>
    <x v="4"/>
    <n v="25"/>
    <n v="150"/>
    <n v="150"/>
    <n v="0"/>
    <n v="150"/>
  </r>
  <r>
    <n v="21"/>
    <n v="11065"/>
    <s v="刘立清"/>
    <n v="25"/>
    <n v="150"/>
    <m/>
    <x v="4"/>
    <n v="25"/>
    <n v="150"/>
    <n v="150"/>
    <n v="0"/>
    <n v="150"/>
  </r>
  <r>
    <n v="22"/>
    <n v="11066"/>
    <s v="孙守章"/>
    <n v="25"/>
    <n v="150"/>
    <m/>
    <x v="4"/>
    <n v="25"/>
    <n v="150"/>
    <n v="150"/>
    <n v="0"/>
    <n v="150"/>
  </r>
  <r>
    <n v="23"/>
    <n v="4088"/>
    <s v="王增彬"/>
    <n v="25"/>
    <n v="150"/>
    <m/>
    <x v="4"/>
    <n v="25"/>
    <n v="150"/>
    <n v="150"/>
    <n v="0"/>
    <n v="150"/>
  </r>
  <r>
    <n v="24"/>
    <n v="4089"/>
    <s v="林  艺"/>
    <n v="25"/>
    <n v="150"/>
    <m/>
    <x v="4"/>
    <n v="25"/>
    <n v="150"/>
    <n v="150"/>
    <n v="0"/>
    <n v="150"/>
  </r>
  <r>
    <n v="25"/>
    <n v="4385"/>
    <s v="陈芳芳"/>
    <n v="26"/>
    <n v="156"/>
    <m/>
    <x v="4"/>
    <n v="26"/>
    <n v="156"/>
    <n v="156"/>
    <n v="0"/>
    <n v="156"/>
  </r>
  <r>
    <n v="26"/>
    <n v="4386"/>
    <s v="邴晓宁"/>
    <n v="27"/>
    <n v="162"/>
    <m/>
    <x v="4"/>
    <n v="27"/>
    <n v="162"/>
    <n v="162"/>
    <n v="0"/>
    <n v="162"/>
  </r>
  <r>
    <n v="27"/>
    <n v="4387"/>
    <s v="孙贵霖"/>
    <n v="26"/>
    <n v="156"/>
    <m/>
    <x v="4"/>
    <n v="26"/>
    <n v="156"/>
    <n v="156"/>
    <n v="0"/>
    <n v="156"/>
  </r>
  <r>
    <n v="28"/>
    <n v="4388"/>
    <s v="张  杰"/>
    <n v="27"/>
    <n v="162"/>
    <m/>
    <x v="4"/>
    <n v="27"/>
    <n v="162"/>
    <n v="162"/>
    <n v="0"/>
    <n v="162"/>
  </r>
  <r>
    <n v="29"/>
    <n v="4384"/>
    <s v="陈绍谦"/>
    <n v="29"/>
    <n v="174"/>
    <m/>
    <x v="4"/>
    <n v="29"/>
    <n v="174"/>
    <n v="174"/>
    <n v="0"/>
    <n v="174"/>
  </r>
  <r>
    <n v="1"/>
    <n v="7864"/>
    <s v="张  程"/>
    <n v="25"/>
    <n v="150"/>
    <m/>
    <x v="5"/>
    <n v="25"/>
    <n v="150"/>
    <n v="150"/>
    <n v="0"/>
    <n v="150"/>
  </r>
  <r>
    <n v="2"/>
    <n v="7922"/>
    <s v="王利剑"/>
    <n v="25"/>
    <n v="150"/>
    <m/>
    <x v="5"/>
    <n v="25"/>
    <n v="150"/>
    <n v="150"/>
    <n v="0"/>
    <n v="150"/>
  </r>
  <r>
    <n v="3"/>
    <n v="7884"/>
    <s v="王文瑞"/>
    <n v="25"/>
    <n v="150"/>
    <m/>
    <x v="5"/>
    <n v="25"/>
    <n v="150"/>
    <n v="150"/>
    <n v="0"/>
    <n v="150"/>
  </r>
  <r>
    <n v="4"/>
    <n v="4090"/>
    <s v="杨德鑫"/>
    <n v="25"/>
    <n v="150"/>
    <m/>
    <x v="5"/>
    <n v="25"/>
    <n v="150"/>
    <n v="150"/>
    <n v="0"/>
    <n v="150"/>
  </r>
  <r>
    <n v="1"/>
    <n v="7885"/>
    <s v="梁珍"/>
    <n v="25"/>
    <n v="150"/>
    <m/>
    <x v="6"/>
    <n v="25"/>
    <n v="150"/>
    <n v="150"/>
    <n v="0"/>
    <n v="150"/>
  </r>
  <r>
    <n v="2"/>
    <n v="8055"/>
    <s v="亓艳茹"/>
    <n v="25"/>
    <n v="150"/>
    <m/>
    <x v="6"/>
    <n v="25"/>
    <n v="150"/>
    <n v="150"/>
    <n v="0"/>
    <n v="150"/>
  </r>
  <r>
    <n v="3"/>
    <n v="8009"/>
    <s v="于海鹏"/>
    <n v="25"/>
    <n v="150"/>
    <m/>
    <x v="6"/>
    <n v="25"/>
    <n v="150"/>
    <n v="150"/>
    <n v="0"/>
    <n v="150"/>
  </r>
  <r>
    <n v="4"/>
    <n v="7963"/>
    <s v="宋波"/>
    <n v="25"/>
    <n v="150"/>
    <m/>
    <x v="6"/>
    <n v="25"/>
    <n v="150"/>
    <n v="150"/>
    <n v="0"/>
    <n v="150"/>
  </r>
  <r>
    <n v="5"/>
    <n v="7900"/>
    <s v="丁兆花"/>
    <n v="25"/>
    <n v="150"/>
    <m/>
    <x v="6"/>
    <n v="25"/>
    <n v="150"/>
    <n v="150"/>
    <n v="0"/>
    <n v="150"/>
  </r>
  <r>
    <n v="6"/>
    <n v="8104"/>
    <s v="杨小莉"/>
    <n v="25"/>
    <n v="150"/>
    <m/>
    <x v="6"/>
    <n v="25"/>
    <n v="150"/>
    <n v="150"/>
    <n v="0"/>
    <n v="150"/>
  </r>
  <r>
    <n v="7"/>
    <n v="7749"/>
    <s v="史本春"/>
    <n v="25"/>
    <n v="150"/>
    <m/>
    <x v="6"/>
    <n v="25"/>
    <n v="150"/>
    <n v="150"/>
    <n v="0"/>
    <n v="150"/>
  </r>
  <r>
    <n v="8"/>
    <n v="7996"/>
    <s v="苏刚"/>
    <n v="25"/>
    <n v="150"/>
    <m/>
    <x v="6"/>
    <n v="25"/>
    <n v="150"/>
    <n v="150"/>
    <n v="0"/>
    <n v="150"/>
  </r>
  <r>
    <n v="9"/>
    <n v="7949"/>
    <s v="李宗杰"/>
    <n v="25"/>
    <n v="150"/>
    <m/>
    <x v="6"/>
    <n v="25"/>
    <n v="150"/>
    <n v="150"/>
    <n v="0"/>
    <n v="150"/>
  </r>
  <r>
    <n v="10"/>
    <n v="8024"/>
    <s v="周克斌"/>
    <n v="25"/>
    <n v="150"/>
    <m/>
    <x v="6"/>
    <n v="25"/>
    <n v="150"/>
    <n v="150"/>
    <n v="0"/>
    <n v="150"/>
  </r>
  <r>
    <n v="11"/>
    <n v="7887"/>
    <s v="张衍庆"/>
    <n v="25"/>
    <n v="150"/>
    <m/>
    <x v="6"/>
    <n v="25"/>
    <n v="150"/>
    <n v="150"/>
    <n v="0"/>
    <n v="150"/>
  </r>
  <r>
    <n v="12"/>
    <n v="8075"/>
    <s v="张琳琳"/>
    <n v="25"/>
    <n v="150"/>
    <m/>
    <x v="6"/>
    <n v="25"/>
    <n v="150"/>
    <n v="150"/>
    <n v="0"/>
    <n v="150"/>
  </r>
  <r>
    <n v="13"/>
    <n v="3056"/>
    <s v="王彬"/>
    <n v="25"/>
    <n v="150"/>
    <m/>
    <x v="6"/>
    <n v="25"/>
    <n v="150"/>
    <n v="150"/>
    <n v="0"/>
    <n v="150"/>
  </r>
  <r>
    <n v="14"/>
    <n v="3057"/>
    <s v="刘治敏"/>
    <n v="25"/>
    <n v="150"/>
    <m/>
    <x v="6"/>
    <n v="25"/>
    <n v="150"/>
    <n v="150"/>
    <n v="0"/>
    <n v="150"/>
  </r>
  <r>
    <n v="15"/>
    <n v="4114"/>
    <s v="陈聪聪"/>
    <n v="25"/>
    <n v="150"/>
    <m/>
    <x v="6"/>
    <n v="25"/>
    <n v="150"/>
    <n v="150"/>
    <n v="0"/>
    <n v="150"/>
  </r>
  <r>
    <n v="1"/>
    <n v="1991"/>
    <s v="韩祥平"/>
    <n v="25"/>
    <n v="150"/>
    <m/>
    <x v="7"/>
    <n v="25"/>
    <n v="150"/>
    <n v="150"/>
    <n v="0"/>
    <n v="150"/>
  </r>
  <r>
    <n v="2"/>
    <n v="8102"/>
    <s v="赵延军"/>
    <n v="12"/>
    <n v="72"/>
    <s v="15-19日贵州出差；22-24德州出差；26-27青州出差；29-31菏泽出差"/>
    <x v="7"/>
    <n v="12"/>
    <n v="72"/>
    <n v="72"/>
    <n v="0"/>
    <n v="72"/>
  </r>
  <r>
    <n v="3"/>
    <n v="8017"/>
    <s v="刘福顺"/>
    <n v="18"/>
    <n v="108"/>
    <s v="5-6日平度出差；22-24德州出差；26-27青州出差"/>
    <x v="7"/>
    <n v="18"/>
    <n v="108"/>
    <n v="108"/>
    <n v="0"/>
    <n v="108"/>
  </r>
  <r>
    <n v="4"/>
    <n v="8093"/>
    <s v="马传宝"/>
    <n v="15"/>
    <n v="90"/>
    <s v="15-19日贵州出差；26-31日菏泽出差"/>
    <x v="7"/>
    <n v="15"/>
    <n v="90"/>
    <n v="90"/>
    <n v="0"/>
    <n v="90"/>
  </r>
  <r>
    <n v="5"/>
    <n v="7932"/>
    <s v="张伟帅"/>
    <n v="25"/>
    <n v="150"/>
    <m/>
    <x v="7"/>
    <n v="25"/>
    <n v="150"/>
    <n v="150"/>
    <n v="0"/>
    <n v="150"/>
  </r>
  <r>
    <n v="6"/>
    <n v="7916"/>
    <s v="单爱东"/>
    <n v="25"/>
    <n v="150"/>
    <m/>
    <x v="7"/>
    <n v="25"/>
    <n v="150"/>
    <n v="150"/>
    <n v="0"/>
    <n v="150"/>
  </r>
  <r>
    <n v="7"/>
    <n v="7925"/>
    <s v="张兴玺"/>
    <n v="25"/>
    <n v="150"/>
    <m/>
    <x v="7"/>
    <n v="25"/>
    <n v="150"/>
    <n v="150"/>
    <n v="0"/>
    <n v="150"/>
  </r>
  <r>
    <n v="8"/>
    <n v="7931"/>
    <s v="刘付勇"/>
    <n v="23"/>
    <n v="138"/>
    <s v="5-6日平度出差"/>
    <x v="7"/>
    <n v="23"/>
    <n v="138"/>
    <n v="138"/>
    <n v="0"/>
    <n v="138"/>
  </r>
  <r>
    <n v="9"/>
    <n v="2002"/>
    <s v="张浩亮"/>
    <n v="10"/>
    <n v="60"/>
    <s v="15-31日菏泽出差"/>
    <x v="7"/>
    <n v="10"/>
    <n v="60"/>
    <n v="60"/>
    <n v="0"/>
    <n v="60"/>
  </r>
  <r>
    <n v="10"/>
    <n v="7892"/>
    <s v="赵凯"/>
    <n v="8"/>
    <n v="48"/>
    <s v="11-12胶州出差，15-31临沂日照出差"/>
    <x v="7"/>
    <n v="8"/>
    <n v="48"/>
    <n v="48"/>
    <n v="0"/>
    <n v="48"/>
  </r>
  <r>
    <n v="11"/>
    <n v="7755"/>
    <s v="化人山 "/>
    <n v="13"/>
    <n v="78"/>
    <s v="市人社局帮忙"/>
    <x v="7"/>
    <n v="13"/>
    <n v="78"/>
    <n v="78"/>
    <n v="0"/>
    <n v="78"/>
  </r>
  <r>
    <n v="12"/>
    <n v="3029"/>
    <s v="郑哲鸣"/>
    <n v="10"/>
    <n v="60"/>
    <s v="15-31日菏泽出差"/>
    <x v="7"/>
    <n v="10"/>
    <n v="60"/>
    <n v="60"/>
    <n v="0"/>
    <n v="60"/>
  </r>
  <r>
    <n v="13"/>
    <n v="3008"/>
    <s v="常广发"/>
    <n v="20"/>
    <n v="120"/>
    <s v="26-27青州出差；29-31菏泽出差"/>
    <x v="7"/>
    <n v="20"/>
    <n v="120"/>
    <n v="120"/>
    <n v="0"/>
    <n v="120"/>
  </r>
  <r>
    <n v="14"/>
    <n v="1993"/>
    <s v="李涛"/>
    <n v="25"/>
    <n v="150"/>
    <m/>
    <x v="7"/>
    <n v="25"/>
    <n v="150"/>
    <n v="150"/>
    <n v="0"/>
    <n v="150"/>
  </r>
  <r>
    <n v="1"/>
    <n v="7807"/>
    <s v="王现富"/>
    <n v="25"/>
    <n v="150"/>
    <m/>
    <x v="8"/>
    <n v="25"/>
    <n v="150"/>
    <n v="150"/>
    <n v="0"/>
    <n v="150"/>
  </r>
  <r>
    <n v="2"/>
    <n v="7912"/>
    <s v="王全胜"/>
    <n v="25"/>
    <n v="150"/>
    <m/>
    <x v="8"/>
    <n v="25"/>
    <n v="150"/>
    <n v="150"/>
    <n v="0"/>
    <n v="150"/>
  </r>
  <r>
    <n v="3"/>
    <n v="7913"/>
    <s v="王群朋"/>
    <n v="25"/>
    <n v="150"/>
    <m/>
    <x v="8"/>
    <n v="25"/>
    <n v="150"/>
    <n v="150"/>
    <n v="0"/>
    <n v="150"/>
  </r>
  <r>
    <n v="4"/>
    <n v="7915"/>
    <s v="韩  苹"/>
    <n v="25"/>
    <n v="150"/>
    <m/>
    <x v="8"/>
    <n v="25"/>
    <n v="150"/>
    <n v="150"/>
    <n v="0"/>
    <n v="150"/>
  </r>
  <r>
    <n v="5"/>
    <n v="2988"/>
    <s v="于风雷"/>
    <n v="25"/>
    <n v="150"/>
    <m/>
    <x v="8"/>
    <n v="25"/>
    <n v="150"/>
    <n v="150"/>
    <n v="0"/>
    <n v="150"/>
  </r>
  <r>
    <n v="6"/>
    <n v="3060"/>
    <s v="胡星星"/>
    <n v="25"/>
    <n v="150"/>
    <m/>
    <x v="8"/>
    <n v="25"/>
    <n v="150"/>
    <n v="150"/>
    <n v="0"/>
    <n v="150"/>
  </r>
  <r>
    <n v="1"/>
    <n v="8076"/>
    <s v="王丹民"/>
    <n v="25"/>
    <n v="150"/>
    <m/>
    <x v="9"/>
    <n v="25"/>
    <n v="150"/>
    <n v="150"/>
    <n v="0"/>
    <n v="150"/>
  </r>
  <r>
    <n v="2"/>
    <n v="7928"/>
    <s v="矫荣圣"/>
    <n v="25"/>
    <n v="150"/>
    <m/>
    <x v="9"/>
    <n v="25"/>
    <n v="150"/>
    <n v="150"/>
    <n v="0"/>
    <n v="150"/>
  </r>
  <r>
    <n v="3"/>
    <n v="7835"/>
    <s v="何献忠"/>
    <n v="25"/>
    <n v="150"/>
    <m/>
    <x v="9"/>
    <n v="25"/>
    <n v="150"/>
    <n v="150"/>
    <n v="0"/>
    <n v="150"/>
  </r>
  <r>
    <n v="4"/>
    <n v="7921"/>
    <s v="孙继萍"/>
    <n v="23"/>
    <n v="138"/>
    <m/>
    <x v="9"/>
    <n v="23"/>
    <n v="138"/>
    <n v="138"/>
    <n v="0"/>
    <n v="138"/>
  </r>
  <r>
    <n v="5"/>
    <n v="8063"/>
    <s v="孙爽"/>
    <n v="25"/>
    <n v="150"/>
    <m/>
    <x v="9"/>
    <n v="25"/>
    <n v="150"/>
    <n v="150"/>
    <n v="0"/>
    <n v="150"/>
  </r>
  <r>
    <n v="6"/>
    <n v="7970"/>
    <s v="车志敬"/>
    <n v="25"/>
    <n v="150"/>
    <m/>
    <x v="9"/>
    <n v="25"/>
    <n v="150"/>
    <n v="150"/>
    <n v="0"/>
    <n v="150"/>
  </r>
  <r>
    <n v="7"/>
    <n v="7840"/>
    <s v="常改"/>
    <n v="18"/>
    <n v="108"/>
    <m/>
    <x v="9"/>
    <n v="18"/>
    <n v="108"/>
    <n v="108"/>
    <n v="0"/>
    <n v="108"/>
  </r>
  <r>
    <n v="1"/>
    <n v="3020"/>
    <s v="刘腾"/>
    <s v="25天"/>
    <n v="150"/>
    <m/>
    <x v="10"/>
    <n v="25"/>
    <n v="150"/>
    <n v="150"/>
    <n v="0"/>
    <n v="150"/>
  </r>
  <r>
    <n v="2"/>
    <n v="3007"/>
    <s v="魏嘉莹"/>
    <s v="25天"/>
    <n v="150"/>
    <m/>
    <x v="10"/>
    <n v="25"/>
    <n v="150"/>
    <n v="150"/>
    <n v="0"/>
    <n v="150"/>
  </r>
  <r>
    <n v="3"/>
    <s v="07935"/>
    <s v="黄涛"/>
    <s v="25天"/>
    <n v="150"/>
    <m/>
    <x v="10"/>
    <n v="25"/>
    <n v="150"/>
    <n v="150"/>
    <n v="0"/>
    <n v="150"/>
  </r>
  <r>
    <n v="4"/>
    <n v="2992"/>
    <s v="邓竹利"/>
    <s v="25天"/>
    <n v="150"/>
    <m/>
    <x v="10"/>
    <n v="25"/>
    <n v="150"/>
    <n v="150"/>
    <n v="0"/>
    <n v="150"/>
  </r>
  <r>
    <n v="5"/>
    <s v="07932"/>
    <s v="张伟帅"/>
    <s v="25天"/>
    <n v="150"/>
    <m/>
    <x v="10"/>
    <n v="25"/>
    <n v="150"/>
    <n v="150"/>
    <n v="0"/>
    <n v="150"/>
  </r>
  <r>
    <n v="6"/>
    <s v="7833"/>
    <s v="葛永锋"/>
    <s v="25天"/>
    <n v="150"/>
    <m/>
    <x v="10"/>
    <n v="25"/>
    <n v="150"/>
    <n v="150"/>
    <n v="0"/>
    <n v="150"/>
  </r>
  <r>
    <n v="7"/>
    <s v="8025"/>
    <s v="孙燕燕"/>
    <s v="25天"/>
    <n v="150"/>
    <m/>
    <x v="10"/>
    <n v="25"/>
    <n v="150"/>
    <n v="150"/>
    <n v="0"/>
    <n v="150"/>
  </r>
  <r>
    <n v="8"/>
    <s v="4375"/>
    <s v="王英慧"/>
    <s v="25天"/>
    <n v="150"/>
    <m/>
    <x v="10"/>
    <n v="25"/>
    <n v="150"/>
    <n v="150"/>
    <n v="0"/>
    <n v="150"/>
  </r>
  <r>
    <n v="9"/>
    <s v="4376"/>
    <s v="刘富聪"/>
    <s v="25天"/>
    <n v="150"/>
    <m/>
    <x v="10"/>
    <n v="25"/>
    <n v="150"/>
    <n v="150"/>
    <n v="0"/>
    <n v="150"/>
  </r>
  <r>
    <n v="10"/>
    <s v="4377"/>
    <s v="陆慧群"/>
    <s v="25天"/>
    <n v="150"/>
    <m/>
    <x v="10"/>
    <n v="25"/>
    <n v="150"/>
    <n v="150"/>
    <n v="0"/>
    <n v="150"/>
  </r>
  <r>
    <n v="11"/>
    <s v="4378"/>
    <s v="于志良"/>
    <s v="25天"/>
    <n v="150"/>
    <m/>
    <x v="10"/>
    <n v="25"/>
    <n v="150"/>
    <n v="150"/>
    <n v="0"/>
    <n v="150"/>
  </r>
  <r>
    <n v="12"/>
    <s v="4379"/>
    <s v="丛全"/>
    <s v="25天"/>
    <n v="150"/>
    <m/>
    <x v="10"/>
    <n v="25"/>
    <n v="150"/>
    <n v="150"/>
    <n v="0"/>
    <n v="150"/>
  </r>
  <r>
    <n v="13"/>
    <s v="4380"/>
    <s v="马盛"/>
    <s v="25天"/>
    <n v="150"/>
    <m/>
    <x v="10"/>
    <n v="25"/>
    <n v="150"/>
    <n v="150"/>
    <n v="0"/>
    <n v="150"/>
  </r>
  <r>
    <n v="14"/>
    <s v="4381"/>
    <s v="万赞根"/>
    <s v="25天"/>
    <n v="150"/>
    <m/>
    <x v="10"/>
    <n v="25"/>
    <n v="150"/>
    <n v="150"/>
    <n v="0"/>
    <n v="150"/>
  </r>
  <r>
    <n v="15"/>
    <s v="4382"/>
    <s v="张玲"/>
    <s v="25天"/>
    <n v="150"/>
    <m/>
    <x v="10"/>
    <n v="25"/>
    <n v="150"/>
    <n v="150"/>
    <n v="0"/>
    <n v="150"/>
  </r>
  <r>
    <n v="16"/>
    <s v="4383"/>
    <s v="辛若丽"/>
    <s v="25天"/>
    <n v="150"/>
    <m/>
    <x v="10"/>
    <n v="25"/>
    <n v="150"/>
    <n v="150"/>
    <n v="0"/>
    <n v="150"/>
  </r>
  <r>
    <n v="17"/>
    <s v="8099"/>
    <s v="金利善"/>
    <s v="25天"/>
    <n v="150"/>
    <m/>
    <x v="10"/>
    <n v="25"/>
    <n v="150"/>
    <n v="150"/>
    <n v="0"/>
    <n v="150"/>
  </r>
  <r>
    <n v="1"/>
    <n v="8016"/>
    <s v="巢君"/>
    <n v="25"/>
    <n v="150"/>
    <m/>
    <x v="11"/>
    <n v="25"/>
    <n v="150"/>
    <n v="150"/>
    <n v="0"/>
    <n v="150"/>
  </r>
  <r>
    <n v="2"/>
    <n v="7743"/>
    <s v="王雯"/>
    <n v="25"/>
    <n v="150"/>
    <m/>
    <x v="11"/>
    <n v="25"/>
    <n v="150"/>
    <n v="150"/>
    <n v="0"/>
    <n v="150"/>
  </r>
  <r>
    <n v="3"/>
    <n v="4115"/>
    <s v="潘晓倩"/>
    <n v="25"/>
    <n v="150"/>
    <m/>
    <x v="11"/>
    <n v="25"/>
    <n v="150"/>
    <n v="150"/>
    <n v="0"/>
    <n v="150"/>
  </r>
  <r>
    <n v="1"/>
    <n v="7839"/>
    <s v="陈燕杰"/>
    <n v="25"/>
    <n v="150"/>
    <m/>
    <x v="12"/>
    <n v="25"/>
    <n v="150"/>
    <n v="150"/>
    <n v="0"/>
    <n v="150"/>
  </r>
  <r>
    <n v="2"/>
    <n v="7962"/>
    <s v="陈瑶"/>
    <n v="25"/>
    <n v="150"/>
    <m/>
    <x v="12"/>
    <n v="25"/>
    <n v="150"/>
    <n v="150"/>
    <n v="0"/>
    <n v="150"/>
  </r>
  <r>
    <n v="1"/>
    <n v="4154"/>
    <s v="姜国庆"/>
    <n v="25"/>
    <n v="150"/>
    <m/>
    <x v="13"/>
    <n v="25"/>
    <n v="150"/>
    <n v="150"/>
    <n v="0"/>
    <n v="150"/>
  </r>
  <r>
    <n v="2"/>
    <n v="4157"/>
    <s v="丁源新"/>
    <n v="25"/>
    <n v="150"/>
    <m/>
    <x v="13"/>
    <n v="25"/>
    <n v="150"/>
    <n v="150"/>
    <n v="0"/>
    <n v="150"/>
  </r>
  <r>
    <n v="3"/>
    <n v="4158"/>
    <s v="刘政"/>
    <n v="25"/>
    <n v="150"/>
    <m/>
    <x v="13"/>
    <n v="25"/>
    <n v="150"/>
    <n v="150"/>
    <n v="0"/>
    <n v="150"/>
  </r>
  <r>
    <n v="4"/>
    <n v="4216"/>
    <s v="宋书宁"/>
    <n v="25"/>
    <n v="150"/>
    <m/>
    <x v="13"/>
    <n v="25"/>
    <n v="150"/>
    <n v="150"/>
    <n v="0"/>
    <n v="150"/>
  </r>
  <r>
    <n v="5"/>
    <n v="4155"/>
    <s v="许建中"/>
    <n v="20"/>
    <n v="120"/>
    <m/>
    <x v="13"/>
    <n v="20"/>
    <n v="120"/>
    <n v="120"/>
    <n v="0"/>
    <n v="120"/>
  </r>
  <r>
    <n v="6"/>
    <n v="4374"/>
    <s v="邓久功"/>
    <n v="5"/>
    <n v="30"/>
    <m/>
    <x v="13"/>
    <n v="5"/>
    <n v="30"/>
    <n v="30"/>
    <n v="0"/>
    <n v="30"/>
  </r>
  <r>
    <n v="1"/>
    <n v="7905"/>
    <s v="万  涛"/>
    <s v="25天"/>
    <n v="150"/>
    <m/>
    <x v="14"/>
    <n v="25"/>
    <n v="150"/>
    <n v="150"/>
    <n v="0"/>
    <n v="150"/>
  </r>
  <r>
    <n v="2"/>
    <n v="7879"/>
    <s v="王亚楠"/>
    <s v="25天"/>
    <n v="150"/>
    <m/>
    <x v="14"/>
    <n v="25"/>
    <n v="150"/>
    <n v="150"/>
    <n v="0"/>
    <n v="150"/>
  </r>
  <r>
    <n v="3"/>
    <n v="7850"/>
    <s v="王立永"/>
    <s v="25天"/>
    <n v="150"/>
    <m/>
    <x v="14"/>
    <n v="25"/>
    <n v="150"/>
    <n v="150"/>
    <n v="0"/>
    <n v="150"/>
  </r>
  <r>
    <n v="4"/>
    <n v="3027"/>
    <s v="谭元刚"/>
    <s v="25天"/>
    <n v="150"/>
    <m/>
    <x v="14"/>
    <n v="25"/>
    <n v="150"/>
    <n v="150"/>
    <n v="0"/>
    <n v="150"/>
  </r>
  <r>
    <n v="5"/>
    <n v="7927"/>
    <s v="高  婷"/>
    <s v="25天"/>
    <n v="150"/>
    <m/>
    <x v="14"/>
    <n v="25"/>
    <n v="150"/>
    <n v="150"/>
    <n v="0"/>
    <n v="150"/>
  </r>
  <r>
    <n v="6"/>
    <n v="8062"/>
    <s v="吴玉江"/>
    <s v="25天"/>
    <n v="150"/>
    <m/>
    <x v="14"/>
    <n v="25"/>
    <n v="150"/>
    <n v="150"/>
    <n v="0"/>
    <n v="150"/>
  </r>
  <r>
    <n v="7"/>
    <n v="7891"/>
    <s v="杨晓东"/>
    <s v="25天"/>
    <n v="150"/>
    <m/>
    <x v="14"/>
    <n v="25"/>
    <n v="150"/>
    <n v="150"/>
    <n v="0"/>
    <n v="150"/>
  </r>
  <r>
    <n v="8"/>
    <n v="7881"/>
    <s v="季兴华"/>
    <s v="25天"/>
    <n v="150"/>
    <m/>
    <x v="14"/>
    <n v="25"/>
    <n v="150"/>
    <n v="150"/>
    <n v="0"/>
    <n v="150"/>
  </r>
  <r>
    <n v="9"/>
    <n v="8128"/>
    <s v="王军涛"/>
    <s v="25天"/>
    <n v="150"/>
    <m/>
    <x v="14"/>
    <n v="25"/>
    <n v="150"/>
    <n v="150"/>
    <n v="0"/>
    <n v="150"/>
  </r>
  <r>
    <n v="10"/>
    <n v="7872"/>
    <s v="辛  勇"/>
    <s v="25天"/>
    <n v="150"/>
    <m/>
    <x v="14"/>
    <n v="25"/>
    <n v="150"/>
    <n v="150"/>
    <n v="0"/>
    <n v="150"/>
  </r>
  <r>
    <n v="11"/>
    <n v="8141"/>
    <s v="周  芳"/>
    <s v="25天"/>
    <n v="150"/>
    <m/>
    <x v="14"/>
    <n v="25"/>
    <n v="150"/>
    <n v="150"/>
    <n v="0"/>
    <n v="150"/>
  </r>
  <r>
    <n v="12"/>
    <n v="8130"/>
    <s v="纪珊珊"/>
    <s v="24天"/>
    <n v="144"/>
    <s v="请假一天"/>
    <x v="14"/>
    <n v="24"/>
    <n v="144"/>
    <n v="144"/>
    <n v="0"/>
    <n v="144"/>
  </r>
  <r>
    <n v="13"/>
    <n v="7929"/>
    <s v="刘一霆"/>
    <s v="25天"/>
    <n v="150"/>
    <m/>
    <x v="14"/>
    <n v="25"/>
    <n v="150"/>
    <n v="150"/>
    <n v="0"/>
    <n v="150"/>
  </r>
  <r>
    <n v="14"/>
    <n v="7910"/>
    <s v="吴  冰"/>
    <s v="25天"/>
    <n v="150"/>
    <m/>
    <x v="14"/>
    <n v="25"/>
    <n v="150"/>
    <n v="150"/>
    <n v="0"/>
    <n v="150"/>
  </r>
  <r>
    <n v="15"/>
    <n v="7893"/>
    <s v="刘理远"/>
    <s v="25天"/>
    <n v="150"/>
    <m/>
    <x v="14"/>
    <n v="25"/>
    <n v="150"/>
    <n v="150"/>
    <n v="0"/>
    <n v="150"/>
  </r>
  <r>
    <n v="16"/>
    <n v="3103"/>
    <s v="陈  歌"/>
    <s v="24天"/>
    <n v="144"/>
    <s v="请假一天"/>
    <x v="14"/>
    <n v="24"/>
    <n v="144"/>
    <n v="144"/>
    <n v="0"/>
    <n v="144"/>
  </r>
  <r>
    <n v="17"/>
    <n v="3002"/>
    <s v="傅一卓"/>
    <s v="22天"/>
    <n v="132"/>
    <s v="请假三天"/>
    <x v="14"/>
    <n v="22"/>
    <n v="132"/>
    <n v="132"/>
    <n v="0"/>
    <n v="132"/>
  </r>
  <r>
    <n v="18"/>
    <n v="3053"/>
    <s v="于  健"/>
    <s v="22.5天"/>
    <n v="135"/>
    <s v="请假二天半"/>
    <x v="14"/>
    <n v="22.5"/>
    <n v="135"/>
    <n v="135"/>
    <n v="0"/>
    <n v="135"/>
  </r>
  <r>
    <n v="19"/>
    <n v="3054"/>
    <s v="杨陶然"/>
    <s v="25天"/>
    <n v="150"/>
    <m/>
    <x v="14"/>
    <n v="25"/>
    <n v="150"/>
    <n v="150"/>
    <n v="0"/>
    <n v="150"/>
  </r>
  <r>
    <n v="20"/>
    <n v="4126"/>
    <s v="孟显勇"/>
    <s v="25天"/>
    <n v="900"/>
    <s v="教官上班期间增加30元/天"/>
    <x v="14"/>
    <n v="25"/>
    <n v="900"/>
    <n v="150"/>
    <n v="-750"/>
    <n v="900"/>
  </r>
  <r>
    <n v="21"/>
    <n v="4127"/>
    <s v="王  震"/>
    <s v="25天"/>
    <n v="900"/>
    <s v="教官上班期间增加30元/天"/>
    <x v="14"/>
    <n v="25"/>
    <n v="900"/>
    <n v="150"/>
    <n v="-750"/>
    <n v="900"/>
  </r>
  <r>
    <n v="22"/>
    <n v="4128"/>
    <s v="王海涛"/>
    <s v="25天"/>
    <n v="900"/>
    <s v="教官上班期间增加30元/天"/>
    <x v="14"/>
    <n v="25"/>
    <n v="900"/>
    <n v="150"/>
    <n v="-750"/>
    <n v="900"/>
  </r>
  <r>
    <n v="23"/>
    <n v="4130"/>
    <s v="蓝帅帅"/>
    <s v="25天"/>
    <n v="900"/>
    <s v="教官上班期间增加30元/天"/>
    <x v="14"/>
    <n v="25"/>
    <n v="900"/>
    <n v="150"/>
    <n v="-750"/>
    <n v="900"/>
  </r>
  <r>
    <n v="24"/>
    <n v="4131"/>
    <s v="李  航"/>
    <s v="25天"/>
    <n v="900"/>
    <s v="教官上班期间增加30元/天"/>
    <x v="14"/>
    <n v="25"/>
    <n v="900"/>
    <n v="150"/>
    <n v="-750"/>
    <n v="900"/>
  </r>
  <r>
    <n v="25"/>
    <n v="4132"/>
    <s v="李启鹏"/>
    <s v="25天"/>
    <n v="900"/>
    <s v="教官上班期间增加30元/天"/>
    <x v="14"/>
    <n v="25"/>
    <n v="900"/>
    <n v="150"/>
    <n v="-750"/>
    <n v="900"/>
  </r>
  <r>
    <n v="26"/>
    <n v="4133"/>
    <s v="王  超"/>
    <s v="25天"/>
    <n v="900"/>
    <s v="教官上班期间增加30元/天"/>
    <x v="14"/>
    <n v="25"/>
    <n v="900"/>
    <n v="150"/>
    <n v="-750"/>
    <n v="900"/>
  </r>
  <r>
    <n v="27"/>
    <s v="2873"/>
    <s v="徐立喜"/>
    <s v="25天"/>
    <n v="162"/>
    <s v="5月14日值班"/>
    <x v="14"/>
    <n v="25"/>
    <n v="162"/>
    <n v="150"/>
    <n v="-12"/>
    <n v="162"/>
  </r>
  <r>
    <n v="28"/>
    <n v="2889"/>
    <s v="王洪伟"/>
    <s v="25天"/>
    <n v="162"/>
    <s v="5月21日值班"/>
    <x v="14"/>
    <n v="25"/>
    <n v="162"/>
    <n v="150"/>
    <n v="-12"/>
    <n v="162"/>
  </r>
  <r>
    <n v="29"/>
    <s v="1598"/>
    <s v="崔旭之"/>
    <s v="25天"/>
    <n v="174"/>
    <s v="5月7、28日值班"/>
    <x v="14"/>
    <n v="25"/>
    <n v="174"/>
    <n v="150"/>
    <n v="-24"/>
    <n v="174"/>
  </r>
  <r>
    <n v="30"/>
    <s v="11098"/>
    <s v="郑学彩"/>
    <s v="25天"/>
    <n v="174"/>
    <s v="5月14、28日值班"/>
    <x v="14"/>
    <n v="25"/>
    <n v="174"/>
    <n v="150"/>
    <n v="-24"/>
    <n v="174"/>
  </r>
  <r>
    <n v="31"/>
    <n v="2887"/>
    <s v="高  忠"/>
    <s v="25天"/>
    <n v="162"/>
    <s v="5月21日值班"/>
    <x v="14"/>
    <n v="25"/>
    <n v="162"/>
    <n v="150"/>
    <n v="-12"/>
    <n v="162"/>
  </r>
  <r>
    <n v="32"/>
    <s v="1605"/>
    <s v="聂静波"/>
    <s v="25天"/>
    <n v="162"/>
    <s v="5月7日值班"/>
    <x v="14"/>
    <n v="25"/>
    <n v="162"/>
    <n v="150"/>
    <n v="-12"/>
    <n v="162"/>
  </r>
  <r>
    <n v="33"/>
    <s v="2875"/>
    <s v="姜庆海"/>
    <s v="18天"/>
    <n v="132"/>
    <s v="5月14、28日值班"/>
    <x v="14"/>
    <n v="18"/>
    <n v="132"/>
    <n v="108"/>
    <n v="-24"/>
    <n v="132"/>
  </r>
  <r>
    <n v="34"/>
    <s v="2885"/>
    <s v="高延军"/>
    <s v="25天"/>
    <n v="120"/>
    <s v="5月21日值班"/>
    <x v="14"/>
    <n v="25"/>
    <n v="120"/>
    <n v="150"/>
    <n v="30"/>
    <n v="120"/>
  </r>
  <r>
    <n v="35"/>
    <s v="2890"/>
    <s v="纪明军"/>
    <s v="25天"/>
    <n v="174"/>
    <s v="5月14、28日值班"/>
    <x v="14"/>
    <n v="25"/>
    <n v="174"/>
    <n v="150"/>
    <n v="-24"/>
    <n v="174"/>
  </r>
  <r>
    <n v="36"/>
    <n v="2884"/>
    <s v="徐传茂"/>
    <s v="25天"/>
    <n v="174"/>
    <s v="5月7、21日值班"/>
    <x v="14"/>
    <n v="25"/>
    <n v="174"/>
    <n v="150"/>
    <n v="-24"/>
    <n v="174"/>
  </r>
  <r>
    <n v="37"/>
    <n v="2877"/>
    <s v="赵风云"/>
    <s v="25天"/>
    <n v="174"/>
    <s v="5月14、28日值班"/>
    <x v="14"/>
    <n v="25"/>
    <n v="174"/>
    <n v="150"/>
    <n v="-24"/>
    <n v="174"/>
  </r>
  <r>
    <n v="38"/>
    <n v="3076"/>
    <s v="孙桂珍"/>
    <s v="25天"/>
    <n v="162"/>
    <s v="5月21日值班"/>
    <x v="14"/>
    <n v="25"/>
    <n v="162"/>
    <n v="150"/>
    <n v="-12"/>
    <n v="162"/>
  </r>
  <r>
    <n v="39"/>
    <s v="2888"/>
    <s v="陈泽俊"/>
    <s v="25天"/>
    <n v="162"/>
    <s v="5月21日值班"/>
    <x v="14"/>
    <n v="25"/>
    <n v="162"/>
    <n v="150"/>
    <n v="-12"/>
    <n v="162"/>
  </r>
  <r>
    <n v="40"/>
    <s v="1597"/>
    <s v="周明信"/>
    <s v="25天"/>
    <n v="174"/>
    <s v="5月14、28日值班"/>
    <x v="14"/>
    <n v="25"/>
    <n v="174"/>
    <n v="150"/>
    <n v="-24"/>
    <n v="174"/>
  </r>
  <r>
    <n v="41"/>
    <n v="2891"/>
    <s v="王希春"/>
    <s v="25天"/>
    <n v="186"/>
    <s v="5月7、21、28日值班"/>
    <x v="14"/>
    <n v="25"/>
    <n v="186"/>
    <n v="150"/>
    <n v="-36"/>
    <n v="186"/>
  </r>
  <r>
    <n v="42"/>
    <n v="2886"/>
    <s v="宁宝杰"/>
    <s v="25天"/>
    <n v="162"/>
    <s v="5月21日值班"/>
    <x v="14"/>
    <n v="25"/>
    <n v="162"/>
    <n v="150"/>
    <n v="-12"/>
    <n v="162"/>
  </r>
  <r>
    <n v="43"/>
    <n v="2879"/>
    <s v="邱秀芳"/>
    <s v="25天"/>
    <n v="174"/>
    <s v="5月7、28日值班"/>
    <x v="14"/>
    <n v="25"/>
    <n v="174"/>
    <n v="150"/>
    <n v="-24"/>
    <n v="174"/>
  </r>
  <r>
    <n v="44"/>
    <s v="2872"/>
    <s v="杨红梅"/>
    <s v="25天"/>
    <n v="162"/>
    <s v="5月14日值班"/>
    <x v="14"/>
    <n v="25"/>
    <n v="162"/>
    <n v="150"/>
    <n v="-12"/>
    <n v="162"/>
  </r>
  <r>
    <n v="45"/>
    <n v="3077"/>
    <s v="朱兰美"/>
    <s v="25天"/>
    <n v="162"/>
    <s v="5月21日值班"/>
    <x v="14"/>
    <n v="25"/>
    <n v="162"/>
    <n v="150"/>
    <n v="-12"/>
    <n v="162"/>
  </r>
  <r>
    <n v="46"/>
    <n v="8139"/>
    <s v="温延秀"/>
    <s v="25天"/>
    <n v="174"/>
    <s v="5月21、28日值班"/>
    <x v="14"/>
    <n v="25"/>
    <n v="174"/>
    <n v="150"/>
    <n v="-24"/>
    <n v="174"/>
  </r>
  <r>
    <n v="47"/>
    <s v="2871"/>
    <s v="王欣琴"/>
    <s v="25天"/>
    <n v="162"/>
    <s v="5月7日值班"/>
    <x v="14"/>
    <n v="25"/>
    <n v="162"/>
    <n v="150"/>
    <n v="-12"/>
    <n v="162"/>
  </r>
  <r>
    <n v="48"/>
    <n v="3075"/>
    <s v="匡转利"/>
    <s v="25天"/>
    <n v="162"/>
    <s v="5月14日值班"/>
    <x v="14"/>
    <n v="25"/>
    <n v="162"/>
    <n v="150"/>
    <n v="-12"/>
    <n v="162"/>
  </r>
  <r>
    <n v="1"/>
    <n v="7911"/>
    <s v="崔桂发"/>
    <n v="23"/>
    <n v="138"/>
    <s v="5.18、5.26企业见习学生上课"/>
    <x v="15"/>
    <n v="23"/>
    <n v="138"/>
    <n v="138"/>
    <n v="0"/>
    <n v="138"/>
  </r>
  <r>
    <n v="2"/>
    <n v="7978"/>
    <s v="朱青"/>
    <n v="25"/>
    <n v="150"/>
    <m/>
    <x v="15"/>
    <n v="25"/>
    <n v="150"/>
    <n v="150"/>
    <n v="0"/>
    <n v="150"/>
  </r>
  <r>
    <n v="3"/>
    <n v="7772"/>
    <s v="顾曙光"/>
    <n v="22"/>
    <n v="132"/>
    <s v="5.4、5.6居家网课，5.20因公外出"/>
    <x v="15"/>
    <n v="22"/>
    <n v="132"/>
    <n v="132"/>
    <n v="0"/>
    <n v="132"/>
  </r>
  <r>
    <n v="4"/>
    <n v="7730"/>
    <s v="邴伟利"/>
    <n v="22"/>
    <n v="132"/>
    <s v="5.4、5.6居家网课，5.20因公外出"/>
    <x v="15"/>
    <n v="22"/>
    <n v="132"/>
    <n v="132"/>
    <n v="0"/>
    <n v="132"/>
  </r>
  <r>
    <n v="5"/>
    <n v="8059"/>
    <s v="徐兰英"/>
    <n v="24"/>
    <n v="144"/>
    <s v="5.6居家网课"/>
    <x v="15"/>
    <n v="24"/>
    <n v="144"/>
    <n v="144"/>
    <n v="0"/>
    <n v="144"/>
  </r>
  <r>
    <n v="6"/>
    <n v="7974"/>
    <s v="徐丕兵"/>
    <n v="23"/>
    <n v="138"/>
    <s v="5.10、5.18因公外出"/>
    <x v="15"/>
    <n v="23"/>
    <n v="138"/>
    <n v="138"/>
    <n v="0"/>
    <n v="138"/>
  </r>
  <r>
    <n v="7"/>
    <n v="7959"/>
    <s v="贾红霞"/>
    <n v="22"/>
    <n v="132"/>
    <s v="5.4-5.6居家网课"/>
    <x v="15"/>
    <n v="22"/>
    <n v="132"/>
    <n v="132"/>
    <n v="0"/>
    <n v="132"/>
  </r>
  <r>
    <n v="8"/>
    <n v="7961"/>
    <s v="李宇青"/>
    <n v="25"/>
    <n v="150"/>
    <m/>
    <x v="15"/>
    <n v="25"/>
    <n v="150"/>
    <n v="150"/>
    <n v="0"/>
    <n v="150"/>
  </r>
  <r>
    <n v="9"/>
    <n v="7896"/>
    <s v="刘春贤"/>
    <n v="25"/>
    <n v="150"/>
    <m/>
    <x v="15"/>
    <n v="25"/>
    <n v="150"/>
    <n v="150"/>
    <n v="0"/>
    <n v="150"/>
  </r>
  <r>
    <n v="10"/>
    <n v="7907"/>
    <s v="李慧丽"/>
    <n v="25"/>
    <n v="150"/>
    <m/>
    <x v="15"/>
    <n v="25"/>
    <n v="150"/>
    <n v="150"/>
    <n v="0"/>
    <n v="150"/>
  </r>
  <r>
    <n v="11"/>
    <n v="7898"/>
    <s v="张明续"/>
    <n v="25"/>
    <n v="150"/>
    <m/>
    <x v="15"/>
    <n v="25"/>
    <n v="150"/>
    <n v="150"/>
    <n v="0"/>
    <n v="150"/>
  </r>
  <r>
    <n v="12"/>
    <n v="7903"/>
    <s v="韩樑"/>
    <n v="25"/>
    <n v="150"/>
    <m/>
    <x v="15"/>
    <n v="25"/>
    <n v="150"/>
    <n v="150"/>
    <n v="0"/>
    <n v="150"/>
  </r>
  <r>
    <n v="13"/>
    <n v="7902"/>
    <s v="薛畅"/>
    <n v="24"/>
    <n v="144"/>
    <s v="5.6居家网课"/>
    <x v="15"/>
    <n v="24"/>
    <n v="144"/>
    <n v="144"/>
    <n v="0"/>
    <n v="144"/>
  </r>
  <r>
    <n v="14"/>
    <n v="7901"/>
    <s v="张彩红"/>
    <n v="23"/>
    <n v="138"/>
    <s v="5.4、5.6居家网课"/>
    <x v="15"/>
    <n v="23"/>
    <n v="138"/>
    <n v="138"/>
    <n v="0"/>
    <n v="138"/>
  </r>
  <r>
    <n v="15"/>
    <n v="7764"/>
    <s v="吕文杰"/>
    <n v="25"/>
    <n v="150"/>
    <m/>
    <x v="15"/>
    <n v="25"/>
    <n v="150"/>
    <n v="150"/>
    <n v="0"/>
    <n v="150"/>
  </r>
  <r>
    <n v="16"/>
    <n v="7763"/>
    <s v="刘卫民"/>
    <n v="21"/>
    <n v="126"/>
    <s v="5.3事假1天，5.4-5.6居家网课"/>
    <x v="15"/>
    <n v="21"/>
    <n v="126"/>
    <n v="126"/>
    <n v="0"/>
    <n v="126"/>
  </r>
  <r>
    <n v="17"/>
    <n v="7767"/>
    <s v="吕爱玲"/>
    <n v="25"/>
    <n v="150"/>
    <m/>
    <x v="15"/>
    <n v="25"/>
    <n v="150"/>
    <n v="150"/>
    <n v="0"/>
    <n v="150"/>
  </r>
  <r>
    <n v="18"/>
    <n v="7758"/>
    <s v="郝灵波"/>
    <n v="25"/>
    <n v="150"/>
    <m/>
    <x v="15"/>
    <n v="25"/>
    <n v="150"/>
    <n v="150"/>
    <n v="0"/>
    <n v="150"/>
  </r>
  <r>
    <n v="19"/>
    <n v="7757"/>
    <s v="刘冬梅"/>
    <n v="25"/>
    <n v="150"/>
    <m/>
    <x v="15"/>
    <n v="25"/>
    <n v="150"/>
    <n v="150"/>
    <n v="0"/>
    <n v="150"/>
  </r>
  <r>
    <n v="20"/>
    <n v="7756"/>
    <s v="刘乐海"/>
    <n v="24"/>
    <n v="144"/>
    <s v="5.6教务处外派送书"/>
    <x v="15"/>
    <n v="24"/>
    <n v="144"/>
    <n v="144"/>
    <n v="0"/>
    <n v="144"/>
  </r>
  <r>
    <n v="21"/>
    <n v="7977"/>
    <s v="安丽红"/>
    <n v="24"/>
    <n v="144"/>
    <s v="5.4居家网课"/>
    <x v="15"/>
    <n v="24"/>
    <n v="144"/>
    <n v="144"/>
    <n v="0"/>
    <n v="144"/>
  </r>
  <r>
    <n v="22"/>
    <n v="7979"/>
    <s v="魏巍"/>
    <n v="25"/>
    <n v="150"/>
    <m/>
    <x v="15"/>
    <n v="25"/>
    <n v="150"/>
    <n v="150"/>
    <n v="0"/>
    <n v="150"/>
  </r>
  <r>
    <n v="23"/>
    <n v="7981"/>
    <s v="刘国磊"/>
    <n v="24"/>
    <n v="144"/>
    <s v="5.25因公外出"/>
    <x v="15"/>
    <n v="24"/>
    <n v="144"/>
    <n v="144"/>
    <n v="0"/>
    <n v="144"/>
  </r>
  <r>
    <n v="24"/>
    <n v="7980"/>
    <s v="王锦"/>
    <n v="25"/>
    <n v="150"/>
    <m/>
    <x v="15"/>
    <n v="25"/>
    <n v="150"/>
    <n v="150"/>
    <n v="0"/>
    <n v="150"/>
  </r>
  <r>
    <n v="25"/>
    <n v="7976"/>
    <s v="张冰林"/>
    <n v="25"/>
    <n v="150"/>
    <m/>
    <x v="15"/>
    <n v="25"/>
    <n v="150"/>
    <n v="150"/>
    <n v="0"/>
    <n v="150"/>
  </r>
  <r>
    <n v="26"/>
    <n v="7972"/>
    <s v="孙会淑"/>
    <n v="25"/>
    <n v="150"/>
    <m/>
    <x v="15"/>
    <n v="25"/>
    <n v="150"/>
    <n v="150"/>
    <n v="0"/>
    <n v="150"/>
  </r>
  <r>
    <n v="27"/>
    <n v="7971"/>
    <s v="纪潇宁"/>
    <n v="25"/>
    <n v="150"/>
    <m/>
    <x v="15"/>
    <n v="25"/>
    <n v="150"/>
    <n v="150"/>
    <n v="0"/>
    <n v="150"/>
  </r>
  <r>
    <n v="28"/>
    <n v="7973"/>
    <s v="张晓军"/>
    <n v="25"/>
    <n v="150"/>
    <m/>
    <x v="15"/>
    <n v="25"/>
    <n v="150"/>
    <n v="150"/>
    <n v="0"/>
    <n v="150"/>
  </r>
  <r>
    <n v="29"/>
    <n v="7975"/>
    <s v="徐敏"/>
    <n v="25"/>
    <n v="150"/>
    <m/>
    <x v="15"/>
    <n v="25"/>
    <n v="150"/>
    <n v="150"/>
    <n v="0"/>
    <n v="150"/>
  </r>
  <r>
    <n v="30"/>
    <n v="7943"/>
    <s v="张明磊"/>
    <n v="25"/>
    <n v="150"/>
    <m/>
    <x v="15"/>
    <n v="25"/>
    <n v="150"/>
    <n v="150"/>
    <n v="0"/>
    <n v="150"/>
  </r>
  <r>
    <n v="31"/>
    <n v="7944"/>
    <s v="闫立文"/>
    <n v="25"/>
    <n v="150"/>
    <m/>
    <x v="15"/>
    <n v="25"/>
    <n v="150"/>
    <n v="150"/>
    <n v="0"/>
    <n v="150"/>
  </r>
  <r>
    <n v="32"/>
    <n v="7946"/>
    <s v="李秀香"/>
    <n v="25"/>
    <n v="150"/>
    <m/>
    <x v="15"/>
    <n v="25"/>
    <n v="150"/>
    <n v="150"/>
    <n v="0"/>
    <n v="150"/>
  </r>
  <r>
    <n v="33"/>
    <n v="7761"/>
    <s v="王利利"/>
    <n v="25"/>
    <n v="150"/>
    <m/>
    <x v="15"/>
    <n v="25"/>
    <n v="150"/>
    <n v="150"/>
    <n v="0"/>
    <n v="150"/>
  </r>
  <r>
    <n v="34"/>
    <n v="7945"/>
    <s v="张正"/>
    <n v="22"/>
    <n v="132"/>
    <s v="5.3病假，5.4、5.5居家网课"/>
    <x v="15"/>
    <n v="22"/>
    <n v="132"/>
    <n v="132"/>
    <n v="0"/>
    <n v="132"/>
  </r>
  <r>
    <n v="35"/>
    <n v="7941"/>
    <s v="魏敏"/>
    <n v="22"/>
    <n v="132"/>
    <s v="5.4-5.6居家网课"/>
    <x v="15"/>
    <n v="22"/>
    <n v="132"/>
    <n v="132"/>
    <n v="0"/>
    <n v="132"/>
  </r>
  <r>
    <n v="36"/>
    <n v="7759"/>
    <s v="孙建"/>
    <n v="23"/>
    <n v="138"/>
    <s v="5.4、5.6居家网课"/>
    <x v="15"/>
    <n v="23"/>
    <n v="138"/>
    <n v="138"/>
    <n v="0"/>
    <n v="138"/>
  </r>
  <r>
    <n v="37"/>
    <n v="7930"/>
    <s v="刘慧杰"/>
    <n v="23"/>
    <n v="138"/>
    <s v="5.4、5.6居家网课"/>
    <x v="15"/>
    <n v="23"/>
    <n v="138"/>
    <n v="138"/>
    <n v="0"/>
    <n v="138"/>
  </r>
  <r>
    <n v="38"/>
    <n v="7768"/>
    <s v="郭晓丽"/>
    <n v="25"/>
    <n v="150"/>
    <m/>
    <x v="15"/>
    <n v="25"/>
    <n v="150"/>
    <n v="150"/>
    <n v="0"/>
    <n v="150"/>
  </r>
  <r>
    <n v="39"/>
    <n v="7777"/>
    <s v="牛政"/>
    <n v="25"/>
    <n v="150"/>
    <m/>
    <x v="15"/>
    <n v="25"/>
    <n v="150"/>
    <n v="150"/>
    <n v="0"/>
    <n v="150"/>
  </r>
  <r>
    <n v="40"/>
    <n v="7776"/>
    <s v="朱金卫"/>
    <n v="23"/>
    <n v="138"/>
    <s v="5.4、5.6居家网课"/>
    <x v="15"/>
    <n v="23"/>
    <n v="138"/>
    <n v="138"/>
    <n v="0"/>
    <n v="138"/>
  </r>
  <r>
    <n v="41"/>
    <n v="7780"/>
    <s v="孙玮"/>
    <n v="25"/>
    <n v="150"/>
    <m/>
    <x v="15"/>
    <n v="25"/>
    <n v="150"/>
    <n v="150"/>
    <n v="0"/>
    <n v="150"/>
  </r>
  <r>
    <n v="42"/>
    <n v="7779"/>
    <s v="宫琛"/>
    <n v="24"/>
    <n v="144"/>
    <s v="5.4居家网课"/>
    <x v="15"/>
    <n v="24"/>
    <n v="144"/>
    <n v="144"/>
    <n v="0"/>
    <n v="144"/>
  </r>
  <r>
    <n v="43"/>
    <n v="7778"/>
    <s v="尹风婷"/>
    <n v="23"/>
    <n v="138"/>
    <s v="5.4、5.6居家网课"/>
    <x v="15"/>
    <n v="23"/>
    <n v="138"/>
    <n v="138"/>
    <n v="0"/>
    <n v="138"/>
  </r>
  <r>
    <n v="44"/>
    <n v="7771"/>
    <s v="杨淑艳"/>
    <n v="25"/>
    <n v="150"/>
    <m/>
    <x v="15"/>
    <n v="25"/>
    <n v="150"/>
    <n v="150"/>
    <n v="0"/>
    <n v="150"/>
  </r>
  <r>
    <n v="45"/>
    <n v="7937"/>
    <s v="李明辉"/>
    <n v="25"/>
    <n v="150"/>
    <m/>
    <x v="15"/>
    <n v="25"/>
    <n v="150"/>
    <n v="150"/>
    <n v="0"/>
    <n v="150"/>
  </r>
  <r>
    <n v="46"/>
    <n v="7770"/>
    <s v="栾虔勇"/>
    <n v="25"/>
    <n v="150"/>
    <m/>
    <x v="15"/>
    <n v="25"/>
    <n v="150"/>
    <n v="150"/>
    <n v="0"/>
    <n v="150"/>
  </r>
  <r>
    <n v="47"/>
    <n v="7769"/>
    <s v="韩成国"/>
    <n v="25"/>
    <n v="150"/>
    <m/>
    <x v="15"/>
    <n v="25"/>
    <n v="150"/>
    <n v="150"/>
    <n v="0"/>
    <n v="150"/>
  </r>
  <r>
    <n v="48"/>
    <n v="7774"/>
    <s v="于冰"/>
    <n v="25"/>
    <n v="150"/>
    <m/>
    <x v="15"/>
    <n v="25"/>
    <n v="150"/>
    <n v="150"/>
    <n v="0"/>
    <n v="150"/>
  </r>
  <r>
    <n v="49"/>
    <n v="7773"/>
    <s v="王长喜"/>
    <n v="24"/>
    <n v="144"/>
    <s v="5.5居家网课"/>
    <x v="15"/>
    <n v="24"/>
    <n v="144"/>
    <n v="144"/>
    <n v="0"/>
    <n v="144"/>
  </r>
  <r>
    <n v="50"/>
    <n v="7738"/>
    <s v="赵京海"/>
    <n v="25"/>
    <n v="150"/>
    <m/>
    <x v="15"/>
    <n v="25"/>
    <n v="150"/>
    <n v="150"/>
    <n v="0"/>
    <n v="150"/>
  </r>
  <r>
    <n v="51"/>
    <n v="7737"/>
    <s v="刘为峰"/>
    <n v="22"/>
    <n v="132"/>
    <s v="5.4-5.6居家网课"/>
    <x v="15"/>
    <n v="22"/>
    <n v="132"/>
    <n v="132"/>
    <n v="0"/>
    <n v="132"/>
  </r>
  <r>
    <n v="52"/>
    <n v="7936"/>
    <s v="曲正鹏"/>
    <n v="25"/>
    <n v="150"/>
    <m/>
    <x v="15"/>
    <n v="25"/>
    <n v="150"/>
    <n v="150"/>
    <n v="0"/>
    <n v="150"/>
  </r>
  <r>
    <n v="53"/>
    <n v="7938"/>
    <s v="董俊波"/>
    <n v="25"/>
    <n v="150"/>
    <m/>
    <x v="15"/>
    <n v="25"/>
    <n v="150"/>
    <n v="150"/>
    <n v="0"/>
    <n v="150"/>
  </r>
  <r>
    <n v="54"/>
    <n v="7736"/>
    <s v="于蕾蕾"/>
    <n v="25"/>
    <n v="150"/>
    <m/>
    <x v="15"/>
    <n v="25"/>
    <n v="150"/>
    <n v="150"/>
    <n v="0"/>
    <n v="150"/>
  </r>
  <r>
    <n v="55"/>
    <n v="7741"/>
    <s v="夏付欣"/>
    <n v="25"/>
    <n v="150"/>
    <m/>
    <x v="15"/>
    <n v="25"/>
    <n v="150"/>
    <n v="150"/>
    <n v="0"/>
    <n v="150"/>
  </r>
  <r>
    <n v="56"/>
    <n v="7748"/>
    <s v="刘佳"/>
    <n v="24"/>
    <n v="144"/>
    <s v="5.6居家网课"/>
    <x v="15"/>
    <n v="24"/>
    <n v="144"/>
    <n v="144"/>
    <n v="0"/>
    <n v="144"/>
  </r>
  <r>
    <n v="57"/>
    <n v="7739"/>
    <s v="张泽泽"/>
    <n v="25"/>
    <n v="150"/>
    <m/>
    <x v="15"/>
    <n v="25"/>
    <n v="150"/>
    <n v="150"/>
    <n v="0"/>
    <n v="150"/>
  </r>
  <r>
    <n v="58"/>
    <n v="7747"/>
    <s v="贺继莹"/>
    <n v="25"/>
    <n v="150"/>
    <m/>
    <x v="15"/>
    <n v="25"/>
    <n v="150"/>
    <n v="150"/>
    <n v="0"/>
    <n v="150"/>
  </r>
  <r>
    <n v="59"/>
    <n v="7940"/>
    <s v="王建业"/>
    <n v="25"/>
    <n v="150"/>
    <m/>
    <x v="15"/>
    <n v="25"/>
    <n v="150"/>
    <n v="150"/>
    <n v="0"/>
    <n v="150"/>
  </r>
  <r>
    <n v="60"/>
    <n v="7939"/>
    <s v="焦建静"/>
    <n v="25"/>
    <n v="150"/>
    <m/>
    <x v="15"/>
    <n v="25"/>
    <n v="150"/>
    <n v="150"/>
    <n v="0"/>
    <n v="150"/>
  </r>
  <r>
    <n v="61"/>
    <n v="7732"/>
    <s v="孔令超"/>
    <n v="25"/>
    <n v="150"/>
    <m/>
    <x v="15"/>
    <n v="25"/>
    <n v="150"/>
    <n v="150"/>
    <n v="0"/>
    <n v="150"/>
  </r>
  <r>
    <n v="62"/>
    <n v="7947"/>
    <s v="宋妮"/>
    <n v="25"/>
    <n v="150"/>
    <m/>
    <x v="15"/>
    <n v="25"/>
    <n v="150"/>
    <n v="150"/>
    <n v="0"/>
    <n v="150"/>
  </r>
  <r>
    <n v="63"/>
    <n v="7955"/>
    <s v="隋璐娜"/>
    <n v="25"/>
    <n v="150"/>
    <m/>
    <x v="15"/>
    <n v="25"/>
    <n v="150"/>
    <n v="150"/>
    <n v="0"/>
    <n v="150"/>
  </r>
  <r>
    <n v="64"/>
    <n v="7954"/>
    <s v="刘振纲"/>
    <n v="25"/>
    <n v="150"/>
    <m/>
    <x v="15"/>
    <n v="25"/>
    <n v="150"/>
    <n v="150"/>
    <n v="0"/>
    <n v="150"/>
  </r>
  <r>
    <n v="65"/>
    <n v="7735"/>
    <s v="焦宏"/>
    <n v="21"/>
    <n v="126"/>
    <s v="5.4、5.11、5.18、5.24哺乳假"/>
    <x v="15"/>
    <n v="21"/>
    <n v="126"/>
    <n v="126"/>
    <n v="0"/>
    <n v="126"/>
  </r>
  <r>
    <n v="66"/>
    <n v="7734"/>
    <s v="李喜杰"/>
    <n v="25"/>
    <n v="150"/>
    <m/>
    <x v="15"/>
    <n v="25"/>
    <n v="150"/>
    <n v="150"/>
    <n v="0"/>
    <n v="150"/>
  </r>
  <r>
    <n v="67"/>
    <n v="7733"/>
    <s v="王迟"/>
    <n v="25"/>
    <n v="150"/>
    <m/>
    <x v="15"/>
    <n v="25"/>
    <n v="150"/>
    <n v="150"/>
    <n v="0"/>
    <n v="150"/>
  </r>
  <r>
    <n v="68"/>
    <n v="7957"/>
    <s v="郑洁"/>
    <n v="24"/>
    <n v="144"/>
    <s v="5.4居家网课"/>
    <x v="15"/>
    <n v="24"/>
    <n v="144"/>
    <n v="144"/>
    <n v="0"/>
    <n v="144"/>
  </r>
  <r>
    <n v="69"/>
    <n v="7742"/>
    <s v="郝韶华"/>
    <n v="24"/>
    <n v="144"/>
    <s v="5.6居家网课"/>
    <x v="15"/>
    <n v="24"/>
    <n v="144"/>
    <n v="144"/>
    <n v="0"/>
    <n v="144"/>
  </r>
  <r>
    <n v="70"/>
    <n v="7751"/>
    <s v="吕兆荣"/>
    <n v="23"/>
    <n v="138"/>
    <s v="5.4、5.6居家网课"/>
    <x v="15"/>
    <n v="23"/>
    <n v="138"/>
    <n v="138"/>
    <n v="0"/>
    <n v="138"/>
  </r>
  <r>
    <n v="71"/>
    <n v="7948"/>
    <s v="吕玮"/>
    <n v="24"/>
    <n v="144"/>
    <s v="5.4居家网课"/>
    <x v="15"/>
    <n v="24"/>
    <n v="144"/>
    <n v="144"/>
    <n v="0"/>
    <n v="144"/>
  </r>
  <r>
    <n v="72"/>
    <n v="7750"/>
    <s v="王丹丹"/>
    <n v="22"/>
    <n v="132"/>
    <s v="5.4-5.6居家网课"/>
    <x v="15"/>
    <n v="22"/>
    <n v="132"/>
    <n v="132"/>
    <n v="0"/>
    <n v="132"/>
  </r>
  <r>
    <n v="73"/>
    <n v="7950"/>
    <s v="毕凌云"/>
    <n v="25"/>
    <n v="150"/>
    <m/>
    <x v="15"/>
    <n v="25"/>
    <n v="150"/>
    <n v="150"/>
    <n v="0"/>
    <n v="150"/>
  </r>
  <r>
    <n v="74"/>
    <n v="7952"/>
    <s v="田承瑞"/>
    <n v="25"/>
    <n v="150"/>
    <m/>
    <x v="15"/>
    <n v="25"/>
    <n v="150"/>
    <n v="150"/>
    <n v="0"/>
    <n v="150"/>
  </r>
  <r>
    <n v="75"/>
    <n v="7982"/>
    <s v="杨文蕾"/>
    <n v="24"/>
    <n v="144"/>
    <s v="5.11产检"/>
    <x v="15"/>
    <n v="24"/>
    <n v="144"/>
    <n v="144"/>
    <n v="0"/>
    <n v="144"/>
  </r>
  <r>
    <n v="76"/>
    <n v="8013"/>
    <s v="陈建鑫"/>
    <n v="24"/>
    <n v="144"/>
    <s v="5.4居家网课"/>
    <x v="15"/>
    <n v="24"/>
    <n v="144"/>
    <n v="144"/>
    <n v="0"/>
    <n v="144"/>
  </r>
  <r>
    <n v="77"/>
    <n v="8012"/>
    <s v="吕玉英"/>
    <n v="25"/>
    <n v="150"/>
    <m/>
    <x v="15"/>
    <n v="25"/>
    <n v="150"/>
    <n v="150"/>
    <n v="0"/>
    <n v="150"/>
  </r>
  <r>
    <n v="78"/>
    <n v="8014"/>
    <s v="陈锋"/>
    <n v="22"/>
    <n v="132"/>
    <s v="5.4-5.6居家网课"/>
    <x v="15"/>
    <n v="22"/>
    <n v="132"/>
    <n v="132"/>
    <n v="0"/>
    <n v="132"/>
  </r>
  <r>
    <n v="79"/>
    <n v="8085"/>
    <s v="李海兵"/>
    <n v="25"/>
    <n v="150"/>
    <m/>
    <x v="15"/>
    <n v="25"/>
    <n v="150"/>
    <n v="150"/>
    <n v="0"/>
    <n v="150"/>
  </r>
  <r>
    <n v="80"/>
    <n v="11052"/>
    <s v="张福霞"/>
    <n v="25"/>
    <n v="150"/>
    <m/>
    <x v="15"/>
    <n v="25"/>
    <n v="150"/>
    <n v="150"/>
    <n v="0"/>
    <n v="150"/>
  </r>
  <r>
    <n v="81"/>
    <n v="1604"/>
    <s v="周腾军"/>
    <n v="25"/>
    <n v="150"/>
    <m/>
    <x v="15"/>
    <n v="25"/>
    <n v="150"/>
    <n v="150"/>
    <n v="0"/>
    <n v="150"/>
  </r>
  <r>
    <n v="82"/>
    <n v="2000"/>
    <s v="胡思伟"/>
    <n v="24"/>
    <n v="144"/>
    <s v="5.4居家网课"/>
    <x v="15"/>
    <n v="24"/>
    <n v="144"/>
    <n v="144"/>
    <n v="0"/>
    <n v="144"/>
  </r>
  <r>
    <n v="83"/>
    <n v="1999"/>
    <s v="薛德镇"/>
    <n v="25"/>
    <n v="150"/>
    <m/>
    <x v="15"/>
    <n v="25"/>
    <n v="150"/>
    <n v="150"/>
    <n v="0"/>
    <n v="150"/>
  </r>
  <r>
    <n v="84"/>
    <n v="1998"/>
    <s v="范靳峰"/>
    <n v="25"/>
    <n v="150"/>
    <m/>
    <x v="15"/>
    <n v="25"/>
    <n v="150"/>
    <n v="150"/>
    <n v="0"/>
    <n v="150"/>
  </r>
  <r>
    <n v="85"/>
    <n v="2989"/>
    <s v="顾连港"/>
    <n v="25"/>
    <n v="150"/>
    <m/>
    <x v="15"/>
    <n v="25"/>
    <n v="150"/>
    <n v="150"/>
    <n v="0"/>
    <n v="150"/>
  </r>
  <r>
    <n v="86"/>
    <n v="2007"/>
    <s v="李琳"/>
    <n v="25"/>
    <n v="150"/>
    <m/>
    <x v="15"/>
    <n v="25"/>
    <n v="150"/>
    <n v="150"/>
    <n v="0"/>
    <n v="150"/>
  </r>
  <r>
    <n v="87"/>
    <n v="2996"/>
    <s v="王艳"/>
    <n v="22"/>
    <n v="132"/>
    <s v="5.4-5.6病假3天"/>
    <x v="15"/>
    <n v="22"/>
    <n v="132"/>
    <n v="132"/>
    <n v="0"/>
    <n v="132"/>
  </r>
  <r>
    <n v="88"/>
    <n v="1994"/>
    <s v="刘博宇"/>
    <n v="25"/>
    <n v="150"/>
    <m/>
    <x v="15"/>
    <n v="25"/>
    <n v="150"/>
    <n v="150"/>
    <n v="0"/>
    <n v="150"/>
  </r>
  <r>
    <n v="89"/>
    <n v="3045"/>
    <s v="解伟剑"/>
    <n v="25"/>
    <n v="150"/>
    <m/>
    <x v="15"/>
    <n v="25"/>
    <n v="150"/>
    <n v="150"/>
    <n v="0"/>
    <n v="150"/>
  </r>
  <r>
    <n v="90"/>
    <n v="3041"/>
    <s v="曲鹏程"/>
    <n v="23"/>
    <n v="138"/>
    <s v="5.4、5.6居家网课"/>
    <x v="15"/>
    <n v="23"/>
    <n v="138"/>
    <n v="138"/>
    <n v="0"/>
    <n v="138"/>
  </r>
  <r>
    <n v="91"/>
    <n v="3072"/>
    <s v="赵志鹏"/>
    <n v="24"/>
    <n v="144"/>
    <s v="5.23外出招生"/>
    <x v="15"/>
    <n v="24"/>
    <n v="144"/>
    <n v="144"/>
    <n v="0"/>
    <n v="144"/>
  </r>
  <r>
    <n v="92"/>
    <n v="3049"/>
    <s v="李静"/>
    <n v="20"/>
    <n v="120"/>
    <s v="5.8、5.10、5.18、5.25哺乳假、5.22事假"/>
    <x v="15"/>
    <n v="20"/>
    <n v="120"/>
    <n v="120"/>
    <n v="0"/>
    <n v="120"/>
  </r>
  <r>
    <n v="93"/>
    <n v="3058"/>
    <s v="鲍迪"/>
    <n v="20"/>
    <n v="120"/>
    <s v="5.6居家网课、5.20事假、5.22-5.24婚假"/>
    <x v="15"/>
    <n v="20"/>
    <n v="120"/>
    <n v="120"/>
    <n v="0"/>
    <n v="120"/>
  </r>
  <r>
    <n v="94"/>
    <n v="3064"/>
    <s v="于成举"/>
    <n v="24"/>
    <n v="144"/>
    <s v="5.5居家网课"/>
    <x v="15"/>
    <n v="24"/>
    <n v="144"/>
    <n v="144"/>
    <n v="0"/>
    <n v="144"/>
  </r>
  <r>
    <n v="95"/>
    <n v="1600"/>
    <s v="郎咸浦"/>
    <n v="24"/>
    <n v="144"/>
    <s v="5.6居家网课，5.25因公外出"/>
    <x v="15"/>
    <n v="24"/>
    <n v="144"/>
    <n v="144"/>
    <n v="0"/>
    <n v="144"/>
  </r>
  <r>
    <n v="96"/>
    <n v="1602"/>
    <s v="张萌露"/>
    <n v="25"/>
    <n v="150"/>
    <m/>
    <x v="15"/>
    <n v="25"/>
    <n v="150"/>
    <n v="150"/>
    <n v="0"/>
    <n v="150"/>
  </r>
  <r>
    <n v="97"/>
    <n v="1599"/>
    <s v="王庆鹏"/>
    <n v="25"/>
    <n v="150"/>
    <m/>
    <x v="15"/>
    <n v="25"/>
    <n v="150"/>
    <n v="150"/>
    <n v="0"/>
    <n v="150"/>
  </r>
  <r>
    <n v="98"/>
    <n v="1601"/>
    <s v="李楠"/>
    <n v="25"/>
    <n v="150"/>
    <m/>
    <x v="15"/>
    <n v="25"/>
    <n v="150"/>
    <n v="150"/>
    <n v="0"/>
    <n v="150"/>
  </r>
  <r>
    <n v="99"/>
    <n v="3104"/>
    <s v="韩丰祥"/>
    <n v="25"/>
    <n v="150"/>
    <m/>
    <x v="15"/>
    <n v="25"/>
    <n v="150"/>
    <n v="150"/>
    <n v="0"/>
    <n v="150"/>
  </r>
  <r>
    <n v="100"/>
    <n v="3105"/>
    <s v="裴建林"/>
    <n v="23"/>
    <n v="138"/>
    <s v="5.4、5.5居家网课"/>
    <x v="15"/>
    <n v="23"/>
    <n v="138"/>
    <n v="138"/>
    <n v="0"/>
    <n v="138"/>
  </r>
  <r>
    <n v="101"/>
    <n v="3106"/>
    <s v="周磊"/>
    <n v="24"/>
    <n v="144"/>
    <s v="5.4居家网课"/>
    <x v="15"/>
    <n v="24"/>
    <n v="144"/>
    <n v="144"/>
    <n v="0"/>
    <n v="144"/>
  </r>
  <r>
    <n v="102"/>
    <n v="3107"/>
    <s v="王堃"/>
    <n v="24"/>
    <n v="144"/>
    <s v="5.5居家网课"/>
    <x v="15"/>
    <n v="24"/>
    <n v="144"/>
    <n v="144"/>
    <n v="0"/>
    <n v="144"/>
  </r>
  <r>
    <n v="103"/>
    <n v="3108"/>
    <s v="梁存仙"/>
    <n v="25"/>
    <n v="150"/>
    <m/>
    <x v="15"/>
    <n v="25"/>
    <n v="150"/>
    <n v="150"/>
    <n v="0"/>
    <n v="150"/>
  </r>
  <r>
    <n v="104"/>
    <n v="3109"/>
    <s v="石林炜"/>
    <n v="25"/>
    <n v="150"/>
    <m/>
    <x v="15"/>
    <n v="25"/>
    <n v="150"/>
    <n v="150"/>
    <n v="0"/>
    <n v="150"/>
  </r>
  <r>
    <n v="105"/>
    <n v="3110"/>
    <s v="戴志美"/>
    <n v="23"/>
    <n v="138"/>
    <s v="5.4-5.5居家网课"/>
    <x v="15"/>
    <n v="23"/>
    <n v="138"/>
    <n v="138"/>
    <n v="0"/>
    <n v="138"/>
  </r>
  <r>
    <n v="106"/>
    <n v="3111"/>
    <s v="陈子健"/>
    <n v="25"/>
    <n v="150"/>
    <m/>
    <x v="15"/>
    <n v="25"/>
    <n v="150"/>
    <n v="150"/>
    <n v="0"/>
    <n v="150"/>
  </r>
  <r>
    <n v="107"/>
    <n v="2977"/>
    <s v="金文娟"/>
    <n v="8"/>
    <n v="48"/>
    <s v="外聘"/>
    <x v="15"/>
    <n v="8"/>
    <n v="48"/>
    <n v="48"/>
    <n v="0"/>
    <n v="48"/>
  </r>
  <r>
    <n v="108"/>
    <n v="2960"/>
    <s v="金雪"/>
    <n v="25"/>
    <n v="150"/>
    <s v="外聘"/>
    <x v="15"/>
    <n v="25"/>
    <n v="150"/>
    <n v="150"/>
    <n v="0"/>
    <n v="150"/>
  </r>
  <r>
    <n v="1"/>
    <n v="8034"/>
    <s v="高玮"/>
    <n v="25"/>
    <n v="150"/>
    <m/>
    <x v="16"/>
    <n v="25"/>
    <n v="150"/>
    <n v="150"/>
    <n v="0"/>
    <n v="150"/>
  </r>
  <r>
    <n v="2"/>
    <n v="7787"/>
    <s v="张燕燕"/>
    <n v="35"/>
    <n v="210"/>
    <s v="补4月10天"/>
    <x v="16"/>
    <n v="35"/>
    <n v="210"/>
    <n v="210"/>
    <n v="0"/>
    <n v="210"/>
  </r>
  <r>
    <n v="3"/>
    <n v="2001"/>
    <s v="燕斌"/>
    <n v="20"/>
    <n v="120"/>
    <s v="出差3，隔离2"/>
    <x v="16"/>
    <n v="20"/>
    <n v="120"/>
    <n v="120"/>
    <n v="0"/>
    <n v="120"/>
  </r>
  <r>
    <n v="4"/>
    <n v="7800"/>
    <s v="王刚"/>
    <n v="25"/>
    <n v="150"/>
    <m/>
    <x v="16"/>
    <n v="25"/>
    <n v="150"/>
    <n v="150"/>
    <n v="0"/>
    <n v="150"/>
  </r>
  <r>
    <n v="5"/>
    <n v="7822"/>
    <s v="严奉莲"/>
    <n v="24"/>
    <n v="144"/>
    <s v="网课1"/>
    <x v="16"/>
    <n v="24"/>
    <n v="144"/>
    <n v="144"/>
    <n v="0"/>
    <n v="144"/>
  </r>
  <r>
    <n v="6"/>
    <n v="7825"/>
    <s v="马妍红"/>
    <n v="23"/>
    <n v="138"/>
    <s v="网课2"/>
    <x v="16"/>
    <n v="23"/>
    <n v="138"/>
    <n v="138"/>
    <n v="0"/>
    <n v="138"/>
  </r>
  <r>
    <n v="7"/>
    <n v="7792"/>
    <s v="任洁"/>
    <n v="24"/>
    <n v="144"/>
    <s v="网课1"/>
    <x v="16"/>
    <n v="24"/>
    <n v="144"/>
    <n v="144"/>
    <n v="0"/>
    <n v="144"/>
  </r>
  <r>
    <n v="8"/>
    <n v="7826"/>
    <s v="李树勇"/>
    <n v="25"/>
    <n v="150"/>
    <m/>
    <x v="16"/>
    <n v="25"/>
    <n v="150"/>
    <n v="150"/>
    <n v="0"/>
    <n v="150"/>
  </r>
  <r>
    <n v="9"/>
    <n v="7824"/>
    <s v="孙彦彦"/>
    <n v="23"/>
    <n v="138"/>
    <s v="网课2"/>
    <x v="16"/>
    <n v="23"/>
    <n v="138"/>
    <n v="138"/>
    <n v="0"/>
    <n v="138"/>
  </r>
  <r>
    <n v="10"/>
    <n v="7783"/>
    <s v="董秀丽"/>
    <n v="25"/>
    <n v="150"/>
    <m/>
    <x v="16"/>
    <n v="25"/>
    <n v="150"/>
    <n v="150"/>
    <n v="0"/>
    <n v="150"/>
  </r>
  <r>
    <n v="11"/>
    <n v="7782"/>
    <s v="魏杰逢"/>
    <n v="25"/>
    <n v="150"/>
    <m/>
    <x v="16"/>
    <n v="25"/>
    <n v="150"/>
    <n v="150"/>
    <n v="0"/>
    <n v="150"/>
  </r>
  <r>
    <n v="12"/>
    <n v="7784"/>
    <s v="术勇刚"/>
    <n v="25"/>
    <n v="150"/>
    <m/>
    <x v="16"/>
    <n v="25"/>
    <n v="150"/>
    <n v="150"/>
    <n v="0"/>
    <n v="150"/>
  </r>
  <r>
    <n v="13"/>
    <n v="7785"/>
    <s v="田翠丽"/>
    <n v="25"/>
    <n v="150"/>
    <m/>
    <x v="16"/>
    <n v="25"/>
    <n v="150"/>
    <n v="150"/>
    <n v="0"/>
    <n v="150"/>
  </r>
  <r>
    <n v="14"/>
    <n v="7786"/>
    <s v="杨艳"/>
    <n v="23"/>
    <n v="138"/>
    <s v="网课2"/>
    <x v="16"/>
    <n v="23"/>
    <n v="138"/>
    <n v="138"/>
    <n v="0"/>
    <n v="138"/>
  </r>
  <r>
    <n v="15"/>
    <n v="7790"/>
    <s v="宋晓栋"/>
    <n v="25"/>
    <n v="150"/>
    <m/>
    <x v="16"/>
    <n v="25"/>
    <n v="150"/>
    <n v="150"/>
    <n v="0"/>
    <n v="150"/>
  </r>
  <r>
    <n v="16"/>
    <n v="7794"/>
    <s v="王青梅"/>
    <n v="23"/>
    <n v="138"/>
    <s v="网课2"/>
    <x v="16"/>
    <n v="23"/>
    <n v="138"/>
    <n v="138"/>
    <n v="0"/>
    <n v="138"/>
  </r>
  <r>
    <n v="17"/>
    <n v="7788"/>
    <s v="李海雁"/>
    <n v="25"/>
    <n v="150"/>
    <m/>
    <x v="16"/>
    <n v="25"/>
    <n v="150"/>
    <n v="150"/>
    <n v="0"/>
    <n v="150"/>
  </r>
  <r>
    <n v="18"/>
    <n v="7793"/>
    <s v="刘伟"/>
    <n v="24"/>
    <n v="144"/>
    <s v="网课1"/>
    <x v="16"/>
    <n v="24"/>
    <n v="144"/>
    <n v="144"/>
    <n v="0"/>
    <n v="144"/>
  </r>
  <r>
    <n v="19"/>
    <n v="7791"/>
    <s v="于蓉"/>
    <n v="24"/>
    <n v="144"/>
    <s v="网课1"/>
    <x v="16"/>
    <n v="24"/>
    <n v="144"/>
    <n v="144"/>
    <n v="0"/>
    <n v="144"/>
  </r>
  <r>
    <n v="20"/>
    <n v="7789"/>
    <s v="姜龙"/>
    <n v="25"/>
    <n v="150"/>
    <m/>
    <x v="16"/>
    <n v="25"/>
    <n v="150"/>
    <n v="150"/>
    <n v="0"/>
    <n v="150"/>
  </r>
  <r>
    <n v="21"/>
    <n v="7803"/>
    <s v="王庆媛"/>
    <n v="25"/>
    <n v="150"/>
    <m/>
    <x v="16"/>
    <n v="25"/>
    <n v="150"/>
    <n v="150"/>
    <n v="0"/>
    <n v="150"/>
  </r>
  <r>
    <n v="22"/>
    <n v="7802"/>
    <s v="刘美青"/>
    <n v="24"/>
    <n v="144"/>
    <s v="病假1"/>
    <x v="16"/>
    <n v="24"/>
    <n v="144"/>
    <n v="144"/>
    <n v="0"/>
    <n v="144"/>
  </r>
  <r>
    <n v="23"/>
    <n v="7801"/>
    <s v="梁丽洁"/>
    <n v="25"/>
    <n v="150"/>
    <m/>
    <x v="16"/>
    <n v="25"/>
    <n v="150"/>
    <n v="150"/>
    <n v="0"/>
    <n v="150"/>
  </r>
  <r>
    <n v="24"/>
    <n v="7806"/>
    <s v="陈福波"/>
    <n v="25"/>
    <n v="150"/>
    <m/>
    <x v="16"/>
    <n v="25"/>
    <n v="150"/>
    <n v="150"/>
    <n v="0"/>
    <n v="150"/>
  </r>
  <r>
    <n v="25"/>
    <n v="7804"/>
    <s v="张明"/>
    <n v="24"/>
    <n v="144"/>
    <s v="网课1"/>
    <x v="16"/>
    <n v="24"/>
    <n v="144"/>
    <n v="144"/>
    <n v="0"/>
    <n v="144"/>
  </r>
  <r>
    <n v="26"/>
    <n v="7797"/>
    <s v="张伟"/>
    <n v="25"/>
    <n v="150"/>
    <m/>
    <x v="16"/>
    <n v="25"/>
    <n v="150"/>
    <n v="150"/>
    <n v="0"/>
    <n v="150"/>
  </r>
  <r>
    <n v="27"/>
    <n v="7796"/>
    <s v="江吉祥"/>
    <n v="25"/>
    <n v="150"/>
    <m/>
    <x v="16"/>
    <n v="25"/>
    <n v="150"/>
    <n v="150"/>
    <n v="0"/>
    <n v="150"/>
  </r>
  <r>
    <n v="28"/>
    <n v="7795"/>
    <s v="姜玉苹"/>
    <n v="23"/>
    <n v="138"/>
    <s v="网课2"/>
    <x v="16"/>
    <n v="23"/>
    <n v="138"/>
    <n v="138"/>
    <n v="0"/>
    <n v="138"/>
  </r>
  <r>
    <n v="29"/>
    <n v="8044"/>
    <s v="逄玉萍"/>
    <n v="24"/>
    <n v="144"/>
    <s v="网课1"/>
    <x v="16"/>
    <n v="24"/>
    <n v="144"/>
    <n v="144"/>
    <n v="0"/>
    <n v="144"/>
  </r>
  <r>
    <n v="30"/>
    <n v="8030"/>
    <s v="苏娜"/>
    <n v="25"/>
    <n v="150"/>
    <m/>
    <x v="16"/>
    <n v="25"/>
    <n v="150"/>
    <n v="150"/>
    <n v="0"/>
    <n v="150"/>
  </r>
  <r>
    <n v="31"/>
    <n v="8029"/>
    <s v="万君芳"/>
    <n v="23"/>
    <n v="138"/>
    <s v="网课2"/>
    <x v="16"/>
    <n v="23"/>
    <n v="138"/>
    <n v="138"/>
    <n v="0"/>
    <n v="138"/>
  </r>
  <r>
    <n v="32"/>
    <n v="8040"/>
    <s v="房燕"/>
    <n v="24"/>
    <n v="144"/>
    <s v="网课1"/>
    <x v="16"/>
    <n v="24"/>
    <n v="144"/>
    <n v="144"/>
    <n v="0"/>
    <n v="144"/>
  </r>
  <r>
    <n v="33"/>
    <n v="8106"/>
    <s v="周岩"/>
    <n v="23"/>
    <n v="138"/>
    <s v="网课2"/>
    <x v="16"/>
    <n v="23"/>
    <n v="138"/>
    <n v="138"/>
    <n v="0"/>
    <n v="138"/>
  </r>
  <r>
    <n v="34"/>
    <n v="8051"/>
    <s v="海燕"/>
    <n v="23"/>
    <n v="138"/>
    <s v="网课1，假1"/>
    <x v="16"/>
    <n v="23"/>
    <n v="138"/>
    <n v="138"/>
    <n v="0"/>
    <n v="138"/>
  </r>
  <r>
    <n v="35"/>
    <n v="8049"/>
    <s v="王利军"/>
    <n v="23"/>
    <n v="138"/>
    <s v="网课2"/>
    <x v="16"/>
    <n v="23"/>
    <n v="138"/>
    <n v="138"/>
    <n v="0"/>
    <n v="138"/>
  </r>
  <r>
    <n v="36"/>
    <n v="8047"/>
    <s v="刘大伟 "/>
    <n v="25"/>
    <n v="150"/>
    <m/>
    <x v="16"/>
    <n v="25"/>
    <n v="150"/>
    <n v="150"/>
    <n v="0"/>
    <n v="150"/>
  </r>
  <r>
    <n v="37"/>
    <n v="8032"/>
    <s v="王梦圆"/>
    <n v="25"/>
    <n v="150"/>
    <m/>
    <x v="16"/>
    <n v="25"/>
    <n v="150"/>
    <n v="150"/>
    <n v="0"/>
    <n v="150"/>
  </r>
  <r>
    <n v="38"/>
    <n v="8050"/>
    <s v="马草原"/>
    <n v="25"/>
    <n v="150"/>
    <m/>
    <x v="16"/>
    <n v="25"/>
    <n v="150"/>
    <n v="150"/>
    <n v="0"/>
    <n v="150"/>
  </r>
  <r>
    <n v="39"/>
    <n v="11058"/>
    <s v="孙琪"/>
    <n v="23"/>
    <n v="138"/>
    <s v="网课2"/>
    <x v="16"/>
    <n v="23"/>
    <n v="138"/>
    <n v="138"/>
    <n v="0"/>
    <n v="138"/>
  </r>
  <r>
    <n v="40"/>
    <n v="8043"/>
    <s v="赵洁"/>
    <n v="21"/>
    <n v="126"/>
    <s v="网课2，产检2"/>
    <x v="16"/>
    <n v="21"/>
    <n v="126"/>
    <n v="126"/>
    <n v="0"/>
    <n v="126"/>
  </r>
  <r>
    <n v="41"/>
    <n v="8042"/>
    <s v="高玉忠"/>
    <n v="25"/>
    <n v="150"/>
    <m/>
    <x v="16"/>
    <n v="25"/>
    <n v="150"/>
    <n v="150"/>
    <n v="0"/>
    <n v="150"/>
  </r>
  <r>
    <n v="42"/>
    <n v="8048"/>
    <s v="侯琳"/>
    <n v="25"/>
    <n v="150"/>
    <m/>
    <x v="16"/>
    <n v="25"/>
    <n v="150"/>
    <n v="150"/>
    <n v="0"/>
    <n v="150"/>
  </r>
  <r>
    <n v="43"/>
    <n v="8107"/>
    <s v="刘健"/>
    <n v="24"/>
    <n v="144"/>
    <s v="网课1"/>
    <x v="16"/>
    <n v="24"/>
    <n v="144"/>
    <n v="144"/>
    <n v="0"/>
    <n v="144"/>
  </r>
  <r>
    <n v="44"/>
    <n v="8105"/>
    <s v="王振萍"/>
    <n v="25"/>
    <n v="150"/>
    <m/>
    <x v="16"/>
    <n v="25"/>
    <n v="150"/>
    <n v="150"/>
    <n v="0"/>
    <n v="150"/>
  </r>
  <r>
    <n v="45"/>
    <n v="8033"/>
    <s v="孙延益"/>
    <n v="23"/>
    <n v="138"/>
    <s v="网课2"/>
    <x v="16"/>
    <n v="23"/>
    <n v="138"/>
    <n v="138"/>
    <n v="0"/>
    <n v="138"/>
  </r>
  <r>
    <n v="46"/>
    <n v="8109"/>
    <s v="王瑞睿"/>
    <n v="23"/>
    <n v="138"/>
    <s v="网课2"/>
    <x v="16"/>
    <n v="23"/>
    <n v="138"/>
    <n v="138"/>
    <n v="0"/>
    <n v="138"/>
  </r>
  <r>
    <n v="47"/>
    <n v="8108"/>
    <s v="秦晓娜"/>
    <n v="23"/>
    <n v="138"/>
    <s v="网课2"/>
    <x v="16"/>
    <n v="23"/>
    <n v="138"/>
    <n v="138"/>
    <n v="0"/>
    <n v="138"/>
  </r>
  <r>
    <n v="48"/>
    <n v="7834"/>
    <s v="宋军磊"/>
    <n v="25"/>
    <n v="150"/>
    <m/>
    <x v="16"/>
    <n v="25"/>
    <n v="150"/>
    <n v="150"/>
    <n v="0"/>
    <n v="150"/>
  </r>
  <r>
    <n v="49"/>
    <n v="7841"/>
    <s v="刘海波"/>
    <n v="25"/>
    <n v="150"/>
    <m/>
    <x v="16"/>
    <n v="25"/>
    <n v="150"/>
    <n v="150"/>
    <n v="0"/>
    <n v="150"/>
  </r>
  <r>
    <n v="50"/>
    <n v="7920"/>
    <s v="江健滨"/>
    <n v="25"/>
    <n v="150"/>
    <m/>
    <x v="16"/>
    <n v="25"/>
    <n v="150"/>
    <n v="150"/>
    <n v="0"/>
    <n v="150"/>
  </r>
  <r>
    <n v="51"/>
    <n v="11059"/>
    <s v="王琦"/>
    <n v="23"/>
    <n v="138"/>
    <s v="网课2"/>
    <x v="16"/>
    <n v="23"/>
    <n v="138"/>
    <n v="138"/>
    <n v="0"/>
    <n v="138"/>
  </r>
  <r>
    <n v="52"/>
    <n v="1996"/>
    <s v="张晓梦"/>
    <n v="24"/>
    <n v="144"/>
    <s v="网课1"/>
    <x v="16"/>
    <n v="24"/>
    <n v="144"/>
    <n v="144"/>
    <n v="0"/>
    <n v="144"/>
  </r>
  <r>
    <n v="53"/>
    <n v="1995"/>
    <s v="刘廷"/>
    <n v="24"/>
    <n v="144"/>
    <s v="网课1"/>
    <x v="16"/>
    <n v="24"/>
    <n v="144"/>
    <n v="144"/>
    <n v="0"/>
    <n v="144"/>
  </r>
  <r>
    <n v="54"/>
    <n v="3067"/>
    <s v="于淑慧"/>
    <n v="24"/>
    <n v="144"/>
    <s v="网课1"/>
    <x v="16"/>
    <n v="24"/>
    <n v="144"/>
    <n v="144"/>
    <n v="0"/>
    <n v="144"/>
  </r>
  <r>
    <n v="55"/>
    <n v="3068"/>
    <s v="王秋婉"/>
    <n v="25"/>
    <n v="150"/>
    <m/>
    <x v="16"/>
    <n v="25"/>
    <n v="150"/>
    <n v="150"/>
    <n v="0"/>
    <n v="150"/>
  </r>
  <r>
    <n v="56"/>
    <n v="3038"/>
    <s v="彭春皓"/>
    <n v="20"/>
    <n v="120"/>
    <s v="网课2,假3"/>
    <x v="16"/>
    <n v="20"/>
    <n v="120"/>
    <n v="120"/>
    <n v="0"/>
    <n v="120"/>
  </r>
  <r>
    <n v="57"/>
    <n v="3032"/>
    <s v="刘孟玲"/>
    <n v="25"/>
    <n v="150"/>
    <m/>
    <x v="16"/>
    <n v="25"/>
    <n v="150"/>
    <n v="150"/>
    <n v="0"/>
    <n v="150"/>
  </r>
  <r>
    <n v="58"/>
    <n v="3055"/>
    <s v="黄熙龙"/>
    <n v="25"/>
    <n v="150"/>
    <m/>
    <x v="16"/>
    <n v="25"/>
    <n v="150"/>
    <n v="150"/>
    <n v="0"/>
    <n v="150"/>
  </r>
  <r>
    <n v="59"/>
    <n v="3071"/>
    <s v="刘垠何"/>
    <n v="16"/>
    <n v="96"/>
    <s v="居家隔离14"/>
    <x v="16"/>
    <n v="16"/>
    <n v="96"/>
    <n v="96"/>
    <n v="0"/>
    <n v="96"/>
  </r>
  <r>
    <n v="60"/>
    <n v="3059"/>
    <s v="金婷"/>
    <n v="25"/>
    <n v="150"/>
    <m/>
    <x v="16"/>
    <n v="25"/>
    <n v="150"/>
    <n v="150"/>
    <n v="0"/>
    <n v="150"/>
  </r>
  <r>
    <n v="61"/>
    <n v="3030"/>
    <s v="聂凤锟"/>
    <n v="24"/>
    <n v="144"/>
    <s v="网课1"/>
    <x v="16"/>
    <n v="24"/>
    <n v="144"/>
    <n v="144"/>
    <n v="0"/>
    <n v="144"/>
  </r>
  <r>
    <n v="62"/>
    <n v="3112"/>
    <s v="崔艾琳"/>
    <n v="23"/>
    <n v="138"/>
    <s v="网课2"/>
    <x v="16"/>
    <n v="23"/>
    <n v="138"/>
    <n v="138"/>
    <n v="0"/>
    <n v="138"/>
  </r>
  <r>
    <n v="63"/>
    <n v="3113"/>
    <s v="蔡晓艺"/>
    <n v="25"/>
    <n v="150"/>
    <m/>
    <x v="16"/>
    <n v="25"/>
    <n v="150"/>
    <n v="150"/>
    <n v="0"/>
    <n v="150"/>
  </r>
  <r>
    <n v="64"/>
    <n v="3114"/>
    <s v="张沙沙"/>
    <n v="24"/>
    <n v="144"/>
    <s v="网课1"/>
    <x v="16"/>
    <n v="24"/>
    <n v="144"/>
    <n v="144"/>
    <n v="0"/>
    <n v="144"/>
  </r>
  <r>
    <n v="65"/>
    <n v="3115"/>
    <s v="王子栋"/>
    <n v="25"/>
    <n v="150"/>
    <m/>
    <x v="16"/>
    <n v="25"/>
    <n v="150"/>
    <n v="150"/>
    <n v="0"/>
    <n v="150"/>
  </r>
  <r>
    <n v="66"/>
    <n v="3116"/>
    <s v="李利"/>
    <n v="23"/>
    <n v="138"/>
    <s v="网课2"/>
    <x v="16"/>
    <n v="23"/>
    <n v="138"/>
    <n v="138"/>
    <n v="0"/>
    <n v="138"/>
  </r>
  <r>
    <n v="67"/>
    <n v="3117"/>
    <s v="焉潇潇"/>
    <n v="24"/>
    <n v="144"/>
    <s v="网课1"/>
    <x v="16"/>
    <n v="24"/>
    <n v="144"/>
    <n v="144"/>
    <n v="0"/>
    <n v="144"/>
  </r>
  <r>
    <n v="68"/>
    <n v="3242"/>
    <s v="郝勋"/>
    <n v="24"/>
    <n v="144"/>
    <s v="网课1"/>
    <x v="16"/>
    <n v="24"/>
    <n v="144"/>
    <n v="144"/>
    <n v="0"/>
    <n v="144"/>
  </r>
  <r>
    <n v="69"/>
    <n v="8134"/>
    <s v="黄艳"/>
    <n v="25"/>
    <n v="150"/>
    <m/>
    <x v="16"/>
    <n v="25"/>
    <n v="150"/>
    <n v="150"/>
    <n v="0"/>
    <n v="150"/>
  </r>
  <r>
    <n v="1"/>
    <n v="7895"/>
    <s v="黄春海"/>
    <s v="25天"/>
    <n v="150"/>
    <m/>
    <x v="17"/>
    <n v="25"/>
    <n v="150"/>
    <n v="150"/>
    <n v="0"/>
    <n v="150"/>
  </r>
  <r>
    <n v="2"/>
    <n v="8038"/>
    <s v="张杨"/>
    <s v="25天"/>
    <n v="150"/>
    <m/>
    <x v="17"/>
    <n v="25"/>
    <n v="150"/>
    <n v="150"/>
    <n v="0"/>
    <n v="150"/>
  </r>
  <r>
    <n v="3"/>
    <n v="7966"/>
    <s v="孙双双"/>
    <s v="25天"/>
    <n v="150"/>
    <m/>
    <x v="17"/>
    <n v="25"/>
    <n v="150"/>
    <n v="150"/>
    <n v="0"/>
    <n v="150"/>
  </r>
  <r>
    <n v="4"/>
    <n v="7744"/>
    <s v="刘建洲"/>
    <s v="25天"/>
    <n v="150"/>
    <m/>
    <x v="17"/>
    <n v="25"/>
    <n v="150"/>
    <n v="150"/>
    <n v="0"/>
    <n v="150"/>
  </r>
  <r>
    <n v="5"/>
    <n v="7746"/>
    <s v="马玉青"/>
    <s v="22天"/>
    <n v="132"/>
    <s v="5.4、5.5、5.6居家网课"/>
    <x v="17"/>
    <n v="22"/>
    <n v="132"/>
    <n v="132"/>
    <n v="0"/>
    <n v="132"/>
  </r>
  <r>
    <n v="6"/>
    <n v="7752"/>
    <s v="张秋菊"/>
    <s v="23天"/>
    <n v="138"/>
    <s v="5.4、5.6居家网课"/>
    <x v="17"/>
    <n v="23"/>
    <n v="138"/>
    <n v="138"/>
    <n v="0"/>
    <n v="138"/>
  </r>
  <r>
    <n v="7"/>
    <n v="7745"/>
    <s v="韩  萍"/>
    <s v="22天"/>
    <n v="132"/>
    <s v="5.8、5.12、5.19哺乳假"/>
    <x v="17"/>
    <n v="22"/>
    <n v="132"/>
    <n v="132"/>
    <n v="0"/>
    <n v="132"/>
  </r>
  <r>
    <n v="8"/>
    <n v="7816"/>
    <s v="李欢"/>
    <s v="25天"/>
    <n v="150"/>
    <m/>
    <x v="17"/>
    <n v="25"/>
    <n v="150"/>
    <n v="150"/>
    <n v="0"/>
    <n v="150"/>
  </r>
  <r>
    <n v="9"/>
    <n v="7817"/>
    <s v="王冠军"/>
    <s v="24天"/>
    <n v="144"/>
    <s v="5.15旷工"/>
    <x v="17"/>
    <n v="24"/>
    <n v="144"/>
    <n v="144"/>
    <n v="0"/>
    <n v="144"/>
  </r>
  <r>
    <n v="10"/>
    <n v="7818"/>
    <s v="王永春"/>
    <s v="24天"/>
    <n v="144"/>
    <s v="5.4居家网课"/>
    <x v="17"/>
    <n v="24"/>
    <n v="144"/>
    <n v="144"/>
    <n v="0"/>
    <n v="144"/>
  </r>
  <r>
    <n v="11"/>
    <n v="7814"/>
    <s v="任莉"/>
    <s v="25天"/>
    <n v="150"/>
    <m/>
    <x v="17"/>
    <n v="25"/>
    <n v="150"/>
    <n v="150"/>
    <n v="0"/>
    <n v="150"/>
  </r>
  <r>
    <n v="12"/>
    <n v="7815"/>
    <s v="高菲菲"/>
    <s v="23天"/>
    <n v="138"/>
    <s v="5.4、5.5居家网课"/>
    <x v="17"/>
    <n v="23"/>
    <n v="138"/>
    <n v="138"/>
    <n v="0"/>
    <n v="138"/>
  </r>
  <r>
    <n v="13"/>
    <n v="7819"/>
    <s v="朱群富"/>
    <s v="25天"/>
    <n v="150"/>
    <m/>
    <x v="17"/>
    <n v="25"/>
    <n v="150"/>
    <n v="150"/>
    <n v="0"/>
    <n v="150"/>
  </r>
  <r>
    <n v="14"/>
    <n v="7813"/>
    <s v="郝玉莲"/>
    <s v="25天"/>
    <n v="150"/>
    <m/>
    <x v="17"/>
    <n v="25"/>
    <n v="150"/>
    <n v="150"/>
    <n v="0"/>
    <n v="150"/>
  </r>
  <r>
    <n v="15"/>
    <n v="7809"/>
    <s v="邓持"/>
    <s v="24天"/>
    <n v="144"/>
    <s v="5.5居家网课"/>
    <x v="17"/>
    <n v="24"/>
    <n v="144"/>
    <n v="144"/>
    <n v="0"/>
    <n v="144"/>
  </r>
  <r>
    <n v="16"/>
    <n v="7810"/>
    <s v="王展"/>
    <s v="25天"/>
    <n v="150"/>
    <s v="5.4、5.5居家网课"/>
    <x v="17"/>
    <n v="25"/>
    <n v="150"/>
    <n v="150"/>
    <n v="0"/>
    <n v="150"/>
  </r>
  <r>
    <n v="17"/>
    <n v="7808"/>
    <s v="张富坤"/>
    <s v="25天"/>
    <n v="150"/>
    <m/>
    <x v="17"/>
    <n v="25"/>
    <n v="150"/>
    <n v="150"/>
    <n v="0"/>
    <n v="150"/>
  </r>
  <r>
    <n v="18"/>
    <n v="8125"/>
    <s v="欧迎春"/>
    <s v="24天"/>
    <n v="144"/>
    <s v="5.4居家网课"/>
    <x v="17"/>
    <n v="24"/>
    <n v="144"/>
    <n v="144"/>
    <n v="0"/>
    <n v="144"/>
  </r>
  <r>
    <n v="19"/>
    <n v="8124"/>
    <s v="张洪中"/>
    <s v="24天"/>
    <n v="144"/>
    <s v="5.4居家网课"/>
    <x v="17"/>
    <n v="24"/>
    <n v="144"/>
    <n v="144"/>
    <n v="0"/>
    <n v="144"/>
  </r>
  <r>
    <n v="20"/>
    <n v="7827"/>
    <s v="单玉东"/>
    <s v="25天"/>
    <n v="150"/>
    <m/>
    <x v="17"/>
    <n v="25"/>
    <n v="150"/>
    <n v="150"/>
    <n v="0"/>
    <n v="150"/>
  </r>
  <r>
    <n v="21"/>
    <n v="7832"/>
    <s v="郑阳"/>
    <s v="25天"/>
    <n v="150"/>
    <m/>
    <x v="17"/>
    <n v="25"/>
    <n v="150"/>
    <n v="150"/>
    <n v="0"/>
    <n v="150"/>
  </r>
  <r>
    <n v="22"/>
    <n v="7811"/>
    <s v="崔阳阳"/>
    <s v="22天"/>
    <n v="132"/>
    <s v="5.4、5.5、5.6居家网课"/>
    <x v="17"/>
    <n v="22"/>
    <n v="132"/>
    <n v="132"/>
    <n v="0"/>
    <n v="132"/>
  </r>
  <r>
    <n v="23"/>
    <n v="7820"/>
    <s v="朱常亮"/>
    <s v="24天"/>
    <n v="144"/>
    <s v="5.4居家网课"/>
    <x v="17"/>
    <n v="24"/>
    <n v="144"/>
    <n v="144"/>
    <n v="0"/>
    <n v="144"/>
  </r>
  <r>
    <n v="24"/>
    <n v="7828"/>
    <s v="薛国普"/>
    <s v="24天"/>
    <n v="144"/>
    <s v="5.4居家网课"/>
    <x v="17"/>
    <n v="24"/>
    <n v="144"/>
    <n v="144"/>
    <n v="0"/>
    <n v="144"/>
  </r>
  <r>
    <n v="25"/>
    <n v="7812"/>
    <s v="王亮"/>
    <s v="25天"/>
    <n v="150"/>
    <m/>
    <x v="17"/>
    <n v="25"/>
    <n v="150"/>
    <n v="150"/>
    <n v="0"/>
    <n v="150"/>
  </r>
  <r>
    <n v="26"/>
    <n v="7829"/>
    <s v="刘慧"/>
    <s v="25天"/>
    <n v="150"/>
    <m/>
    <x v="17"/>
    <n v="25"/>
    <n v="150"/>
    <n v="150"/>
    <n v="0"/>
    <n v="150"/>
  </r>
  <r>
    <n v="27"/>
    <n v="7823"/>
    <s v="李芳"/>
    <s v="22天"/>
    <n v="132"/>
    <s v="5.4、5.5、5.6居家网课"/>
    <x v="17"/>
    <n v="22"/>
    <n v="132"/>
    <n v="132"/>
    <n v="0"/>
    <n v="132"/>
  </r>
  <r>
    <n v="28"/>
    <n v="7830"/>
    <s v="郭子祥"/>
    <s v="24天"/>
    <n v="144"/>
    <s v="5.4居家网课"/>
    <x v="17"/>
    <n v="24"/>
    <n v="144"/>
    <n v="144"/>
    <n v="0"/>
    <n v="144"/>
  </r>
  <r>
    <n v="29"/>
    <n v="7831"/>
    <s v="崔春涛"/>
    <s v="24天"/>
    <n v="144"/>
    <s v="5.4居家网课"/>
    <x v="17"/>
    <n v="24"/>
    <n v="144"/>
    <n v="144"/>
    <n v="0"/>
    <n v="144"/>
  </r>
  <r>
    <n v="30"/>
    <n v="7847"/>
    <s v="胡白娥"/>
    <s v="22天"/>
    <n v="132"/>
    <s v="5.4、5.5、5.6居家网课"/>
    <x v="17"/>
    <n v="22"/>
    <n v="132"/>
    <n v="132"/>
    <n v="0"/>
    <n v="132"/>
  </r>
  <r>
    <n v="31"/>
    <s v="11057"/>
    <s v="邵立敬"/>
    <s v="25天"/>
    <n v="150"/>
    <m/>
    <x v="17"/>
    <n v="25"/>
    <n v="150"/>
    <n v="150"/>
    <n v="0"/>
    <n v="150"/>
  </r>
  <r>
    <n v="32"/>
    <s v="11056"/>
    <s v="吴磊"/>
    <s v="24天"/>
    <n v="144"/>
    <s v="5.5居家网课"/>
    <x v="17"/>
    <n v="24"/>
    <n v="144"/>
    <n v="144"/>
    <n v="0"/>
    <n v="144"/>
  </r>
  <r>
    <n v="33"/>
    <n v="8026"/>
    <s v="王萌萌"/>
    <s v="24天"/>
    <n v="144"/>
    <s v="5.4居家网课"/>
    <x v="17"/>
    <n v="24"/>
    <n v="144"/>
    <n v="144"/>
    <n v="0"/>
    <n v="144"/>
  </r>
  <r>
    <n v="34"/>
    <n v="7798"/>
    <s v="窦士君"/>
    <s v="21天"/>
    <n v="126"/>
    <s v="5.4、5.5、5.6居家网课、5.20病假"/>
    <x v="17"/>
    <n v="21"/>
    <n v="126"/>
    <n v="126"/>
    <n v="0"/>
    <n v="126"/>
  </r>
  <r>
    <n v="35"/>
    <n v="3000"/>
    <s v="张钧"/>
    <s v="25天"/>
    <n v="150"/>
    <m/>
    <x v="17"/>
    <n v="25"/>
    <n v="150"/>
    <n v="150"/>
    <n v="0"/>
    <n v="150"/>
  </r>
  <r>
    <n v="36"/>
    <n v="3035"/>
    <s v="张晓芳"/>
    <s v="24天"/>
    <n v="144"/>
    <s v="5.4居家网课"/>
    <x v="17"/>
    <n v="24"/>
    <n v="144"/>
    <n v="144"/>
    <n v="0"/>
    <n v="144"/>
  </r>
  <r>
    <n v="37"/>
    <n v="3044"/>
    <s v="白光超"/>
    <s v="25天"/>
    <n v="150"/>
    <m/>
    <x v="17"/>
    <n v="25"/>
    <n v="150"/>
    <n v="150"/>
    <n v="0"/>
    <n v="150"/>
  </r>
  <r>
    <n v="38"/>
    <n v="3046"/>
    <s v="张文瀚"/>
    <s v="22天"/>
    <n v="132"/>
    <s v="5.4、5.5、5.6居家网课"/>
    <x v="17"/>
    <n v="22"/>
    <n v="132"/>
    <n v="132"/>
    <n v="0"/>
    <n v="132"/>
  </r>
  <r>
    <n v="39"/>
    <n v="4093"/>
    <s v="王蒙蒙"/>
    <s v="23天"/>
    <n v="138"/>
    <s v="5.4、5.5居家网课"/>
    <x v="17"/>
    <n v="23"/>
    <n v="138"/>
    <n v="138"/>
    <n v="0"/>
    <n v="138"/>
  </r>
  <r>
    <n v="40"/>
    <n v="4092"/>
    <s v="王聪聪"/>
    <s v="23天"/>
    <n v="138"/>
    <s v="5.4、5.5居家网课"/>
    <x v="17"/>
    <n v="23"/>
    <n v="138"/>
    <n v="138"/>
    <n v="0"/>
    <n v="138"/>
  </r>
  <r>
    <n v="41"/>
    <n v="4091"/>
    <s v="张朔"/>
    <s v="24天"/>
    <n v="144"/>
    <s v="5.4居家网课"/>
    <x v="17"/>
    <n v="24"/>
    <n v="144"/>
    <n v="144"/>
    <n v="0"/>
    <n v="144"/>
  </r>
  <r>
    <n v="1"/>
    <n v="8095"/>
    <s v="胡秀霞"/>
    <n v="22"/>
    <n v="132"/>
    <s v="5.18-20事假3天"/>
    <x v="18"/>
    <n v="22"/>
    <n v="132"/>
    <n v="132"/>
    <n v="0"/>
    <n v="132"/>
  </r>
  <r>
    <n v="2"/>
    <n v="8087"/>
    <s v="陆伟峰"/>
    <n v="25"/>
    <n v="150"/>
    <m/>
    <x v="18"/>
    <n v="25"/>
    <n v="150"/>
    <n v="150"/>
    <n v="0"/>
    <n v="150"/>
  </r>
  <r>
    <n v="3"/>
    <n v="7933"/>
    <s v="逄博"/>
    <n v="25"/>
    <n v="150"/>
    <m/>
    <x v="18"/>
    <n v="25"/>
    <n v="150"/>
    <n v="150"/>
    <n v="0"/>
    <n v="150"/>
  </r>
  <r>
    <n v="4"/>
    <n v="8092"/>
    <s v="李倩文"/>
    <n v="24"/>
    <n v="144"/>
    <s v="5.22事假1天"/>
    <x v="18"/>
    <n v="24"/>
    <n v="144"/>
    <n v="144"/>
    <n v="0"/>
    <n v="144"/>
  </r>
  <r>
    <n v="5"/>
    <n v="8088"/>
    <s v="梅  雪"/>
    <n v="25"/>
    <n v="150"/>
    <m/>
    <x v="18"/>
    <n v="25"/>
    <n v="150"/>
    <n v="150"/>
    <n v="0"/>
    <n v="150"/>
  </r>
  <r>
    <n v="6"/>
    <n v="8094"/>
    <s v="于春菊"/>
    <n v="25"/>
    <n v="150"/>
    <m/>
    <x v="18"/>
    <n v="25"/>
    <n v="150"/>
    <n v="150"/>
    <n v="0"/>
    <n v="150"/>
  </r>
  <r>
    <n v="7"/>
    <n v="8098"/>
    <s v="韩  美"/>
    <n v="22"/>
    <n v="132"/>
    <s v="5.4、5、6居家网课"/>
    <x v="18"/>
    <n v="22"/>
    <n v="132"/>
    <n v="132"/>
    <n v="0"/>
    <n v="132"/>
  </r>
  <r>
    <n v="8"/>
    <n v="8096"/>
    <s v="郭亚杰"/>
    <n v="25"/>
    <n v="150"/>
    <m/>
    <x v="18"/>
    <n v="25"/>
    <n v="150"/>
    <n v="150"/>
    <n v="0"/>
    <n v="150"/>
  </r>
  <r>
    <n v="9"/>
    <n v="8089"/>
    <s v="王欢欢"/>
    <n v="25"/>
    <n v="150"/>
    <m/>
    <x v="18"/>
    <n v="25"/>
    <n v="150"/>
    <n v="150"/>
    <n v="0"/>
    <n v="150"/>
  </r>
  <r>
    <n v="10"/>
    <n v="8080"/>
    <s v="唐秋芳"/>
    <n v="25"/>
    <n v="150"/>
    <m/>
    <x v="18"/>
    <n v="25"/>
    <n v="150"/>
    <n v="150"/>
    <n v="0"/>
    <n v="150"/>
  </r>
  <r>
    <n v="11"/>
    <n v="8097"/>
    <s v="刘  彦"/>
    <n v="22"/>
    <n v="132"/>
    <s v="5.4、5、6居家网课"/>
    <x v="18"/>
    <n v="22"/>
    <n v="132"/>
    <n v="132"/>
    <n v="0"/>
    <n v="132"/>
  </r>
  <r>
    <n v="12"/>
    <n v="7967"/>
    <s v="项  梅"/>
    <n v="25"/>
    <n v="150"/>
    <m/>
    <x v="18"/>
    <n v="25"/>
    <n v="150"/>
    <n v="150"/>
    <n v="0"/>
    <n v="150"/>
  </r>
  <r>
    <n v="13"/>
    <n v="7960"/>
    <s v="郭素梅"/>
    <n v="22"/>
    <n v="132"/>
    <s v="5.4、5、6居家网课"/>
    <x v="18"/>
    <n v="22"/>
    <n v="132"/>
    <n v="132"/>
    <n v="0"/>
    <n v="132"/>
  </r>
  <r>
    <n v="14"/>
    <n v="8046"/>
    <s v="于海清"/>
    <n v="19"/>
    <n v="114"/>
    <s v="5.4、5、6居家网课；5.13、20、 27日哺乳假"/>
    <x v="18"/>
    <n v="19"/>
    <n v="114"/>
    <n v="114"/>
    <n v="0"/>
    <n v="114"/>
  </r>
  <r>
    <n v="15"/>
    <n v="11050"/>
    <s v="王玉玲"/>
    <n v="25"/>
    <n v="150"/>
    <m/>
    <x v="18"/>
    <n v="25"/>
    <n v="150"/>
    <n v="150"/>
    <n v="0"/>
    <n v="150"/>
  </r>
  <r>
    <n v="16"/>
    <n v="11049"/>
    <s v="刘祥茹"/>
    <n v="0"/>
    <n v="0"/>
    <s v="2022.2.27-8.3产假（公假）"/>
    <x v="18"/>
    <n v="0"/>
    <n v="0"/>
    <n v="0"/>
    <n v="0"/>
    <n v="0"/>
  </r>
  <r>
    <n v="17"/>
    <n v="8066"/>
    <s v="曹蕾"/>
    <n v="22"/>
    <n v="132"/>
    <s v="5.4、5、6居家网课"/>
    <x v="18"/>
    <n v="22"/>
    <n v="132"/>
    <n v="132"/>
    <n v="0"/>
    <n v="132"/>
  </r>
  <r>
    <n v="18"/>
    <n v="1591"/>
    <s v="李文慧"/>
    <n v="21"/>
    <n v="126"/>
    <s v="5.9病假；5.4、5、6居家网课"/>
    <x v="18"/>
    <n v="21"/>
    <n v="126"/>
    <n v="126"/>
    <n v="0"/>
    <n v="126"/>
  </r>
  <r>
    <n v="19"/>
    <n v="1616"/>
    <s v="张天赐"/>
    <n v="24"/>
    <n v="144"/>
    <s v="5.29病假1天"/>
    <x v="18"/>
    <n v="24"/>
    <n v="144"/>
    <n v="144"/>
    <n v="0"/>
    <n v="144"/>
  </r>
  <r>
    <n v="20"/>
    <n v="1627"/>
    <s v="胡适"/>
    <n v="0"/>
    <n v="0"/>
    <s v="2022.5.16-5.30病假"/>
    <x v="18"/>
    <n v="0"/>
    <n v="0"/>
    <n v="0"/>
    <n v="0"/>
    <n v="0"/>
  </r>
  <r>
    <n v="21"/>
    <n v="1592"/>
    <s v="商润雨"/>
    <n v="25"/>
    <n v="150"/>
    <m/>
    <x v="18"/>
    <n v="25"/>
    <n v="150"/>
    <n v="150"/>
    <n v="0"/>
    <n v="150"/>
  </r>
  <r>
    <n v="22"/>
    <n v="1593"/>
    <s v="迟黎黎"/>
    <n v="25"/>
    <n v="150"/>
    <m/>
    <x v="18"/>
    <n v="25"/>
    <n v="150"/>
    <n v="150"/>
    <n v="0"/>
    <n v="150"/>
  </r>
  <r>
    <n v="23"/>
    <n v="1596"/>
    <s v="孙瑞强"/>
    <n v="25"/>
    <n v="150"/>
    <m/>
    <x v="18"/>
    <n v="25"/>
    <n v="150"/>
    <n v="150"/>
    <n v="0"/>
    <n v="150"/>
  </r>
  <r>
    <n v="24"/>
    <n v="2995"/>
    <s v="徐梦真"/>
    <n v="25"/>
    <n v="150"/>
    <m/>
    <x v="18"/>
    <n v="25"/>
    <n v="150"/>
    <n v="150"/>
    <n v="0"/>
    <n v="150"/>
  </r>
  <r>
    <n v="25"/>
    <n v="2993"/>
    <s v="李迦迦"/>
    <n v="19"/>
    <n v="114"/>
    <s v="5.9、15、16、23、30哺乳假；5.20病假"/>
    <x v="18"/>
    <n v="19"/>
    <n v="114"/>
    <n v="114"/>
    <n v="0"/>
    <n v="114"/>
  </r>
  <r>
    <n v="26"/>
    <n v="2994"/>
    <s v="李炘亭"/>
    <n v="25"/>
    <n v="150"/>
    <m/>
    <x v="18"/>
    <n v="25"/>
    <n v="150"/>
    <n v="150"/>
    <n v="0"/>
    <n v="150"/>
  </r>
  <r>
    <n v="27"/>
    <n v="2997"/>
    <s v="邵彤"/>
    <n v="25"/>
    <n v="150"/>
    <m/>
    <x v="18"/>
    <n v="25"/>
    <n v="150"/>
    <n v="150"/>
    <n v="0"/>
    <n v="150"/>
  </r>
  <r>
    <n v="28"/>
    <n v="3051"/>
    <s v="杨宽"/>
    <n v="25"/>
    <n v="150"/>
    <m/>
    <x v="18"/>
    <n v="25"/>
    <n v="150"/>
    <n v="150"/>
    <n v="0"/>
    <n v="150"/>
  </r>
  <r>
    <n v="29"/>
    <n v="3034"/>
    <s v="闫芮妃"/>
    <n v="22"/>
    <n v="132"/>
    <s v="5.4、5、6在家网课"/>
    <x v="18"/>
    <n v="22"/>
    <n v="132"/>
    <n v="132"/>
    <n v="0"/>
    <n v="132"/>
  </r>
  <r>
    <n v="30"/>
    <n v="3033"/>
    <s v="刘悦"/>
    <n v="25"/>
    <n v="150"/>
    <m/>
    <x v="18"/>
    <n v="25"/>
    <n v="150"/>
    <n v="150"/>
    <n v="0"/>
    <n v="150"/>
  </r>
  <r>
    <n v="31"/>
    <n v="3101"/>
    <s v="任蕾润"/>
    <n v="25"/>
    <n v="150"/>
    <m/>
    <x v="18"/>
    <n v="25"/>
    <n v="150"/>
    <n v="150"/>
    <n v="0"/>
    <n v="150"/>
  </r>
  <r>
    <n v="32"/>
    <n v="8039"/>
    <s v="张莉莉"/>
    <n v="22"/>
    <n v="132"/>
    <s v="5.4、5、6居家网课"/>
    <x v="18"/>
    <n v="22"/>
    <n v="132"/>
    <n v="132"/>
    <n v="0"/>
    <n v="132"/>
  </r>
  <r>
    <n v="33"/>
    <n v="1992"/>
    <s v="穆静静"/>
    <n v="23"/>
    <n v="138"/>
    <s v="5.4、5居家网课"/>
    <x v="18"/>
    <n v="23"/>
    <n v="138"/>
    <n v="138"/>
    <n v="0"/>
    <n v="138"/>
  </r>
  <r>
    <n v="34"/>
    <n v="2990"/>
    <s v="张丽"/>
    <n v="25"/>
    <n v="150"/>
    <m/>
    <x v="18"/>
    <n v="25"/>
    <n v="150"/>
    <n v="150"/>
    <n v="0"/>
    <n v="150"/>
  </r>
  <r>
    <n v="35"/>
    <n v="4077"/>
    <s v="郑寅军"/>
    <n v="25"/>
    <n v="150"/>
    <m/>
    <x v="18"/>
    <n v="25"/>
    <n v="150"/>
    <n v="150"/>
    <n v="0"/>
    <n v="150"/>
  </r>
  <r>
    <n v="36"/>
    <n v="4074"/>
    <s v="崔玥"/>
    <n v="20.5"/>
    <n v="123"/>
    <s v="5.10产检；5.17下午-5.18病假1.5天；_x000a_5.4、5居家网课"/>
    <x v="18"/>
    <n v="20.5"/>
    <n v="123"/>
    <n v="123"/>
    <n v="0"/>
    <n v="123"/>
  </r>
  <r>
    <n v="37"/>
    <n v="4076"/>
    <s v="朱珣"/>
    <n v="24"/>
    <n v="144"/>
    <s v="5.4居家网课"/>
    <x v="18"/>
    <n v="24"/>
    <n v="144"/>
    <n v="144"/>
    <n v="0"/>
    <n v="144"/>
  </r>
  <r>
    <n v="38"/>
    <n v="4075"/>
    <s v="张兴利"/>
    <n v="25"/>
    <n v="150"/>
    <m/>
    <x v="18"/>
    <n v="25"/>
    <n v="150"/>
    <n v="150"/>
    <n v="0"/>
    <n v="150"/>
  </r>
  <r>
    <n v="39"/>
    <n v="3086"/>
    <s v="解璐璐"/>
    <n v="25"/>
    <n v="150"/>
    <m/>
    <x v="18"/>
    <n v="25"/>
    <n v="150"/>
    <n v="150"/>
    <n v="0"/>
    <n v="150"/>
  </r>
  <r>
    <n v="40"/>
    <n v="3078"/>
    <s v="张显鑫"/>
    <n v="17"/>
    <n v="102"/>
    <m/>
    <x v="18"/>
    <n v="17"/>
    <n v="102"/>
    <n v="102"/>
    <n v="0"/>
    <n v="102"/>
  </r>
  <r>
    <n v="41"/>
    <n v="3083"/>
    <s v="陈大原"/>
    <n v="7"/>
    <n v="42"/>
    <m/>
    <x v="18"/>
    <n v="7"/>
    <n v="42"/>
    <n v="42"/>
    <n v="0"/>
    <n v="42"/>
  </r>
  <r>
    <n v="42"/>
    <n v="3082"/>
    <s v="王玲"/>
    <n v="8"/>
    <n v="48"/>
    <m/>
    <x v="18"/>
    <n v="8"/>
    <n v="48"/>
    <n v="48"/>
    <n v="0"/>
    <n v="48"/>
  </r>
  <r>
    <n v="43"/>
    <n v="3079"/>
    <s v="左琪"/>
    <n v="10"/>
    <n v="60"/>
    <m/>
    <x v="18"/>
    <n v="10"/>
    <n v="60"/>
    <n v="60"/>
    <n v="0"/>
    <n v="60"/>
  </r>
  <r>
    <n v="44"/>
    <n v="3013"/>
    <s v="高慧"/>
    <n v="9"/>
    <n v="54"/>
    <m/>
    <x v="18"/>
    <n v="9"/>
    <n v="54"/>
    <n v="54"/>
    <n v="0"/>
    <n v="54"/>
  </r>
  <r>
    <n v="45"/>
    <n v="4391"/>
    <s v="王燕"/>
    <n v="16"/>
    <n v="96"/>
    <s v="补发2021.12月到校11天；2022.5月5天"/>
    <x v="18"/>
    <n v="16"/>
    <n v="96"/>
    <n v="96"/>
    <n v="0"/>
    <n v="96"/>
  </r>
  <r>
    <n v="46"/>
    <n v="4389"/>
    <s v="时洁"/>
    <n v="11"/>
    <n v="66"/>
    <m/>
    <x v="18"/>
    <n v="11"/>
    <n v="66"/>
    <n v="66"/>
    <n v="0"/>
    <n v="66"/>
  </r>
  <r>
    <n v="47"/>
    <n v="50367"/>
    <s v="丁锋"/>
    <n v="5"/>
    <n v="30"/>
    <s v=" "/>
    <x v="18"/>
    <n v="5"/>
    <n v="30"/>
    <n v="30"/>
    <n v="0"/>
    <n v="30"/>
  </r>
  <r>
    <n v="1"/>
    <n v="2003"/>
    <s v="赵兵伟"/>
    <n v="25"/>
    <n v="150"/>
    <m/>
    <x v="19"/>
    <n v="25"/>
    <n v="150"/>
    <n v="150"/>
    <n v="0"/>
    <n v="150"/>
  </r>
  <r>
    <n v="2"/>
    <n v="8100"/>
    <s v="兰斌霞"/>
    <n v="24"/>
    <n v="144"/>
    <s v="居家网课1天"/>
    <x v="19"/>
    <n v="24"/>
    <n v="144"/>
    <n v="144"/>
    <n v="0"/>
    <n v="144"/>
  </r>
  <r>
    <n v="3"/>
    <n v="8115"/>
    <s v="申玉强"/>
    <n v="22"/>
    <n v="132"/>
    <s v="因公外出3天"/>
    <x v="19"/>
    <n v="22"/>
    <n v="132"/>
    <n v="132"/>
    <n v="0"/>
    <n v="132"/>
  </r>
  <r>
    <n v="4"/>
    <n v="8101"/>
    <s v="孙吉辉"/>
    <n v="24"/>
    <n v="144"/>
    <s v="居家网课1天"/>
    <x v="19"/>
    <n v="24"/>
    <n v="144"/>
    <n v="144"/>
    <n v="0"/>
    <n v="144"/>
  </r>
  <r>
    <n v="5"/>
    <s v="7942"/>
    <s v="高新"/>
    <n v="25"/>
    <n v="150"/>
    <m/>
    <x v="19"/>
    <n v="25"/>
    <n v="150"/>
    <n v="150"/>
    <n v="0"/>
    <n v="150"/>
  </r>
  <r>
    <n v="6"/>
    <n v="8103"/>
    <s v="邱黎"/>
    <n v="23"/>
    <n v="138"/>
    <s v="居家网课2天"/>
    <x v="19"/>
    <n v="23"/>
    <n v="138"/>
    <n v="138"/>
    <n v="0"/>
    <n v="138"/>
  </r>
  <r>
    <n v="7"/>
    <n v="8110"/>
    <s v="于锟"/>
    <n v="24"/>
    <n v="144"/>
    <s v="病假1天"/>
    <x v="19"/>
    <n v="24"/>
    <n v="144"/>
    <n v="144"/>
    <n v="0"/>
    <n v="144"/>
  </r>
  <r>
    <n v="8"/>
    <n v="8118"/>
    <s v="王晓鹤"/>
    <n v="25"/>
    <n v="150"/>
    <m/>
    <x v="19"/>
    <n v="25"/>
    <n v="150"/>
    <n v="150"/>
    <n v="0"/>
    <n v="150"/>
  </r>
  <r>
    <n v="9"/>
    <n v="8073"/>
    <s v="翟丽倩"/>
    <n v="24"/>
    <n v="144"/>
    <s v="居家网课1天"/>
    <x v="19"/>
    <n v="24"/>
    <n v="144"/>
    <n v="144"/>
    <n v="0"/>
    <n v="144"/>
  </r>
  <r>
    <n v="10"/>
    <n v="8119"/>
    <s v="王胜宇"/>
    <n v="23"/>
    <n v="138"/>
    <s v="居家网课2天"/>
    <x v="19"/>
    <n v="23"/>
    <n v="138"/>
    <n v="138"/>
    <n v="0"/>
    <n v="138"/>
  </r>
  <r>
    <n v="11"/>
    <s v="7951"/>
    <s v="范世杰"/>
    <n v="25"/>
    <n v="150"/>
    <m/>
    <x v="19"/>
    <n v="25"/>
    <n v="150"/>
    <n v="150"/>
    <n v="0"/>
    <n v="150"/>
  </r>
  <r>
    <n v="12"/>
    <n v="8121"/>
    <s v="王鹏"/>
    <n v="24"/>
    <n v="144"/>
    <s v="居家网课1天"/>
    <x v="19"/>
    <n v="24"/>
    <n v="144"/>
    <n v="144"/>
    <n v="0"/>
    <n v="144"/>
  </r>
  <r>
    <n v="13"/>
    <n v="8120"/>
    <s v="刘思雨"/>
    <n v="21"/>
    <n v="126"/>
    <s v="居家网课1天；_x000a_哺乳假3天"/>
    <x v="19"/>
    <n v="21"/>
    <n v="126"/>
    <n v="126"/>
    <n v="0"/>
    <n v="126"/>
  </r>
  <r>
    <n v="14"/>
    <n v="8116"/>
    <s v="黄有成"/>
    <n v="25"/>
    <n v="150"/>
    <m/>
    <x v="19"/>
    <n v="25"/>
    <n v="150"/>
    <n v="150"/>
    <n v="0"/>
    <n v="150"/>
  </r>
  <r>
    <n v="15"/>
    <n v="8111"/>
    <s v="王洋"/>
    <n v="24"/>
    <n v="144"/>
    <s v="居家网课1天"/>
    <x v="19"/>
    <n v="24"/>
    <n v="144"/>
    <n v="144"/>
    <n v="0"/>
    <n v="144"/>
  </r>
  <r>
    <n v="16"/>
    <n v="8114"/>
    <s v="傅毓颖"/>
    <n v="22"/>
    <n v="132"/>
    <s v="居家网课3天"/>
    <x v="19"/>
    <n v="22"/>
    <n v="132"/>
    <n v="132"/>
    <n v="0"/>
    <n v="132"/>
  </r>
  <r>
    <n v="17"/>
    <n v="8083"/>
    <s v="李雯"/>
    <n v="25"/>
    <n v="150"/>
    <m/>
    <x v="19"/>
    <n v="25"/>
    <n v="150"/>
    <n v="150"/>
    <n v="0"/>
    <n v="150"/>
  </r>
  <r>
    <n v="18"/>
    <n v="8082"/>
    <s v="马秋艳"/>
    <n v="23"/>
    <n v="138"/>
    <s v="居家网课2天"/>
    <x v="19"/>
    <n v="23"/>
    <n v="138"/>
    <n v="138"/>
    <n v="0"/>
    <n v="138"/>
  </r>
  <r>
    <n v="19"/>
    <n v="8084"/>
    <s v="李丹阳"/>
    <n v="19"/>
    <n v="114"/>
    <s v="居家网课1天；_x000a_病假5天"/>
    <x v="19"/>
    <n v="19"/>
    <n v="114"/>
    <n v="114"/>
    <n v="0"/>
    <n v="114"/>
  </r>
  <r>
    <n v="20"/>
    <n v="8086"/>
    <s v="贾斌"/>
    <n v="25"/>
    <n v="150"/>
    <m/>
    <x v="19"/>
    <n v="25"/>
    <n v="150"/>
    <n v="150"/>
    <n v="0"/>
    <n v="150"/>
  </r>
  <r>
    <n v="21"/>
    <s v="11055"/>
    <s v="刘艳玲"/>
    <n v="24"/>
    <n v="144"/>
    <s v="产检假1天"/>
    <x v="19"/>
    <n v="24"/>
    <n v="144"/>
    <n v="144"/>
    <n v="0"/>
    <n v="144"/>
  </r>
  <r>
    <n v="22"/>
    <n v="1588"/>
    <s v="李夏"/>
    <n v="23"/>
    <n v="138"/>
    <s v="居家网课2天"/>
    <x v="19"/>
    <n v="23"/>
    <n v="138"/>
    <n v="138"/>
    <n v="0"/>
    <n v="138"/>
  </r>
  <r>
    <n v="23"/>
    <n v="1589"/>
    <s v="张蕊"/>
    <n v="24"/>
    <n v="144"/>
    <s v="居家网课1天"/>
    <x v="19"/>
    <n v="24"/>
    <n v="144"/>
    <n v="144"/>
    <n v="0"/>
    <n v="144"/>
  </r>
  <r>
    <n v="24"/>
    <n v="1590"/>
    <s v="李好斌"/>
    <n v="25"/>
    <n v="150"/>
    <m/>
    <x v="19"/>
    <n v="25"/>
    <n v="150"/>
    <n v="150"/>
    <n v="0"/>
    <n v="150"/>
  </r>
  <r>
    <n v="25"/>
    <n v="3023"/>
    <s v="窦月阳"/>
    <n v="23"/>
    <n v="138"/>
    <s v="居家网课2天"/>
    <x v="19"/>
    <n v="23"/>
    <n v="138"/>
    <n v="138"/>
    <n v="0"/>
    <n v="138"/>
  </r>
  <r>
    <n v="26"/>
    <n v="3037"/>
    <s v="陈雪菲"/>
    <n v="25"/>
    <n v="150"/>
    <m/>
    <x v="19"/>
    <n v="25"/>
    <n v="150"/>
    <n v="150"/>
    <n v="0"/>
    <n v="150"/>
  </r>
  <r>
    <n v="27"/>
    <n v="8138"/>
    <s v="王莘燕"/>
    <n v="25"/>
    <n v="150"/>
    <m/>
    <x v="19"/>
    <n v="25"/>
    <n v="150"/>
    <n v="150"/>
    <n v="0"/>
    <n v="150"/>
  </r>
  <r>
    <n v="28"/>
    <n v="8037"/>
    <s v="王蕾"/>
    <n v="25"/>
    <n v="150"/>
    <m/>
    <x v="19"/>
    <n v="25"/>
    <n v="150"/>
    <n v="150"/>
    <n v="0"/>
    <n v="150"/>
  </r>
  <r>
    <n v="29"/>
    <n v="4116"/>
    <s v="郭晋刚"/>
    <n v="24"/>
    <n v="144"/>
    <s v="居家网课1天"/>
    <x v="19"/>
    <n v="24"/>
    <n v="144"/>
    <n v="144"/>
    <n v="0"/>
    <n v="144"/>
  </r>
  <r>
    <n v="30"/>
    <n v="4078"/>
    <s v="马胜强"/>
    <n v="24"/>
    <n v="144"/>
    <s v="居家网课1天"/>
    <x v="19"/>
    <n v="24"/>
    <n v="144"/>
    <n v="144"/>
    <n v="0"/>
    <n v="144"/>
  </r>
  <r>
    <n v="31"/>
    <n v="4079"/>
    <s v="赵青龙"/>
    <n v="24"/>
    <n v="144"/>
    <s v="居家网课1天"/>
    <x v="19"/>
    <n v="24"/>
    <n v="144"/>
    <n v="144"/>
    <n v="0"/>
    <n v="144"/>
  </r>
  <r>
    <n v="32"/>
    <n v="4080"/>
    <s v="孟婧"/>
    <n v="23"/>
    <n v="138"/>
    <s v="产检假2天"/>
    <x v="19"/>
    <n v="23"/>
    <n v="138"/>
    <n v="138"/>
    <n v="0"/>
    <n v="138"/>
  </r>
  <r>
    <n v="33"/>
    <n v="4081"/>
    <s v="芦海洋"/>
    <n v="25"/>
    <n v="150"/>
    <m/>
    <x v="19"/>
    <n v="25"/>
    <n v="150"/>
    <n v="150"/>
    <n v="0"/>
    <n v="150"/>
  </r>
  <r>
    <n v="34"/>
    <s v="4082"/>
    <s v="刘圆圆"/>
    <n v="20"/>
    <n v="120"/>
    <s v="事假5.5天"/>
    <x v="19"/>
    <n v="20"/>
    <n v="120"/>
    <n v="120"/>
    <n v="0"/>
    <n v="120"/>
  </r>
  <r>
    <n v="35"/>
    <n v="7775"/>
    <s v="高维珊"/>
    <n v="25"/>
    <n v="150"/>
    <m/>
    <x v="19"/>
    <n v="25"/>
    <n v="150"/>
    <n v="150"/>
    <n v="0"/>
    <n v="150"/>
  </r>
  <r>
    <n v="1"/>
    <n v="7799"/>
    <s v="张艾筠"/>
    <n v="25"/>
    <n v="150"/>
    <m/>
    <x v="20"/>
    <n v="25"/>
    <n v="150"/>
    <n v="150"/>
    <n v="0"/>
    <n v="150"/>
  </r>
  <r>
    <n v="2"/>
    <n v="8052"/>
    <s v="赵桂玉"/>
    <n v="24"/>
    <n v="144"/>
    <s v="5.5居家网"/>
    <x v="20"/>
    <n v="24"/>
    <n v="144"/>
    <n v="144"/>
    <n v="0"/>
    <n v="144"/>
  </r>
  <r>
    <n v="3"/>
    <n v="7766"/>
    <s v="张晓静"/>
    <n v="22"/>
    <n v="132"/>
    <s v="5.4、5.9、5.24去企业调研"/>
    <x v="20"/>
    <n v="22"/>
    <n v="132"/>
    <n v="132"/>
    <n v="0"/>
    <n v="132"/>
  </r>
  <r>
    <n v="4"/>
    <n v="8035"/>
    <s v="冯琳"/>
    <n v="23"/>
    <n v="138"/>
    <s v="5.4企业调研，5.19招生宣传"/>
    <x v="20"/>
    <n v="23"/>
    <n v="138"/>
    <n v="138"/>
    <n v="0"/>
    <n v="138"/>
  </r>
  <r>
    <n v="5"/>
    <s v="3026"/>
    <s v="甄成"/>
    <n v="24"/>
    <n v="144"/>
    <s v="5.6在家上网课"/>
    <x v="20"/>
    <n v="24"/>
    <n v="144"/>
    <n v="144"/>
    <n v="0"/>
    <n v="144"/>
  </r>
  <r>
    <n v="6"/>
    <n v="8058"/>
    <s v="于凌云"/>
    <n v="24"/>
    <n v="144"/>
    <s v="5.5居家网"/>
    <x v="20"/>
    <n v="24"/>
    <n v="144"/>
    <n v="144"/>
    <n v="0"/>
    <n v="144"/>
  </r>
  <r>
    <n v="7"/>
    <n v="8067"/>
    <s v="石雪莉"/>
    <n v="25"/>
    <n v="150"/>
    <m/>
    <x v="20"/>
    <n v="25"/>
    <n v="150"/>
    <n v="150"/>
    <n v="0"/>
    <n v="150"/>
  </r>
  <r>
    <n v="8"/>
    <s v="3025"/>
    <s v="郝慧杰"/>
    <n v="23"/>
    <n v="138"/>
    <s v="5.4 5.5居家网课"/>
    <x v="20"/>
    <n v="23"/>
    <n v="138"/>
    <n v="138"/>
    <n v="0"/>
    <n v="138"/>
  </r>
  <r>
    <n v="9"/>
    <n v="8065"/>
    <s v="李玉玉"/>
    <n v="23"/>
    <n v="138"/>
    <s v="5.4 5.5居家网课"/>
    <x v="20"/>
    <n v="23"/>
    <n v="138"/>
    <n v="138"/>
    <n v="0"/>
    <n v="138"/>
  </r>
  <r>
    <n v="10"/>
    <n v="8028"/>
    <s v="许畅"/>
    <n v="24"/>
    <n v="144"/>
    <s v="5.4居家网课"/>
    <x v="20"/>
    <n v="24"/>
    <n v="144"/>
    <n v="144"/>
    <n v="0"/>
    <n v="144"/>
  </r>
  <r>
    <n v="11"/>
    <n v="8057"/>
    <s v="张兵"/>
    <n v="23"/>
    <n v="138"/>
    <s v="5.5居家网课，5.25赴企业调研"/>
    <x v="20"/>
    <n v="23"/>
    <n v="138"/>
    <n v="138"/>
    <n v="0"/>
    <n v="138"/>
  </r>
  <r>
    <n v="12"/>
    <n v="11053"/>
    <s v="陈晨"/>
    <n v="22"/>
    <n v="132"/>
    <s v="5.4/5/6在家网课"/>
    <x v="20"/>
    <n v="22"/>
    <n v="132"/>
    <n v="132"/>
    <n v="0"/>
    <n v="132"/>
  </r>
  <r>
    <n v="13"/>
    <n v="8072"/>
    <s v="潘大鹏"/>
    <n v="23"/>
    <n v="138"/>
    <s v="5月3号隔离，5月20病假"/>
    <x v="20"/>
    <n v="23"/>
    <n v="138"/>
    <n v="138"/>
    <n v="0"/>
    <n v="138"/>
  </r>
  <r>
    <n v="14"/>
    <n v="8071"/>
    <s v="唐珍"/>
    <n v="23"/>
    <n v="138"/>
    <s v="5.5居家网课，5.20企业调研"/>
    <x v="20"/>
    <n v="23"/>
    <n v="138"/>
    <n v="138"/>
    <n v="0"/>
    <n v="138"/>
  </r>
  <r>
    <n v="15"/>
    <n v="8053"/>
    <s v="孙红娟"/>
    <n v="23"/>
    <n v="138"/>
    <s v="5.4居家网课，5.24企业调研"/>
    <x v="20"/>
    <n v="23"/>
    <n v="138"/>
    <n v="138"/>
    <n v="0"/>
    <n v="138"/>
  </r>
  <r>
    <n v="16"/>
    <n v="8069"/>
    <s v="李红蕾"/>
    <n v="24"/>
    <n v="144"/>
    <s v="5.4居家网课"/>
    <x v="20"/>
    <n v="24"/>
    <n v="144"/>
    <n v="144"/>
    <n v="0"/>
    <n v="144"/>
  </r>
  <r>
    <n v="17"/>
    <n v="8074"/>
    <s v="李丽"/>
    <n v="23"/>
    <n v="138"/>
    <s v="5.4居家网课，5.24企业调研"/>
    <x v="20"/>
    <n v="23"/>
    <n v="138"/>
    <n v="138"/>
    <n v="0"/>
    <n v="138"/>
  </r>
  <r>
    <n v="18"/>
    <n v="8054"/>
    <s v="荣希佳"/>
    <n v="0"/>
    <n v="0"/>
    <s v="2022.2.11-2022.7.4产假"/>
    <x v="20"/>
    <n v="0"/>
    <n v="0"/>
    <n v="0"/>
    <n v="0"/>
    <n v="0"/>
  </r>
  <r>
    <n v="19"/>
    <n v="1606"/>
    <s v="崔永超"/>
    <n v="22"/>
    <n v="132"/>
    <s v="5.4 5.5居家网课，5.24企业调研"/>
    <x v="20"/>
    <n v="22"/>
    <n v="132"/>
    <n v="132"/>
    <n v="0"/>
    <n v="132"/>
  </r>
  <r>
    <n v="20"/>
    <n v="8064"/>
    <s v="相易彤"/>
    <n v="19"/>
    <n v="114"/>
    <s v="5.4网课，5.9 、5.23 去企业 5.16 5.22 5.30哺乳假"/>
    <x v="20"/>
    <n v="19"/>
    <n v="114"/>
    <n v="114"/>
    <n v="0"/>
    <n v="114"/>
  </r>
  <r>
    <n v="21"/>
    <n v="7838"/>
    <s v="苗婷"/>
    <n v="23"/>
    <n v="138"/>
    <s v="5.9,5.23企业调研"/>
    <x v="20"/>
    <n v="23"/>
    <n v="138"/>
    <n v="138"/>
    <n v="0"/>
    <n v="138"/>
  </r>
  <r>
    <n v="22"/>
    <s v="3024"/>
    <s v="庄夕海"/>
    <n v="23"/>
    <n v="138"/>
    <s v="5.4 5.5居家网课"/>
    <x v="20"/>
    <n v="23"/>
    <n v="138"/>
    <n v="138"/>
    <n v="0"/>
    <n v="138"/>
  </r>
  <r>
    <n v="23"/>
    <s v="3066"/>
    <s v="李子良"/>
    <n v="24"/>
    <n v="144"/>
    <s v="5.24企业调研"/>
    <x v="20"/>
    <n v="24"/>
    <n v="144"/>
    <n v="144"/>
    <n v="0"/>
    <n v="144"/>
  </r>
  <r>
    <n v="24"/>
    <s v="3073"/>
    <s v="刘达"/>
    <n v="25"/>
    <n v="150"/>
    <m/>
    <x v="20"/>
    <n v="25"/>
    <n v="150"/>
    <n v="150"/>
    <n v="0"/>
    <n v="150"/>
  </r>
  <r>
    <n v="25"/>
    <s v="3100"/>
    <s v="张世秋"/>
    <n v="24"/>
    <n v="144"/>
    <s v="5.4在家上网课"/>
    <x v="20"/>
    <n v="24"/>
    <n v="144"/>
    <n v="144"/>
    <n v="0"/>
    <n v="144"/>
  </r>
  <r>
    <n v="26"/>
    <s v="11063"/>
    <s v="纪伟丽"/>
    <n v="24"/>
    <n v="144"/>
    <s v="5.5居家网课"/>
    <x v="20"/>
    <n v="24"/>
    <n v="144"/>
    <n v="144"/>
    <n v="0"/>
    <n v="144"/>
  </r>
  <r>
    <n v="27"/>
    <s v="4083"/>
    <s v="刘雯"/>
    <n v="23"/>
    <n v="138"/>
    <s v="5.4 5.5居家网课"/>
    <x v="20"/>
    <n v="23"/>
    <n v="138"/>
    <n v="138"/>
    <n v="0"/>
    <n v="138"/>
  </r>
  <r>
    <n v="28"/>
    <s v="4084"/>
    <s v="韩瑞琦"/>
    <n v="5"/>
    <n v="30"/>
    <s v="5.4-5.6，5.8,5.11-5.13,5.15-5.20,5.23,5.25-5.27,5.29-5.31企业见习指导"/>
    <x v="20"/>
    <n v="5"/>
    <n v="30"/>
    <n v="30"/>
    <n v="0"/>
    <n v="30"/>
  </r>
  <r>
    <n v="29"/>
    <s v="4085"/>
    <s v="曹智"/>
    <n v="23"/>
    <n v="138"/>
    <s v="5.5居家网课，5.29企业调研"/>
    <x v="20"/>
    <n v="23"/>
    <n v="138"/>
    <n v="138"/>
    <n v="0"/>
    <n v="138"/>
  </r>
  <r>
    <n v="30"/>
    <s v="4086"/>
    <s v="于凌云"/>
    <n v="23"/>
    <n v="138"/>
    <s v="5.4 5.5居家网课"/>
    <x v="20"/>
    <n v="23"/>
    <n v="138"/>
    <n v="138"/>
    <n v="0"/>
    <n v="138"/>
  </r>
  <r>
    <n v="31"/>
    <n v="4087"/>
    <s v="崔越"/>
    <n v="24"/>
    <n v="144"/>
    <s v="5.5居家网课"/>
    <x v="20"/>
    <n v="24"/>
    <n v="144"/>
    <n v="144"/>
    <n v="0"/>
    <n v="144"/>
  </r>
  <r>
    <n v="1"/>
    <n v="7894"/>
    <s v="张晶"/>
    <n v="25"/>
    <n v="150"/>
    <m/>
    <x v="21"/>
    <n v="25"/>
    <n v="150"/>
    <n v="150"/>
    <n v="0"/>
    <n v="150"/>
  </r>
  <r>
    <n v="2"/>
    <n v="8056"/>
    <s v="徐娜"/>
    <n v="25"/>
    <n v="150"/>
    <m/>
    <x v="21"/>
    <n v="25"/>
    <n v="150"/>
    <n v="150"/>
    <n v="0"/>
    <n v="150"/>
  </r>
  <r>
    <n v="3"/>
    <n v="7889"/>
    <s v="何东"/>
    <n v="25"/>
    <n v="150"/>
    <m/>
    <x v="21"/>
    <n v="25"/>
    <n v="150"/>
    <n v="150"/>
    <n v="0"/>
    <n v="150"/>
  </r>
  <r>
    <n v="4"/>
    <n v="7923"/>
    <s v="于红红"/>
    <n v="25"/>
    <n v="150"/>
    <m/>
    <x v="21"/>
    <n v="25"/>
    <n v="150"/>
    <n v="150"/>
    <n v="0"/>
    <n v="150"/>
  </r>
  <r>
    <n v="5"/>
    <n v="8078"/>
    <s v="谢洪山"/>
    <n v="25"/>
    <n v="150"/>
    <m/>
    <x v="21"/>
    <n v="25"/>
    <n v="150"/>
    <n v="150"/>
    <n v="0"/>
    <n v="150"/>
  </r>
  <r>
    <n v="6"/>
    <n v="8081"/>
    <s v="赵雪峰"/>
    <n v="25"/>
    <n v="150"/>
    <m/>
    <x v="21"/>
    <n v="25"/>
    <n v="150"/>
    <n v="150"/>
    <n v="0"/>
    <n v="150"/>
  </r>
  <r>
    <n v="7"/>
    <n v="8077"/>
    <s v="王  媛"/>
    <n v="25"/>
    <n v="150"/>
    <m/>
    <x v="21"/>
    <n v="25"/>
    <n v="150"/>
    <n v="150"/>
    <n v="0"/>
    <n v="150"/>
  </r>
  <r>
    <n v="8"/>
    <n v="8090"/>
    <s v="郭  健"/>
    <n v="25"/>
    <n v="150"/>
    <m/>
    <x v="21"/>
    <n v="25"/>
    <n v="150"/>
    <n v="150"/>
    <n v="0"/>
    <n v="150"/>
  </r>
  <r>
    <n v="9"/>
    <n v="7969"/>
    <s v="丁  红"/>
    <n v="25"/>
    <n v="150"/>
    <m/>
    <x v="21"/>
    <n v="25"/>
    <n v="150"/>
    <n v="150"/>
    <n v="0"/>
    <n v="150"/>
  </r>
  <r>
    <n v="10"/>
    <n v="7965"/>
    <s v="胡  婷"/>
    <n v="25"/>
    <n v="150"/>
    <m/>
    <x v="21"/>
    <n v="25"/>
    <n v="150"/>
    <n v="150"/>
    <n v="0"/>
    <n v="150"/>
  </r>
  <r>
    <n v="11"/>
    <n v="7968"/>
    <s v="刘  欢"/>
    <n v="25"/>
    <n v="150"/>
    <m/>
    <x v="21"/>
    <n v="25"/>
    <n v="150"/>
    <n v="150"/>
    <n v="0"/>
    <n v="150"/>
  </r>
  <r>
    <n v="12"/>
    <n v="7964"/>
    <s v="邓二杨"/>
    <n v="25"/>
    <n v="150"/>
    <m/>
    <x v="21"/>
    <n v="25"/>
    <n v="150"/>
    <n v="150"/>
    <n v="0"/>
    <n v="150"/>
  </r>
  <r>
    <n v="13"/>
    <n v="8091"/>
    <s v="史佩佩"/>
    <n v="25"/>
    <n v="150"/>
    <m/>
    <x v="21"/>
    <n v="25"/>
    <n v="150"/>
    <n v="150"/>
    <n v="0"/>
    <n v="150"/>
  </r>
  <r>
    <n v="14"/>
    <n v="2940"/>
    <s v="隋雪超"/>
    <n v="25"/>
    <n v="150"/>
    <m/>
    <x v="21"/>
    <n v="25"/>
    <n v="150"/>
    <n v="150"/>
    <n v="0"/>
    <n v="150"/>
  </r>
  <r>
    <n v="15"/>
    <n v="3070"/>
    <s v="程迎港"/>
    <n v="25"/>
    <n v="150"/>
    <m/>
    <x v="21"/>
    <n v="25"/>
    <n v="150"/>
    <n v="150"/>
    <n v="0"/>
    <n v="150"/>
  </r>
  <r>
    <n v="16"/>
    <n v="11835"/>
    <s v="于博"/>
    <n v="25"/>
    <n v="150"/>
    <m/>
    <x v="21"/>
    <n v="25"/>
    <n v="150"/>
    <n v="150"/>
    <n v="0"/>
    <n v="150"/>
  </r>
  <r>
    <n v="17"/>
    <n v="3018"/>
    <s v="王玉玉"/>
    <n v="25"/>
    <n v="150"/>
    <m/>
    <x v="21"/>
    <n v="25"/>
    <n v="150"/>
    <n v="150"/>
    <n v="0"/>
    <n v="150"/>
  </r>
  <r>
    <n v="18"/>
    <n v="11102"/>
    <s v="刘秀娟"/>
    <n v="25"/>
    <n v="150"/>
    <m/>
    <x v="21"/>
    <n v="25"/>
    <n v="150"/>
    <n v="150"/>
    <n v="0"/>
    <n v="150"/>
  </r>
  <r>
    <n v="19"/>
    <n v="1621"/>
    <s v="于扬"/>
    <n v="25"/>
    <n v="150"/>
    <m/>
    <x v="21"/>
    <n v="25"/>
    <n v="150"/>
    <n v="150"/>
    <n v="0"/>
    <n v="150"/>
  </r>
  <r>
    <n v="20"/>
    <n v="4119"/>
    <s v="李玉英"/>
    <n v="1"/>
    <n v="6"/>
    <m/>
    <x v="21"/>
    <n v="1"/>
    <n v="6"/>
    <n v="6"/>
    <n v="0"/>
    <n v="6"/>
  </r>
  <r>
    <n v="21"/>
    <n v="3015"/>
    <s v="鲁小瑄"/>
    <n v="1"/>
    <n v="6"/>
    <m/>
    <x v="21"/>
    <n v="1"/>
    <n v="6"/>
    <n v="6"/>
    <n v="0"/>
    <n v="6"/>
  </r>
  <r>
    <n v="22"/>
    <n v="2901"/>
    <s v="周明英"/>
    <n v="3"/>
    <n v="24"/>
    <s v="2*6+1*12"/>
    <x v="21"/>
    <n v="3"/>
    <n v="24"/>
    <n v="18"/>
    <n v="-6"/>
    <n v="24"/>
  </r>
  <r>
    <n v="23"/>
    <n v="2898"/>
    <s v="杨淑英"/>
    <n v="3"/>
    <n v="18"/>
    <s v="3*6"/>
    <x v="21"/>
    <n v="3"/>
    <n v="18"/>
    <n v="18"/>
    <n v="0"/>
    <n v="18"/>
  </r>
  <r>
    <n v="24"/>
    <n v="2896"/>
    <s v="王玉春"/>
    <n v="2"/>
    <n v="12"/>
    <s v="2*6"/>
    <x v="21"/>
    <n v="2"/>
    <n v="12"/>
    <n v="12"/>
    <n v="0"/>
    <n v="12"/>
  </r>
  <r>
    <n v="25"/>
    <n v="2900"/>
    <s v="董淑芬"/>
    <n v="3"/>
    <n v="24"/>
    <s v="2*6+1*12"/>
    <x v="21"/>
    <n v="3"/>
    <n v="24"/>
    <n v="18"/>
    <n v="-6"/>
    <n v="24"/>
  </r>
  <r>
    <n v="26"/>
    <n v="3021"/>
    <s v="张玉琴"/>
    <n v="2"/>
    <n v="12"/>
    <s v="2*6"/>
    <x v="21"/>
    <n v="2"/>
    <n v="12"/>
    <n v="12"/>
    <n v="0"/>
    <n v="12"/>
  </r>
  <r>
    <n v="27"/>
    <n v="3074"/>
    <s v="于东海"/>
    <n v="4"/>
    <n v="30"/>
    <s v="3*6+1*12"/>
    <x v="21"/>
    <n v="4"/>
    <n v="30"/>
    <n v="24"/>
    <n v="-6"/>
    <n v="30"/>
  </r>
  <r>
    <n v="28"/>
    <n v="1614"/>
    <s v="石秀芬"/>
    <n v="3"/>
    <n v="18"/>
    <s v="3*6"/>
    <x v="21"/>
    <n v="3"/>
    <n v="18"/>
    <n v="18"/>
    <n v="0"/>
    <n v="18"/>
  </r>
  <r>
    <n v="29"/>
    <n v="3099"/>
    <s v="唐行钦"/>
    <n v="4"/>
    <n v="24"/>
    <s v="4*6"/>
    <x v="21"/>
    <n v="4"/>
    <n v="24"/>
    <n v="24"/>
    <n v="0"/>
    <n v="24"/>
  </r>
  <r>
    <n v="1"/>
    <n v="8019"/>
    <s v="李志华"/>
    <n v="25"/>
    <n v="150"/>
    <m/>
    <x v="22"/>
    <n v="25"/>
    <n v="150"/>
    <n v="150"/>
    <n v="0"/>
    <n v="150"/>
  </r>
  <r>
    <n v="2"/>
    <n v="8018"/>
    <s v="徐栋"/>
    <n v="25"/>
    <n v="150"/>
    <m/>
    <x v="22"/>
    <n v="25"/>
    <n v="150"/>
    <n v="150"/>
    <n v="0"/>
    <n v="150"/>
  </r>
  <r>
    <n v="3"/>
    <n v="8020"/>
    <s v="曲春芳"/>
    <n v="25"/>
    <n v="150"/>
    <m/>
    <x v="22"/>
    <n v="25"/>
    <n v="150"/>
    <n v="150"/>
    <n v="0"/>
    <n v="150"/>
  </r>
  <r>
    <n v="4"/>
    <n v="8022"/>
    <s v="乔樑"/>
    <n v="25"/>
    <n v="150"/>
    <m/>
    <x v="22"/>
    <n v="25"/>
    <n v="150"/>
    <n v="150"/>
    <n v="0"/>
    <n v="150"/>
  </r>
  <r>
    <n v="5"/>
    <n v="7990"/>
    <s v="刘瑶"/>
    <n v="25"/>
    <n v="150"/>
    <m/>
    <x v="22"/>
    <n v="25"/>
    <n v="150"/>
    <n v="150"/>
    <n v="0"/>
    <n v="150"/>
  </r>
  <r>
    <n v="6"/>
    <n v="7989"/>
    <s v="江韦"/>
    <n v="25"/>
    <n v="150"/>
    <m/>
    <x v="22"/>
    <n v="25"/>
    <n v="150"/>
    <n v="150"/>
    <n v="0"/>
    <n v="150"/>
  </r>
  <r>
    <n v="7"/>
    <n v="7991"/>
    <s v="杨晓雯"/>
    <n v="25"/>
    <n v="150"/>
    <m/>
    <x v="22"/>
    <n v="25"/>
    <n v="150"/>
    <n v="150"/>
    <n v="0"/>
    <n v="150"/>
  </r>
  <r>
    <n v="8"/>
    <n v="7844"/>
    <s v="隋莲"/>
    <n v="25"/>
    <n v="150"/>
    <m/>
    <x v="22"/>
    <n v="25"/>
    <n v="150"/>
    <n v="150"/>
    <n v="0"/>
    <n v="150"/>
  </r>
  <r>
    <n v="9"/>
    <n v="7993"/>
    <s v="邵明明"/>
    <n v="25"/>
    <n v="150"/>
    <m/>
    <x v="22"/>
    <n v="25"/>
    <n v="150"/>
    <n v="150"/>
    <n v="0"/>
    <n v="150"/>
  </r>
  <r>
    <n v="10"/>
    <n v="7992"/>
    <s v="韩青艺"/>
    <n v="25"/>
    <n v="150"/>
    <m/>
    <x v="22"/>
    <n v="25"/>
    <n v="150"/>
    <n v="150"/>
    <n v="0"/>
    <n v="150"/>
  </r>
  <r>
    <n v="11"/>
    <n v="7988"/>
    <s v="陈成"/>
    <n v="25"/>
    <n v="150"/>
    <m/>
    <x v="22"/>
    <n v="25"/>
    <n v="150"/>
    <n v="150"/>
    <n v="0"/>
    <n v="150"/>
  </r>
  <r>
    <n v="12"/>
    <n v="7934"/>
    <s v="单小飞"/>
    <n v="25"/>
    <n v="150"/>
    <m/>
    <x v="22"/>
    <n v="25"/>
    <n v="150"/>
    <n v="150"/>
    <n v="0"/>
    <n v="150"/>
  </r>
  <r>
    <n v="13"/>
    <n v="7984"/>
    <s v="朱伟"/>
    <n v="25"/>
    <n v="150"/>
    <m/>
    <x v="22"/>
    <n v="25"/>
    <n v="150"/>
    <n v="150"/>
    <n v="0"/>
    <n v="150"/>
  </r>
  <r>
    <n v="14"/>
    <n v="7983"/>
    <s v="李英慧"/>
    <n v="25"/>
    <n v="150"/>
    <m/>
    <x v="22"/>
    <n v="25"/>
    <n v="150"/>
    <n v="150"/>
    <n v="0"/>
    <n v="150"/>
  </r>
  <r>
    <n v="15"/>
    <n v="7986"/>
    <s v="付少伟"/>
    <n v="25"/>
    <n v="150"/>
    <m/>
    <x v="22"/>
    <n v="25"/>
    <n v="150"/>
    <n v="150"/>
    <n v="0"/>
    <n v="150"/>
  </r>
  <r>
    <n v="16"/>
    <n v="7994"/>
    <s v="辛红"/>
    <n v="25"/>
    <n v="150"/>
    <m/>
    <x v="22"/>
    <n v="25"/>
    <n v="150"/>
    <n v="150"/>
    <n v="0"/>
    <n v="150"/>
  </r>
  <r>
    <n v="17"/>
    <n v="8001"/>
    <s v="侯鸿雁"/>
    <n v="25"/>
    <n v="150"/>
    <m/>
    <x v="22"/>
    <n v="25"/>
    <n v="150"/>
    <n v="150"/>
    <n v="0"/>
    <n v="150"/>
  </r>
  <r>
    <n v="18"/>
    <n v="8003"/>
    <s v="宫林芝"/>
    <n v="25"/>
    <n v="150"/>
    <m/>
    <x v="22"/>
    <n v="25"/>
    <n v="150"/>
    <n v="150"/>
    <n v="0"/>
    <n v="150"/>
  </r>
  <r>
    <n v="19"/>
    <n v="7956"/>
    <s v="吴静"/>
    <n v="25"/>
    <n v="150"/>
    <m/>
    <x v="22"/>
    <n v="25"/>
    <n v="150"/>
    <n v="150"/>
    <n v="0"/>
    <n v="150"/>
  </r>
  <r>
    <n v="20"/>
    <n v="7953"/>
    <s v="孙袁帅"/>
    <n v="25"/>
    <n v="150"/>
    <m/>
    <x v="22"/>
    <n v="25"/>
    <n v="150"/>
    <n v="150"/>
    <n v="0"/>
    <n v="150"/>
  </r>
  <r>
    <n v="21"/>
    <n v="8005"/>
    <s v="杨仕存"/>
    <n v="25"/>
    <n v="150"/>
    <m/>
    <x v="22"/>
    <n v="25"/>
    <n v="150"/>
    <n v="150"/>
    <n v="0"/>
    <n v="150"/>
  </r>
  <r>
    <n v="22"/>
    <n v="8004"/>
    <s v="王建华"/>
    <n v="24.5"/>
    <n v="147"/>
    <m/>
    <x v="22"/>
    <n v="24.5"/>
    <n v="147"/>
    <n v="147"/>
    <n v="0"/>
    <n v="147"/>
  </r>
  <r>
    <n v="23"/>
    <n v="8000"/>
    <s v="赵卫琴"/>
    <n v="25"/>
    <n v="150"/>
    <m/>
    <x v="22"/>
    <n v="25"/>
    <n v="150"/>
    <n v="150"/>
    <n v="0"/>
    <n v="150"/>
  </r>
  <r>
    <n v="24"/>
    <n v="7995"/>
    <s v="董桂宝"/>
    <n v="25"/>
    <n v="150"/>
    <m/>
    <x v="22"/>
    <n v="25"/>
    <n v="150"/>
    <n v="150"/>
    <n v="0"/>
    <n v="150"/>
  </r>
  <r>
    <n v="25"/>
    <n v="7999"/>
    <s v="鲁大超"/>
    <n v="25"/>
    <n v="150"/>
    <m/>
    <x v="22"/>
    <n v="25"/>
    <n v="150"/>
    <n v="150"/>
    <n v="0"/>
    <n v="150"/>
  </r>
  <r>
    <n v="26"/>
    <n v="7998"/>
    <s v="隋国娜"/>
    <n v="25"/>
    <n v="150"/>
    <m/>
    <x v="22"/>
    <n v="25"/>
    <n v="150"/>
    <n v="150"/>
    <n v="0"/>
    <n v="150"/>
  </r>
  <r>
    <n v="27"/>
    <n v="8031"/>
    <s v="苏小璇"/>
    <n v="25"/>
    <n v="150"/>
    <m/>
    <x v="22"/>
    <n v="25"/>
    <n v="150"/>
    <n v="150"/>
    <n v="0"/>
    <n v="150"/>
  </r>
  <r>
    <n v="28"/>
    <n v="2008"/>
    <s v="尹茜"/>
    <n v="25"/>
    <n v="150"/>
    <m/>
    <x v="22"/>
    <n v="25"/>
    <n v="150"/>
    <n v="150"/>
    <n v="0"/>
    <n v="150"/>
  </r>
  <r>
    <n v="29"/>
    <n v="2010"/>
    <s v="宋震"/>
    <n v="25"/>
    <n v="150"/>
    <m/>
    <x v="22"/>
    <n v="25"/>
    <n v="150"/>
    <n v="150"/>
    <n v="0"/>
    <n v="150"/>
  </r>
  <r>
    <n v="30"/>
    <n v="2964"/>
    <s v="张靖雷"/>
    <n v="25"/>
    <n v="150"/>
    <m/>
    <x v="22"/>
    <n v="25"/>
    <n v="150"/>
    <n v="150"/>
    <n v="0"/>
    <n v="150"/>
  </r>
  <r>
    <n v="31"/>
    <n v="2009"/>
    <s v="荣群"/>
    <n v="25"/>
    <n v="150"/>
    <m/>
    <x v="22"/>
    <n v="25"/>
    <n v="150"/>
    <n v="150"/>
    <n v="0"/>
    <n v="150"/>
  </r>
  <r>
    <n v="32"/>
    <n v="3011"/>
    <s v="韩淑瑶"/>
    <n v="25"/>
    <n v="150"/>
    <m/>
    <x v="22"/>
    <n v="25"/>
    <n v="150"/>
    <n v="150"/>
    <n v="0"/>
    <n v="150"/>
  </r>
  <r>
    <n v="33"/>
    <n v="3003"/>
    <s v="赵亮"/>
    <n v="25"/>
    <n v="150"/>
    <m/>
    <x v="22"/>
    <n v="25"/>
    <n v="150"/>
    <n v="150"/>
    <n v="0"/>
    <n v="150"/>
  </r>
  <r>
    <n v="34"/>
    <n v="2998"/>
    <s v="贾晓晨"/>
    <n v="25"/>
    <n v="150"/>
    <m/>
    <x v="22"/>
    <n v="25"/>
    <n v="150"/>
    <n v="150"/>
    <n v="0"/>
    <n v="150"/>
  </r>
  <r>
    <n v="35"/>
    <n v="3091"/>
    <s v="王晓梅"/>
    <n v="25"/>
    <n v="150"/>
    <m/>
    <x v="22"/>
    <n v="25"/>
    <n v="150"/>
    <n v="150"/>
    <n v="0"/>
    <n v="150"/>
  </r>
  <r>
    <n v="36"/>
    <n v="3048"/>
    <s v="李娜"/>
    <n v="25"/>
    <n v="150"/>
    <m/>
    <x v="22"/>
    <n v="25"/>
    <n v="150"/>
    <n v="150"/>
    <n v="0"/>
    <n v="150"/>
  </r>
  <r>
    <n v="37"/>
    <n v="3031"/>
    <s v="刘萌"/>
    <n v="25"/>
    <n v="150"/>
    <m/>
    <x v="22"/>
    <n v="25"/>
    <n v="150"/>
    <n v="150"/>
    <n v="0"/>
    <n v="150"/>
  </r>
  <r>
    <n v="38"/>
    <n v="3047"/>
    <s v="任付张"/>
    <n v="25"/>
    <n v="150"/>
    <m/>
    <x v="22"/>
    <n v="25"/>
    <n v="150"/>
    <n v="150"/>
    <n v="0"/>
    <n v="150"/>
  </r>
  <r>
    <n v="39"/>
    <n v="3039"/>
    <s v="郭萌"/>
    <n v="24"/>
    <n v="144"/>
    <m/>
    <x v="22"/>
    <n v="24"/>
    <n v="144"/>
    <n v="144"/>
    <n v="0"/>
    <n v="144"/>
  </r>
  <r>
    <n v="40"/>
    <n v="3052"/>
    <s v="金宏洋"/>
    <n v="25"/>
    <n v="150"/>
    <m/>
    <x v="22"/>
    <n v="25"/>
    <n v="150"/>
    <n v="150"/>
    <n v="0"/>
    <n v="150"/>
  </r>
  <r>
    <n v="41"/>
    <n v="3040"/>
    <s v="李文竹"/>
    <n v="25"/>
    <n v="150"/>
    <m/>
    <x v="22"/>
    <n v="25"/>
    <n v="150"/>
    <n v="150"/>
    <n v="0"/>
    <n v="150"/>
  </r>
  <r>
    <n v="42"/>
    <n v="3050"/>
    <s v="杨扬"/>
    <n v="25"/>
    <n v="150"/>
    <m/>
    <x v="22"/>
    <n v="25"/>
    <n v="150"/>
    <n v="150"/>
    <n v="0"/>
    <n v="150"/>
  </r>
  <r>
    <n v="43"/>
    <n v="3063"/>
    <s v="潘丽欣"/>
    <n v="25"/>
    <n v="150"/>
    <m/>
    <x v="22"/>
    <n v="25"/>
    <n v="150"/>
    <n v="150"/>
    <n v="0"/>
    <n v="150"/>
  </r>
  <r>
    <n v="44"/>
    <n v="4094"/>
    <s v="徐亮"/>
    <n v="25"/>
    <n v="150"/>
    <m/>
    <x v="22"/>
    <n v="25"/>
    <n v="150"/>
    <n v="150"/>
    <n v="0"/>
    <n v="150"/>
  </r>
  <r>
    <n v="45"/>
    <n v="4095"/>
    <s v="王鲁欣"/>
    <n v="25"/>
    <n v="150"/>
    <m/>
    <x v="22"/>
    <n v="25"/>
    <n v="150"/>
    <n v="150"/>
    <n v="0"/>
    <n v="150"/>
  </r>
  <r>
    <n v="46"/>
    <n v="4096"/>
    <s v="陈昱铭"/>
    <n v="25"/>
    <n v="150"/>
    <m/>
    <x v="22"/>
    <n v="25"/>
    <n v="150"/>
    <n v="150"/>
    <n v="0"/>
    <n v="150"/>
  </r>
  <r>
    <n v="47"/>
    <n v="4097"/>
    <s v="张曼莉"/>
    <n v="25"/>
    <n v="150"/>
    <m/>
    <x v="22"/>
    <n v="25"/>
    <n v="150"/>
    <n v="150"/>
    <n v="0"/>
    <n v="150"/>
  </r>
  <r>
    <n v="48"/>
    <n v="4098"/>
    <s v="王艳"/>
    <n v="25"/>
    <n v="150"/>
    <m/>
    <x v="22"/>
    <n v="25"/>
    <n v="150"/>
    <n v="150"/>
    <n v="0"/>
    <n v="150"/>
  </r>
  <r>
    <n v="49"/>
    <n v="4099"/>
    <s v="艾颖"/>
    <n v="25"/>
    <n v="150"/>
    <m/>
    <x v="22"/>
    <n v="25"/>
    <n v="150"/>
    <n v="150"/>
    <n v="0"/>
    <n v="150"/>
  </r>
  <r>
    <n v="50"/>
    <n v="4100"/>
    <s v="穆鸿宇"/>
    <n v="25"/>
    <n v="150"/>
    <m/>
    <x v="22"/>
    <n v="25"/>
    <n v="150"/>
    <n v="150"/>
    <n v="0"/>
    <n v="150"/>
  </r>
  <r>
    <n v="51"/>
    <n v="4103"/>
    <s v="薛光鑫"/>
    <n v="25"/>
    <n v="150"/>
    <m/>
    <x v="22"/>
    <n v="25"/>
    <n v="150"/>
    <n v="150"/>
    <n v="0"/>
    <n v="150"/>
  </r>
  <r>
    <n v="52"/>
    <n v="4104"/>
    <s v="逄洁"/>
    <n v="25"/>
    <n v="150"/>
    <m/>
    <x v="22"/>
    <n v="25"/>
    <n v="150"/>
    <n v="150"/>
    <n v="0"/>
    <n v="150"/>
  </r>
  <r>
    <n v="53"/>
    <n v="4105"/>
    <s v="李静"/>
    <n v="25"/>
    <n v="150"/>
    <m/>
    <x v="22"/>
    <n v="25"/>
    <n v="150"/>
    <n v="150"/>
    <n v="0"/>
    <n v="150"/>
  </r>
  <r>
    <n v="54"/>
    <n v="4106"/>
    <s v="崔丽媛"/>
    <n v="25"/>
    <n v="150"/>
    <m/>
    <x v="22"/>
    <n v="25"/>
    <n v="150"/>
    <n v="150"/>
    <n v="0"/>
    <n v="150"/>
  </r>
  <r>
    <n v="55"/>
    <n v="4107"/>
    <s v="董瑛雪"/>
    <n v="24"/>
    <n v="144"/>
    <m/>
    <x v="22"/>
    <n v="24"/>
    <n v="144"/>
    <n v="144"/>
    <n v="0"/>
    <n v="144"/>
  </r>
  <r>
    <n v="56"/>
    <n v="4108"/>
    <s v="崔金星"/>
    <n v="25"/>
    <n v="150"/>
    <m/>
    <x v="22"/>
    <n v="25"/>
    <n v="150"/>
    <n v="150"/>
    <n v="0"/>
    <n v="150"/>
  </r>
  <r>
    <n v="57"/>
    <n v="4109"/>
    <s v="王丽丽"/>
    <n v="25"/>
    <n v="150"/>
    <m/>
    <x v="22"/>
    <n v="25"/>
    <n v="150"/>
    <n v="150"/>
    <n v="0"/>
    <n v="150"/>
  </r>
  <r>
    <n v="58"/>
    <n v="4111"/>
    <s v="于彩玲"/>
    <n v="25"/>
    <n v="150"/>
    <m/>
    <x v="22"/>
    <n v="25"/>
    <n v="150"/>
    <n v="150"/>
    <n v="0"/>
    <n v="150"/>
  </r>
  <r>
    <n v="59"/>
    <n v="4112"/>
    <s v="常成尧"/>
    <n v="25"/>
    <n v="150"/>
    <m/>
    <x v="22"/>
    <n v="25"/>
    <n v="150"/>
    <n v="150"/>
    <n v="0"/>
    <n v="150"/>
  </r>
  <r>
    <n v="60"/>
    <n v="4113"/>
    <s v="苗卉"/>
    <n v="25"/>
    <n v="150"/>
    <m/>
    <x v="22"/>
    <n v="25"/>
    <n v="150"/>
    <n v="150"/>
    <n v="0"/>
    <n v="150"/>
  </r>
  <r>
    <n v="61"/>
    <n v="4117"/>
    <s v="庄晓梅"/>
    <n v="25"/>
    <n v="150"/>
    <m/>
    <x v="22"/>
    <n v="25"/>
    <n v="150"/>
    <n v="150"/>
    <n v="0"/>
    <n v="150"/>
  </r>
  <r>
    <n v="1"/>
    <n v="7888"/>
    <s v="杨  林"/>
    <n v="25"/>
    <n v="150"/>
    <m/>
    <x v="23"/>
    <n v="25"/>
    <n v="150"/>
    <n v="150"/>
    <n v="0"/>
    <n v="150"/>
  </r>
  <r>
    <n v="2"/>
    <n v="1626"/>
    <s v="杨  力"/>
    <n v="25"/>
    <n v="150"/>
    <m/>
    <x v="23"/>
    <n v="25"/>
    <n v="150"/>
    <n v="150"/>
    <n v="0"/>
    <n v="150"/>
  </r>
  <r>
    <n v="3"/>
    <n v="3042"/>
    <s v="周于宁"/>
    <n v="25"/>
    <n v="150"/>
    <m/>
    <x v="23"/>
    <n v="25"/>
    <n v="150"/>
    <n v="150"/>
    <n v="0"/>
    <n v="1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6">
  <r>
    <n v="1"/>
    <n v="1"/>
    <n v="2017010001"/>
    <s v="张秋生"/>
    <n v="21"/>
    <n v="126"/>
    <m/>
    <x v="0"/>
    <n v="21"/>
    <n v="126"/>
    <n v="126"/>
    <n v="0"/>
    <n v="126"/>
    <m/>
    <m/>
    <m/>
    <m/>
  </r>
  <r>
    <n v="2"/>
    <n v="2"/>
    <n v="2017010002"/>
    <s v="周民书"/>
    <n v="21"/>
    <n v="126"/>
    <m/>
    <x v="0"/>
    <n v="21"/>
    <n v="126"/>
    <n v="126"/>
    <n v="0"/>
    <n v="126"/>
    <m/>
    <m/>
    <m/>
    <m/>
  </r>
  <r>
    <n v="3"/>
    <n v="3"/>
    <n v="2022010006"/>
    <s v="柴清林"/>
    <n v="21"/>
    <n v="126"/>
    <m/>
    <x v="0"/>
    <n v="21"/>
    <n v="126"/>
    <n v="126"/>
    <n v="0"/>
    <n v="126"/>
    <m/>
    <m/>
    <m/>
    <m/>
  </r>
  <r>
    <n v="4"/>
    <n v="4"/>
    <n v="2012010017"/>
    <s v="王永艳"/>
    <n v="21"/>
    <n v="126"/>
    <m/>
    <x v="0"/>
    <n v="21"/>
    <n v="126"/>
    <n v="126"/>
    <n v="0"/>
    <n v="126"/>
    <m/>
    <m/>
    <m/>
    <m/>
  </r>
  <r>
    <n v="5"/>
    <n v="5"/>
    <n v="2022010007"/>
    <s v="樊宇"/>
    <n v="21"/>
    <n v="126"/>
    <m/>
    <x v="0"/>
    <n v="21"/>
    <n v="126"/>
    <n v="126"/>
    <n v="0"/>
    <n v="126"/>
    <m/>
    <m/>
    <m/>
    <m/>
  </r>
  <r>
    <n v="6"/>
    <n v="6"/>
    <n v="2022010008"/>
    <s v="王海宝"/>
    <n v="21"/>
    <n v="126"/>
    <m/>
    <x v="0"/>
    <n v="21"/>
    <n v="126"/>
    <n v="126"/>
    <n v="0"/>
    <n v="126"/>
    <m/>
    <m/>
    <m/>
    <m/>
  </r>
  <r>
    <n v="7"/>
    <n v="7"/>
    <n v="2004010006"/>
    <s v="刘兴一"/>
    <n v="0"/>
    <n v="0"/>
    <m/>
    <x v="0"/>
    <n v="0"/>
    <n v="0"/>
    <n v="0"/>
    <n v="0"/>
    <n v="0"/>
    <m/>
    <m/>
    <m/>
    <m/>
  </r>
  <r>
    <n v="8"/>
    <n v="8"/>
    <n v="2006010072"/>
    <s v="赵延军"/>
    <n v="21"/>
    <n v="126"/>
    <m/>
    <x v="0"/>
    <n v="21"/>
    <n v="126"/>
    <n v="126"/>
    <n v="0"/>
    <n v="126"/>
    <m/>
    <m/>
    <m/>
    <m/>
  </r>
  <r>
    <n v="9"/>
    <n v="9"/>
    <n v="2009010003"/>
    <s v="岳衍孙"/>
    <n v="21"/>
    <n v="126"/>
    <m/>
    <x v="0"/>
    <n v="21"/>
    <n v="126"/>
    <n v="126"/>
    <n v="0"/>
    <n v="126"/>
    <m/>
    <m/>
    <m/>
    <m/>
  </r>
  <r>
    <n v="10"/>
    <n v="10"/>
    <n v="2019010010"/>
    <s v="张鑫"/>
    <n v="21"/>
    <n v="126"/>
    <m/>
    <x v="0"/>
    <n v="21"/>
    <n v="126"/>
    <n v="126"/>
    <n v="0"/>
    <n v="126"/>
    <m/>
    <m/>
    <m/>
    <m/>
  </r>
  <r>
    <n v="11"/>
    <n v="11"/>
    <n v="2019010153"/>
    <s v="李丹"/>
    <n v="21"/>
    <n v="126"/>
    <m/>
    <x v="0"/>
    <n v="21"/>
    <n v="126"/>
    <n v="126"/>
    <n v="0"/>
    <n v="126"/>
    <m/>
    <m/>
    <m/>
    <m/>
  </r>
  <r>
    <n v="12"/>
    <n v="12"/>
    <n v="2020010070"/>
    <s v="孙浩翔"/>
    <n v="21"/>
    <n v="126"/>
    <m/>
    <x v="0"/>
    <n v="21"/>
    <n v="126"/>
    <n v="126"/>
    <n v="0"/>
    <n v="126"/>
    <m/>
    <m/>
    <m/>
    <m/>
  </r>
  <r>
    <n v="13"/>
    <n v="13"/>
    <n v="2022010031"/>
    <s v="李秋菊"/>
    <n v="21"/>
    <n v="126"/>
    <m/>
    <x v="0"/>
    <n v="21"/>
    <n v="126"/>
    <n v="126"/>
    <n v="0"/>
    <n v="126"/>
    <m/>
    <m/>
    <m/>
    <m/>
  </r>
  <r>
    <n v="14"/>
    <n v="14"/>
    <n v="2014010040"/>
    <s v="王展"/>
    <n v="21"/>
    <n v="126"/>
    <m/>
    <x v="0"/>
    <n v="21"/>
    <n v="126"/>
    <n v="126"/>
    <n v="0"/>
    <n v="126"/>
    <m/>
    <m/>
    <m/>
    <m/>
  </r>
  <r>
    <n v="15"/>
    <n v="15"/>
    <n v="1992010020"/>
    <s v="曲斌"/>
    <n v="21"/>
    <n v="126"/>
    <m/>
    <x v="0"/>
    <n v="21"/>
    <n v="126"/>
    <n v="126"/>
    <n v="0"/>
    <n v="126"/>
    <m/>
    <m/>
    <m/>
    <m/>
  </r>
  <r>
    <n v="16"/>
    <n v="16"/>
    <n v="2015010014"/>
    <s v="赵平江"/>
    <n v="21"/>
    <n v="126"/>
    <m/>
    <x v="0"/>
    <n v="21"/>
    <n v="126"/>
    <n v="126"/>
    <n v="0"/>
    <n v="126"/>
    <m/>
    <m/>
    <m/>
    <m/>
  </r>
  <r>
    <n v="17"/>
    <n v="17"/>
    <n v="2014010003"/>
    <s v="王同胜"/>
    <n v="21"/>
    <n v="126"/>
    <m/>
    <x v="0"/>
    <n v="21"/>
    <n v="126"/>
    <n v="126"/>
    <n v="0"/>
    <n v="126"/>
    <m/>
    <m/>
    <m/>
    <m/>
  </r>
  <r>
    <n v="18"/>
    <n v="18"/>
    <n v="1994010002"/>
    <s v="薛增海"/>
    <n v="21"/>
    <n v="126"/>
    <m/>
    <x v="0"/>
    <n v="21"/>
    <n v="126"/>
    <n v="126"/>
    <n v="0"/>
    <n v="126"/>
    <m/>
    <m/>
    <m/>
    <m/>
  </r>
  <r>
    <n v="19"/>
    <n v="19"/>
    <n v="2006010078"/>
    <s v="赵维修"/>
    <n v="21"/>
    <n v="126"/>
    <m/>
    <x v="0"/>
    <n v="21"/>
    <n v="126"/>
    <n v="126"/>
    <n v="0"/>
    <n v="126"/>
    <m/>
    <m/>
    <m/>
    <m/>
  </r>
  <r>
    <n v="20"/>
    <n v="20"/>
    <n v="2006010079"/>
    <s v="李玉刚"/>
    <n v="21"/>
    <n v="126"/>
    <m/>
    <x v="0"/>
    <n v="21"/>
    <n v="126"/>
    <n v="126"/>
    <n v="0"/>
    <n v="126"/>
    <m/>
    <m/>
    <m/>
    <m/>
  </r>
  <r>
    <n v="21"/>
    <n v="21"/>
    <n v="2019010025"/>
    <s v="王旭杰"/>
    <n v="21"/>
    <n v="126"/>
    <m/>
    <x v="0"/>
    <n v="21"/>
    <n v="126"/>
    <n v="126"/>
    <n v="0"/>
    <n v="126"/>
    <m/>
    <m/>
    <m/>
    <m/>
  </r>
  <r>
    <n v="22"/>
    <n v="22"/>
    <n v="2021010066"/>
    <s v="陈昱铭"/>
    <n v="21"/>
    <n v="126"/>
    <m/>
    <x v="0"/>
    <n v="21"/>
    <n v="126"/>
    <n v="126"/>
    <n v="0"/>
    <n v="126"/>
    <m/>
    <m/>
    <m/>
    <m/>
  </r>
  <r>
    <n v="23"/>
    <n v="23"/>
    <n v="2013010018"/>
    <s v="刘理远"/>
    <n v="21"/>
    <n v="126"/>
    <m/>
    <x v="0"/>
    <n v="21"/>
    <n v="126"/>
    <n v="126"/>
    <n v="0"/>
    <n v="126"/>
    <m/>
    <m/>
    <m/>
    <m/>
  </r>
  <r>
    <n v="24"/>
    <n v="24"/>
    <n v="2023010071"/>
    <s v="王国松"/>
    <n v="21"/>
    <n v="132"/>
    <m/>
    <x v="0"/>
    <n v="21"/>
    <n v="132"/>
    <n v="126"/>
    <n v="-6"/>
    <n v="132"/>
    <m/>
    <m/>
    <m/>
    <m/>
  </r>
  <r>
    <n v="25"/>
    <n v="25"/>
    <n v="2023010136"/>
    <s v="韩炜怡"/>
    <n v="21"/>
    <n v="126"/>
    <m/>
    <x v="0"/>
    <n v="21"/>
    <n v="126"/>
    <n v="126"/>
    <n v="0"/>
    <n v="126"/>
    <m/>
    <m/>
    <m/>
    <m/>
  </r>
  <r>
    <n v="26"/>
    <n v="1"/>
    <n v="2004010007"/>
    <s v="万涛"/>
    <n v="21"/>
    <n v="126"/>
    <m/>
    <x v="1"/>
    <n v="21"/>
    <n v="126"/>
    <n v="126"/>
    <n v="0"/>
    <n v="126"/>
    <m/>
    <m/>
    <m/>
    <m/>
  </r>
  <r>
    <n v="27"/>
    <n v="2"/>
    <n v="2019010136"/>
    <s v="赵亮"/>
    <n v="21"/>
    <n v="126"/>
    <m/>
    <x v="1"/>
    <n v="21"/>
    <n v="126"/>
    <n v="126"/>
    <n v="0"/>
    <n v="126"/>
    <m/>
    <m/>
    <m/>
    <m/>
  </r>
  <r>
    <n v="28"/>
    <n v="3"/>
    <s v="2006010042"/>
    <s v="王国飞"/>
    <n v="21"/>
    <n v="126"/>
    <m/>
    <x v="1"/>
    <n v="21"/>
    <n v="126"/>
    <n v="126"/>
    <n v="0"/>
    <n v="126"/>
    <m/>
    <m/>
    <m/>
    <m/>
  </r>
  <r>
    <n v="29"/>
    <n v="4"/>
    <s v="2008010004"/>
    <s v="宋姗姗"/>
    <n v="21"/>
    <n v="126"/>
    <m/>
    <x v="1"/>
    <n v="21"/>
    <n v="126"/>
    <n v="126"/>
    <n v="0"/>
    <n v="126"/>
    <m/>
    <m/>
    <m/>
    <m/>
  </r>
  <r>
    <n v="30"/>
    <n v="5"/>
    <s v="2008020013"/>
    <s v="李娟"/>
    <n v="0"/>
    <m/>
    <m/>
    <x v="1"/>
    <n v="0"/>
    <n v="0"/>
    <n v="0"/>
    <n v="0"/>
    <n v="0"/>
    <m/>
    <m/>
    <m/>
    <m/>
  </r>
  <r>
    <n v="31"/>
    <n v="6"/>
    <s v="2010010007"/>
    <s v="路璐"/>
    <n v="21"/>
    <n v="126"/>
    <m/>
    <x v="1"/>
    <n v="21"/>
    <n v="126"/>
    <n v="126"/>
    <n v="0"/>
    <n v="126"/>
    <m/>
    <m/>
    <m/>
    <m/>
  </r>
  <r>
    <n v="32"/>
    <n v="7"/>
    <s v="2013010012"/>
    <s v="张洋"/>
    <n v="21"/>
    <n v="126"/>
    <m/>
    <x v="1"/>
    <n v="21"/>
    <n v="126"/>
    <n v="126"/>
    <n v="0"/>
    <n v="126"/>
    <m/>
    <m/>
    <m/>
    <m/>
  </r>
  <r>
    <n v="33"/>
    <n v="8"/>
    <s v="2022010097"/>
    <s v="周鹏"/>
    <n v="21"/>
    <n v="126"/>
    <m/>
    <x v="1"/>
    <n v="21"/>
    <n v="126"/>
    <n v="126"/>
    <n v="0"/>
    <n v="126"/>
    <m/>
    <m/>
    <m/>
    <m/>
  </r>
  <r>
    <n v="34"/>
    <n v="9"/>
    <n v="2015010005"/>
    <s v="张海庆"/>
    <n v="21"/>
    <n v="126"/>
    <m/>
    <x v="1"/>
    <n v="21"/>
    <n v="126"/>
    <n v="126"/>
    <n v="0"/>
    <n v="126"/>
    <m/>
    <m/>
    <m/>
    <m/>
  </r>
  <r>
    <n v="35"/>
    <n v="1"/>
    <n v="2006010001"/>
    <s v="杨林"/>
    <n v="21"/>
    <n v="126"/>
    <m/>
    <x v="2"/>
    <n v="21"/>
    <n v="126"/>
    <n v="126"/>
    <n v="0"/>
    <n v="126"/>
    <m/>
    <m/>
    <m/>
    <m/>
  </r>
  <r>
    <n v="36"/>
    <n v="2"/>
    <n v="2018010018"/>
    <s v="杨力"/>
    <n v="21"/>
    <n v="126"/>
    <m/>
    <x v="2"/>
    <n v="21"/>
    <n v="126"/>
    <n v="126"/>
    <n v="0"/>
    <n v="126"/>
    <m/>
    <m/>
    <m/>
    <m/>
  </r>
  <r>
    <n v="37"/>
    <n v="3"/>
    <n v="2020010076"/>
    <s v="周于宁"/>
    <n v="21"/>
    <n v="126"/>
    <m/>
    <x v="2"/>
    <n v="21"/>
    <n v="126"/>
    <n v="126"/>
    <n v="0"/>
    <n v="126"/>
    <m/>
    <m/>
    <m/>
    <m/>
  </r>
  <r>
    <n v="38"/>
    <n v="4"/>
    <n v="2022010093"/>
    <s v="张晓静"/>
    <n v="21"/>
    <n v="126"/>
    <m/>
    <x v="2"/>
    <n v="21"/>
    <n v="126"/>
    <n v="126"/>
    <n v="0"/>
    <n v="126"/>
    <m/>
    <m/>
    <m/>
    <m/>
  </r>
  <r>
    <n v="39"/>
    <n v="1"/>
    <n v="1993010004"/>
    <s v="隋文帅"/>
    <n v="21"/>
    <n v="126"/>
    <m/>
    <x v="3"/>
    <n v="21"/>
    <n v="126"/>
    <n v="126"/>
    <n v="0"/>
    <n v="126"/>
    <m/>
    <m/>
    <m/>
    <m/>
  </r>
  <r>
    <n v="40"/>
    <n v="2"/>
    <n v="1998010001"/>
    <s v="陈瑶"/>
    <n v="21"/>
    <n v="126"/>
    <m/>
    <x v="3"/>
    <n v="21"/>
    <n v="126"/>
    <n v="126"/>
    <n v="0"/>
    <n v="126"/>
    <m/>
    <m/>
    <m/>
    <m/>
  </r>
  <r>
    <n v="41"/>
    <n v="3"/>
    <n v="2018010017"/>
    <s v="胡适"/>
    <n v="16"/>
    <n v="96"/>
    <m/>
    <x v="3"/>
    <n v="16"/>
    <n v="96"/>
    <n v="96"/>
    <n v="0"/>
    <n v="96"/>
    <m/>
    <m/>
    <m/>
    <m/>
  </r>
  <r>
    <n v="42"/>
    <n v="1"/>
    <n v="2008010005"/>
    <s v="唐东军"/>
    <n v="21"/>
    <n v="126"/>
    <m/>
    <x v="4"/>
    <n v="21"/>
    <n v="126"/>
    <n v="126"/>
    <n v="0"/>
    <n v="126"/>
    <m/>
    <m/>
    <m/>
    <m/>
  </r>
  <r>
    <n v="43"/>
    <n v="2"/>
    <n v="2014010010"/>
    <s v="刘忠岩"/>
    <n v="21"/>
    <n v="126"/>
    <m/>
    <x v="4"/>
    <n v="21"/>
    <n v="126"/>
    <n v="126"/>
    <n v="0"/>
    <n v="126"/>
    <m/>
    <m/>
    <m/>
    <m/>
  </r>
  <r>
    <n v="44"/>
    <n v="3"/>
    <n v="2014010060"/>
    <s v="臧文霞"/>
    <n v="21"/>
    <n v="126"/>
    <m/>
    <x v="4"/>
    <n v="21"/>
    <n v="126"/>
    <n v="126"/>
    <n v="0"/>
    <n v="126"/>
    <m/>
    <m/>
    <m/>
    <m/>
  </r>
  <r>
    <n v="45"/>
    <n v="4"/>
    <n v="2013010015"/>
    <s v="孔娇娇"/>
    <n v="21"/>
    <n v="126"/>
    <m/>
    <x v="4"/>
    <n v="21"/>
    <n v="126"/>
    <n v="126"/>
    <n v="0"/>
    <n v="126"/>
    <m/>
    <m/>
    <m/>
    <m/>
  </r>
  <r>
    <n v="46"/>
    <n v="5"/>
    <n v="2009020004"/>
    <s v="邵  珍"/>
    <n v="21"/>
    <n v="126"/>
    <m/>
    <x v="4"/>
    <n v="21"/>
    <n v="126"/>
    <n v="126"/>
    <n v="0"/>
    <n v="126"/>
    <m/>
    <m/>
    <m/>
    <m/>
  </r>
  <r>
    <n v="47"/>
    <n v="6"/>
    <n v="2014010038"/>
    <s v="赵勇健"/>
    <n v="21"/>
    <n v="126"/>
    <m/>
    <x v="4"/>
    <n v="21"/>
    <n v="126"/>
    <n v="126"/>
    <n v="0"/>
    <n v="126"/>
    <m/>
    <m/>
    <m/>
    <m/>
  </r>
  <r>
    <n v="48"/>
    <n v="7"/>
    <n v="2017010006"/>
    <s v="王怡岑"/>
    <n v="21"/>
    <n v="126"/>
    <m/>
    <x v="4"/>
    <n v="21"/>
    <n v="126"/>
    <n v="126"/>
    <n v="0"/>
    <n v="126"/>
    <m/>
    <m/>
    <m/>
    <m/>
  </r>
  <r>
    <n v="49"/>
    <n v="8"/>
    <n v="2019010032"/>
    <s v="郭俊英"/>
    <n v="21"/>
    <n v="126"/>
    <m/>
    <x v="4"/>
    <n v="21"/>
    <n v="126"/>
    <n v="126"/>
    <n v="0"/>
    <n v="126"/>
    <m/>
    <m/>
    <m/>
    <m/>
  </r>
  <r>
    <n v="50"/>
    <n v="9"/>
    <n v="2019010131"/>
    <s v="赵总赫"/>
    <n v="21"/>
    <n v="126"/>
    <m/>
    <x v="4"/>
    <n v="21"/>
    <n v="126"/>
    <n v="126"/>
    <n v="0"/>
    <n v="126"/>
    <m/>
    <m/>
    <m/>
    <m/>
  </r>
  <r>
    <n v="51"/>
    <n v="10"/>
    <n v="2019010033"/>
    <s v="姜桂红"/>
    <n v="21"/>
    <n v="126"/>
    <m/>
    <x v="4"/>
    <n v="21"/>
    <n v="126"/>
    <n v="126"/>
    <n v="0"/>
    <n v="126"/>
    <m/>
    <m/>
    <m/>
    <m/>
  </r>
  <r>
    <n v="52"/>
    <n v="11"/>
    <n v="2022010032"/>
    <s v="曲欣艳"/>
    <n v="21"/>
    <n v="126"/>
    <m/>
    <x v="4"/>
    <n v="21"/>
    <n v="126"/>
    <n v="126"/>
    <n v="0"/>
    <n v="126"/>
    <m/>
    <m/>
    <m/>
    <m/>
  </r>
  <r>
    <n v="53"/>
    <n v="1"/>
    <n v="1992010007"/>
    <s v="孙慧强"/>
    <n v="21"/>
    <n v="126"/>
    <s v="无工号请于备注处填写完整身份证号"/>
    <x v="5"/>
    <n v="21"/>
    <n v="126"/>
    <n v="126"/>
    <n v="0"/>
    <n v="126"/>
    <m/>
    <m/>
    <m/>
    <m/>
  </r>
  <r>
    <n v="54"/>
    <n v="2"/>
    <n v="1995010002"/>
    <s v="王云飞"/>
    <n v="21"/>
    <n v="126"/>
    <m/>
    <x v="5"/>
    <n v="21"/>
    <n v="126"/>
    <n v="126"/>
    <n v="0"/>
    <n v="126"/>
    <m/>
    <m/>
    <m/>
    <m/>
  </r>
  <r>
    <n v="55"/>
    <n v="3"/>
    <n v="1995010005"/>
    <s v="付伦"/>
    <n v="21"/>
    <n v="126"/>
    <m/>
    <x v="5"/>
    <n v="21"/>
    <n v="126"/>
    <n v="126"/>
    <n v="0"/>
    <n v="126"/>
    <m/>
    <m/>
    <m/>
    <m/>
  </r>
  <r>
    <n v="56"/>
    <n v="4"/>
    <n v="2006010010"/>
    <s v="李须孝"/>
    <n v="21"/>
    <n v="126"/>
    <m/>
    <x v="5"/>
    <n v="21"/>
    <n v="126"/>
    <n v="126"/>
    <n v="0"/>
    <n v="126"/>
    <m/>
    <m/>
    <m/>
    <m/>
  </r>
  <r>
    <n v="57"/>
    <n v="5"/>
    <n v="2009010002"/>
    <s v="田玮"/>
    <n v="21"/>
    <n v="126"/>
    <m/>
    <x v="5"/>
    <n v="21"/>
    <n v="126"/>
    <n v="126"/>
    <n v="0"/>
    <n v="126"/>
    <m/>
    <m/>
    <m/>
    <m/>
  </r>
  <r>
    <n v="58"/>
    <n v="6"/>
    <n v="2010010008"/>
    <s v="王琳"/>
    <n v="21"/>
    <n v="126"/>
    <m/>
    <x v="5"/>
    <n v="21"/>
    <n v="126"/>
    <n v="126"/>
    <n v="0"/>
    <n v="126"/>
    <m/>
    <m/>
    <m/>
    <m/>
  </r>
  <r>
    <n v="59"/>
    <n v="7"/>
    <n v="2013010014"/>
    <s v="纪亚萍"/>
    <n v="21"/>
    <n v="126"/>
    <m/>
    <x v="5"/>
    <n v="21"/>
    <n v="126"/>
    <n v="126"/>
    <n v="0"/>
    <n v="126"/>
    <m/>
    <m/>
    <m/>
    <m/>
  </r>
  <r>
    <n v="60"/>
    <n v="8"/>
    <n v="2014010006"/>
    <s v="张立楠"/>
    <n v="21"/>
    <n v="126"/>
    <m/>
    <x v="5"/>
    <n v="21"/>
    <n v="126"/>
    <n v="126"/>
    <n v="0"/>
    <n v="126"/>
    <m/>
    <m/>
    <m/>
    <m/>
  </r>
  <r>
    <n v="61"/>
    <n v="9"/>
    <n v="2019010092"/>
    <s v="申世广"/>
    <n v="21"/>
    <n v="126"/>
    <m/>
    <x v="5"/>
    <n v="21"/>
    <n v="126"/>
    <n v="126"/>
    <n v="0"/>
    <n v="126"/>
    <m/>
    <m/>
    <m/>
    <m/>
  </r>
  <r>
    <n v="62"/>
    <n v="10"/>
    <n v="2014010012"/>
    <s v="台培昌"/>
    <n v="21"/>
    <n v="126"/>
    <m/>
    <x v="5"/>
    <n v="21"/>
    <n v="126"/>
    <n v="126"/>
    <n v="0"/>
    <n v="126"/>
    <m/>
    <m/>
    <m/>
    <m/>
  </r>
  <r>
    <n v="63"/>
    <n v="11"/>
    <n v="2014010015"/>
    <s v="张拴麟"/>
    <n v="21"/>
    <n v="126"/>
    <m/>
    <x v="5"/>
    <n v="21"/>
    <n v="126"/>
    <n v="126"/>
    <n v="0"/>
    <n v="126"/>
    <m/>
    <m/>
    <m/>
    <m/>
  </r>
  <r>
    <n v="64"/>
    <n v="12"/>
    <n v="2018010005"/>
    <s v="宋雪浩"/>
    <n v="21"/>
    <n v="126"/>
    <m/>
    <x v="5"/>
    <n v="21"/>
    <n v="126"/>
    <n v="126"/>
    <n v="0"/>
    <n v="126"/>
    <m/>
    <m/>
    <m/>
    <m/>
  </r>
  <r>
    <n v="65"/>
    <n v="13"/>
    <n v="2018010016"/>
    <s v="陈立兵"/>
    <n v="21"/>
    <n v="126"/>
    <m/>
    <x v="5"/>
    <n v="21"/>
    <n v="126"/>
    <n v="126"/>
    <n v="0"/>
    <n v="126"/>
    <m/>
    <m/>
    <m/>
    <m/>
  </r>
  <r>
    <n v="66"/>
    <n v="14"/>
    <n v="2021010011"/>
    <s v="王增彬"/>
    <n v="21"/>
    <n v="126"/>
    <m/>
    <x v="5"/>
    <n v="21"/>
    <n v="126"/>
    <n v="126"/>
    <n v="0"/>
    <n v="126"/>
    <m/>
    <m/>
    <m/>
    <m/>
  </r>
  <r>
    <n v="67"/>
    <n v="15"/>
    <n v="2021010012"/>
    <s v="林艺"/>
    <n v="21"/>
    <n v="126"/>
    <m/>
    <x v="5"/>
    <n v="21"/>
    <n v="126"/>
    <n v="126"/>
    <n v="0"/>
    <n v="126"/>
    <m/>
    <m/>
    <m/>
    <m/>
  </r>
  <r>
    <n v="68"/>
    <n v="16"/>
    <n v="2022010033"/>
    <s v="王涛"/>
    <n v="21"/>
    <n v="126"/>
    <m/>
    <x v="5"/>
    <n v="21"/>
    <n v="126"/>
    <n v="126"/>
    <n v="0"/>
    <n v="126"/>
    <m/>
    <m/>
    <m/>
    <m/>
  </r>
  <r>
    <n v="69"/>
    <n v="17"/>
    <n v="2022010035"/>
    <s v="杨瑞凤"/>
    <n v="21"/>
    <n v="126"/>
    <m/>
    <x v="5"/>
    <n v="21"/>
    <n v="126"/>
    <n v="126"/>
    <n v="0"/>
    <n v="126"/>
    <m/>
    <m/>
    <m/>
    <m/>
  </r>
  <r>
    <n v="70"/>
    <n v="18"/>
    <n v="2007010011"/>
    <s v="周振"/>
    <n v="21"/>
    <n v="126"/>
    <m/>
    <x v="5"/>
    <n v="21"/>
    <n v="126"/>
    <n v="126"/>
    <n v="0"/>
    <n v="126"/>
    <m/>
    <m/>
    <m/>
    <m/>
  </r>
  <r>
    <n v="71"/>
    <n v="19"/>
    <n v="2023010026"/>
    <s v="刘志勇"/>
    <n v="21"/>
    <n v="126"/>
    <m/>
    <x v="5"/>
    <n v="21"/>
    <n v="126"/>
    <n v="126"/>
    <n v="0"/>
    <n v="126"/>
    <m/>
    <m/>
    <m/>
    <m/>
  </r>
  <r>
    <n v="72"/>
    <n v="20"/>
    <n v="2022010020"/>
    <s v="贾文文"/>
    <n v="21"/>
    <n v="126"/>
    <m/>
    <x v="5"/>
    <n v="21"/>
    <n v="126"/>
    <n v="126"/>
    <n v="0"/>
    <n v="126"/>
    <m/>
    <m/>
    <m/>
    <m/>
  </r>
  <r>
    <n v="73"/>
    <n v="21"/>
    <n v="2014020001"/>
    <s v="朱希民"/>
    <n v="21"/>
    <n v="126"/>
    <m/>
    <x v="5"/>
    <n v="21"/>
    <n v="126"/>
    <n v="126"/>
    <n v="0"/>
    <n v="126"/>
    <m/>
    <m/>
    <m/>
    <m/>
  </r>
  <r>
    <n v="74"/>
    <n v="22"/>
    <n v="2014020017"/>
    <s v="尹涛"/>
    <n v="21"/>
    <n v="126"/>
    <m/>
    <x v="5"/>
    <n v="21"/>
    <n v="126"/>
    <n v="126"/>
    <n v="0"/>
    <n v="126"/>
    <m/>
    <m/>
    <m/>
    <m/>
  </r>
  <r>
    <n v="75"/>
    <n v="23"/>
    <n v="2014020003"/>
    <s v="李新胜"/>
    <n v="21"/>
    <n v="126"/>
    <m/>
    <x v="5"/>
    <n v="21"/>
    <n v="126"/>
    <n v="126"/>
    <n v="0"/>
    <n v="126"/>
    <m/>
    <m/>
    <m/>
    <m/>
  </r>
  <r>
    <n v="76"/>
    <n v="24"/>
    <m/>
    <s v="李云龙"/>
    <n v="21"/>
    <n v="126"/>
    <s v="370282198206280016"/>
    <x v="5"/>
    <n v="21"/>
    <n v="126"/>
    <n v="126"/>
    <n v="0"/>
    <n v="126"/>
    <m/>
    <m/>
    <m/>
    <m/>
  </r>
  <r>
    <n v="77"/>
    <n v="25"/>
    <m/>
    <s v="刘立清"/>
    <n v="21"/>
    <n v="126"/>
    <s v="370983198309192320"/>
    <x v="5"/>
    <n v="21"/>
    <n v="126"/>
    <n v="126"/>
    <n v="0"/>
    <n v="126"/>
    <m/>
    <m/>
    <m/>
    <m/>
  </r>
  <r>
    <n v="78"/>
    <n v="26"/>
    <m/>
    <s v="孙守章"/>
    <n v="21"/>
    <n v="126"/>
    <s v="370222197102245813"/>
    <x v="5"/>
    <n v="21"/>
    <n v="126"/>
    <n v="126"/>
    <n v="0"/>
    <n v="126"/>
    <m/>
    <m/>
    <m/>
    <m/>
  </r>
  <r>
    <n v="79"/>
    <n v="27"/>
    <m/>
    <s v="张杰"/>
    <n v="29"/>
    <n v="174"/>
    <s v="370405199912061315"/>
    <x v="5"/>
    <n v="29"/>
    <n v="174"/>
    <n v="174"/>
    <n v="0"/>
    <n v="174"/>
    <m/>
    <m/>
    <m/>
    <m/>
  </r>
  <r>
    <n v="80"/>
    <n v="28"/>
    <m/>
    <s v="刘尧瑶"/>
    <n v="29"/>
    <n v="174"/>
    <s v="370282200306196022"/>
    <x v="5"/>
    <n v="29"/>
    <n v="174"/>
    <n v="174"/>
    <n v="0"/>
    <n v="174"/>
    <m/>
    <m/>
    <m/>
    <m/>
  </r>
  <r>
    <n v="81"/>
    <n v="1"/>
    <n v="1991010002"/>
    <s v="张  程"/>
    <n v="21"/>
    <n v="126"/>
    <m/>
    <x v="6"/>
    <n v="21"/>
    <n v="126"/>
    <n v="126"/>
    <n v="0"/>
    <n v="126"/>
    <m/>
    <m/>
    <m/>
    <m/>
  </r>
  <r>
    <n v="82"/>
    <n v="2"/>
    <n v="2015010004"/>
    <s v="王利剑"/>
    <n v="21"/>
    <n v="126"/>
    <m/>
    <x v="6"/>
    <n v="21"/>
    <n v="126"/>
    <n v="126"/>
    <n v="0"/>
    <n v="126"/>
    <m/>
    <m/>
    <m/>
    <m/>
  </r>
  <r>
    <n v="83"/>
    <n v="3"/>
    <n v="2012010002"/>
    <s v="王文瑞"/>
    <n v="21"/>
    <n v="126"/>
    <m/>
    <x v="6"/>
    <n v="21"/>
    <n v="126"/>
    <n v="126"/>
    <n v="0"/>
    <n v="126"/>
    <m/>
    <m/>
    <m/>
    <m/>
  </r>
  <r>
    <n v="84"/>
    <n v="4"/>
    <n v="2021010013"/>
    <s v="杨德鑫"/>
    <n v="21"/>
    <n v="126"/>
    <m/>
    <x v="6"/>
    <n v="21"/>
    <n v="126"/>
    <n v="126"/>
    <n v="0"/>
    <n v="126"/>
    <m/>
    <m/>
    <m/>
    <m/>
  </r>
  <r>
    <n v="85"/>
    <n v="5"/>
    <n v="2008010012"/>
    <s v="季兴华"/>
    <n v="21"/>
    <n v="126"/>
    <m/>
    <x v="6"/>
    <n v="21"/>
    <n v="126"/>
    <n v="126"/>
    <n v="0"/>
    <n v="126"/>
    <m/>
    <m/>
    <m/>
    <m/>
  </r>
  <r>
    <n v="86"/>
    <n v="6"/>
    <n v="2022010028"/>
    <s v="尹娟"/>
    <n v="21"/>
    <n v="126"/>
    <m/>
    <x v="6"/>
    <n v="21"/>
    <n v="126"/>
    <n v="126"/>
    <n v="0"/>
    <n v="126"/>
    <m/>
    <m/>
    <m/>
    <m/>
  </r>
  <r>
    <n v="87"/>
    <n v="7"/>
    <n v="2023010028"/>
    <s v="许冬宁"/>
    <n v="21"/>
    <n v="126"/>
    <m/>
    <x v="6"/>
    <n v="21"/>
    <n v="126"/>
    <n v="126"/>
    <n v="0"/>
    <n v="126"/>
    <m/>
    <m/>
    <m/>
    <m/>
  </r>
  <r>
    <n v="88"/>
    <n v="8"/>
    <n v="2023010027"/>
    <s v="张成丕"/>
    <m/>
    <n v="0"/>
    <s v="中车校区"/>
    <x v="6"/>
    <n v="0"/>
    <n v="0"/>
    <n v="0"/>
    <n v="0"/>
    <n v="0"/>
    <m/>
    <m/>
    <m/>
    <m/>
  </r>
  <r>
    <n v="89"/>
    <n v="1"/>
    <n v="2008010006"/>
    <s v="梁珍"/>
    <n v="21"/>
    <n v="126"/>
    <m/>
    <x v="7"/>
    <n v="21"/>
    <n v="126"/>
    <n v="126"/>
    <n v="0"/>
    <n v="126"/>
    <m/>
    <m/>
    <m/>
    <m/>
  </r>
  <r>
    <n v="90"/>
    <n v="2"/>
    <n v="2012010016"/>
    <s v="亓艳茹"/>
    <n v="21"/>
    <n v="126"/>
    <m/>
    <x v="7"/>
    <n v="21"/>
    <n v="126"/>
    <n v="126"/>
    <n v="0"/>
    <n v="126"/>
    <m/>
    <m/>
    <m/>
    <m/>
  </r>
  <r>
    <n v="91"/>
    <n v="3"/>
    <n v="2019010090"/>
    <s v="商姗姗"/>
    <n v="21"/>
    <n v="126"/>
    <m/>
    <x v="7"/>
    <n v="21"/>
    <n v="126"/>
    <n v="126"/>
    <n v="0"/>
    <n v="126"/>
    <m/>
    <m/>
    <m/>
    <m/>
  </r>
  <r>
    <n v="92"/>
    <n v="4"/>
    <n v="1993010002"/>
    <s v="宋波"/>
    <n v="16"/>
    <n v="96"/>
    <s v="12月15-21日赴淄博技师参加生教师职业能力大赛培训"/>
    <x v="7"/>
    <n v="16"/>
    <n v="96"/>
    <n v="96"/>
    <n v="0"/>
    <n v="96"/>
    <m/>
    <m/>
    <m/>
    <m/>
  </r>
  <r>
    <n v="93"/>
    <n v="5"/>
    <n v="2003010002"/>
    <s v="杨小莉"/>
    <n v="17"/>
    <n v="102"/>
    <s v="12月1、4、7号外出评审"/>
    <x v="7"/>
    <n v="17"/>
    <n v="102"/>
    <n v="102"/>
    <n v="0"/>
    <n v="102"/>
    <m/>
    <m/>
    <m/>
    <m/>
  </r>
  <r>
    <n v="94"/>
    <n v="6"/>
    <n v="2014010022"/>
    <s v="史本春"/>
    <n v="21"/>
    <n v="126"/>
    <m/>
    <x v="7"/>
    <n v="21"/>
    <n v="126"/>
    <n v="126"/>
    <n v="0"/>
    <n v="126"/>
    <m/>
    <m/>
    <m/>
    <m/>
  </r>
  <r>
    <n v="95"/>
    <n v="7"/>
    <n v="2006010057"/>
    <s v="周克斌"/>
    <n v="21"/>
    <n v="126"/>
    <s v="借调至人社局"/>
    <x v="7"/>
    <n v="21"/>
    <n v="126"/>
    <n v="126"/>
    <n v="0"/>
    <n v="126"/>
    <m/>
    <m/>
    <m/>
    <m/>
  </r>
  <r>
    <n v="96"/>
    <n v="8"/>
    <n v="2004010004"/>
    <s v="张衍庆"/>
    <n v="21"/>
    <n v="126"/>
    <m/>
    <x v="7"/>
    <n v="21"/>
    <n v="126"/>
    <n v="126"/>
    <n v="0"/>
    <n v="126"/>
    <m/>
    <m/>
    <m/>
    <m/>
  </r>
  <r>
    <n v="97"/>
    <n v="9"/>
    <n v="2014010058"/>
    <s v="张琳琳"/>
    <n v="17"/>
    <n v="102"/>
    <s v="12月6-8日丧假，11日病假"/>
    <x v="7"/>
    <n v="17"/>
    <n v="102"/>
    <n v="102"/>
    <n v="0"/>
    <n v="102"/>
    <m/>
    <m/>
    <m/>
    <m/>
  </r>
  <r>
    <n v="98"/>
    <n v="10"/>
    <n v="2020010073"/>
    <s v="王彬"/>
    <n v="21"/>
    <n v="126"/>
    <m/>
    <x v="7"/>
    <n v="21"/>
    <n v="126"/>
    <n v="126"/>
    <n v="0"/>
    <n v="126"/>
    <m/>
    <m/>
    <m/>
    <m/>
  </r>
  <r>
    <n v="99"/>
    <n v="11"/>
    <n v="2020010072"/>
    <s v="刘治敏"/>
    <n v="17"/>
    <n v="102"/>
    <s v="12月4、11、18、25日哺乳假"/>
    <x v="7"/>
    <n v="17"/>
    <n v="102"/>
    <n v="102"/>
    <n v="0"/>
    <n v="102"/>
    <m/>
    <m/>
    <m/>
    <m/>
  </r>
  <r>
    <n v="100"/>
    <n v="12"/>
    <n v="2021010015"/>
    <s v="陈聪聪"/>
    <n v="17"/>
    <n v="102"/>
    <s v="12月1、8、15、29 日哺乳假"/>
    <x v="7"/>
    <n v="17"/>
    <n v="102"/>
    <n v="102"/>
    <n v="0"/>
    <n v="102"/>
    <m/>
    <m/>
    <m/>
    <m/>
  </r>
  <r>
    <n v="101"/>
    <n v="13"/>
    <n v="2012010011"/>
    <s v="王迟"/>
    <n v="21"/>
    <n v="126"/>
    <m/>
    <x v="7"/>
    <n v="21"/>
    <n v="126"/>
    <n v="126"/>
    <n v="0"/>
    <n v="126"/>
    <m/>
    <m/>
    <m/>
    <m/>
  </r>
  <r>
    <n v="102"/>
    <n v="14"/>
    <n v="2014010035"/>
    <s v="李玉玉"/>
    <n v="20"/>
    <n v="120"/>
    <s v="12月14日家长会"/>
    <x v="7"/>
    <n v="20"/>
    <n v="120"/>
    <n v="120"/>
    <n v="0"/>
    <n v="120"/>
    <m/>
    <m/>
    <m/>
    <m/>
  </r>
  <r>
    <n v="103"/>
    <n v="1"/>
    <n v="1992010019"/>
    <s v="巢君"/>
    <n v="21"/>
    <n v="126"/>
    <m/>
    <x v="8"/>
    <n v="21"/>
    <n v="126"/>
    <n v="126"/>
    <n v="0"/>
    <n v="126"/>
    <m/>
    <m/>
    <m/>
    <m/>
  </r>
  <r>
    <n v="104"/>
    <n v="2"/>
    <n v="2010010001"/>
    <s v="王立永"/>
    <n v="21"/>
    <n v="126"/>
    <m/>
    <x v="8"/>
    <n v="21"/>
    <n v="126"/>
    <n v="126"/>
    <n v="0"/>
    <n v="126"/>
    <m/>
    <m/>
    <m/>
    <m/>
  </r>
  <r>
    <n v="105"/>
    <n v="3"/>
    <n v="2006010003"/>
    <s v="唐晨辉"/>
    <n v="21"/>
    <n v="126"/>
    <m/>
    <x v="8"/>
    <n v="21"/>
    <n v="126"/>
    <n v="126"/>
    <n v="0"/>
    <n v="126"/>
    <m/>
    <m/>
    <m/>
    <m/>
  </r>
  <r>
    <n v="106"/>
    <n v="4"/>
    <n v="2012010005"/>
    <s v="辛勇"/>
    <n v="21"/>
    <n v="126"/>
    <m/>
    <x v="8"/>
    <n v="21"/>
    <n v="126"/>
    <n v="126"/>
    <n v="0"/>
    <n v="126"/>
    <m/>
    <m/>
    <m/>
    <m/>
  </r>
  <r>
    <n v="107"/>
    <n v="5"/>
    <n v="2006000079"/>
    <s v="刘一霆"/>
    <n v="21"/>
    <n v="126"/>
    <m/>
    <x v="8"/>
    <n v="21"/>
    <n v="126"/>
    <n v="126"/>
    <n v="0"/>
    <n v="126"/>
    <m/>
    <m/>
    <m/>
    <m/>
  </r>
  <r>
    <n v="108"/>
    <n v="6"/>
    <n v="2006010077"/>
    <s v="吴玉江"/>
    <n v="21"/>
    <n v="126"/>
    <m/>
    <x v="8"/>
    <n v="21"/>
    <n v="126"/>
    <n v="126"/>
    <n v="0"/>
    <n v="126"/>
    <m/>
    <m/>
    <m/>
    <m/>
  </r>
  <r>
    <n v="109"/>
    <n v="7"/>
    <n v="2014010007"/>
    <s v="杨晓东"/>
    <n v="21"/>
    <n v="126"/>
    <m/>
    <x v="8"/>
    <n v="21"/>
    <n v="126"/>
    <n v="126"/>
    <n v="0"/>
    <n v="126"/>
    <m/>
    <m/>
    <m/>
    <m/>
  </r>
  <r>
    <n v="110"/>
    <n v="8"/>
    <n v="2020010080"/>
    <s v="于健"/>
    <n v="21"/>
    <n v="126"/>
    <m/>
    <x v="8"/>
    <n v="21"/>
    <n v="126"/>
    <n v="126"/>
    <n v="0"/>
    <n v="126"/>
    <m/>
    <m/>
    <m/>
    <m/>
  </r>
  <r>
    <n v="111"/>
    <n v="1"/>
    <n v="2004010003"/>
    <s v="张伟帅"/>
    <n v="21"/>
    <n v="126"/>
    <m/>
    <x v="9"/>
    <n v="21"/>
    <n v="126"/>
    <n v="126"/>
    <n v="0"/>
    <n v="126"/>
    <m/>
    <m/>
    <m/>
    <m/>
  </r>
  <r>
    <n v="112"/>
    <n v="2"/>
    <n v="1992010006"/>
    <s v="李志华"/>
    <n v="21"/>
    <n v="126"/>
    <m/>
    <x v="9"/>
    <n v="21"/>
    <n v="126"/>
    <n v="126"/>
    <n v="0"/>
    <n v="126"/>
    <m/>
    <m/>
    <m/>
    <m/>
  </r>
  <r>
    <n v="113"/>
    <n v="3"/>
    <n v="2014100014"/>
    <s v="李宗杰"/>
    <n v="21"/>
    <n v="126"/>
    <m/>
    <x v="9"/>
    <n v="21"/>
    <n v="126"/>
    <n v="126"/>
    <n v="0"/>
    <n v="126"/>
    <m/>
    <m/>
    <m/>
    <m/>
  </r>
  <r>
    <n v="114"/>
    <n v="4"/>
    <n v="2014010011"/>
    <s v="单爱东"/>
    <n v="21"/>
    <n v="126"/>
    <m/>
    <x v="9"/>
    <n v="21"/>
    <n v="126"/>
    <n v="126"/>
    <n v="0"/>
    <n v="126"/>
    <m/>
    <m/>
    <m/>
    <m/>
  </r>
  <r>
    <n v="115"/>
    <n v="5"/>
    <n v="2005010012"/>
    <s v="刘付勇"/>
    <n v="21"/>
    <n v="126"/>
    <m/>
    <x v="9"/>
    <n v="21"/>
    <n v="126"/>
    <n v="126"/>
    <n v="0"/>
    <n v="126"/>
    <m/>
    <m/>
    <m/>
    <m/>
  </r>
  <r>
    <n v="116"/>
    <n v="6"/>
    <n v="2019010031"/>
    <s v="张浩亮"/>
    <n v="21"/>
    <n v="126"/>
    <m/>
    <x v="9"/>
    <n v="21"/>
    <n v="126"/>
    <n v="126"/>
    <n v="0"/>
    <n v="126"/>
    <m/>
    <m/>
    <m/>
    <m/>
  </r>
  <r>
    <n v="117"/>
    <n v="7"/>
    <n v="2013010019"/>
    <s v="赵凯"/>
    <n v="21"/>
    <n v="126"/>
    <m/>
    <x v="9"/>
    <n v="21"/>
    <n v="126"/>
    <n v="126"/>
    <n v="0"/>
    <n v="126"/>
    <m/>
    <m/>
    <m/>
    <m/>
  </r>
  <r>
    <n v="118"/>
    <n v="8"/>
    <n v="2020010077"/>
    <s v="郑哲鸣"/>
    <m/>
    <n v="0"/>
    <s v="龙口借调"/>
    <x v="9"/>
    <n v="0"/>
    <n v="0"/>
    <n v="0"/>
    <n v="0"/>
    <n v="0"/>
    <m/>
    <m/>
    <m/>
    <m/>
  </r>
  <r>
    <n v="119"/>
    <n v="9"/>
    <n v="2019010151"/>
    <s v="常广发"/>
    <n v="21"/>
    <n v="126"/>
    <m/>
    <x v="9"/>
    <n v="21"/>
    <n v="126"/>
    <n v="126"/>
    <n v="0"/>
    <n v="126"/>
    <m/>
    <m/>
    <m/>
    <m/>
  </r>
  <r>
    <n v="120"/>
    <n v="10"/>
    <n v="2021010016"/>
    <s v="潘晓倩"/>
    <n v="21"/>
    <n v="126"/>
    <m/>
    <x v="9"/>
    <n v="21"/>
    <n v="126"/>
    <n v="126"/>
    <n v="0"/>
    <n v="126"/>
    <m/>
    <m/>
    <m/>
    <m/>
  </r>
  <r>
    <n v="121"/>
    <n v="11"/>
    <n v="2015010008"/>
    <s v="朱常亮"/>
    <n v="21"/>
    <n v="126"/>
    <m/>
    <x v="9"/>
    <n v="21"/>
    <n v="126"/>
    <n v="126"/>
    <n v="0"/>
    <n v="126"/>
    <m/>
    <m/>
    <m/>
    <m/>
  </r>
  <r>
    <n v="122"/>
    <n v="12"/>
    <n v="2023010023"/>
    <s v="綦真"/>
    <n v="21"/>
    <n v="126"/>
    <m/>
    <x v="9"/>
    <n v="21"/>
    <n v="126"/>
    <n v="126"/>
    <n v="0"/>
    <n v="126"/>
    <m/>
    <m/>
    <m/>
    <m/>
  </r>
  <r>
    <n v="123"/>
    <n v="13"/>
    <s v="2006010059"/>
    <s v="黄涛"/>
    <n v="21"/>
    <n v="126"/>
    <m/>
    <x v="9"/>
    <n v="21"/>
    <n v="126"/>
    <n v="126"/>
    <n v="0"/>
    <n v="126"/>
    <m/>
    <m/>
    <m/>
    <m/>
  </r>
  <r>
    <n v="124"/>
    <n v="14"/>
    <s v="2019010176"/>
    <s v="邵彤"/>
    <n v="21"/>
    <n v="126"/>
    <m/>
    <x v="9"/>
    <n v="21"/>
    <n v="126"/>
    <n v="126"/>
    <n v="0"/>
    <n v="126"/>
    <m/>
    <m/>
    <m/>
    <m/>
  </r>
  <r>
    <n v="125"/>
    <n v="15"/>
    <n v="2003010007"/>
    <s v="石震"/>
    <n v="21"/>
    <n v="126"/>
    <m/>
    <x v="9"/>
    <n v="21"/>
    <n v="126"/>
    <n v="126"/>
    <n v="0"/>
    <n v="126"/>
    <m/>
    <m/>
    <m/>
    <m/>
  </r>
  <r>
    <n v="126"/>
    <n v="16"/>
    <n v="2023010073"/>
    <s v="于灏"/>
    <n v="21"/>
    <n v="126"/>
    <m/>
    <x v="9"/>
    <n v="21"/>
    <n v="126"/>
    <n v="126"/>
    <n v="0"/>
    <n v="126"/>
    <m/>
    <m/>
    <m/>
    <m/>
  </r>
  <r>
    <n v="127"/>
    <n v="1"/>
    <n v="1998010004"/>
    <s v="黄春海"/>
    <n v="21"/>
    <n v="126"/>
    <m/>
    <x v="10"/>
    <n v="21"/>
    <n v="126"/>
    <n v="126"/>
    <n v="0"/>
    <n v="126"/>
    <m/>
    <m/>
    <m/>
    <m/>
  </r>
  <r>
    <n v="128"/>
    <n v="2"/>
    <n v="2009020003"/>
    <s v="赵桂玉"/>
    <n v="21"/>
    <n v="126"/>
    <m/>
    <x v="10"/>
    <n v="21"/>
    <n v="126"/>
    <n v="126"/>
    <n v="0"/>
    <n v="126"/>
    <m/>
    <m/>
    <m/>
    <m/>
  </r>
  <r>
    <n v="129"/>
    <n v="3"/>
    <n v="2003010004"/>
    <s v="张悦平"/>
    <n v="21"/>
    <n v="126"/>
    <m/>
    <x v="10"/>
    <n v="21"/>
    <n v="126"/>
    <n v="126"/>
    <n v="0"/>
    <n v="126"/>
    <m/>
    <m/>
    <m/>
    <m/>
  </r>
  <r>
    <n v="130"/>
    <n v="4"/>
    <n v="2001010002"/>
    <s v="丁兆花"/>
    <n v="21"/>
    <n v="126"/>
    <m/>
    <x v="10"/>
    <n v="21"/>
    <n v="126"/>
    <n v="126"/>
    <n v="0"/>
    <n v="126"/>
    <m/>
    <m/>
    <m/>
    <m/>
  </r>
  <r>
    <n v="131"/>
    <n v="5"/>
    <n v="2014010030"/>
    <s v="苏刚"/>
    <n v="21"/>
    <n v="126"/>
    <m/>
    <x v="10"/>
    <n v="21"/>
    <n v="126"/>
    <n v="126"/>
    <n v="0"/>
    <n v="126"/>
    <m/>
    <m/>
    <m/>
    <m/>
  </r>
  <r>
    <n v="132"/>
    <n v="6"/>
    <n v="2016010015"/>
    <s v="韩苹"/>
    <n v="4"/>
    <n v="24"/>
    <m/>
    <x v="10"/>
    <n v="4"/>
    <n v="24"/>
    <n v="24"/>
    <n v="0"/>
    <n v="24"/>
    <m/>
    <m/>
    <m/>
    <m/>
  </r>
  <r>
    <n v="133"/>
    <n v="7"/>
    <n v="2020010079"/>
    <s v="胡星星"/>
    <n v="15"/>
    <n v="90"/>
    <m/>
    <x v="10"/>
    <n v="15"/>
    <n v="90"/>
    <n v="90"/>
    <n v="0"/>
    <n v="90"/>
    <m/>
    <m/>
    <m/>
    <m/>
  </r>
  <r>
    <n v="134"/>
    <n v="1"/>
    <n v="2005010007"/>
    <s v="王全胜"/>
    <n v="19"/>
    <n v="114"/>
    <m/>
    <x v="11"/>
    <n v="19"/>
    <n v="114"/>
    <n v="114"/>
    <n v="0"/>
    <n v="114"/>
    <m/>
    <m/>
    <m/>
    <m/>
  </r>
  <r>
    <n v="135"/>
    <n v="2"/>
    <n v="2005010006"/>
    <s v="于海鹏"/>
    <n v="21"/>
    <n v="126"/>
    <m/>
    <x v="11"/>
    <n v="21"/>
    <n v="126"/>
    <n v="126"/>
    <n v="0"/>
    <n v="126"/>
    <m/>
    <m/>
    <m/>
    <m/>
  </r>
  <r>
    <n v="136"/>
    <n v="3"/>
    <n v="2004010011"/>
    <s v="王群朋"/>
    <n v="21"/>
    <n v="126"/>
    <m/>
    <x v="11"/>
    <n v="21"/>
    <n v="126"/>
    <n v="126"/>
    <n v="0"/>
    <n v="126"/>
    <m/>
    <m/>
    <m/>
    <m/>
  </r>
  <r>
    <n v="137"/>
    <n v="4"/>
    <n v="2019010037"/>
    <s v="于风雷"/>
    <n v="21"/>
    <n v="126"/>
    <m/>
    <x v="11"/>
    <n v="21"/>
    <n v="126"/>
    <n v="126"/>
    <n v="0"/>
    <n v="126"/>
    <m/>
    <m/>
    <m/>
    <m/>
  </r>
  <r>
    <n v="138"/>
    <n v="5"/>
    <n v="2023010075"/>
    <s v="崔薇"/>
    <n v="21"/>
    <n v="126"/>
    <m/>
    <x v="11"/>
    <n v="21"/>
    <n v="126"/>
    <n v="126"/>
    <n v="0"/>
    <n v="126"/>
    <m/>
    <m/>
    <m/>
    <m/>
  </r>
  <r>
    <n v="139"/>
    <n v="1"/>
    <s v="2006010017"/>
    <s v="孙燕燕"/>
    <n v="21"/>
    <n v="126"/>
    <m/>
    <x v="12"/>
    <n v="21"/>
    <n v="126"/>
    <n v="126"/>
    <n v="0"/>
    <n v="126"/>
    <m/>
    <m/>
    <m/>
    <m/>
  </r>
  <r>
    <n v="140"/>
    <n v="2"/>
    <s v="2022010027"/>
    <s v="徐峰山"/>
    <n v="21"/>
    <n v="126"/>
    <m/>
    <x v="12"/>
    <n v="21"/>
    <n v="126"/>
    <n v="126"/>
    <n v="0"/>
    <n v="126"/>
    <m/>
    <m/>
    <m/>
    <m/>
  </r>
  <r>
    <n v="141"/>
    <n v="3"/>
    <s v="2016010018"/>
    <s v="邓二杨"/>
    <n v="21"/>
    <n v="126"/>
    <m/>
    <x v="12"/>
    <n v="21"/>
    <n v="126"/>
    <n v="126"/>
    <n v="0"/>
    <n v="126"/>
    <m/>
    <m/>
    <m/>
    <m/>
  </r>
  <r>
    <n v="142"/>
    <n v="4"/>
    <s v="1987010001"/>
    <s v="葛永锋"/>
    <n v="21"/>
    <n v="126"/>
    <m/>
    <x v="12"/>
    <n v="21"/>
    <n v="126"/>
    <n v="126"/>
    <n v="0"/>
    <n v="126"/>
    <m/>
    <m/>
    <m/>
    <m/>
  </r>
  <r>
    <n v="143"/>
    <n v="5"/>
    <s v="2021020003"/>
    <s v="辛若丽"/>
    <n v="21"/>
    <n v="126"/>
    <m/>
    <x v="12"/>
    <n v="21"/>
    <n v="126"/>
    <n v="126"/>
    <n v="0"/>
    <n v="126"/>
    <m/>
    <m/>
    <m/>
    <m/>
  </r>
  <r>
    <n v="144"/>
    <n v="6"/>
    <s v="2022010082"/>
    <s v="刘帅"/>
    <n v="21"/>
    <n v="126"/>
    <m/>
    <x v="12"/>
    <n v="21"/>
    <n v="126"/>
    <n v="126"/>
    <n v="0"/>
    <n v="126"/>
    <m/>
    <m/>
    <m/>
    <m/>
  </r>
  <r>
    <n v="145"/>
    <n v="7"/>
    <s v="2019010172"/>
    <s v="王英慧"/>
    <n v="21"/>
    <n v="126"/>
    <m/>
    <x v="12"/>
    <n v="21"/>
    <n v="126"/>
    <n v="126"/>
    <n v="0"/>
    <n v="126"/>
    <m/>
    <m/>
    <m/>
    <m/>
  </r>
  <r>
    <n v="146"/>
    <n v="8"/>
    <s v="2022010030"/>
    <s v="郭静静"/>
    <n v="21"/>
    <n v="126"/>
    <m/>
    <x v="12"/>
    <n v="21"/>
    <n v="126"/>
    <n v="126"/>
    <n v="0"/>
    <n v="126"/>
    <m/>
    <m/>
    <m/>
    <m/>
  </r>
  <r>
    <n v="147"/>
    <n v="9"/>
    <s v="2006010012"/>
    <s v="金利善"/>
    <n v="21"/>
    <n v="126"/>
    <m/>
    <x v="12"/>
    <n v="21"/>
    <n v="126"/>
    <n v="126"/>
    <n v="0"/>
    <n v="126"/>
    <m/>
    <m/>
    <m/>
    <m/>
  </r>
  <r>
    <n v="148"/>
    <n v="10"/>
    <s v="2021020006"/>
    <s v="马盛"/>
    <n v="21"/>
    <n v="126"/>
    <m/>
    <x v="12"/>
    <n v="21"/>
    <n v="126"/>
    <n v="126"/>
    <n v="0"/>
    <n v="126"/>
    <m/>
    <m/>
    <m/>
    <m/>
  </r>
  <r>
    <n v="149"/>
    <n v="11"/>
    <n v="2019010067"/>
    <s v="高春霞"/>
    <n v="21"/>
    <n v="126"/>
    <m/>
    <x v="12"/>
    <n v="21"/>
    <n v="126"/>
    <n v="126"/>
    <n v="0"/>
    <n v="126"/>
    <m/>
    <m/>
    <m/>
    <m/>
  </r>
  <r>
    <n v="150"/>
    <n v="12"/>
    <s v="2022010083"/>
    <s v="于滨"/>
    <n v="21"/>
    <n v="126"/>
    <m/>
    <x v="12"/>
    <n v="21"/>
    <n v="126"/>
    <n v="126"/>
    <n v="0"/>
    <n v="126"/>
    <m/>
    <m/>
    <m/>
    <m/>
  </r>
  <r>
    <n v="151"/>
    <n v="13"/>
    <n v="2023020001"/>
    <s v="丛全"/>
    <n v="21"/>
    <n v="126"/>
    <m/>
    <x v="12"/>
    <n v="21"/>
    <n v="126"/>
    <n v="126"/>
    <n v="0"/>
    <n v="126"/>
    <m/>
    <m/>
    <m/>
    <m/>
  </r>
  <r>
    <n v="152"/>
    <n v="14"/>
    <n v="2007020012"/>
    <s v="化人山"/>
    <n v="21"/>
    <n v="126"/>
    <m/>
    <x v="12"/>
    <n v="21"/>
    <n v="126"/>
    <n v="126"/>
    <n v="0"/>
    <n v="126"/>
    <m/>
    <m/>
    <m/>
    <m/>
  </r>
  <r>
    <n v="153"/>
    <n v="15"/>
    <n v="2023010076"/>
    <s v="王奕然"/>
    <n v="21"/>
    <n v="126"/>
    <m/>
    <x v="12"/>
    <n v="21"/>
    <n v="126"/>
    <n v="126"/>
    <n v="0"/>
    <n v="126"/>
    <m/>
    <m/>
    <m/>
    <m/>
  </r>
  <r>
    <n v="154"/>
    <n v="16"/>
    <n v="2022010015"/>
    <s v="张巍"/>
    <n v="21"/>
    <n v="126"/>
    <m/>
    <x v="12"/>
    <n v="21"/>
    <n v="126"/>
    <n v="126"/>
    <n v="0"/>
    <n v="126"/>
    <m/>
    <m/>
    <m/>
    <m/>
  </r>
  <r>
    <n v="155"/>
    <n v="17"/>
    <n v="2023020029"/>
    <s v="马晨曦"/>
    <n v="21"/>
    <n v="126"/>
    <m/>
    <x v="12"/>
    <n v="21"/>
    <n v="126"/>
    <n v="126"/>
    <n v="0"/>
    <n v="126"/>
    <m/>
    <m/>
    <m/>
    <m/>
  </r>
  <r>
    <n v="156"/>
    <n v="1"/>
    <n v="1992010018"/>
    <s v="王丹民"/>
    <n v="21"/>
    <n v="126"/>
    <m/>
    <x v="13"/>
    <n v="21"/>
    <n v="126"/>
    <n v="126"/>
    <n v="0"/>
    <n v="126"/>
    <m/>
    <m/>
    <m/>
    <m/>
  </r>
  <r>
    <n v="157"/>
    <n v="2"/>
    <n v="2014010013"/>
    <s v="何献忠"/>
    <n v="21"/>
    <n v="126"/>
    <m/>
    <x v="13"/>
    <n v="21"/>
    <n v="126"/>
    <n v="126"/>
    <n v="0"/>
    <n v="126"/>
    <m/>
    <m/>
    <m/>
    <m/>
  </r>
  <r>
    <n v="158"/>
    <n v="3"/>
    <n v="2008010007"/>
    <s v="王雯"/>
    <n v="21"/>
    <n v="126"/>
    <m/>
    <x v="13"/>
    <n v="21"/>
    <n v="126"/>
    <n v="126"/>
    <n v="0"/>
    <n v="126"/>
    <m/>
    <m/>
    <m/>
    <m/>
  </r>
  <r>
    <n v="159"/>
    <n v="4"/>
    <n v="2005010018"/>
    <s v="梁丽菊"/>
    <n v="21"/>
    <n v="126"/>
    <m/>
    <x v="13"/>
    <n v="21"/>
    <n v="126"/>
    <n v="126"/>
    <n v="0"/>
    <n v="126"/>
    <m/>
    <m/>
    <m/>
    <m/>
  </r>
  <r>
    <n v="160"/>
    <n v="5"/>
    <n v="2004010017"/>
    <s v="车志敬"/>
    <n v="21"/>
    <n v="126"/>
    <m/>
    <x v="13"/>
    <n v="21"/>
    <n v="126"/>
    <n v="126"/>
    <n v="0"/>
    <n v="126"/>
    <m/>
    <m/>
    <m/>
    <m/>
  </r>
  <r>
    <n v="161"/>
    <n v="6"/>
    <n v="2013010009"/>
    <s v="孙爽"/>
    <n v="21"/>
    <n v="126"/>
    <m/>
    <x v="13"/>
    <n v="21"/>
    <n v="126"/>
    <n v="126"/>
    <n v="0"/>
    <n v="126"/>
    <m/>
    <m/>
    <m/>
    <m/>
  </r>
  <r>
    <n v="162"/>
    <n v="7"/>
    <n v="2016010017"/>
    <s v="常改"/>
    <n v="21"/>
    <n v="126"/>
    <m/>
    <x v="13"/>
    <n v="21"/>
    <n v="126"/>
    <n v="126"/>
    <n v="0"/>
    <n v="126"/>
    <m/>
    <m/>
    <m/>
    <m/>
  </r>
  <r>
    <n v="163"/>
    <n v="1"/>
    <n v="2006010058"/>
    <s v="崔桂发"/>
    <n v="15"/>
    <n v="90"/>
    <s v="12.1上午因公外出；12.8下午因公外出；12.11-12.12因公外出；12.15下午因公外出；12.18因公外出；12.20-12.21因公外出；12.26因公外出"/>
    <x v="14"/>
    <n v="15"/>
    <n v="90"/>
    <n v="90"/>
    <n v="0"/>
    <n v="90"/>
    <m/>
    <m/>
    <m/>
    <m/>
  </r>
  <r>
    <n v="164"/>
    <n v="2"/>
    <n v="2006010006"/>
    <s v="朱青"/>
    <n v="21"/>
    <n v="126"/>
    <m/>
    <x v="14"/>
    <n v="21"/>
    <n v="126"/>
    <n v="126"/>
    <n v="0"/>
    <n v="126"/>
    <m/>
    <m/>
    <m/>
    <m/>
  </r>
  <r>
    <n v="165"/>
    <n v="3"/>
    <n v="2006010066"/>
    <s v="顾曙光"/>
    <n v="17"/>
    <n v="102"/>
    <s v="12.8下午漏打卡；12.14因公外出；12.18-12.20因公出差"/>
    <x v="14"/>
    <n v="17"/>
    <n v="102"/>
    <n v="102"/>
    <n v="0"/>
    <n v="102"/>
    <m/>
    <m/>
    <m/>
    <m/>
  </r>
  <r>
    <n v="166"/>
    <n v="4"/>
    <n v="2011010004"/>
    <s v="邴伟利"/>
    <n v="21"/>
    <n v="126"/>
    <m/>
    <x v="14"/>
    <n v="21"/>
    <n v="126"/>
    <n v="126"/>
    <n v="0"/>
    <n v="126"/>
    <m/>
    <m/>
    <m/>
    <m/>
  </r>
  <r>
    <n v="167"/>
    <n v="5"/>
    <n v="2009020008"/>
    <s v="杨艳"/>
    <n v="21"/>
    <n v="126"/>
    <m/>
    <x v="14"/>
    <n v="21"/>
    <n v="126"/>
    <n v="126"/>
    <n v="0"/>
    <n v="126"/>
    <m/>
    <m/>
    <m/>
    <m/>
  </r>
  <r>
    <n v="168"/>
    <n v="6"/>
    <n v="2004010033"/>
    <s v="徐兰英"/>
    <n v="21"/>
    <n v="126"/>
    <m/>
    <x v="14"/>
    <n v="21"/>
    <n v="126"/>
    <n v="126"/>
    <n v="0"/>
    <n v="126"/>
    <m/>
    <m/>
    <m/>
    <m/>
  </r>
  <r>
    <n v="169"/>
    <n v="7"/>
    <n v="2006010033"/>
    <s v="徐丕兵"/>
    <n v="16"/>
    <n v="96"/>
    <s v="12.1因公外出；12.8下午漏打卡；12.15下午漏打卡；12.18-12.19因公外出；12.26下午漏打卡；12.27-12.28因公外出"/>
    <x v="14"/>
    <n v="16"/>
    <n v="96"/>
    <n v="96"/>
    <n v="0"/>
    <n v="96"/>
    <m/>
    <m/>
    <m/>
    <m/>
  </r>
  <r>
    <n v="170"/>
    <n v="8"/>
    <n v="2014010027"/>
    <s v="杨仕存"/>
    <n v="21"/>
    <n v="126"/>
    <m/>
    <x v="14"/>
    <n v="21"/>
    <n v="126"/>
    <n v="126"/>
    <n v="0"/>
    <n v="126"/>
    <m/>
    <m/>
    <m/>
    <m/>
  </r>
  <r>
    <n v="171"/>
    <n v="9"/>
    <n v="2015010022"/>
    <s v="隋国娜"/>
    <n v="21"/>
    <n v="126"/>
    <m/>
    <x v="14"/>
    <n v="21"/>
    <n v="126"/>
    <n v="126"/>
    <n v="0"/>
    <n v="126"/>
    <m/>
    <m/>
    <m/>
    <m/>
  </r>
  <r>
    <n v="172"/>
    <n v="10"/>
    <s v="1992010014"/>
    <s v="贾红霞"/>
    <n v="21"/>
    <n v="126"/>
    <m/>
    <x v="14"/>
    <n v="21"/>
    <n v="126"/>
    <n v="126"/>
    <n v="0"/>
    <n v="126"/>
    <m/>
    <m/>
    <m/>
    <m/>
  </r>
  <r>
    <n v="173"/>
    <n v="11"/>
    <s v="1992010015"/>
    <s v="李宇青"/>
    <n v="0"/>
    <n v="0"/>
    <s v="李宇青本月病假"/>
    <x v="14"/>
    <n v="0"/>
    <n v="0"/>
    <n v="0"/>
    <n v="0"/>
    <n v="0"/>
    <m/>
    <m/>
    <m/>
    <m/>
  </r>
  <r>
    <n v="174"/>
    <n v="12"/>
    <s v="1998010003"/>
    <s v="李慧丽"/>
    <n v="21"/>
    <n v="126"/>
    <m/>
    <x v="14"/>
    <n v="21"/>
    <n v="126"/>
    <n v="126"/>
    <n v="0"/>
    <n v="126"/>
    <m/>
    <m/>
    <m/>
    <m/>
  </r>
  <r>
    <n v="175"/>
    <n v="13"/>
    <s v="2003010005"/>
    <s v="张明续"/>
    <n v="21"/>
    <n v="126"/>
    <m/>
    <x v="14"/>
    <n v="21"/>
    <n v="126"/>
    <n v="126"/>
    <n v="0"/>
    <n v="126"/>
    <m/>
    <m/>
    <m/>
    <m/>
  </r>
  <r>
    <n v="176"/>
    <n v="14"/>
    <s v="2003010006"/>
    <s v="韩樑"/>
    <n v="21"/>
    <n v="126"/>
    <m/>
    <x v="14"/>
    <n v="21"/>
    <n v="126"/>
    <n v="126"/>
    <n v="0"/>
    <n v="126"/>
    <m/>
    <m/>
    <m/>
    <m/>
  </r>
  <r>
    <n v="177"/>
    <n v="15"/>
    <s v="2004010016"/>
    <s v="薛畅"/>
    <n v="21"/>
    <n v="126"/>
    <m/>
    <x v="14"/>
    <n v="21"/>
    <n v="126"/>
    <n v="126"/>
    <n v="0"/>
    <n v="126"/>
    <m/>
    <m/>
    <m/>
    <m/>
  </r>
  <r>
    <n v="178"/>
    <n v="16"/>
    <s v="2004010018"/>
    <s v="张彩红"/>
    <n v="21"/>
    <n v="126"/>
    <m/>
    <x v="14"/>
    <n v="21"/>
    <n v="126"/>
    <n v="126"/>
    <n v="0"/>
    <n v="126"/>
    <m/>
    <m/>
    <m/>
    <m/>
  </r>
  <r>
    <n v="179"/>
    <n v="17"/>
    <s v="2004010019"/>
    <s v="吕文杰"/>
    <n v="18"/>
    <n v="108"/>
    <s v="12.1因公外出；12.26-12.27因公外出"/>
    <x v="14"/>
    <n v="18"/>
    <n v="108"/>
    <n v="108"/>
    <n v="0"/>
    <n v="108"/>
    <m/>
    <m/>
    <m/>
    <m/>
  </r>
  <r>
    <n v="180"/>
    <n v="18"/>
    <s v="2004010020"/>
    <s v="刘卫民"/>
    <n v="21"/>
    <n v="126"/>
    <m/>
    <x v="14"/>
    <n v="21"/>
    <n v="126"/>
    <n v="126"/>
    <n v="0"/>
    <n v="126"/>
    <m/>
    <m/>
    <m/>
    <m/>
  </r>
  <r>
    <n v="181"/>
    <n v="19"/>
    <s v="2004010022"/>
    <s v="吕爱玲"/>
    <n v="21"/>
    <n v="126"/>
    <m/>
    <x v="14"/>
    <n v="21"/>
    <n v="126"/>
    <n v="126"/>
    <n v="0"/>
    <n v="126"/>
    <m/>
    <m/>
    <m/>
    <m/>
  </r>
  <r>
    <n v="182"/>
    <n v="20"/>
    <s v="2005010013"/>
    <s v="郝灵波"/>
    <n v="21"/>
    <n v="126"/>
    <m/>
    <x v="14"/>
    <n v="21"/>
    <n v="126"/>
    <n v="126"/>
    <n v="0"/>
    <n v="126"/>
    <m/>
    <m/>
    <m/>
    <m/>
  </r>
  <r>
    <n v="183"/>
    <n v="21"/>
    <s v="2005010014"/>
    <s v="刘冬梅"/>
    <n v="20"/>
    <n v="120"/>
    <s v="12.15班车晚点；12.20班车晚点；12.25丧假1天"/>
    <x v="14"/>
    <n v="20"/>
    <n v="120"/>
    <n v="120"/>
    <n v="0"/>
    <n v="120"/>
    <m/>
    <m/>
    <m/>
    <m/>
  </r>
  <r>
    <n v="184"/>
    <n v="22"/>
    <s v="2006010007"/>
    <s v="刘乐海"/>
    <n v="21"/>
    <n v="126"/>
    <m/>
    <x v="14"/>
    <n v="21"/>
    <n v="126"/>
    <n v="126"/>
    <n v="0"/>
    <n v="126"/>
    <m/>
    <m/>
    <m/>
    <m/>
  </r>
  <r>
    <n v="185"/>
    <n v="23"/>
    <s v="2006010014"/>
    <s v="安丽红"/>
    <n v="21"/>
    <n v="126"/>
    <m/>
    <x v="14"/>
    <n v="21"/>
    <n v="126"/>
    <n v="126"/>
    <n v="0"/>
    <n v="126"/>
    <m/>
    <m/>
    <m/>
    <m/>
  </r>
  <r>
    <n v="186"/>
    <n v="24"/>
    <s v="2006010015"/>
    <s v="魏巍"/>
    <n v="21"/>
    <n v="126"/>
    <m/>
    <x v="14"/>
    <n v="21"/>
    <n v="126"/>
    <n v="126"/>
    <n v="0"/>
    <n v="126"/>
    <m/>
    <m/>
    <m/>
    <m/>
  </r>
  <r>
    <n v="187"/>
    <n v="25"/>
    <s v="2006010020"/>
    <s v="刘国磊"/>
    <n v="18"/>
    <n v="108"/>
    <s v="12.1下午漏打卡；12.6因公外出；12.25下午-12.27因公外出"/>
    <x v="14"/>
    <n v="18"/>
    <n v="108"/>
    <n v="108"/>
    <n v="0"/>
    <n v="108"/>
    <m/>
    <m/>
    <m/>
    <m/>
  </r>
  <r>
    <n v="188"/>
    <n v="26"/>
    <s v="2006010023"/>
    <s v="王锦"/>
    <n v="17"/>
    <n v="102"/>
    <s v="12.6因公外出；12.11-12.12因公外出；12.29因公外出"/>
    <x v="14"/>
    <n v="17"/>
    <n v="102"/>
    <n v="102"/>
    <n v="0"/>
    <n v="102"/>
    <m/>
    <m/>
    <m/>
    <m/>
  </r>
  <r>
    <n v="189"/>
    <n v="27"/>
    <s v="2006010026"/>
    <s v="张冰林"/>
    <n v="21"/>
    <n v="126"/>
    <m/>
    <x v="14"/>
    <n v="21"/>
    <n v="126"/>
    <n v="126"/>
    <n v="0"/>
    <n v="126"/>
    <m/>
    <m/>
    <m/>
    <m/>
  </r>
  <r>
    <n v="190"/>
    <n v="28"/>
    <s v="2006010027"/>
    <s v="孙会淑"/>
    <n v="21"/>
    <n v="126"/>
    <m/>
    <x v="14"/>
    <n v="21"/>
    <n v="126"/>
    <n v="126"/>
    <n v="0"/>
    <n v="126"/>
    <m/>
    <m/>
    <m/>
    <m/>
  </r>
  <r>
    <n v="191"/>
    <n v="29"/>
    <s v="2006010028"/>
    <s v="纪潇宁"/>
    <n v="21"/>
    <n v="126"/>
    <m/>
    <x v="14"/>
    <n v="21"/>
    <n v="126"/>
    <n v="126"/>
    <n v="0"/>
    <n v="126"/>
    <m/>
    <m/>
    <m/>
    <m/>
  </r>
  <r>
    <n v="192"/>
    <n v="30"/>
    <s v="2006010031"/>
    <s v="张晓军"/>
    <n v="21"/>
    <n v="126"/>
    <m/>
    <x v="14"/>
    <n v="21"/>
    <n v="126"/>
    <n v="126"/>
    <n v="0"/>
    <n v="126"/>
    <m/>
    <m/>
    <m/>
    <m/>
  </r>
  <r>
    <n v="193"/>
    <n v="31"/>
    <s v="2006010032"/>
    <s v="徐敏"/>
    <n v="21"/>
    <n v="126"/>
    <m/>
    <x v="14"/>
    <n v="21"/>
    <n v="126"/>
    <n v="126"/>
    <n v="0"/>
    <n v="126"/>
    <m/>
    <m/>
    <m/>
    <m/>
  </r>
  <r>
    <n v="194"/>
    <n v="32"/>
    <s v="2006010034"/>
    <s v="张明磊"/>
    <n v="21"/>
    <n v="126"/>
    <m/>
    <x v="14"/>
    <n v="21"/>
    <n v="126"/>
    <n v="126"/>
    <n v="0"/>
    <n v="126"/>
    <m/>
    <m/>
    <m/>
    <m/>
  </r>
  <r>
    <n v="195"/>
    <n v="33"/>
    <s v="2006010038"/>
    <s v="闫立文"/>
    <n v="21"/>
    <n v="126"/>
    <m/>
    <x v="14"/>
    <n v="21"/>
    <n v="126"/>
    <n v="126"/>
    <n v="0"/>
    <n v="126"/>
    <m/>
    <m/>
    <m/>
    <m/>
  </r>
  <r>
    <n v="196"/>
    <n v="34"/>
    <s v="2006010039"/>
    <s v="李秀香"/>
    <n v="21"/>
    <n v="126"/>
    <m/>
    <x v="14"/>
    <n v="21"/>
    <n v="126"/>
    <n v="126"/>
    <n v="0"/>
    <n v="126"/>
    <m/>
    <m/>
    <m/>
    <m/>
  </r>
  <r>
    <n v="197"/>
    <n v="35"/>
    <s v="2006010040"/>
    <s v="王利利"/>
    <n v="20"/>
    <n v="120"/>
    <s v="12.19病假1天"/>
    <x v="14"/>
    <n v="20"/>
    <n v="120"/>
    <n v="120"/>
    <n v="0"/>
    <n v="120"/>
    <m/>
    <m/>
    <m/>
    <m/>
  </r>
  <r>
    <n v="198"/>
    <n v="36"/>
    <s v="2006010041"/>
    <s v="张正"/>
    <n v="21"/>
    <n v="126"/>
    <m/>
    <x v="14"/>
    <n v="21"/>
    <n v="126"/>
    <n v="126"/>
    <n v="0"/>
    <n v="126"/>
    <m/>
    <m/>
    <m/>
    <m/>
  </r>
  <r>
    <n v="199"/>
    <n v="37"/>
    <s v="2006010043"/>
    <s v="魏敏"/>
    <n v="21"/>
    <n v="126"/>
    <m/>
    <x v="14"/>
    <n v="21"/>
    <n v="126"/>
    <n v="126"/>
    <n v="0"/>
    <n v="126"/>
    <m/>
    <m/>
    <m/>
    <m/>
  </r>
  <r>
    <n v="200"/>
    <n v="38"/>
    <s v="2006010044"/>
    <s v="孙建"/>
    <n v="21"/>
    <n v="126"/>
    <m/>
    <x v="14"/>
    <n v="21"/>
    <n v="126"/>
    <n v="126"/>
    <n v="0"/>
    <n v="126"/>
    <m/>
    <m/>
    <m/>
    <m/>
  </r>
  <r>
    <n v="201"/>
    <n v="39"/>
    <s v="2006010046"/>
    <s v="刘慧杰"/>
    <n v="21"/>
    <n v="126"/>
    <m/>
    <x v="14"/>
    <n v="21"/>
    <n v="126"/>
    <n v="126"/>
    <n v="0"/>
    <n v="126"/>
    <m/>
    <m/>
    <m/>
    <m/>
  </r>
  <r>
    <n v="202"/>
    <n v="40"/>
    <s v="2006010048"/>
    <s v="郭晓丽"/>
    <n v="21"/>
    <n v="126"/>
    <m/>
    <x v="14"/>
    <n v="21"/>
    <n v="126"/>
    <n v="126"/>
    <n v="0"/>
    <n v="126"/>
    <m/>
    <m/>
    <m/>
    <m/>
  </r>
  <r>
    <n v="203"/>
    <n v="41"/>
    <s v="2006010051"/>
    <s v="朱金卫"/>
    <n v="21"/>
    <n v="126"/>
    <m/>
    <x v="14"/>
    <n v="21"/>
    <n v="126"/>
    <n v="126"/>
    <n v="0"/>
    <n v="126"/>
    <m/>
    <m/>
    <m/>
    <m/>
  </r>
  <r>
    <n v="204"/>
    <n v="42"/>
    <s v="2006010053"/>
    <s v="孙玮"/>
    <n v="21"/>
    <n v="126"/>
    <m/>
    <x v="14"/>
    <n v="21"/>
    <n v="126"/>
    <n v="126"/>
    <n v="0"/>
    <n v="126"/>
    <m/>
    <m/>
    <m/>
    <m/>
  </r>
  <r>
    <n v="205"/>
    <n v="43"/>
    <s v="2006010054"/>
    <s v="宫琛"/>
    <n v="21"/>
    <n v="126"/>
    <m/>
    <x v="14"/>
    <n v="21"/>
    <n v="126"/>
    <n v="126"/>
    <n v="0"/>
    <n v="126"/>
    <m/>
    <m/>
    <m/>
    <m/>
  </r>
  <r>
    <n v="206"/>
    <n v="44"/>
    <s v="2006010055"/>
    <s v="尹风婷"/>
    <n v="2"/>
    <n v="12"/>
    <s v="12.4病假；12.6-12.29病假"/>
    <x v="14"/>
    <n v="2"/>
    <n v="12"/>
    <n v="12"/>
    <n v="0"/>
    <n v="12"/>
    <m/>
    <m/>
    <m/>
    <m/>
  </r>
  <r>
    <n v="207"/>
    <n v="45"/>
    <s v="2006010056"/>
    <s v="杨淑艳"/>
    <n v="21"/>
    <n v="126"/>
    <m/>
    <x v="14"/>
    <n v="21"/>
    <n v="126"/>
    <n v="126"/>
    <n v="0"/>
    <n v="126"/>
    <m/>
    <m/>
    <m/>
    <m/>
  </r>
  <r>
    <n v="208"/>
    <n v="46"/>
    <s v="2006010060"/>
    <s v="李明辉"/>
    <n v="21"/>
    <n v="126"/>
    <m/>
    <x v="14"/>
    <n v="21"/>
    <n v="126"/>
    <n v="126"/>
    <n v="0"/>
    <n v="126"/>
    <m/>
    <m/>
    <m/>
    <m/>
  </r>
  <r>
    <n v="209"/>
    <n v="47"/>
    <s v="2006010061"/>
    <s v="栾虔勇"/>
    <n v="21"/>
    <n v="126"/>
    <m/>
    <x v="14"/>
    <n v="21"/>
    <n v="126"/>
    <n v="126"/>
    <n v="0"/>
    <n v="126"/>
    <m/>
    <m/>
    <m/>
    <m/>
  </r>
  <r>
    <n v="210"/>
    <n v="48"/>
    <s v="2006010062"/>
    <s v="韩成国"/>
    <n v="21"/>
    <n v="126"/>
    <m/>
    <x v="14"/>
    <n v="21"/>
    <n v="126"/>
    <n v="126"/>
    <n v="0"/>
    <n v="126"/>
    <m/>
    <m/>
    <m/>
    <m/>
  </r>
  <r>
    <n v="211"/>
    <n v="49"/>
    <s v="2006010064"/>
    <s v="于冰"/>
    <n v="21"/>
    <n v="126"/>
    <m/>
    <x v="14"/>
    <n v="21"/>
    <n v="126"/>
    <n v="126"/>
    <n v="0"/>
    <n v="126"/>
    <m/>
    <m/>
    <m/>
    <m/>
  </r>
  <r>
    <n v="212"/>
    <n v="50"/>
    <s v="2006010065"/>
    <s v="王长喜"/>
    <n v="21"/>
    <n v="126"/>
    <m/>
    <x v="14"/>
    <n v="21"/>
    <n v="126"/>
    <n v="126"/>
    <n v="0"/>
    <n v="126"/>
    <m/>
    <m/>
    <m/>
    <m/>
  </r>
  <r>
    <n v="213"/>
    <n v="51"/>
    <s v="2007020015"/>
    <s v="赵京海"/>
    <n v="21"/>
    <n v="126"/>
    <m/>
    <x v="14"/>
    <n v="21"/>
    <n v="126"/>
    <n v="126"/>
    <n v="0"/>
    <n v="126"/>
    <m/>
    <m/>
    <m/>
    <m/>
  </r>
  <r>
    <n v="214"/>
    <n v="52"/>
    <s v="2007020022"/>
    <s v="刘为峰"/>
    <n v="21"/>
    <n v="126"/>
    <m/>
    <x v="14"/>
    <n v="21"/>
    <n v="126"/>
    <n v="126"/>
    <n v="0"/>
    <n v="126"/>
    <m/>
    <m/>
    <m/>
    <m/>
  </r>
  <r>
    <n v="215"/>
    <n v="53"/>
    <s v="2007020058"/>
    <s v="曲正鹏"/>
    <n v="21"/>
    <n v="126"/>
    <m/>
    <x v="14"/>
    <n v="21"/>
    <n v="126"/>
    <n v="126"/>
    <n v="0"/>
    <n v="126"/>
    <m/>
    <m/>
    <m/>
    <m/>
  </r>
  <r>
    <n v="216"/>
    <n v="54"/>
    <s v="2008020007"/>
    <s v="董俊波"/>
    <n v="21"/>
    <n v="126"/>
    <m/>
    <x v="14"/>
    <n v="21"/>
    <n v="126"/>
    <n v="126"/>
    <n v="0"/>
    <n v="126"/>
    <m/>
    <m/>
    <m/>
    <m/>
  </r>
  <r>
    <n v="217"/>
    <n v="55"/>
    <s v="2008020008"/>
    <s v="于蕾蕾"/>
    <n v="21"/>
    <n v="126"/>
    <m/>
    <x v="14"/>
    <n v="21"/>
    <n v="126"/>
    <n v="126"/>
    <n v="0"/>
    <n v="126"/>
    <m/>
    <m/>
    <m/>
    <m/>
  </r>
  <r>
    <n v="218"/>
    <n v="56"/>
    <s v="2008020010"/>
    <s v="夏付欣"/>
    <n v="21"/>
    <n v="126"/>
    <m/>
    <x v="14"/>
    <n v="21"/>
    <n v="126"/>
    <n v="126"/>
    <n v="0"/>
    <n v="126"/>
    <m/>
    <m/>
    <m/>
    <m/>
  </r>
  <r>
    <n v="219"/>
    <n v="57"/>
    <s v="2008020015"/>
    <s v="刘佳"/>
    <n v="21"/>
    <n v="126"/>
    <m/>
    <x v="14"/>
    <n v="21"/>
    <n v="126"/>
    <n v="126"/>
    <n v="0"/>
    <n v="126"/>
    <m/>
    <m/>
    <m/>
    <m/>
  </r>
  <r>
    <n v="220"/>
    <n v="58"/>
    <s v="2008020017"/>
    <s v="张泽泽"/>
    <n v="21"/>
    <n v="126"/>
    <m/>
    <x v="14"/>
    <n v="21"/>
    <n v="126"/>
    <n v="126"/>
    <n v="0"/>
    <n v="126"/>
    <m/>
    <m/>
    <m/>
    <m/>
  </r>
  <r>
    <n v="221"/>
    <n v="59"/>
    <s v="2008020018"/>
    <s v="贺继莹"/>
    <n v="21"/>
    <n v="126"/>
    <m/>
    <x v="14"/>
    <n v="21"/>
    <n v="126"/>
    <n v="126"/>
    <n v="0"/>
    <n v="126"/>
    <m/>
    <m/>
    <m/>
    <m/>
  </r>
  <r>
    <n v="222"/>
    <n v="60"/>
    <s v="2008020024"/>
    <s v="王建业"/>
    <n v="21"/>
    <n v="126"/>
    <m/>
    <x v="14"/>
    <n v="21"/>
    <n v="126"/>
    <n v="126"/>
    <n v="0"/>
    <n v="126"/>
    <m/>
    <m/>
    <m/>
    <m/>
  </r>
  <r>
    <n v="223"/>
    <n v="61"/>
    <s v="2008020025"/>
    <s v="焦建静"/>
    <n v="17"/>
    <n v="102"/>
    <s v="12.4下午因公外出；12.5-12.6因公外出；12.7-12.8事假2天；12.14上午因公外出；12.29上午因公外出"/>
    <x v="14"/>
    <n v="17"/>
    <n v="102"/>
    <n v="102"/>
    <n v="0"/>
    <n v="102"/>
    <m/>
    <m/>
    <m/>
    <m/>
  </r>
  <r>
    <n v="224"/>
    <n v="62"/>
    <s v="2008020026"/>
    <s v="孔令超"/>
    <n v="21"/>
    <n v="126"/>
    <m/>
    <x v="14"/>
    <n v="21"/>
    <n v="126"/>
    <n v="126"/>
    <n v="0"/>
    <n v="126"/>
    <m/>
    <m/>
    <m/>
    <m/>
  </r>
  <r>
    <n v="225"/>
    <n v="63"/>
    <s v="2008030029"/>
    <s v="宋妮"/>
    <n v="21"/>
    <n v="126"/>
    <m/>
    <x v="14"/>
    <n v="21"/>
    <n v="126"/>
    <n v="126"/>
    <n v="0"/>
    <n v="126"/>
    <m/>
    <m/>
    <m/>
    <m/>
  </r>
  <r>
    <n v="226"/>
    <n v="64"/>
    <s v="2009020006"/>
    <s v="隋璐娜"/>
    <n v="21"/>
    <n v="126"/>
    <m/>
    <x v="14"/>
    <n v="21"/>
    <n v="126"/>
    <n v="126"/>
    <n v="0"/>
    <n v="126"/>
    <m/>
    <m/>
    <m/>
    <m/>
  </r>
  <r>
    <n v="227"/>
    <n v="65"/>
    <s v="2010020008"/>
    <s v="刘振纲"/>
    <n v="21"/>
    <n v="126"/>
    <m/>
    <x v="14"/>
    <n v="21"/>
    <n v="126"/>
    <n v="126"/>
    <n v="0"/>
    <n v="126"/>
    <m/>
    <m/>
    <m/>
    <m/>
  </r>
  <r>
    <n v="228"/>
    <n v="66"/>
    <s v="2012010004"/>
    <s v="焦宏"/>
    <n v="19"/>
    <n v="114"/>
    <s v="12.4-12.5因公外出"/>
    <x v="14"/>
    <n v="19"/>
    <n v="114"/>
    <n v="114"/>
    <n v="0"/>
    <n v="114"/>
    <m/>
    <m/>
    <m/>
    <m/>
  </r>
  <r>
    <n v="229"/>
    <n v="67"/>
    <s v="2012010007"/>
    <s v="李喜杰"/>
    <n v="21"/>
    <n v="126"/>
    <m/>
    <x v="14"/>
    <n v="21"/>
    <n v="126"/>
    <n v="126"/>
    <n v="0"/>
    <n v="126"/>
    <m/>
    <m/>
    <m/>
    <m/>
  </r>
  <r>
    <n v="230"/>
    <n v="68"/>
    <s v="2013010008"/>
    <s v="郑洁"/>
    <n v="15"/>
    <n v="90"/>
    <s v="12.15-12.20因公出差；12.27因公外出"/>
    <x v="14"/>
    <n v="15"/>
    <n v="90"/>
    <n v="90"/>
    <n v="0"/>
    <n v="90"/>
    <m/>
    <m/>
    <m/>
    <m/>
  </r>
  <r>
    <n v="231"/>
    <n v="69"/>
    <s v="2014010017"/>
    <s v="郝韶华"/>
    <n v="21"/>
    <n v="126"/>
    <m/>
    <x v="14"/>
    <n v="21"/>
    <n v="126"/>
    <n v="126"/>
    <n v="0"/>
    <n v="126"/>
    <m/>
    <m/>
    <m/>
    <m/>
  </r>
  <r>
    <n v="232"/>
    <n v="70"/>
    <s v="2014010018"/>
    <s v="吕兆荣"/>
    <n v="21"/>
    <n v="126"/>
    <m/>
    <x v="14"/>
    <n v="21"/>
    <n v="126"/>
    <n v="126"/>
    <n v="0"/>
    <n v="126"/>
    <m/>
    <m/>
    <m/>
    <m/>
  </r>
  <r>
    <n v="233"/>
    <n v="71"/>
    <s v="2014010019"/>
    <s v="吕玮"/>
    <n v="21"/>
    <n v="126"/>
    <m/>
    <x v="14"/>
    <n v="21"/>
    <n v="126"/>
    <n v="126"/>
    <n v="0"/>
    <n v="126"/>
    <m/>
    <m/>
    <m/>
    <m/>
  </r>
  <r>
    <n v="234"/>
    <n v="72"/>
    <s v="2014010020"/>
    <s v="王丹丹"/>
    <n v="21"/>
    <n v="126"/>
    <m/>
    <x v="14"/>
    <n v="21"/>
    <n v="126"/>
    <n v="126"/>
    <n v="0"/>
    <n v="126"/>
    <m/>
    <m/>
    <m/>
    <m/>
  </r>
  <r>
    <n v="235"/>
    <n v="73"/>
    <s v="2014010024"/>
    <s v="毕凌云"/>
    <n v="21"/>
    <n v="126"/>
    <m/>
    <x v="14"/>
    <n v="21"/>
    <n v="126"/>
    <n v="126"/>
    <n v="0"/>
    <n v="126"/>
    <m/>
    <m/>
    <m/>
    <m/>
  </r>
  <r>
    <n v="236"/>
    <n v="74"/>
    <s v="2014010025"/>
    <s v="田承瑞"/>
    <n v="16"/>
    <n v="96"/>
    <s v="12.11-12.15因公出差；12.21上午漏打卡；12.28下午漏打卡"/>
    <x v="14"/>
    <n v="16"/>
    <n v="96"/>
    <n v="96"/>
    <n v="0"/>
    <n v="96"/>
    <m/>
    <m/>
    <m/>
    <m/>
  </r>
  <r>
    <n v="237"/>
    <n v="75"/>
    <s v="2014020013"/>
    <s v="杨文蕾"/>
    <n v="11"/>
    <n v="66"/>
    <s v="12.8上午事假；12.18-12.29病假10天"/>
    <x v="14"/>
    <n v="11"/>
    <n v="66"/>
    <n v="66"/>
    <n v="0"/>
    <n v="66"/>
    <m/>
    <m/>
    <m/>
    <m/>
  </r>
  <r>
    <n v="238"/>
    <n v="76"/>
    <s v="2016010004"/>
    <s v="陈建鑫"/>
    <n v="21"/>
    <n v="126"/>
    <m/>
    <x v="14"/>
    <n v="21"/>
    <n v="126"/>
    <n v="126"/>
    <n v="0"/>
    <n v="126"/>
    <m/>
    <m/>
    <m/>
    <m/>
  </r>
  <r>
    <n v="239"/>
    <n v="77"/>
    <s v="2016010005"/>
    <s v="吕玉英"/>
    <n v="21"/>
    <n v="126"/>
    <m/>
    <x v="14"/>
    <n v="21"/>
    <n v="126"/>
    <n v="126"/>
    <n v="0"/>
    <n v="126"/>
    <m/>
    <m/>
    <m/>
    <m/>
  </r>
  <r>
    <n v="240"/>
    <n v="78"/>
    <s v="2016010006"/>
    <s v="陈锋"/>
    <n v="21"/>
    <n v="126"/>
    <m/>
    <x v="14"/>
    <n v="21"/>
    <n v="126"/>
    <n v="126"/>
    <n v="0"/>
    <n v="126"/>
    <m/>
    <m/>
    <m/>
    <m/>
  </r>
  <r>
    <n v="241"/>
    <n v="79"/>
    <s v="2016010012"/>
    <s v="李海兵"/>
    <n v="21"/>
    <n v="126"/>
    <m/>
    <x v="14"/>
    <n v="21"/>
    <n v="126"/>
    <n v="126"/>
    <n v="0"/>
    <n v="126"/>
    <m/>
    <m/>
    <m/>
    <m/>
  </r>
  <r>
    <n v="242"/>
    <n v="80"/>
    <s v="2017010007"/>
    <s v="张福霞"/>
    <n v="21"/>
    <n v="126"/>
    <m/>
    <x v="14"/>
    <n v="21"/>
    <n v="126"/>
    <n v="126"/>
    <n v="0"/>
    <n v="126"/>
    <m/>
    <m/>
    <m/>
    <m/>
  </r>
  <r>
    <n v="243"/>
    <n v="81"/>
    <n v="2018010007"/>
    <s v="周腾军"/>
    <n v="21"/>
    <n v="126"/>
    <m/>
    <x v="14"/>
    <n v="21"/>
    <n v="126"/>
    <n v="126"/>
    <n v="0"/>
    <n v="126"/>
    <m/>
    <m/>
    <m/>
    <m/>
  </r>
  <r>
    <n v="244"/>
    <n v="82"/>
    <s v="2019010052"/>
    <s v="薛德镇"/>
    <n v="21"/>
    <n v="126"/>
    <m/>
    <x v="14"/>
    <n v="21"/>
    <n v="126"/>
    <n v="126"/>
    <n v="0"/>
    <n v="126"/>
    <m/>
    <m/>
    <m/>
    <m/>
  </r>
  <r>
    <n v="245"/>
    <n v="83"/>
    <s v="2019010051"/>
    <s v="范靳峰"/>
    <n v="21"/>
    <n v="126"/>
    <m/>
    <x v="14"/>
    <n v="21"/>
    <n v="126"/>
    <n v="126"/>
    <n v="0"/>
    <n v="126"/>
    <m/>
    <m/>
    <m/>
    <m/>
  </r>
  <r>
    <n v="246"/>
    <n v="84"/>
    <s v="2019010038"/>
    <s v="顾连港"/>
    <n v="21"/>
    <n v="126"/>
    <m/>
    <x v="14"/>
    <n v="21"/>
    <n v="126"/>
    <n v="126"/>
    <n v="0"/>
    <n v="126"/>
    <m/>
    <m/>
    <m/>
    <m/>
  </r>
  <r>
    <n v="247"/>
    <n v="85"/>
    <s v="2019010036"/>
    <s v="李琳"/>
    <n v="21"/>
    <n v="126"/>
    <m/>
    <x v="14"/>
    <n v="21"/>
    <n v="126"/>
    <n v="126"/>
    <n v="0"/>
    <n v="126"/>
    <m/>
    <m/>
    <m/>
    <m/>
  </r>
  <r>
    <n v="248"/>
    <n v="86"/>
    <s v="2019010018"/>
    <s v="王艳"/>
    <n v="21"/>
    <n v="126"/>
    <m/>
    <x v="14"/>
    <n v="21"/>
    <n v="126"/>
    <n v="126"/>
    <n v="0"/>
    <n v="126"/>
    <m/>
    <m/>
    <m/>
    <m/>
  </r>
  <r>
    <n v="249"/>
    <n v="87"/>
    <s v="2019010015"/>
    <s v="刘博宇"/>
    <n v="0"/>
    <n v="0"/>
    <s v="刘博宇本月产假"/>
    <x v="14"/>
    <n v="0"/>
    <n v="0"/>
    <n v="0"/>
    <n v="0"/>
    <n v="0"/>
    <m/>
    <m/>
    <m/>
    <m/>
  </r>
  <r>
    <n v="250"/>
    <n v="88"/>
    <s v="2020010023"/>
    <s v="解伟剑"/>
    <n v="21"/>
    <n v="126"/>
    <m/>
    <x v="14"/>
    <n v="21"/>
    <n v="126"/>
    <n v="126"/>
    <n v="0"/>
    <n v="126"/>
    <m/>
    <m/>
    <m/>
    <m/>
  </r>
  <r>
    <n v="251"/>
    <n v="89"/>
    <s v="2020010025"/>
    <s v="曲鹏程"/>
    <n v="21"/>
    <n v="126"/>
    <m/>
    <x v="14"/>
    <n v="21"/>
    <n v="126"/>
    <n v="126"/>
    <n v="0"/>
    <n v="126"/>
    <m/>
    <m/>
    <m/>
    <m/>
  </r>
  <r>
    <n v="252"/>
    <n v="90"/>
    <s v="2020010026"/>
    <s v="赵志鹏"/>
    <n v="21"/>
    <n v="126"/>
    <m/>
    <x v="14"/>
    <n v="21"/>
    <n v="126"/>
    <n v="126"/>
    <n v="0"/>
    <n v="126"/>
    <m/>
    <m/>
    <m/>
    <m/>
  </r>
  <r>
    <n v="253"/>
    <n v="91"/>
    <s v="2020010027"/>
    <s v="李静"/>
    <n v="21"/>
    <n v="126"/>
    <m/>
    <x v="14"/>
    <n v="21"/>
    <n v="126"/>
    <n v="126"/>
    <n v="0"/>
    <n v="126"/>
    <m/>
    <m/>
    <m/>
    <m/>
  </r>
  <r>
    <n v="254"/>
    <n v="92"/>
    <s v="2020010033"/>
    <s v="刘垠何"/>
    <n v="20"/>
    <n v="120"/>
    <s v="12.1事假1天"/>
    <x v="14"/>
    <n v="20"/>
    <n v="120"/>
    <n v="120"/>
    <n v="0"/>
    <n v="120"/>
    <m/>
    <m/>
    <m/>
    <m/>
  </r>
  <r>
    <n v="255"/>
    <n v="93"/>
    <s v="2020010037"/>
    <s v="鲍迪"/>
    <n v="20"/>
    <n v="120"/>
    <s v="12.29孕检请假1天"/>
    <x v="14"/>
    <n v="20"/>
    <n v="120"/>
    <n v="120"/>
    <n v="0"/>
    <n v="120"/>
    <m/>
    <m/>
    <m/>
    <m/>
  </r>
  <r>
    <n v="256"/>
    <n v="94"/>
    <s v="2020010069"/>
    <s v="于成举"/>
    <n v="21"/>
    <n v="126"/>
    <m/>
    <x v="14"/>
    <n v="21"/>
    <n v="126"/>
    <n v="126"/>
    <n v="0"/>
    <n v="126"/>
    <m/>
    <m/>
    <m/>
    <m/>
  </r>
  <r>
    <n v="257"/>
    <n v="95"/>
    <s v="2018020002"/>
    <s v="郎咸浦"/>
    <n v="20"/>
    <n v="120"/>
    <s v="12.6因公外出；12.20班车晚点"/>
    <x v="14"/>
    <n v="20"/>
    <n v="120"/>
    <n v="120"/>
    <n v="0"/>
    <n v="120"/>
    <m/>
    <m/>
    <m/>
    <m/>
  </r>
  <r>
    <n v="258"/>
    <n v="96"/>
    <s v="2018020003"/>
    <s v="张萌露"/>
    <n v="21"/>
    <n v="126"/>
    <m/>
    <x v="14"/>
    <n v="21"/>
    <n v="126"/>
    <n v="126"/>
    <n v="0"/>
    <n v="126"/>
    <m/>
    <m/>
    <m/>
    <m/>
  </r>
  <r>
    <n v="259"/>
    <n v="97"/>
    <s v="2018020005"/>
    <s v="王庆鹏"/>
    <n v="21"/>
    <n v="126"/>
    <m/>
    <x v="14"/>
    <n v="21"/>
    <n v="126"/>
    <n v="126"/>
    <n v="0"/>
    <n v="126"/>
    <m/>
    <m/>
    <m/>
    <m/>
  </r>
  <r>
    <n v="260"/>
    <n v="98"/>
    <s v="2018020007"/>
    <s v="李楠"/>
    <n v="21"/>
    <n v="126"/>
    <m/>
    <x v="14"/>
    <n v="21"/>
    <n v="126"/>
    <n v="126"/>
    <n v="0"/>
    <n v="126"/>
    <m/>
    <m/>
    <m/>
    <m/>
  </r>
  <r>
    <n v="261"/>
    <n v="99"/>
    <s v="2021010070"/>
    <s v="穆鸿宇"/>
    <n v="21"/>
    <n v="126"/>
    <m/>
    <x v="14"/>
    <n v="21"/>
    <n v="126"/>
    <n v="126"/>
    <n v="0"/>
    <n v="126"/>
    <m/>
    <m/>
    <m/>
    <m/>
  </r>
  <r>
    <n v="262"/>
    <n v="100"/>
    <s v="2021010017"/>
    <s v="韩丰祥"/>
    <n v="21"/>
    <n v="126"/>
    <m/>
    <x v="14"/>
    <n v="21"/>
    <n v="126"/>
    <n v="126"/>
    <n v="0"/>
    <n v="126"/>
    <m/>
    <m/>
    <m/>
    <m/>
  </r>
  <r>
    <n v="263"/>
    <n v="101"/>
    <s v="2021010018"/>
    <s v="裴建林"/>
    <n v="21"/>
    <n v="126"/>
    <m/>
    <x v="14"/>
    <n v="21"/>
    <n v="126"/>
    <n v="126"/>
    <n v="0"/>
    <n v="126"/>
    <m/>
    <m/>
    <m/>
    <m/>
  </r>
  <r>
    <n v="264"/>
    <n v="102"/>
    <s v="2021010019"/>
    <s v="周磊"/>
    <n v="21"/>
    <n v="126"/>
    <m/>
    <x v="14"/>
    <n v="21"/>
    <n v="126"/>
    <n v="126"/>
    <n v="0"/>
    <n v="126"/>
    <m/>
    <m/>
    <m/>
    <m/>
  </r>
  <r>
    <n v="265"/>
    <n v="103"/>
    <s v="2021010020"/>
    <s v="王堃"/>
    <n v="19"/>
    <n v="114"/>
    <s v="12.27-12.28病假2天"/>
    <x v="14"/>
    <n v="19"/>
    <n v="114"/>
    <n v="114"/>
    <n v="0"/>
    <n v="114"/>
    <m/>
    <m/>
    <m/>
    <m/>
  </r>
  <r>
    <n v="266"/>
    <n v="104"/>
    <s v="2021010021"/>
    <s v="梁存仙"/>
    <n v="21"/>
    <n v="126"/>
    <m/>
    <x v="14"/>
    <n v="21"/>
    <n v="126"/>
    <n v="126"/>
    <n v="0"/>
    <n v="126"/>
    <m/>
    <m/>
    <m/>
    <m/>
  </r>
  <r>
    <n v="267"/>
    <n v="105"/>
    <s v="2021010022"/>
    <s v="石林炜"/>
    <n v="18"/>
    <n v="108"/>
    <s v="12.1上午漏打卡；12.13-12.14病假2天；12.20班车晚点；12.27因公外出"/>
    <x v="14"/>
    <n v="18"/>
    <n v="108"/>
    <n v="108"/>
    <n v="0"/>
    <n v="108"/>
    <m/>
    <m/>
    <m/>
    <m/>
  </r>
  <r>
    <n v="268"/>
    <n v="106"/>
    <s v="2021010023"/>
    <s v="戴志美"/>
    <n v="19"/>
    <n v="114"/>
    <s v="12.28-12.29病假2天"/>
    <x v="14"/>
    <n v="19"/>
    <n v="114"/>
    <n v="114"/>
    <n v="0"/>
    <n v="114"/>
    <m/>
    <m/>
    <m/>
    <m/>
  </r>
  <r>
    <n v="269"/>
    <n v="107"/>
    <s v="2021010025"/>
    <s v="陈子健"/>
    <n v="21"/>
    <n v="126"/>
    <m/>
    <x v="14"/>
    <n v="21"/>
    <n v="126"/>
    <n v="126"/>
    <n v="0"/>
    <n v="126"/>
    <m/>
    <m/>
    <m/>
    <m/>
  </r>
  <r>
    <n v="270"/>
    <n v="108"/>
    <s v="2022010036"/>
    <s v="高凡"/>
    <n v="20"/>
    <n v="120"/>
    <s v="12.27因公外出"/>
    <x v="14"/>
    <n v="20"/>
    <n v="120"/>
    <n v="120"/>
    <n v="0"/>
    <n v="120"/>
    <m/>
    <m/>
    <m/>
    <m/>
  </r>
  <r>
    <n v="271"/>
    <n v="109"/>
    <s v="2022010037"/>
    <s v="任睦泉"/>
    <n v="21"/>
    <n v="126"/>
    <m/>
    <x v="14"/>
    <n v="21"/>
    <n v="126"/>
    <n v="126"/>
    <n v="0"/>
    <n v="126"/>
    <m/>
    <m/>
    <m/>
    <m/>
  </r>
  <r>
    <n v="272"/>
    <n v="110"/>
    <s v="2022010038"/>
    <s v="石绍立"/>
    <n v="20"/>
    <n v="120"/>
    <s v="12.8上午事假；12.15班车晚点；12.27因公外出"/>
    <x v="14"/>
    <n v="20"/>
    <n v="120"/>
    <n v="120"/>
    <n v="0"/>
    <n v="120"/>
    <m/>
    <m/>
    <m/>
    <m/>
  </r>
  <r>
    <n v="273"/>
    <n v="111"/>
    <s v="2022010039"/>
    <s v="潘敬怡"/>
    <n v="21"/>
    <n v="126"/>
    <m/>
    <x v="14"/>
    <n v="21"/>
    <n v="126"/>
    <n v="126"/>
    <n v="0"/>
    <n v="126"/>
    <m/>
    <m/>
    <m/>
    <m/>
  </r>
  <r>
    <n v="274"/>
    <n v="112"/>
    <s v="2022010040"/>
    <s v="张雪"/>
    <n v="0"/>
    <n v="0"/>
    <s v="张雪本月产假"/>
    <x v="14"/>
    <n v="0"/>
    <n v="0"/>
    <n v="0"/>
    <n v="0"/>
    <n v="0"/>
    <m/>
    <m/>
    <m/>
    <m/>
  </r>
  <r>
    <n v="275"/>
    <n v="113"/>
    <s v="2022010050"/>
    <s v="刘阳"/>
    <n v="21"/>
    <n v="126"/>
    <m/>
    <x v="14"/>
    <n v="21"/>
    <n v="126"/>
    <n v="126"/>
    <n v="0"/>
    <n v="126"/>
    <m/>
    <m/>
    <m/>
    <m/>
  </r>
  <r>
    <n v="276"/>
    <n v="114"/>
    <n v="2023010011"/>
    <s v="王明辉"/>
    <n v="21"/>
    <n v="126"/>
    <m/>
    <x v="14"/>
    <n v="21"/>
    <n v="126"/>
    <n v="126"/>
    <n v="0"/>
    <n v="126"/>
    <m/>
    <m/>
    <m/>
    <m/>
  </r>
  <r>
    <n v="277"/>
    <n v="115"/>
    <n v="2023010010"/>
    <s v="宋君楷"/>
    <n v="21"/>
    <n v="126"/>
    <m/>
    <x v="14"/>
    <n v="21"/>
    <n v="126"/>
    <n v="126"/>
    <n v="0"/>
    <n v="126"/>
    <m/>
    <m/>
    <m/>
    <m/>
  </r>
  <r>
    <n v="278"/>
    <n v="116"/>
    <n v="2022010081"/>
    <s v="吕世轩"/>
    <n v="21"/>
    <n v="126"/>
    <m/>
    <x v="14"/>
    <n v="21"/>
    <n v="126"/>
    <n v="126"/>
    <n v="0"/>
    <n v="126"/>
    <m/>
    <m/>
    <m/>
    <m/>
  </r>
  <r>
    <n v="279"/>
    <n v="117"/>
    <n v="2023010130"/>
    <s v="张伟"/>
    <n v="21"/>
    <n v="126"/>
    <m/>
    <x v="14"/>
    <n v="21"/>
    <n v="126"/>
    <n v="126"/>
    <n v="0"/>
    <n v="126"/>
    <m/>
    <m/>
    <m/>
    <m/>
  </r>
  <r>
    <n v="280"/>
    <n v="118"/>
    <n v="2023010083"/>
    <s v="刘晓燕"/>
    <n v="21"/>
    <n v="126"/>
    <m/>
    <x v="14"/>
    <n v="21"/>
    <n v="126"/>
    <n v="126"/>
    <n v="0"/>
    <n v="126"/>
    <m/>
    <m/>
    <m/>
    <m/>
  </r>
  <r>
    <n v="281"/>
    <n v="119"/>
    <n v="2023010085"/>
    <s v="刘梦瑶 "/>
    <n v="21"/>
    <n v="126"/>
    <m/>
    <x v="14"/>
    <n v="21"/>
    <n v="126"/>
    <n v="126"/>
    <n v="0"/>
    <n v="126"/>
    <m/>
    <m/>
    <m/>
    <m/>
  </r>
  <r>
    <n v="282"/>
    <n v="120"/>
    <n v="2023010086"/>
    <s v="刘树美"/>
    <n v="21"/>
    <n v="126"/>
    <m/>
    <x v="14"/>
    <n v="21"/>
    <n v="126"/>
    <n v="126"/>
    <n v="0"/>
    <n v="126"/>
    <m/>
    <m/>
    <m/>
    <m/>
  </r>
  <r>
    <n v="283"/>
    <n v="121"/>
    <n v="2023010087"/>
    <s v="林翔"/>
    <n v="21"/>
    <n v="126"/>
    <m/>
    <x v="14"/>
    <n v="21"/>
    <n v="126"/>
    <n v="126"/>
    <n v="0"/>
    <n v="126"/>
    <m/>
    <m/>
    <m/>
    <m/>
  </r>
  <r>
    <n v="284"/>
    <n v="122"/>
    <n v="2023010088"/>
    <s v="徐浩然"/>
    <n v="20"/>
    <n v="120"/>
    <s v="12.7病假1天；12.28下午事假0.5天"/>
    <x v="14"/>
    <n v="20"/>
    <n v="120"/>
    <n v="120"/>
    <n v="0"/>
    <n v="120"/>
    <m/>
    <m/>
    <m/>
    <m/>
  </r>
  <r>
    <n v="285"/>
    <n v="123"/>
    <n v="2023010132"/>
    <s v="袁强"/>
    <n v="20"/>
    <n v="120"/>
    <s v="12.21因公外出1天；12.27上午因公外出"/>
    <x v="14"/>
    <n v="20"/>
    <n v="120"/>
    <n v="120"/>
    <n v="0"/>
    <n v="120"/>
    <m/>
    <m/>
    <m/>
    <m/>
  </r>
  <r>
    <n v="286"/>
    <n v="124"/>
    <s v="370282199611306042"/>
    <s v="金雪"/>
    <n v="21"/>
    <n v="126"/>
    <m/>
    <x v="14"/>
    <n v="21"/>
    <n v="126"/>
    <n v="126"/>
    <n v="0"/>
    <n v="126"/>
    <m/>
    <m/>
    <m/>
    <m/>
  </r>
  <r>
    <n v="287"/>
    <n v="125"/>
    <s v="370282198112166028"/>
    <s v="金文娟"/>
    <n v="21"/>
    <n v="126"/>
    <m/>
    <x v="14"/>
    <n v="21"/>
    <n v="126"/>
    <n v="126"/>
    <n v="0"/>
    <n v="126"/>
    <m/>
    <m/>
    <m/>
    <m/>
  </r>
  <r>
    <n v="288"/>
    <n v="1"/>
    <n v="2004010013"/>
    <s v="高玮"/>
    <n v="21"/>
    <n v="126"/>
    <m/>
    <x v="15"/>
    <n v="21"/>
    <n v="126"/>
    <n v="126"/>
    <n v="0"/>
    <n v="126"/>
    <m/>
    <m/>
    <m/>
    <m/>
  </r>
  <r>
    <n v="289"/>
    <n v="2"/>
    <n v="2019010028"/>
    <s v="燕斌"/>
    <n v="21"/>
    <n v="126"/>
    <m/>
    <x v="15"/>
    <n v="21"/>
    <n v="126"/>
    <n v="126"/>
    <n v="0"/>
    <n v="126"/>
    <m/>
    <m/>
    <m/>
    <m/>
  </r>
  <r>
    <n v="290"/>
    <n v="3"/>
    <n v="1998010002"/>
    <s v="严奉莲"/>
    <n v="21"/>
    <n v="126"/>
    <m/>
    <x v="15"/>
    <n v="21"/>
    <n v="126"/>
    <n v="126"/>
    <n v="0"/>
    <n v="126"/>
    <m/>
    <m/>
    <m/>
    <m/>
  </r>
  <r>
    <n v="291"/>
    <n v="4"/>
    <n v="2004010038"/>
    <s v="苏娜"/>
    <n v="21"/>
    <n v="126"/>
    <m/>
    <x v="15"/>
    <n v="21"/>
    <n v="126"/>
    <n v="126"/>
    <n v="0"/>
    <n v="126"/>
    <m/>
    <m/>
    <m/>
    <m/>
  </r>
  <r>
    <n v="292"/>
    <n v="5"/>
    <n v="1996010002"/>
    <s v="江健滨"/>
    <n v="20"/>
    <n v="120"/>
    <s v="出差1"/>
    <x v="15"/>
    <n v="20"/>
    <n v="120"/>
    <n v="120"/>
    <n v="0"/>
    <n v="120"/>
    <m/>
    <m/>
    <m/>
    <m/>
  </r>
  <r>
    <n v="293"/>
    <n v="6"/>
    <n v="2005010009"/>
    <s v="万君芳"/>
    <n v="21"/>
    <n v="126"/>
    <m/>
    <x v="15"/>
    <n v="21"/>
    <n v="126"/>
    <n v="126"/>
    <n v="0"/>
    <n v="126"/>
    <m/>
    <m/>
    <m/>
    <m/>
  </r>
  <r>
    <n v="294"/>
    <n v="7"/>
    <n v="2006010030"/>
    <s v="于蓉"/>
    <n v="21"/>
    <n v="126"/>
    <m/>
    <x v="15"/>
    <n v="21"/>
    <n v="126"/>
    <n v="126"/>
    <n v="0"/>
    <n v="126"/>
    <m/>
    <m/>
    <m/>
    <m/>
  </r>
  <r>
    <n v="295"/>
    <n v="8"/>
    <n v="2006010024"/>
    <s v="李海雁"/>
    <n v="21"/>
    <n v="126"/>
    <m/>
    <x v="15"/>
    <n v="21"/>
    <n v="126"/>
    <n v="126"/>
    <n v="0"/>
    <n v="126"/>
    <m/>
    <m/>
    <m/>
    <m/>
  </r>
  <r>
    <n v="296"/>
    <n v="9"/>
    <n v="2004010014"/>
    <s v="李树勇"/>
    <n v="21"/>
    <n v="126"/>
    <m/>
    <x v="15"/>
    <n v="21"/>
    <n v="126"/>
    <n v="126"/>
    <n v="0"/>
    <n v="126"/>
    <m/>
    <m/>
    <m/>
    <m/>
  </r>
  <r>
    <n v="297"/>
    <n v="10"/>
    <n v="2014010057"/>
    <s v="逄玉萍"/>
    <n v="21"/>
    <n v="126"/>
    <m/>
    <x v="15"/>
    <n v="21"/>
    <n v="126"/>
    <n v="126"/>
    <n v="0"/>
    <n v="126"/>
    <m/>
    <m/>
    <m/>
    <m/>
  </r>
  <r>
    <n v="298"/>
    <n v="11"/>
    <n v="2014010059"/>
    <s v="周岩"/>
    <n v="21"/>
    <n v="126"/>
    <m/>
    <x v="15"/>
    <n v="21"/>
    <n v="126"/>
    <n v="126"/>
    <n v="0"/>
    <n v="126"/>
    <m/>
    <m/>
    <m/>
    <m/>
  </r>
  <r>
    <n v="299"/>
    <n v="12"/>
    <n v="2009020005"/>
    <s v="房燕"/>
    <n v="21"/>
    <n v="126"/>
    <m/>
    <x v="15"/>
    <n v="21"/>
    <n v="126"/>
    <n v="126"/>
    <n v="0"/>
    <n v="126"/>
    <m/>
    <m/>
    <m/>
    <m/>
  </r>
  <r>
    <n v="300"/>
    <n v="13"/>
    <n v="2006010029"/>
    <s v="任洁"/>
    <n v="20"/>
    <n v="120"/>
    <s v="病假1"/>
    <x v="15"/>
    <n v="20"/>
    <n v="120"/>
    <n v="120"/>
    <n v="0"/>
    <n v="120"/>
    <m/>
    <m/>
    <m/>
    <m/>
  </r>
  <r>
    <n v="301"/>
    <n v="14"/>
    <n v="2014010070"/>
    <s v="姜玉苹"/>
    <n v="21"/>
    <n v="126"/>
    <m/>
    <x v="15"/>
    <n v="21"/>
    <n v="126"/>
    <n v="126"/>
    <n v="0"/>
    <n v="126"/>
    <m/>
    <m/>
    <m/>
    <m/>
  </r>
  <r>
    <n v="302"/>
    <n v="15"/>
    <n v="2014010064"/>
    <s v="陈福波"/>
    <n v="21"/>
    <n v="126"/>
    <m/>
    <x v="15"/>
    <n v="21"/>
    <n v="126"/>
    <n v="126"/>
    <n v="0"/>
    <n v="126"/>
    <m/>
    <m/>
    <m/>
    <m/>
  </r>
  <r>
    <n v="303"/>
    <n v="16"/>
    <n v="2014010066"/>
    <s v="张明"/>
    <n v="21"/>
    <n v="126"/>
    <m/>
    <x v="15"/>
    <n v="21"/>
    <n v="126"/>
    <n v="126"/>
    <n v="0"/>
    <n v="126"/>
    <m/>
    <m/>
    <m/>
    <m/>
  </r>
  <r>
    <n v="304"/>
    <n v="17"/>
    <n v="2014010067"/>
    <s v="张伟"/>
    <n v="21"/>
    <n v="126"/>
    <m/>
    <x v="15"/>
    <n v="21"/>
    <n v="126"/>
    <n v="126"/>
    <n v="0"/>
    <n v="126"/>
    <m/>
    <m/>
    <m/>
    <m/>
  </r>
  <r>
    <n v="305"/>
    <n v="18"/>
    <n v="2007020063"/>
    <s v="董秀丽"/>
    <n v="21"/>
    <n v="126"/>
    <m/>
    <x v="15"/>
    <n v="21"/>
    <n v="126"/>
    <n v="126"/>
    <n v="0"/>
    <n v="126"/>
    <m/>
    <m/>
    <m/>
    <m/>
  </r>
  <r>
    <n v="306"/>
    <n v="19"/>
    <n v="2012010015"/>
    <s v="海燕"/>
    <n v="21"/>
    <n v="126"/>
    <m/>
    <x v="15"/>
    <n v="21"/>
    <n v="126"/>
    <n v="126"/>
    <n v="0"/>
    <n v="126"/>
    <m/>
    <m/>
    <m/>
    <m/>
  </r>
  <r>
    <n v="307"/>
    <n v="20"/>
    <n v="2012010013"/>
    <s v="王利军"/>
    <n v="21"/>
    <n v="126"/>
    <m/>
    <x v="15"/>
    <n v="21"/>
    <n v="126"/>
    <n v="126"/>
    <n v="0"/>
    <n v="126"/>
    <m/>
    <m/>
    <m/>
    <m/>
  </r>
  <r>
    <n v="308"/>
    <n v="21"/>
    <n v="2011010003"/>
    <s v="刘大伟 "/>
    <n v="21"/>
    <n v="126"/>
    <m/>
    <x v="15"/>
    <n v="21"/>
    <n v="126"/>
    <n v="126"/>
    <n v="0"/>
    <n v="126"/>
    <m/>
    <m/>
    <m/>
    <m/>
  </r>
  <r>
    <n v="309"/>
    <n v="22"/>
    <n v="2014010069"/>
    <s v="宋军磊"/>
    <n v="21"/>
    <n v="126"/>
    <m/>
    <x v="15"/>
    <n v="21"/>
    <n v="126"/>
    <n v="126"/>
    <n v="0"/>
    <n v="126"/>
    <m/>
    <m/>
    <m/>
    <m/>
  </r>
  <r>
    <n v="310"/>
    <n v="23"/>
    <n v="2008030030"/>
    <s v="王梦圆"/>
    <n v="21"/>
    <n v="126"/>
    <m/>
    <x v="15"/>
    <n v="21"/>
    <n v="126"/>
    <n v="126"/>
    <n v="0"/>
    <n v="126"/>
    <m/>
    <m/>
    <m/>
    <m/>
  </r>
  <r>
    <n v="311"/>
    <n v="24"/>
    <n v="2015010001"/>
    <s v="刘健"/>
    <n v="21"/>
    <n v="126"/>
    <m/>
    <x v="15"/>
    <n v="21"/>
    <n v="126"/>
    <n v="126"/>
    <n v="0"/>
    <n v="126"/>
    <m/>
    <m/>
    <m/>
    <m/>
  </r>
  <r>
    <n v="312"/>
    <n v="25"/>
    <n v="2013010007"/>
    <s v="马草原"/>
    <n v="21"/>
    <n v="126"/>
    <m/>
    <x v="15"/>
    <n v="21"/>
    <n v="126"/>
    <n v="126"/>
    <n v="0"/>
    <n v="126"/>
    <m/>
    <m/>
    <m/>
    <m/>
  </r>
  <r>
    <n v="313"/>
    <n v="26"/>
    <n v="2016010013"/>
    <s v="秦晓娜"/>
    <n v="19"/>
    <n v="114"/>
    <s v="外出2"/>
    <x v="15"/>
    <n v="19"/>
    <n v="114"/>
    <n v="114"/>
    <n v="0"/>
    <n v="114"/>
    <m/>
    <m/>
    <m/>
    <m/>
  </r>
  <r>
    <n v="314"/>
    <n v="27"/>
    <n v="2014010055"/>
    <s v="赵洁"/>
    <n v="21"/>
    <n v="126"/>
    <m/>
    <x v="15"/>
    <n v="21"/>
    <n v="126"/>
    <n v="126"/>
    <n v="0"/>
    <n v="126"/>
    <m/>
    <m/>
    <m/>
    <m/>
  </r>
  <r>
    <n v="315"/>
    <n v="28"/>
    <n v="2014010053"/>
    <s v="高玉忠"/>
    <n v="21"/>
    <n v="126"/>
    <m/>
    <x v="15"/>
    <n v="21"/>
    <n v="126"/>
    <n v="126"/>
    <n v="0"/>
    <n v="126"/>
    <m/>
    <m/>
    <m/>
    <m/>
  </r>
  <r>
    <n v="316"/>
    <n v="29"/>
    <n v="2010020012"/>
    <s v="侯琳"/>
    <n v="21"/>
    <n v="126"/>
    <m/>
    <x v="15"/>
    <n v="21"/>
    <n v="126"/>
    <n v="126"/>
    <n v="0"/>
    <n v="126"/>
    <m/>
    <m/>
    <m/>
    <m/>
  </r>
  <r>
    <n v="317"/>
    <n v="30"/>
    <n v="2014020016"/>
    <s v="王振萍"/>
    <n v="16"/>
    <n v="96"/>
    <s v="哺乳假5"/>
    <x v="15"/>
    <n v="16"/>
    <n v="96"/>
    <n v="96"/>
    <n v="0"/>
    <n v="96"/>
    <m/>
    <m/>
    <m/>
    <m/>
  </r>
  <r>
    <n v="318"/>
    <n v="31"/>
    <n v="2015010023"/>
    <s v="刘海波"/>
    <n v="21"/>
    <n v="126"/>
    <m/>
    <x v="15"/>
    <n v="21"/>
    <n v="126"/>
    <n v="126"/>
    <n v="0"/>
    <n v="126"/>
    <m/>
    <m/>
    <m/>
    <m/>
  </r>
  <r>
    <n v="319"/>
    <n v="32"/>
    <n v="2015010020"/>
    <s v="王刚"/>
    <n v="21"/>
    <n v="126"/>
    <m/>
    <x v="15"/>
    <n v="21"/>
    <n v="126"/>
    <n v="126"/>
    <n v="0"/>
    <n v="126"/>
    <m/>
    <m/>
    <m/>
    <m/>
  </r>
  <r>
    <n v="320"/>
    <n v="33"/>
    <n v="1995010003"/>
    <s v="乔樑"/>
    <n v="21"/>
    <n v="126"/>
    <m/>
    <x v="15"/>
    <n v="21"/>
    <n v="126"/>
    <n v="126"/>
    <n v="0"/>
    <n v="126"/>
    <m/>
    <m/>
    <m/>
    <m/>
  </r>
  <r>
    <n v="321"/>
    <n v="34"/>
    <n v="2019010175"/>
    <s v="张晓梦"/>
    <n v="21"/>
    <n v="126"/>
    <m/>
    <x v="15"/>
    <n v="21"/>
    <n v="126"/>
    <n v="126"/>
    <n v="0"/>
    <n v="126"/>
    <m/>
    <m/>
    <m/>
    <m/>
  </r>
  <r>
    <n v="322"/>
    <n v="35"/>
    <n v="2017010017"/>
    <s v="王琦"/>
    <n v="17"/>
    <n v="102"/>
    <s v="出差4"/>
    <x v="15"/>
    <n v="17"/>
    <n v="102"/>
    <n v="102"/>
    <n v="0"/>
    <n v="102"/>
    <m/>
    <m/>
    <m/>
    <m/>
  </r>
  <r>
    <n v="323"/>
    <n v="36"/>
    <n v="2019010022"/>
    <s v="刘廷"/>
    <n v="0"/>
    <n v="0"/>
    <s v="产假21"/>
    <x v="15"/>
    <n v="0"/>
    <n v="0"/>
    <n v="0"/>
    <n v="0"/>
    <n v="0"/>
    <m/>
    <m/>
    <m/>
    <m/>
  </r>
  <r>
    <n v="324"/>
    <n v="37"/>
    <n v="2020010031"/>
    <s v="于淑慧"/>
    <n v="21"/>
    <n v="126"/>
    <m/>
    <x v="15"/>
    <n v="21"/>
    <n v="126"/>
    <n v="126"/>
    <n v="0"/>
    <n v="126"/>
    <m/>
    <m/>
    <m/>
    <m/>
  </r>
  <r>
    <n v="325"/>
    <n v="38"/>
    <n v="2020010038"/>
    <s v="刘孟玲"/>
    <n v="21"/>
    <n v="126"/>
    <m/>
    <x v="15"/>
    <n v="21"/>
    <n v="126"/>
    <n v="126"/>
    <n v="0"/>
    <n v="126"/>
    <m/>
    <m/>
    <m/>
    <m/>
  </r>
  <r>
    <n v="326"/>
    <n v="39"/>
    <n v="2020010036"/>
    <s v="聂凤锟"/>
    <n v="21"/>
    <n v="126"/>
    <m/>
    <x v="15"/>
    <n v="21"/>
    <n v="126"/>
    <n v="126"/>
    <n v="0"/>
    <n v="126"/>
    <m/>
    <m/>
    <m/>
    <m/>
  </r>
  <r>
    <n v="327"/>
    <n v="40"/>
    <n v="2020010030"/>
    <s v="王秋婉"/>
    <n v="21"/>
    <n v="126"/>
    <m/>
    <x v="15"/>
    <n v="21"/>
    <n v="126"/>
    <n v="126"/>
    <n v="0"/>
    <n v="126"/>
    <m/>
    <m/>
    <m/>
    <m/>
  </r>
  <r>
    <n v="328"/>
    <n v="41"/>
    <n v="2020010028"/>
    <s v="彭春皓"/>
    <n v="21"/>
    <n v="126"/>
    <m/>
    <x v="15"/>
    <n v="21"/>
    <n v="126"/>
    <n v="126"/>
    <n v="0"/>
    <n v="126"/>
    <m/>
    <m/>
    <m/>
    <m/>
  </r>
  <r>
    <n v="329"/>
    <n v="42"/>
    <n v="2020010032"/>
    <s v="金婷"/>
    <n v="21"/>
    <n v="126"/>
    <m/>
    <x v="15"/>
    <n v="21"/>
    <n v="126"/>
    <n v="126"/>
    <n v="0"/>
    <n v="126"/>
    <m/>
    <m/>
    <m/>
    <m/>
  </r>
  <r>
    <n v="330"/>
    <n v="43"/>
    <n v="2021010026"/>
    <s v="崔艾琳"/>
    <n v="21"/>
    <n v="126"/>
    <m/>
    <x v="15"/>
    <n v="21"/>
    <n v="126"/>
    <n v="126"/>
    <n v="0"/>
    <n v="126"/>
    <m/>
    <m/>
    <m/>
    <m/>
  </r>
  <r>
    <n v="331"/>
    <n v="44"/>
    <n v="2005000021"/>
    <s v="黄艳"/>
    <n v="21"/>
    <n v="126"/>
    <m/>
    <x v="15"/>
    <n v="21"/>
    <n v="126"/>
    <n v="126"/>
    <n v="0"/>
    <n v="126"/>
    <m/>
    <m/>
    <m/>
    <m/>
  </r>
  <r>
    <n v="332"/>
    <n v="45"/>
    <n v="2021010027"/>
    <s v="蔡晓艺"/>
    <n v="20"/>
    <n v="120"/>
    <s v="病假1"/>
    <x v="15"/>
    <n v="20"/>
    <n v="120"/>
    <n v="120"/>
    <n v="0"/>
    <n v="120"/>
    <m/>
    <m/>
    <m/>
    <m/>
  </r>
  <r>
    <n v="333"/>
    <n v="46"/>
    <n v="2021010029"/>
    <s v="王子栋"/>
    <n v="21"/>
    <n v="126"/>
    <m/>
    <x v="15"/>
    <n v="21"/>
    <n v="126"/>
    <n v="126"/>
    <n v="0"/>
    <n v="126"/>
    <m/>
    <m/>
    <m/>
    <m/>
  </r>
  <r>
    <n v="334"/>
    <n v="47"/>
    <n v="2021010030"/>
    <s v="李利"/>
    <n v="21"/>
    <n v="126"/>
    <m/>
    <x v="15"/>
    <n v="21"/>
    <n v="126"/>
    <n v="126"/>
    <n v="0"/>
    <n v="126"/>
    <m/>
    <m/>
    <m/>
    <m/>
  </r>
  <r>
    <n v="335"/>
    <n v="48"/>
    <n v="2021010031"/>
    <s v="焉潇潇"/>
    <n v="21"/>
    <n v="126"/>
    <m/>
    <x v="15"/>
    <n v="21"/>
    <n v="126"/>
    <n v="126"/>
    <n v="0"/>
    <n v="126"/>
    <m/>
    <m/>
    <m/>
    <m/>
  </r>
  <r>
    <n v="336"/>
    <n v="49"/>
    <n v="2021010032"/>
    <s v="郝勋"/>
    <n v="21"/>
    <n v="126"/>
    <m/>
    <x v="15"/>
    <n v="21"/>
    <n v="126"/>
    <n v="126"/>
    <n v="0"/>
    <n v="126"/>
    <m/>
    <m/>
    <m/>
    <m/>
  </r>
  <r>
    <n v="337"/>
    <n v="50"/>
    <n v="2022010051"/>
    <s v="段景研"/>
    <n v="21"/>
    <n v="126"/>
    <m/>
    <x v="15"/>
    <n v="21"/>
    <n v="126"/>
    <n v="126"/>
    <n v="0"/>
    <n v="126"/>
    <m/>
    <m/>
    <m/>
    <m/>
  </r>
  <r>
    <n v="338"/>
    <n v="51"/>
    <n v="2023010093"/>
    <s v="张纯青"/>
    <n v="21"/>
    <n v="126"/>
    <m/>
    <x v="15"/>
    <n v="21"/>
    <n v="126"/>
    <n v="126"/>
    <n v="0"/>
    <n v="126"/>
    <m/>
    <m/>
    <m/>
    <m/>
  </r>
  <r>
    <n v="339"/>
    <n v="52"/>
    <n v="2023010095"/>
    <s v="伍佳效"/>
    <n v="21"/>
    <n v="126"/>
    <m/>
    <x v="15"/>
    <n v="21"/>
    <n v="126"/>
    <n v="126"/>
    <n v="0"/>
    <n v="126"/>
    <m/>
    <m/>
    <m/>
    <m/>
  </r>
  <r>
    <n v="340"/>
    <n v="53"/>
    <n v="2023010096"/>
    <s v="江源"/>
    <n v="21"/>
    <n v="126"/>
    <m/>
    <x v="15"/>
    <n v="21"/>
    <n v="126"/>
    <n v="126"/>
    <n v="0"/>
    <n v="126"/>
    <m/>
    <m/>
    <m/>
    <m/>
  </r>
  <r>
    <n v="341"/>
    <n v="1"/>
    <n v="2004010010"/>
    <s v="张莉莉"/>
    <n v="20"/>
    <n v="120"/>
    <m/>
    <x v="16"/>
    <n v="20"/>
    <n v="120"/>
    <n v="120"/>
    <n v="0"/>
    <n v="120"/>
    <m/>
    <m/>
    <m/>
    <m/>
  </r>
  <r>
    <n v="342"/>
    <n v="2"/>
    <n v="1995010004"/>
    <s v="唐秋芳"/>
    <n v="19"/>
    <n v="114"/>
    <m/>
    <x v="16"/>
    <n v="19"/>
    <n v="114"/>
    <n v="114"/>
    <n v="0"/>
    <n v="114"/>
    <m/>
    <m/>
    <m/>
    <m/>
  </r>
  <r>
    <n v="343"/>
    <n v="3"/>
    <n v="2004010023"/>
    <s v="陆伟峰"/>
    <n v="21"/>
    <n v="126"/>
    <m/>
    <x v="16"/>
    <n v="21"/>
    <n v="126"/>
    <n v="126"/>
    <n v="0"/>
    <n v="126"/>
    <m/>
    <m/>
    <m/>
    <m/>
  </r>
  <r>
    <n v="344"/>
    <n v="4"/>
    <n v="2004010026"/>
    <s v="胡秀霞"/>
    <n v="21"/>
    <n v="126"/>
    <m/>
    <x v="16"/>
    <n v="21"/>
    <n v="126"/>
    <n v="126"/>
    <n v="0"/>
    <n v="126"/>
    <m/>
    <m/>
    <m/>
    <m/>
  </r>
  <r>
    <n v="345"/>
    <n v="5"/>
    <n v="2004010027"/>
    <s v="于春菊"/>
    <n v="19"/>
    <n v="114"/>
    <m/>
    <x v="16"/>
    <n v="19"/>
    <n v="114"/>
    <n v="114"/>
    <n v="0"/>
    <n v="114"/>
    <m/>
    <m/>
    <m/>
    <m/>
  </r>
  <r>
    <n v="346"/>
    <n v="6"/>
    <n v="2004010030"/>
    <s v="郭亚杰"/>
    <n v="17"/>
    <n v="102"/>
    <m/>
    <x v="16"/>
    <n v="17"/>
    <n v="102"/>
    <n v="102"/>
    <n v="0"/>
    <n v="102"/>
    <m/>
    <m/>
    <m/>
    <m/>
  </r>
  <r>
    <n v="347"/>
    <n v="7"/>
    <n v="2005010017"/>
    <s v="韩美"/>
    <n v="21"/>
    <n v="126"/>
    <m/>
    <x v="16"/>
    <n v="21"/>
    <n v="126"/>
    <n v="126"/>
    <n v="0"/>
    <n v="126"/>
    <m/>
    <m/>
    <m/>
    <m/>
  </r>
  <r>
    <n v="348"/>
    <n v="8"/>
    <n v="2005010019"/>
    <s v="刘彦"/>
    <n v="18"/>
    <n v="108"/>
    <m/>
    <x v="16"/>
    <n v="18"/>
    <n v="108"/>
    <n v="108"/>
    <n v="0"/>
    <n v="108"/>
    <m/>
    <m/>
    <m/>
    <m/>
  </r>
  <r>
    <n v="349"/>
    <n v="9"/>
    <n v="2008030028"/>
    <s v="逄博"/>
    <n v="21"/>
    <n v="126"/>
    <m/>
    <x v="16"/>
    <n v="21"/>
    <n v="126"/>
    <n v="126"/>
    <n v="0"/>
    <n v="126"/>
    <m/>
    <m/>
    <m/>
    <m/>
  </r>
  <r>
    <n v="350"/>
    <n v="10"/>
    <n v="2011010008"/>
    <s v="王欢欢"/>
    <n v="19"/>
    <n v="114"/>
    <m/>
    <x v="16"/>
    <n v="19"/>
    <n v="114"/>
    <n v="114"/>
    <n v="0"/>
    <n v="114"/>
    <m/>
    <m/>
    <m/>
    <m/>
  </r>
  <r>
    <n v="351"/>
    <n v="11"/>
    <n v="2013010016"/>
    <s v="梅雪"/>
    <n v="20"/>
    <n v="120"/>
    <m/>
    <x v="16"/>
    <n v="20"/>
    <n v="120"/>
    <n v="120"/>
    <n v="0"/>
    <n v="120"/>
    <m/>
    <m/>
    <m/>
    <m/>
  </r>
  <r>
    <n v="352"/>
    <n v="12"/>
    <n v="2013020004"/>
    <s v="于海清"/>
    <n v="21"/>
    <n v="126"/>
    <m/>
    <x v="16"/>
    <n v="21"/>
    <n v="126"/>
    <n v="126"/>
    <n v="0"/>
    <n v="126"/>
    <m/>
    <m/>
    <m/>
    <m/>
  </r>
  <r>
    <n v="353"/>
    <n v="13"/>
    <n v="2014010037"/>
    <s v="曹蕾"/>
    <n v="18"/>
    <n v="108"/>
    <m/>
    <x v="16"/>
    <n v="18"/>
    <n v="108"/>
    <n v="108"/>
    <n v="0"/>
    <n v="108"/>
    <m/>
    <m/>
    <m/>
    <m/>
  </r>
  <r>
    <n v="354"/>
    <n v="14"/>
    <n v="2014010050"/>
    <s v="李倩文"/>
    <n v="3"/>
    <n v="18"/>
    <m/>
    <x v="16"/>
    <n v="3"/>
    <n v="18"/>
    <n v="18"/>
    <n v="0"/>
    <n v="18"/>
    <m/>
    <m/>
    <m/>
    <m/>
  </r>
  <r>
    <n v="355"/>
    <n v="15"/>
    <n v="2015010012"/>
    <s v="项梅"/>
    <n v="15"/>
    <n v="90"/>
    <m/>
    <x v="16"/>
    <n v="15"/>
    <n v="90"/>
    <n v="90"/>
    <n v="0"/>
    <n v="90"/>
    <m/>
    <m/>
    <m/>
    <m/>
  </r>
  <r>
    <n v="356"/>
    <n v="16"/>
    <n v="2016010019"/>
    <s v="郭素梅"/>
    <n v="21"/>
    <n v="126"/>
    <m/>
    <x v="16"/>
    <n v="21"/>
    <n v="126"/>
    <n v="126"/>
    <n v="0"/>
    <n v="126"/>
    <m/>
    <m/>
    <m/>
    <m/>
  </r>
  <r>
    <n v="357"/>
    <n v="17"/>
    <n v="2017010013"/>
    <s v="王玉玲"/>
    <n v="18"/>
    <n v="108"/>
    <m/>
    <x v="16"/>
    <n v="18"/>
    <n v="108"/>
    <n v="108"/>
    <n v="0"/>
    <n v="108"/>
    <m/>
    <m/>
    <m/>
    <m/>
  </r>
  <r>
    <n v="358"/>
    <n v="18"/>
    <n v="2017010015"/>
    <s v="刘祥茹"/>
    <n v="20"/>
    <n v="120"/>
    <m/>
    <x v="16"/>
    <n v="20"/>
    <n v="120"/>
    <n v="120"/>
    <n v="0"/>
    <n v="120"/>
    <m/>
    <m/>
    <m/>
    <m/>
  </r>
  <r>
    <n v="359"/>
    <n v="19"/>
    <n v="2018010011"/>
    <s v="李文慧"/>
    <n v="20"/>
    <n v="120"/>
    <m/>
    <x v="16"/>
    <n v="20"/>
    <n v="120"/>
    <n v="120"/>
    <n v="0"/>
    <n v="120"/>
    <m/>
    <m/>
    <m/>
    <m/>
  </r>
  <r>
    <n v="360"/>
    <n v="20"/>
    <n v="2018010015"/>
    <s v="张天赐"/>
    <n v="15"/>
    <n v="90"/>
    <m/>
    <x v="16"/>
    <n v="15"/>
    <n v="90"/>
    <n v="90"/>
    <n v="0"/>
    <n v="90"/>
    <m/>
    <m/>
    <m/>
    <m/>
  </r>
  <r>
    <n v="361"/>
    <n v="21"/>
    <n v="1993010003"/>
    <s v="徐栋"/>
    <n v="21"/>
    <n v="126"/>
    <m/>
    <x v="16"/>
    <n v="21"/>
    <n v="126"/>
    <n v="126"/>
    <n v="0"/>
    <n v="126"/>
    <m/>
    <m/>
    <m/>
    <m/>
  </r>
  <r>
    <n v="362"/>
    <n v="22"/>
    <n v="2019010030"/>
    <s v="穆静静"/>
    <n v="19"/>
    <n v="114"/>
    <m/>
    <x v="16"/>
    <n v="19"/>
    <n v="114"/>
    <n v="114"/>
    <n v="0"/>
    <n v="114"/>
    <m/>
    <m/>
    <m/>
    <m/>
  </r>
  <r>
    <n v="363"/>
    <n v="23"/>
    <n v="2019010026"/>
    <s v="张丽"/>
    <n v="21"/>
    <n v="126"/>
    <m/>
    <x v="16"/>
    <n v="21"/>
    <n v="126"/>
    <n v="126"/>
    <n v="0"/>
    <n v="126"/>
    <m/>
    <m/>
    <m/>
    <m/>
  </r>
  <r>
    <n v="364"/>
    <n v="24"/>
    <n v="2019010019"/>
    <s v="李炘亭"/>
    <n v="21"/>
    <n v="126"/>
    <m/>
    <x v="16"/>
    <n v="21"/>
    <n v="126"/>
    <n v="126"/>
    <n v="0"/>
    <n v="126"/>
    <m/>
    <m/>
    <m/>
    <m/>
  </r>
  <r>
    <n v="365"/>
    <n v="25"/>
    <n v="2019010020"/>
    <s v="李迦迦"/>
    <n v="18"/>
    <n v="108"/>
    <m/>
    <x v="16"/>
    <n v="18"/>
    <n v="108"/>
    <n v="108"/>
    <n v="0"/>
    <n v="108"/>
    <m/>
    <m/>
    <m/>
    <m/>
  </r>
  <r>
    <n v="366"/>
    <n v="26"/>
    <n v="2019010021"/>
    <s v="徐梦真"/>
    <n v="19"/>
    <n v="114"/>
    <m/>
    <x v="16"/>
    <n v="19"/>
    <n v="114"/>
    <n v="114"/>
    <n v="0"/>
    <n v="114"/>
    <m/>
    <m/>
    <m/>
    <m/>
  </r>
  <r>
    <n v="367"/>
    <n v="27"/>
    <n v="2020010039"/>
    <s v="刘悦"/>
    <n v="21"/>
    <n v="126"/>
    <m/>
    <x v="16"/>
    <n v="21"/>
    <n v="126"/>
    <n v="126"/>
    <n v="0"/>
    <n v="126"/>
    <m/>
    <m/>
    <m/>
    <m/>
  </r>
  <r>
    <n v="368"/>
    <n v="28"/>
    <n v="2020010050"/>
    <s v="闫芮妃"/>
    <n v="15"/>
    <n v="90"/>
    <m/>
    <x v="16"/>
    <n v="15"/>
    <n v="90"/>
    <n v="90"/>
    <n v="0"/>
    <n v="90"/>
    <m/>
    <m/>
    <m/>
    <m/>
  </r>
  <r>
    <n v="369"/>
    <n v="29"/>
    <n v="2020010051"/>
    <s v="杨宽"/>
    <n v="21"/>
    <n v="126"/>
    <m/>
    <x v="16"/>
    <n v="21"/>
    <n v="126"/>
    <n v="126"/>
    <n v="0"/>
    <n v="126"/>
    <m/>
    <m/>
    <m/>
    <m/>
  </r>
  <r>
    <n v="370"/>
    <n v="30"/>
    <n v="2021010008"/>
    <s v="任蕾润"/>
    <n v="12"/>
    <n v="72"/>
    <m/>
    <x v="16"/>
    <n v="12"/>
    <n v="72"/>
    <n v="72"/>
    <n v="0"/>
    <n v="72"/>
    <m/>
    <m/>
    <m/>
    <m/>
  </r>
  <r>
    <n v="371"/>
    <n v="31"/>
    <n v="2020010063"/>
    <s v="郭萌"/>
    <n v="21"/>
    <n v="126"/>
    <m/>
    <x v="16"/>
    <n v="21"/>
    <n v="126"/>
    <n v="126"/>
    <n v="0"/>
    <n v="126"/>
    <m/>
    <m/>
    <m/>
    <m/>
  </r>
  <r>
    <n v="372"/>
    <n v="32"/>
    <n v="2020010065"/>
    <s v="金宏洋"/>
    <n v="21"/>
    <n v="126"/>
    <m/>
    <x v="16"/>
    <n v="21"/>
    <n v="126"/>
    <n v="126"/>
    <n v="0"/>
    <n v="126"/>
    <m/>
    <m/>
    <m/>
    <m/>
  </r>
  <r>
    <n v="373"/>
    <n v="33"/>
    <n v="2018020008"/>
    <s v="迟黎黎"/>
    <n v="18"/>
    <n v="108"/>
    <m/>
    <x v="16"/>
    <n v="18"/>
    <n v="108"/>
    <n v="108"/>
    <n v="0"/>
    <n v="108"/>
    <m/>
    <m/>
    <m/>
    <m/>
  </r>
  <r>
    <n v="374"/>
    <n v="34"/>
    <n v="2018020010"/>
    <s v="商润雨"/>
    <n v="19"/>
    <n v="114"/>
    <m/>
    <x v="16"/>
    <n v="19"/>
    <n v="114"/>
    <n v="114"/>
    <n v="0"/>
    <n v="114"/>
    <m/>
    <m/>
    <m/>
    <m/>
  </r>
  <r>
    <n v="375"/>
    <n v="35"/>
    <n v="2018020013"/>
    <s v="孙瑞强"/>
    <n v="17"/>
    <n v="102"/>
    <m/>
    <x v="16"/>
    <n v="17"/>
    <n v="102"/>
    <n v="102"/>
    <n v="0"/>
    <n v="102"/>
    <m/>
    <m/>
    <m/>
    <m/>
  </r>
  <r>
    <n v="376"/>
    <n v="36"/>
    <n v="2021010033"/>
    <s v="崔玥"/>
    <n v="14"/>
    <n v="84"/>
    <m/>
    <x v="16"/>
    <n v="14"/>
    <n v="84"/>
    <n v="84"/>
    <n v="0"/>
    <n v="84"/>
    <m/>
    <m/>
    <m/>
    <m/>
  </r>
  <r>
    <n v="377"/>
    <n v="37"/>
    <n v="2021010035"/>
    <s v="张兴利"/>
    <n v="21"/>
    <n v="126"/>
    <m/>
    <x v="16"/>
    <n v="21"/>
    <n v="126"/>
    <n v="126"/>
    <n v="0"/>
    <n v="126"/>
    <m/>
    <m/>
    <m/>
    <m/>
  </r>
  <r>
    <n v="378"/>
    <n v="38"/>
    <n v="2021010036"/>
    <s v="朱珣"/>
    <n v="18"/>
    <n v="108"/>
    <m/>
    <x v="16"/>
    <n v="18"/>
    <n v="108"/>
    <n v="108"/>
    <n v="0"/>
    <n v="108"/>
    <m/>
    <m/>
    <m/>
    <m/>
  </r>
  <r>
    <n v="379"/>
    <n v="39"/>
    <n v="2021010010"/>
    <s v="郑寅军"/>
    <n v="18"/>
    <n v="108"/>
    <m/>
    <x v="16"/>
    <n v="18"/>
    <n v="108"/>
    <n v="108"/>
    <n v="0"/>
    <n v="108"/>
    <m/>
    <m/>
    <m/>
    <m/>
  </r>
  <r>
    <n v="380"/>
    <n v="40"/>
    <n v="2022010055"/>
    <s v="杨娟"/>
    <n v="21"/>
    <n v="126"/>
    <m/>
    <x v="16"/>
    <n v="21"/>
    <n v="126"/>
    <n v="126"/>
    <n v="0"/>
    <n v="126"/>
    <m/>
    <m/>
    <m/>
    <m/>
  </r>
  <r>
    <n v="381"/>
    <n v="41"/>
    <n v="2022010058"/>
    <s v="林礼川"/>
    <n v="20"/>
    <n v="120"/>
    <m/>
    <x v="16"/>
    <n v="20"/>
    <n v="120"/>
    <n v="120"/>
    <n v="0"/>
    <n v="120"/>
    <m/>
    <m/>
    <m/>
    <m/>
  </r>
  <r>
    <n v="382"/>
    <n v="42"/>
    <n v="2022010056"/>
    <s v="慕晓虹"/>
    <n v="21"/>
    <n v="126"/>
    <m/>
    <x v="16"/>
    <n v="21"/>
    <n v="126"/>
    <n v="126"/>
    <n v="0"/>
    <n v="126"/>
    <m/>
    <m/>
    <m/>
    <m/>
  </r>
  <r>
    <n v="383"/>
    <n v="43"/>
    <n v="2022010057"/>
    <s v="谭春蕾"/>
    <n v="20"/>
    <n v="120"/>
    <m/>
    <x v="16"/>
    <n v="20"/>
    <n v="120"/>
    <n v="120"/>
    <n v="0"/>
    <n v="120"/>
    <m/>
    <m/>
    <m/>
    <m/>
  </r>
  <r>
    <n v="384"/>
    <n v="44"/>
    <n v="2022010060"/>
    <s v="宋振南"/>
    <n v="11"/>
    <n v="66"/>
    <m/>
    <x v="16"/>
    <n v="11"/>
    <n v="66"/>
    <n v="66"/>
    <n v="0"/>
    <n v="66"/>
    <m/>
    <m/>
    <m/>
    <m/>
  </r>
  <r>
    <n v="385"/>
    <n v="45"/>
    <n v="2022010092"/>
    <s v="张启浩"/>
    <n v="21"/>
    <n v="126"/>
    <m/>
    <x v="16"/>
    <n v="21"/>
    <n v="126"/>
    <n v="126"/>
    <n v="0"/>
    <n v="126"/>
    <m/>
    <m/>
    <m/>
    <m/>
  </r>
  <r>
    <n v="386"/>
    <n v="46"/>
    <s v="370213199608205248"/>
    <s v="侯宜君"/>
    <n v="12"/>
    <n v="72"/>
    <m/>
    <x v="16"/>
    <n v="12"/>
    <n v="72"/>
    <n v="72"/>
    <n v="0"/>
    <n v="72"/>
    <m/>
    <m/>
    <m/>
    <m/>
  </r>
  <r>
    <n v="387"/>
    <n v="1"/>
    <n v="1992010012"/>
    <s v="刘巨栋"/>
    <n v="21"/>
    <n v="126"/>
    <m/>
    <x v="17"/>
    <n v="21"/>
    <n v="126"/>
    <n v="126"/>
    <n v="0"/>
    <n v="126"/>
    <m/>
    <m/>
    <m/>
    <m/>
  </r>
  <r>
    <n v="388"/>
    <n v="2"/>
    <n v="2014010052"/>
    <s v="孙双双"/>
    <n v="21"/>
    <n v="126"/>
    <m/>
    <x v="17"/>
    <n v="21"/>
    <n v="126"/>
    <n v="126"/>
    <n v="0"/>
    <n v="126"/>
    <m/>
    <m/>
    <m/>
    <m/>
  </r>
  <r>
    <n v="389"/>
    <n v="3"/>
    <n v="2006010076"/>
    <s v="刘建洲"/>
    <n v="19"/>
    <n v="114"/>
    <s v="12.12-13公出"/>
    <x v="17"/>
    <n v="19"/>
    <n v="114"/>
    <n v="114"/>
    <n v="0"/>
    <n v="114"/>
    <m/>
    <m/>
    <m/>
    <m/>
  </r>
  <r>
    <n v="390"/>
    <n v="4"/>
    <n v="2008020020"/>
    <s v="马玉青"/>
    <n v="21"/>
    <n v="126"/>
    <m/>
    <x v="17"/>
    <n v="21"/>
    <n v="126"/>
    <n v="126"/>
    <n v="0"/>
    <n v="126"/>
    <m/>
    <m/>
    <m/>
    <m/>
  </r>
  <r>
    <n v="391"/>
    <n v="5"/>
    <n v="2006010074"/>
    <s v="张秋菊"/>
    <n v="21"/>
    <n v="126"/>
    <m/>
    <x v="17"/>
    <n v="21"/>
    <n v="126"/>
    <n v="126"/>
    <n v="0"/>
    <n v="126"/>
    <m/>
    <m/>
    <m/>
    <m/>
  </r>
  <r>
    <n v="392"/>
    <n v="6"/>
    <n v="2006010075"/>
    <s v="韩  萍"/>
    <n v="21"/>
    <n v="126"/>
    <m/>
    <x v="17"/>
    <n v="21"/>
    <n v="126"/>
    <n v="126"/>
    <n v="0"/>
    <n v="126"/>
    <m/>
    <m/>
    <m/>
    <m/>
  </r>
  <r>
    <n v="393"/>
    <n v="7"/>
    <n v="2014010039"/>
    <s v="王冠军"/>
    <n v="21"/>
    <n v="126"/>
    <m/>
    <x v="17"/>
    <n v="21"/>
    <n v="126"/>
    <n v="126"/>
    <n v="0"/>
    <n v="126"/>
    <m/>
    <m/>
    <m/>
    <m/>
  </r>
  <r>
    <n v="394"/>
    <n v="8"/>
    <n v="2013010004"/>
    <s v="王永春"/>
    <n v="21"/>
    <n v="126"/>
    <m/>
    <x v="17"/>
    <n v="21"/>
    <n v="126"/>
    <n v="126"/>
    <n v="0"/>
    <n v="126"/>
    <m/>
    <m/>
    <m/>
    <m/>
  </r>
  <r>
    <n v="395"/>
    <n v="9"/>
    <n v="2013010002"/>
    <s v="任莉"/>
    <n v="21"/>
    <n v="126"/>
    <m/>
    <x v="17"/>
    <n v="21"/>
    <n v="126"/>
    <n v="126"/>
    <n v="0"/>
    <n v="126"/>
    <m/>
    <m/>
    <m/>
    <m/>
  </r>
  <r>
    <n v="396"/>
    <n v="10"/>
    <n v="2013010001"/>
    <s v="高菲菲"/>
    <n v="21"/>
    <n v="126"/>
    <m/>
    <x v="17"/>
    <n v="21"/>
    <n v="126"/>
    <n v="126"/>
    <n v="0"/>
    <n v="126"/>
    <m/>
    <m/>
    <m/>
    <m/>
  </r>
  <r>
    <n v="397"/>
    <n v="11"/>
    <n v="2013010003"/>
    <s v="朱群富"/>
    <n v="21"/>
    <n v="126"/>
    <s v=" "/>
    <x v="17"/>
    <n v="21"/>
    <n v="126"/>
    <n v="126"/>
    <n v="0"/>
    <n v="126"/>
    <m/>
    <m/>
    <m/>
    <m/>
  </r>
  <r>
    <n v="398"/>
    <n v="12"/>
    <n v="2014010043"/>
    <s v="郝玉莲"/>
    <n v="21"/>
    <n v="126"/>
    <m/>
    <x v="17"/>
    <n v="21"/>
    <n v="126"/>
    <n v="126"/>
    <n v="0"/>
    <n v="126"/>
    <m/>
    <m/>
    <m/>
    <m/>
  </r>
  <r>
    <n v="399"/>
    <n v="13"/>
    <n v="2014010041"/>
    <s v="邓持"/>
    <n v="19"/>
    <n v="114"/>
    <s v="12.7、12.21产检"/>
    <x v="17"/>
    <n v="19"/>
    <n v="114"/>
    <n v="114"/>
    <n v="0"/>
    <n v="114"/>
    <m/>
    <m/>
    <m/>
    <m/>
  </r>
  <r>
    <n v="400"/>
    <n v="14"/>
    <n v="2014010042"/>
    <s v="张富坤"/>
    <n v="21"/>
    <n v="126"/>
    <m/>
    <x v="17"/>
    <n v="21"/>
    <n v="126"/>
    <n v="126"/>
    <n v="0"/>
    <n v="126"/>
    <m/>
    <m/>
    <m/>
    <m/>
  </r>
  <r>
    <n v="401"/>
    <n v="15"/>
    <n v="2008030011"/>
    <s v="欧迎春"/>
    <n v="21"/>
    <n v="126"/>
    <m/>
    <x v="17"/>
    <n v="21"/>
    <n v="126"/>
    <n v="126"/>
    <n v="0"/>
    <n v="126"/>
    <m/>
    <m/>
    <m/>
    <m/>
  </r>
  <r>
    <n v="402"/>
    <n v="16"/>
    <n v="2014020015"/>
    <s v="张洪中"/>
    <n v="21"/>
    <n v="126"/>
    <m/>
    <x v="17"/>
    <n v="21"/>
    <n v="126"/>
    <n v="126"/>
    <n v="0"/>
    <n v="126"/>
    <m/>
    <m/>
    <m/>
    <m/>
  </r>
  <r>
    <n v="403"/>
    <n v="17"/>
    <n v="2015010015"/>
    <s v="单玉东"/>
    <n v="21"/>
    <n v="126"/>
    <m/>
    <x v="17"/>
    <n v="21"/>
    <n v="126"/>
    <n v="126"/>
    <n v="0"/>
    <n v="126"/>
    <m/>
    <m/>
    <m/>
    <m/>
  </r>
  <r>
    <n v="404"/>
    <n v="18"/>
    <n v="2015010099"/>
    <s v="郑阳"/>
    <n v="21"/>
    <n v="126"/>
    <m/>
    <x v="17"/>
    <n v="21"/>
    <n v="126"/>
    <n v="126"/>
    <n v="0"/>
    <n v="126"/>
    <m/>
    <m/>
    <m/>
    <m/>
  </r>
  <r>
    <n v="405"/>
    <n v="19"/>
    <n v="2015010007"/>
    <s v="崔阳阳"/>
    <n v="21"/>
    <n v="126"/>
    <m/>
    <x v="17"/>
    <n v="21"/>
    <n v="126"/>
    <n v="126"/>
    <n v="0"/>
    <n v="126"/>
    <m/>
    <m/>
    <m/>
    <m/>
  </r>
  <r>
    <n v="406"/>
    <n v="20"/>
    <n v="2015010010"/>
    <s v="薛国普"/>
    <n v="21"/>
    <n v="126"/>
    <m/>
    <x v="17"/>
    <n v="21"/>
    <n v="126"/>
    <n v="126"/>
    <n v="0"/>
    <n v="126"/>
    <m/>
    <m/>
    <m/>
    <m/>
  </r>
  <r>
    <n v="407"/>
    <n v="21"/>
    <n v="2015010003"/>
    <s v="王亮"/>
    <n v="21"/>
    <n v="126"/>
    <m/>
    <x v="17"/>
    <n v="21"/>
    <n v="126"/>
    <n v="126"/>
    <n v="0"/>
    <n v="126"/>
    <m/>
    <m/>
    <m/>
    <m/>
  </r>
  <r>
    <n v="408"/>
    <n v="22"/>
    <n v="2015010009"/>
    <s v="刘慧"/>
    <n v="21"/>
    <n v="126"/>
    <m/>
    <x v="17"/>
    <n v="21"/>
    <n v="126"/>
    <n v="126"/>
    <n v="0"/>
    <n v="126"/>
    <m/>
    <m/>
    <m/>
    <m/>
  </r>
  <r>
    <n v="409"/>
    <n v="23"/>
    <n v="2016010003"/>
    <s v="李芳"/>
    <n v="21"/>
    <n v="126"/>
    <m/>
    <x v="17"/>
    <n v="21"/>
    <n v="126"/>
    <n v="126"/>
    <n v="0"/>
    <n v="126"/>
    <m/>
    <m/>
    <m/>
    <m/>
  </r>
  <r>
    <n v="410"/>
    <n v="24"/>
    <n v="2016010002"/>
    <s v="郭子祥"/>
    <n v="21"/>
    <n v="126"/>
    <m/>
    <x v="17"/>
    <n v="21"/>
    <n v="126"/>
    <n v="126"/>
    <n v="0"/>
    <n v="126"/>
    <m/>
    <m/>
    <m/>
    <m/>
  </r>
  <r>
    <n v="411"/>
    <n v="25"/>
    <n v="2016010001"/>
    <s v="崔春涛"/>
    <n v="21"/>
    <n v="126"/>
    <m/>
    <x v="17"/>
    <n v="21"/>
    <n v="126"/>
    <n v="126"/>
    <n v="0"/>
    <n v="126"/>
    <m/>
    <m/>
    <m/>
    <m/>
  </r>
  <r>
    <n v="412"/>
    <n v="26"/>
    <n v="2005010010"/>
    <s v="胡白娥"/>
    <n v="21"/>
    <n v="126"/>
    <m/>
    <x v="17"/>
    <n v="21"/>
    <n v="126"/>
    <n v="126"/>
    <n v="0"/>
    <n v="126"/>
    <m/>
    <m/>
    <m/>
    <m/>
  </r>
  <r>
    <n v="413"/>
    <n v="27"/>
    <n v="2017010011"/>
    <s v="邵立敬"/>
    <n v="21"/>
    <n v="126"/>
    <m/>
    <x v="17"/>
    <n v="21"/>
    <n v="126"/>
    <n v="126"/>
    <n v="0"/>
    <n v="126"/>
    <m/>
    <m/>
    <m/>
    <m/>
  </r>
  <r>
    <n v="414"/>
    <n v="28"/>
    <n v="2017010010"/>
    <s v="吴磊"/>
    <n v="21"/>
    <n v="126"/>
    <m/>
    <x v="17"/>
    <n v="21"/>
    <n v="126"/>
    <n v="126"/>
    <n v="0"/>
    <n v="126"/>
    <m/>
    <m/>
    <m/>
    <m/>
  </r>
  <r>
    <n v="415"/>
    <n v="29"/>
    <n v="2006010063"/>
    <s v="王萌萌"/>
    <n v="21"/>
    <n v="126"/>
    <m/>
    <x v="17"/>
    <n v="21"/>
    <n v="126"/>
    <n v="126"/>
    <n v="0"/>
    <n v="126"/>
    <m/>
    <m/>
    <m/>
    <m/>
  </r>
  <r>
    <n v="416"/>
    <n v="30"/>
    <n v="2004010005"/>
    <s v="窦士君"/>
    <n v="21"/>
    <n v="126"/>
    <m/>
    <x v="17"/>
    <n v="21"/>
    <n v="126"/>
    <n v="126"/>
    <n v="0"/>
    <n v="126"/>
    <m/>
    <m/>
    <m/>
    <m/>
  </r>
  <r>
    <n v="417"/>
    <n v="31"/>
    <n v="2019010150"/>
    <s v="张钧"/>
    <n v="21"/>
    <n v="126"/>
    <m/>
    <x v="17"/>
    <n v="21"/>
    <n v="126"/>
    <n v="126"/>
    <n v="0"/>
    <n v="126"/>
    <m/>
    <m/>
    <m/>
    <m/>
  </r>
  <r>
    <n v="418"/>
    <n v="32"/>
    <n v="2020010053"/>
    <s v="张晓芳"/>
    <n v="21"/>
    <n v="126"/>
    <m/>
    <x v="17"/>
    <n v="21"/>
    <n v="126"/>
    <n v="126"/>
    <n v="0"/>
    <n v="126"/>
    <m/>
    <m/>
    <m/>
    <m/>
  </r>
  <r>
    <n v="419"/>
    <n v="33"/>
    <n v="2020010055"/>
    <s v="白光超"/>
    <n v="21"/>
    <n v="126"/>
    <m/>
    <x v="17"/>
    <n v="21"/>
    <n v="126"/>
    <n v="126"/>
    <n v="0"/>
    <n v="126"/>
    <m/>
    <m/>
    <m/>
    <m/>
  </r>
  <r>
    <n v="420"/>
    <n v="34"/>
    <n v="2020010056"/>
    <s v="张文瀚"/>
    <n v="21"/>
    <n v="126"/>
    <m/>
    <x v="17"/>
    <n v="21"/>
    <n v="126"/>
    <n v="126"/>
    <n v="0"/>
    <n v="126"/>
    <m/>
    <m/>
    <m/>
    <m/>
  </r>
  <r>
    <n v="421"/>
    <n v="35"/>
    <n v="2021010039"/>
    <s v="王蒙蒙"/>
    <n v="21"/>
    <n v="126"/>
    <m/>
    <x v="17"/>
    <n v="21"/>
    <n v="126"/>
    <n v="126"/>
    <n v="0"/>
    <n v="126"/>
    <m/>
    <m/>
    <m/>
    <m/>
  </r>
  <r>
    <n v="422"/>
    <n v="36"/>
    <n v="2021010038"/>
    <s v="王聪聪"/>
    <n v="21"/>
    <n v="126"/>
    <m/>
    <x v="17"/>
    <n v="21"/>
    <n v="126"/>
    <n v="126"/>
    <n v="0"/>
    <n v="126"/>
    <m/>
    <m/>
    <m/>
    <m/>
  </r>
  <r>
    <n v="423"/>
    <n v="37"/>
    <n v="2021010037"/>
    <s v="张朔"/>
    <n v="21"/>
    <n v="126"/>
    <m/>
    <x v="17"/>
    <n v="21"/>
    <n v="126"/>
    <n v="126"/>
    <n v="0"/>
    <n v="126"/>
    <m/>
    <m/>
    <m/>
    <m/>
  </r>
  <r>
    <n v="424"/>
    <n v="38"/>
    <n v="2022010053"/>
    <s v="张瀚苒"/>
    <n v="21"/>
    <n v="126"/>
    <m/>
    <x v="17"/>
    <n v="21"/>
    <n v="126"/>
    <n v="126"/>
    <n v="0"/>
    <n v="126"/>
    <m/>
    <m/>
    <m/>
    <m/>
  </r>
  <r>
    <n v="425"/>
    <n v="39"/>
    <n v="2023010098"/>
    <s v="周进"/>
    <n v="21"/>
    <n v="126"/>
    <m/>
    <x v="17"/>
    <n v="21"/>
    <n v="126"/>
    <n v="126"/>
    <n v="0"/>
    <n v="126"/>
    <m/>
    <m/>
    <m/>
    <m/>
  </r>
  <r>
    <n v="426"/>
    <n v="40"/>
    <n v="2023010097"/>
    <s v="李嘉庆"/>
    <n v="21"/>
    <n v="126"/>
    <m/>
    <x v="17"/>
    <n v="21"/>
    <n v="126"/>
    <n v="126"/>
    <n v="0"/>
    <n v="126"/>
    <m/>
    <m/>
    <m/>
    <m/>
  </r>
  <r>
    <n v="427"/>
    <n v="1"/>
    <n v="2019010009"/>
    <s v="赵兵伟"/>
    <n v="21"/>
    <n v="126"/>
    <m/>
    <x v="18"/>
    <n v="21"/>
    <n v="126"/>
    <n v="126"/>
    <n v="0"/>
    <n v="126"/>
    <m/>
    <m/>
    <m/>
    <m/>
  </r>
  <r>
    <n v="428"/>
    <n v="2"/>
    <n v="2003010008"/>
    <s v="兰斌霞"/>
    <n v="21"/>
    <n v="126"/>
    <m/>
    <x v="18"/>
    <n v="21"/>
    <n v="126"/>
    <n v="126"/>
    <n v="0"/>
    <n v="126"/>
    <m/>
    <m/>
    <m/>
    <m/>
  </r>
  <r>
    <n v="429"/>
    <n v="3"/>
    <n v="2015010098"/>
    <s v="申玉强"/>
    <n v="17"/>
    <n v="102"/>
    <s v="因公外出4天有餐补"/>
    <x v="18"/>
    <n v="17"/>
    <n v="102"/>
    <n v="102"/>
    <n v="0"/>
    <n v="102"/>
    <m/>
    <m/>
    <m/>
    <m/>
  </r>
  <r>
    <n v="430"/>
    <n v="4"/>
    <n v="2006010022"/>
    <s v="孙吉辉"/>
    <n v="21"/>
    <n v="126"/>
    <m/>
    <x v="18"/>
    <n v="21"/>
    <n v="126"/>
    <n v="126"/>
    <n v="0"/>
    <n v="126"/>
    <m/>
    <m/>
    <m/>
    <m/>
  </r>
  <r>
    <n v="431"/>
    <n v="5"/>
    <n v="2006010035"/>
    <s v="高新"/>
    <n v="21"/>
    <n v="126"/>
    <m/>
    <x v="18"/>
    <n v="21"/>
    <n v="126"/>
    <n v="126"/>
    <n v="0"/>
    <n v="126"/>
    <m/>
    <m/>
    <m/>
    <m/>
  </r>
  <r>
    <n v="432"/>
    <n v="6"/>
    <n v="2006010036"/>
    <s v="邱黎"/>
    <n v="21"/>
    <n v="126"/>
    <m/>
    <x v="18"/>
    <n v="21"/>
    <n v="126"/>
    <n v="126"/>
    <n v="0"/>
    <n v="126"/>
    <m/>
    <m/>
    <m/>
    <m/>
  </r>
  <r>
    <n v="433"/>
    <n v="7"/>
    <n v="2008020014"/>
    <s v="于锟"/>
    <n v="21"/>
    <n v="126"/>
    <m/>
    <x v="18"/>
    <n v="21"/>
    <n v="126"/>
    <n v="126"/>
    <n v="0"/>
    <n v="126"/>
    <m/>
    <m/>
    <m/>
    <m/>
  </r>
  <r>
    <n v="434"/>
    <n v="8"/>
    <n v="2013010005"/>
    <s v="王晓鹤"/>
    <n v="21"/>
    <n v="126"/>
    <m/>
    <x v="18"/>
    <n v="21"/>
    <n v="126"/>
    <n v="126"/>
    <n v="0"/>
    <n v="126"/>
    <m/>
    <m/>
    <m/>
    <m/>
  </r>
  <r>
    <n v="435"/>
    <n v="9"/>
    <n v="2013020002"/>
    <s v="翟丽倩"/>
    <n v="16"/>
    <n v="96"/>
    <s v="因公外出5天有餐补"/>
    <x v="18"/>
    <n v="16"/>
    <n v="96"/>
    <n v="96"/>
    <n v="0"/>
    <n v="96"/>
    <m/>
    <m/>
    <m/>
    <m/>
  </r>
  <r>
    <n v="436"/>
    <n v="10"/>
    <n v="2014010021"/>
    <s v="王胜宇"/>
    <n v="21"/>
    <n v="126"/>
    <m/>
    <x v="18"/>
    <n v="21"/>
    <n v="126"/>
    <n v="126"/>
    <n v="0"/>
    <n v="126"/>
    <m/>
    <m/>
    <m/>
    <m/>
  </r>
  <r>
    <n v="437"/>
    <n v="11"/>
    <n v="2014010026"/>
    <s v="范世杰"/>
    <n v="20"/>
    <n v="120"/>
    <s v="病假1天"/>
    <x v="18"/>
    <n v="20"/>
    <n v="120"/>
    <n v="120"/>
    <n v="0"/>
    <n v="120"/>
    <m/>
    <m/>
    <m/>
    <m/>
  </r>
  <r>
    <n v="438"/>
    <n v="12"/>
    <n v="2014010045"/>
    <s v="王鹏"/>
    <n v="21"/>
    <n v="126"/>
    <m/>
    <x v="18"/>
    <n v="21"/>
    <n v="126"/>
    <n v="126"/>
    <n v="0"/>
    <n v="126"/>
    <m/>
    <m/>
    <m/>
    <m/>
  </r>
  <r>
    <n v="439"/>
    <n v="13"/>
    <n v="2014010047"/>
    <s v="刘思雨"/>
    <n v="16"/>
    <n v="96"/>
    <s v="因公外出5天有餐补"/>
    <x v="18"/>
    <n v="16"/>
    <n v="96"/>
    <n v="96"/>
    <n v="0"/>
    <n v="96"/>
    <m/>
    <m/>
    <m/>
    <m/>
  </r>
  <r>
    <n v="440"/>
    <n v="14"/>
    <n v="2014010048"/>
    <s v="黄有成"/>
    <n v="3"/>
    <n v="18"/>
    <m/>
    <x v="18"/>
    <n v="3"/>
    <n v="18"/>
    <n v="18"/>
    <n v="0"/>
    <n v="18"/>
    <m/>
    <m/>
    <m/>
    <m/>
  </r>
  <r>
    <n v="441"/>
    <n v="15"/>
    <n v="2015010013"/>
    <s v="王洋"/>
    <n v="14"/>
    <n v="84"/>
    <s v="因公外出7天有餐补"/>
    <x v="18"/>
    <n v="14"/>
    <n v="84"/>
    <n v="84"/>
    <n v="0"/>
    <n v="84"/>
    <m/>
    <m/>
    <m/>
    <m/>
  </r>
  <r>
    <n v="442"/>
    <n v="16"/>
    <n v="2016010007"/>
    <s v="傅毓颖"/>
    <n v="21"/>
    <n v="126"/>
    <m/>
    <x v="18"/>
    <n v="21"/>
    <n v="126"/>
    <n v="126"/>
    <n v="0"/>
    <n v="126"/>
    <m/>
    <m/>
    <m/>
    <m/>
  </r>
  <r>
    <n v="443"/>
    <n v="17"/>
    <n v="2016010008"/>
    <s v="李雯"/>
    <n v="21"/>
    <n v="126"/>
    <m/>
    <x v="18"/>
    <n v="21"/>
    <n v="126"/>
    <n v="126"/>
    <n v="0"/>
    <n v="126"/>
    <m/>
    <m/>
    <m/>
    <m/>
  </r>
  <r>
    <n v="444"/>
    <n v="18"/>
    <n v="2016010009"/>
    <s v="马秋艳"/>
    <n v="21"/>
    <n v="126"/>
    <m/>
    <x v="18"/>
    <n v="21"/>
    <n v="126"/>
    <n v="126"/>
    <n v="0"/>
    <n v="126"/>
    <m/>
    <m/>
    <m/>
    <m/>
  </r>
  <r>
    <n v="445"/>
    <n v="19"/>
    <n v="2016010010"/>
    <s v="李丹阳"/>
    <n v="21"/>
    <n v="126"/>
    <m/>
    <x v="18"/>
    <n v="21"/>
    <n v="126"/>
    <n v="126"/>
    <n v="0"/>
    <n v="126"/>
    <m/>
    <m/>
    <m/>
    <m/>
  </r>
  <r>
    <n v="446"/>
    <n v="20"/>
    <n v="2016010011"/>
    <s v="贾斌"/>
    <n v="21"/>
    <n v="126"/>
    <m/>
    <x v="18"/>
    <n v="21"/>
    <n v="126"/>
    <n v="126"/>
    <n v="0"/>
    <n v="126"/>
    <m/>
    <m/>
    <m/>
    <m/>
  </r>
  <r>
    <n v="447"/>
    <n v="21"/>
    <n v="2017010012"/>
    <s v="刘艳玲"/>
    <n v="21"/>
    <n v="126"/>
    <m/>
    <x v="18"/>
    <n v="21"/>
    <n v="126"/>
    <n v="126"/>
    <n v="0"/>
    <n v="126"/>
    <m/>
    <m/>
    <m/>
    <m/>
  </r>
  <r>
    <n v="448"/>
    <n v="22"/>
    <n v="2018010006"/>
    <s v="李夏"/>
    <n v="21"/>
    <n v="126"/>
    <m/>
    <x v="18"/>
    <n v="21"/>
    <n v="126"/>
    <n v="126"/>
    <n v="0"/>
    <n v="126"/>
    <m/>
    <m/>
    <m/>
    <m/>
  </r>
  <r>
    <n v="449"/>
    <n v="23"/>
    <n v="2018010009"/>
    <s v="张蕊"/>
    <n v="21"/>
    <n v="126"/>
    <m/>
    <x v="18"/>
    <n v="21"/>
    <n v="126"/>
    <n v="126"/>
    <n v="0"/>
    <n v="126"/>
    <m/>
    <m/>
    <m/>
    <m/>
  </r>
  <r>
    <n v="450"/>
    <n v="24"/>
    <n v="2018010010"/>
    <s v="李好斌"/>
    <n v="18"/>
    <n v="108"/>
    <s v="病假3天"/>
    <x v="18"/>
    <n v="18"/>
    <n v="108"/>
    <n v="108"/>
    <n v="0"/>
    <n v="108"/>
    <m/>
    <m/>
    <m/>
    <m/>
  </r>
  <r>
    <n v="451"/>
    <n v="25"/>
    <n v="2019010177"/>
    <s v="窦月阳"/>
    <n v="17"/>
    <n v="102"/>
    <s v="因公外出4天有餐补"/>
    <x v="18"/>
    <n v="17"/>
    <n v="102"/>
    <n v="102"/>
    <n v="0"/>
    <n v="102"/>
    <m/>
    <m/>
    <m/>
    <m/>
  </r>
  <r>
    <n v="452"/>
    <n v="26"/>
    <n v="2020010052"/>
    <s v="陈雪菲"/>
    <n v="21"/>
    <n v="126"/>
    <m/>
    <x v="18"/>
    <n v="21"/>
    <n v="126"/>
    <n v="126"/>
    <n v="0"/>
    <n v="126"/>
    <m/>
    <m/>
    <m/>
    <m/>
  </r>
  <r>
    <n v="453"/>
    <n v="27"/>
    <n v="2014020012"/>
    <s v="王莘燕"/>
    <n v="21"/>
    <n v="126"/>
    <m/>
    <x v="18"/>
    <n v="21"/>
    <n v="126"/>
    <n v="126"/>
    <n v="0"/>
    <n v="126"/>
    <m/>
    <m/>
    <m/>
    <m/>
  </r>
  <r>
    <n v="454"/>
    <n v="28"/>
    <n v="2016010020"/>
    <s v="王蕾"/>
    <n v="21"/>
    <n v="126"/>
    <m/>
    <x v="18"/>
    <n v="21"/>
    <n v="126"/>
    <n v="126"/>
    <n v="0"/>
    <n v="126"/>
    <m/>
    <m/>
    <m/>
    <m/>
  </r>
  <r>
    <n v="455"/>
    <n v="29"/>
    <n v="2019010071"/>
    <s v="郭晋刚"/>
    <n v="21"/>
    <n v="126"/>
    <m/>
    <x v="18"/>
    <n v="21"/>
    <n v="126"/>
    <n v="126"/>
    <n v="0"/>
    <n v="126"/>
    <m/>
    <m/>
    <m/>
    <m/>
  </r>
  <r>
    <n v="456"/>
    <n v="30"/>
    <n v="2021010058"/>
    <s v="马胜强"/>
    <n v="21"/>
    <n v="126"/>
    <m/>
    <x v="18"/>
    <n v="21"/>
    <n v="126"/>
    <n v="126"/>
    <n v="0"/>
    <n v="126"/>
    <m/>
    <m/>
    <m/>
    <m/>
  </r>
  <r>
    <n v="457"/>
    <n v="31"/>
    <n v="2021010059"/>
    <s v="赵青龙"/>
    <n v="17"/>
    <n v="102"/>
    <s v="哺乳假4天"/>
    <x v="18"/>
    <n v="17"/>
    <n v="102"/>
    <n v="102"/>
    <n v="0"/>
    <n v="102"/>
    <m/>
    <m/>
    <m/>
    <m/>
  </r>
  <r>
    <n v="458"/>
    <n v="32"/>
    <n v="2021010060"/>
    <s v="孟婧"/>
    <n v="21"/>
    <n v="126"/>
    <m/>
    <x v="18"/>
    <n v="21"/>
    <n v="126"/>
    <n v="126"/>
    <n v="0"/>
    <n v="126"/>
    <m/>
    <m/>
    <m/>
    <m/>
  </r>
  <r>
    <n v="459"/>
    <n v="33"/>
    <n v="2021010061"/>
    <s v="芦海洋"/>
    <n v="21"/>
    <n v="126"/>
    <m/>
    <x v="18"/>
    <n v="21"/>
    <n v="126"/>
    <n v="126"/>
    <n v="0"/>
    <n v="126"/>
    <m/>
    <m/>
    <m/>
    <m/>
  </r>
  <r>
    <n v="460"/>
    <n v="34"/>
    <n v="2021010062"/>
    <s v="刘圆圆"/>
    <n v="21"/>
    <n v="126"/>
    <m/>
    <x v="18"/>
    <n v="21"/>
    <n v="126"/>
    <n v="126"/>
    <n v="0"/>
    <n v="126"/>
    <m/>
    <m/>
    <m/>
    <m/>
  </r>
  <r>
    <n v="461"/>
    <n v="35"/>
    <n v="2006010052"/>
    <s v="高维珊"/>
    <n v="21"/>
    <n v="126"/>
    <m/>
    <x v="18"/>
    <n v="21"/>
    <n v="126"/>
    <n v="126"/>
    <n v="0"/>
    <n v="126"/>
    <m/>
    <m/>
    <m/>
    <m/>
  </r>
  <r>
    <n v="462"/>
    <n v="36"/>
    <n v="2019010061"/>
    <s v="丁源新"/>
    <n v="21"/>
    <n v="126"/>
    <m/>
    <x v="18"/>
    <n v="21"/>
    <n v="126"/>
    <n v="126"/>
    <n v="0"/>
    <n v="126"/>
    <m/>
    <m/>
    <m/>
    <m/>
  </r>
  <r>
    <n v="463"/>
    <n v="37"/>
    <n v="2019010099"/>
    <s v="滕安世"/>
    <n v="21"/>
    <n v="126"/>
    <m/>
    <x v="18"/>
    <n v="21"/>
    <n v="126"/>
    <n v="126"/>
    <n v="0"/>
    <n v="126"/>
    <m/>
    <m/>
    <m/>
    <m/>
  </r>
  <r>
    <n v="464"/>
    <n v="38"/>
    <n v="2019010112"/>
    <s v="吴玮"/>
    <n v="21"/>
    <n v="126"/>
    <m/>
    <x v="18"/>
    <n v="21"/>
    <n v="126"/>
    <n v="126"/>
    <n v="0"/>
    <n v="126"/>
    <m/>
    <m/>
    <m/>
    <m/>
  </r>
  <r>
    <n v="465"/>
    <n v="39"/>
    <n v="2019010093"/>
    <s v="宋书宁"/>
    <n v="21"/>
    <n v="126"/>
    <m/>
    <x v="18"/>
    <n v="21"/>
    <n v="126"/>
    <n v="126"/>
    <n v="0"/>
    <n v="126"/>
    <m/>
    <m/>
    <m/>
    <m/>
  </r>
  <r>
    <n v="466"/>
    <n v="40"/>
    <n v="2019010165"/>
    <s v="王莎莎"/>
    <n v="21"/>
    <n v="126"/>
    <m/>
    <x v="18"/>
    <n v="21"/>
    <n v="126"/>
    <n v="126"/>
    <n v="0"/>
    <n v="126"/>
    <m/>
    <m/>
    <m/>
    <m/>
  </r>
  <r>
    <n v="467"/>
    <n v="41"/>
    <n v="2006010016"/>
    <s v="宋晓栋"/>
    <n v="21"/>
    <n v="126"/>
    <m/>
    <x v="18"/>
    <n v="21"/>
    <n v="126"/>
    <n v="126"/>
    <n v="0"/>
    <n v="126"/>
    <m/>
    <m/>
    <m/>
    <m/>
  </r>
  <r>
    <n v="468"/>
    <n v="42"/>
    <n v="2010020002"/>
    <s v="田翠丽"/>
    <n v="21"/>
    <n v="126"/>
    <m/>
    <x v="18"/>
    <n v="21"/>
    <n v="126"/>
    <n v="126"/>
    <n v="0"/>
    <n v="126"/>
    <m/>
    <m/>
    <m/>
    <m/>
  </r>
  <r>
    <n v="469"/>
    <n v="43"/>
    <n v="2006010019"/>
    <s v="姜龙"/>
    <n v="21"/>
    <n v="126"/>
    <m/>
    <x v="18"/>
    <n v="21"/>
    <n v="126"/>
    <n v="126"/>
    <n v="0"/>
    <n v="126"/>
    <m/>
    <m/>
    <m/>
    <m/>
  </r>
  <r>
    <n v="470"/>
    <n v="44"/>
    <n v="2021010069"/>
    <s v="艾颖"/>
    <n v="21"/>
    <n v="126"/>
    <m/>
    <x v="18"/>
    <n v="21"/>
    <n v="126"/>
    <n v="126"/>
    <n v="0"/>
    <n v="126"/>
    <m/>
    <m/>
    <m/>
    <m/>
  </r>
  <r>
    <n v="471"/>
    <n v="45"/>
    <n v="2022010070"/>
    <s v="徐仲玉"/>
    <n v="21"/>
    <n v="126"/>
    <m/>
    <x v="18"/>
    <n v="21"/>
    <n v="126"/>
    <n v="126"/>
    <n v="0"/>
    <n v="126"/>
    <m/>
    <m/>
    <m/>
    <m/>
  </r>
  <r>
    <n v="472"/>
    <n v="46"/>
    <n v="2022010071"/>
    <s v="季雨欣"/>
    <n v="21"/>
    <n v="126"/>
    <m/>
    <x v="18"/>
    <n v="21"/>
    <n v="126"/>
    <n v="126"/>
    <n v="0"/>
    <n v="126"/>
    <m/>
    <m/>
    <m/>
    <m/>
  </r>
  <r>
    <n v="473"/>
    <n v="47"/>
    <n v="2022010069"/>
    <s v="刘玥"/>
    <n v="21"/>
    <n v="126"/>
    <m/>
    <x v="18"/>
    <n v="21"/>
    <n v="126"/>
    <n v="126"/>
    <n v="0"/>
    <n v="126"/>
    <m/>
    <m/>
    <m/>
    <m/>
  </r>
  <r>
    <n v="474"/>
    <n v="48"/>
    <n v="2020010011"/>
    <s v="杨鹏贤"/>
    <n v="20"/>
    <n v="120"/>
    <s v="事假1天"/>
    <x v="18"/>
    <n v="20"/>
    <n v="120"/>
    <n v="120"/>
    <n v="0"/>
    <n v="120"/>
    <m/>
    <m/>
    <m/>
    <m/>
  </r>
  <r>
    <n v="475"/>
    <n v="49"/>
    <n v="2023010091"/>
    <s v="杨现青"/>
    <n v="20"/>
    <n v="120"/>
    <s v="事假1天"/>
    <x v="18"/>
    <n v="20"/>
    <n v="120"/>
    <n v="120"/>
    <n v="0"/>
    <n v="120"/>
    <m/>
    <m/>
    <m/>
    <m/>
  </r>
  <r>
    <n v="476"/>
    <n v="50"/>
    <n v="2023010092"/>
    <s v="王进展"/>
    <n v="21"/>
    <n v="126"/>
    <m/>
    <x v="18"/>
    <n v="21"/>
    <n v="126"/>
    <n v="126"/>
    <n v="0"/>
    <n v="126"/>
    <m/>
    <m/>
    <m/>
    <m/>
  </r>
  <r>
    <n v="477"/>
    <n v="51"/>
    <n v="2023010133"/>
    <s v="李勇江"/>
    <n v="21"/>
    <n v="126"/>
    <m/>
    <x v="18"/>
    <n v="21"/>
    <n v="126"/>
    <n v="126"/>
    <n v="0"/>
    <n v="126"/>
    <m/>
    <m/>
    <m/>
    <m/>
  </r>
  <r>
    <n v="478"/>
    <n v="52"/>
    <n v="2023010135"/>
    <s v="刘馨遥"/>
    <n v="21"/>
    <n v="126"/>
    <m/>
    <x v="18"/>
    <n v="21"/>
    <n v="126"/>
    <n v="126"/>
    <n v="0"/>
    <n v="126"/>
    <m/>
    <m/>
    <m/>
    <m/>
  </r>
  <r>
    <n v="479"/>
    <n v="53"/>
    <s v="外聘老师"/>
    <s v="衣起欣"/>
    <n v="11"/>
    <n v="66"/>
    <s v="370282199712155837"/>
    <x v="18"/>
    <n v="11"/>
    <n v="66"/>
    <n v="66"/>
    <n v="0"/>
    <n v="66"/>
    <m/>
    <m/>
    <m/>
    <m/>
  </r>
  <r>
    <n v="480"/>
    <n v="54"/>
    <s v="外聘老师"/>
    <s v="王秀"/>
    <n v="4"/>
    <n v="24"/>
    <s v="37021419960716302X"/>
    <x v="18"/>
    <n v="4"/>
    <n v="24"/>
    <n v="24"/>
    <n v="0"/>
    <n v="24"/>
    <m/>
    <m/>
    <m/>
    <m/>
  </r>
  <r>
    <n v="481"/>
    <n v="55"/>
    <s v="外聘老师"/>
    <s v="王超"/>
    <n v="4"/>
    <n v="24"/>
    <s v="370281199610212638"/>
    <x v="18"/>
    <n v="4"/>
    <n v="24"/>
    <n v="24"/>
    <n v="0"/>
    <n v="24"/>
    <m/>
    <m/>
    <m/>
    <m/>
  </r>
  <r>
    <n v="482"/>
    <n v="56"/>
    <s v="外聘老师"/>
    <s v="刘慧敏"/>
    <n v="4"/>
    <n v="24"/>
    <s v="372324199609210344"/>
    <x v="18"/>
    <n v="4"/>
    <n v="24"/>
    <n v="24"/>
    <n v="0"/>
    <n v="24"/>
    <m/>
    <m/>
    <m/>
    <m/>
  </r>
  <r>
    <n v="483"/>
    <n v="57"/>
    <s v="外聘老师"/>
    <s v="李欢"/>
    <n v="4"/>
    <n v="24"/>
    <s v="371329199312280633"/>
    <x v="18"/>
    <n v="4"/>
    <n v="24"/>
    <n v="24"/>
    <n v="0"/>
    <n v="24"/>
    <m/>
    <m/>
    <m/>
    <m/>
  </r>
  <r>
    <n v="484"/>
    <n v="58"/>
    <s v="外聘老师"/>
    <s v="梅保娟"/>
    <n v="21"/>
    <n v="126"/>
    <s v="210623198110187244"/>
    <x v="18"/>
    <n v="21"/>
    <n v="126"/>
    <n v="126"/>
    <n v="0"/>
    <n v="126"/>
    <m/>
    <m/>
    <m/>
    <m/>
  </r>
  <r>
    <n v="485"/>
    <n v="59"/>
    <s v="外聘老师"/>
    <s v="谢发刚"/>
    <n v="16"/>
    <n v="96"/>
    <s v="341125197506209017"/>
    <x v="18"/>
    <n v="16"/>
    <n v="96"/>
    <n v="96"/>
    <n v="0"/>
    <n v="96"/>
    <m/>
    <m/>
    <m/>
    <m/>
  </r>
  <r>
    <n v="486"/>
    <n v="60"/>
    <s v="外聘老师"/>
    <s v="吴凤梅"/>
    <n v="21"/>
    <n v="126"/>
    <s v="34040319820520162X"/>
    <x v="18"/>
    <n v="21"/>
    <n v="126"/>
    <n v="126"/>
    <n v="0"/>
    <n v="126"/>
    <m/>
    <m/>
    <m/>
    <m/>
  </r>
  <r>
    <n v="487"/>
    <n v="1"/>
    <n v="2003010003"/>
    <s v="张晶"/>
    <n v="21"/>
    <n v="126"/>
    <m/>
    <x v="19"/>
    <n v="21"/>
    <n v="126"/>
    <n v="126"/>
    <n v="0"/>
    <n v="126"/>
    <m/>
    <m/>
    <m/>
    <m/>
  </r>
  <r>
    <n v="488"/>
    <n v="2"/>
    <n v="2019010029"/>
    <s v="李涛"/>
    <n v="21"/>
    <n v="126"/>
    <m/>
    <x v="19"/>
    <n v="21"/>
    <n v="126"/>
    <n v="126"/>
    <n v="0"/>
    <n v="126"/>
    <m/>
    <m/>
    <m/>
    <m/>
  </r>
  <r>
    <n v="489"/>
    <n v="3"/>
    <n v="1992010005"/>
    <s v="何东"/>
    <n v="21"/>
    <n v="126"/>
    <m/>
    <x v="19"/>
    <n v="21"/>
    <n v="126"/>
    <n v="126"/>
    <n v="0"/>
    <n v="126"/>
    <m/>
    <m/>
    <m/>
    <m/>
  </r>
  <r>
    <n v="490"/>
    <n v="4"/>
    <n v="2015010011"/>
    <s v="胡  婷"/>
    <n v="21"/>
    <n v="126"/>
    <m/>
    <x v="19"/>
    <n v="21"/>
    <n v="126"/>
    <n v="126"/>
    <n v="0"/>
    <n v="126"/>
    <m/>
    <m/>
    <m/>
    <m/>
  </r>
  <r>
    <n v="491"/>
    <n v="5"/>
    <n v="1994010001"/>
    <s v="于红红"/>
    <n v="21"/>
    <n v="126"/>
    <m/>
    <x v="19"/>
    <n v="21"/>
    <n v="126"/>
    <n v="126"/>
    <n v="0"/>
    <n v="126"/>
    <m/>
    <m/>
    <m/>
    <m/>
  </r>
  <r>
    <n v="492"/>
    <n v="6"/>
    <n v="1993010005"/>
    <s v="谢洪山"/>
    <n v="21"/>
    <n v="126"/>
    <m/>
    <x v="19"/>
    <n v="21"/>
    <n v="126"/>
    <n v="126"/>
    <n v="0"/>
    <n v="126"/>
    <m/>
    <m/>
    <m/>
    <m/>
  </r>
  <r>
    <n v="493"/>
    <n v="7"/>
    <n v="1990010003"/>
    <s v="赵雪峰"/>
    <n v="21"/>
    <n v="126"/>
    <m/>
    <x v="19"/>
    <n v="21"/>
    <n v="126"/>
    <n v="126"/>
    <n v="0"/>
    <n v="126"/>
    <m/>
    <m/>
    <m/>
    <m/>
  </r>
  <r>
    <n v="494"/>
    <n v="8"/>
    <n v="1991010008"/>
    <s v="王  媛"/>
    <n v="21"/>
    <n v="126"/>
    <m/>
    <x v="19"/>
    <n v="21"/>
    <n v="126"/>
    <n v="126"/>
    <n v="0"/>
    <n v="126"/>
    <m/>
    <m/>
    <m/>
    <m/>
  </r>
  <r>
    <n v="495"/>
    <n v="9"/>
    <n v="2013020005"/>
    <s v="郭  健"/>
    <n v="18"/>
    <n v="108"/>
    <s v="2023年12月18日-12月20日因公外出比赛共3天"/>
    <x v="19"/>
    <n v="18"/>
    <n v="108"/>
    <n v="108"/>
    <n v="0"/>
    <n v="108"/>
    <m/>
    <m/>
    <m/>
    <m/>
  </r>
  <r>
    <n v="496"/>
    <n v="10"/>
    <n v="2015010018"/>
    <s v="丁  红"/>
    <n v="18"/>
    <n v="108"/>
    <s v="2023年12月18日-12月20日因公外出比赛共3天"/>
    <x v="19"/>
    <n v="18"/>
    <n v="108"/>
    <n v="108"/>
    <n v="0"/>
    <n v="108"/>
    <m/>
    <m/>
    <m/>
    <m/>
  </r>
  <r>
    <n v="497"/>
    <n v="11"/>
    <n v="2015010019"/>
    <s v="刘  欢"/>
    <n v="11"/>
    <n v="66"/>
    <s v="2023年12月12日-12月18日、2023年12月19日-12月25日共10天                                                                                                                   （工伤申请中）"/>
    <x v="19"/>
    <n v="11"/>
    <n v="66"/>
    <n v="66"/>
    <n v="0"/>
    <n v="66"/>
    <m/>
    <m/>
    <m/>
    <m/>
  </r>
  <r>
    <n v="498"/>
    <n v="12"/>
    <n v="2014010051"/>
    <s v="史佩佩"/>
    <n v="21"/>
    <n v="126"/>
    <m/>
    <x v="19"/>
    <n v="21"/>
    <n v="126"/>
    <n v="126"/>
    <n v="0"/>
    <n v="126"/>
    <m/>
    <m/>
    <m/>
    <m/>
  </r>
  <r>
    <n v="499"/>
    <n v="13"/>
    <n v="2018010012"/>
    <s v="隋雪超"/>
    <n v="21"/>
    <n v="126"/>
    <m/>
    <x v="19"/>
    <n v="21"/>
    <n v="126"/>
    <n v="126"/>
    <n v="0"/>
    <n v="126"/>
    <m/>
    <m/>
    <m/>
    <m/>
  </r>
  <r>
    <n v="500"/>
    <n v="14"/>
    <n v="2020010082"/>
    <s v="程迎港"/>
    <n v="21"/>
    <n v="126"/>
    <m/>
    <x v="19"/>
    <n v="21"/>
    <n v="126"/>
    <n v="126"/>
    <n v="0"/>
    <n v="126"/>
    <m/>
    <m/>
    <m/>
    <m/>
  </r>
  <r>
    <n v="501"/>
    <n v="15"/>
    <n v="2019010023"/>
    <s v="王玉玉"/>
    <n v="21"/>
    <n v="126"/>
    <m/>
    <x v="19"/>
    <n v="21"/>
    <n v="126"/>
    <n v="126"/>
    <n v="0"/>
    <n v="126"/>
    <m/>
    <m/>
    <m/>
    <m/>
  </r>
  <r>
    <n v="502"/>
    <n v="16"/>
    <n v="2018010013"/>
    <s v="于扬"/>
    <n v="14"/>
    <n v="84"/>
    <s v="2023年12月14日-12月15日事假2天、12月18日-12月22日病假共5天"/>
    <x v="19"/>
    <n v="14"/>
    <n v="84"/>
    <n v="84"/>
    <n v="0"/>
    <n v="84"/>
    <m/>
    <m/>
    <m/>
    <m/>
  </r>
  <r>
    <n v="503"/>
    <n v="17"/>
    <n v="2021010078"/>
    <s v="董瑛雪"/>
    <n v="21"/>
    <n v="126"/>
    <m/>
    <x v="19"/>
    <n v="21"/>
    <n v="126"/>
    <n v="126"/>
    <n v="0"/>
    <n v="126"/>
    <m/>
    <m/>
    <m/>
    <m/>
  </r>
  <r>
    <n v="504"/>
    <n v="18"/>
    <n v="2022010072"/>
    <s v="王月"/>
    <n v="21"/>
    <n v="126"/>
    <m/>
    <x v="19"/>
    <n v="21"/>
    <n v="126"/>
    <n v="126"/>
    <n v="0"/>
    <n v="126"/>
    <m/>
    <m/>
    <m/>
    <m/>
  </r>
  <r>
    <n v="505"/>
    <n v="19"/>
    <n v="2022010073"/>
    <s v="秦德"/>
    <n v="21"/>
    <n v="126"/>
    <m/>
    <x v="19"/>
    <n v="21"/>
    <n v="126"/>
    <n v="126"/>
    <n v="0"/>
    <n v="126"/>
    <m/>
    <m/>
    <m/>
    <m/>
  </r>
  <r>
    <n v="506"/>
    <n v="20"/>
    <n v="2022010075"/>
    <s v="邵利颖"/>
    <n v="18"/>
    <n v="108"/>
    <s v="2023年12月25日-12月27日婚假共3天"/>
    <x v="19"/>
    <n v="18"/>
    <n v="108"/>
    <n v="108"/>
    <n v="0"/>
    <n v="108"/>
    <m/>
    <m/>
    <m/>
    <m/>
  </r>
  <r>
    <n v="507"/>
    <n v="21"/>
    <n v="2021010075"/>
    <s v="逄洁"/>
    <n v="21"/>
    <n v="126"/>
    <m/>
    <x v="19"/>
    <n v="21"/>
    <n v="126"/>
    <n v="126"/>
    <n v="0"/>
    <n v="126"/>
    <m/>
    <m/>
    <m/>
    <m/>
  </r>
  <r>
    <n v="508"/>
    <n v="22"/>
    <n v="2023010020"/>
    <s v="姜蕾"/>
    <n v="10"/>
    <n v="60"/>
    <s v="2023年12月6日-12月20日共11天病假"/>
    <x v="19"/>
    <n v="10"/>
    <n v="60"/>
    <n v="60"/>
    <n v="0"/>
    <n v="60"/>
    <m/>
    <m/>
    <m/>
    <m/>
  </r>
  <r>
    <n v="509"/>
    <n v="23"/>
    <n v="2023010015"/>
    <s v="支鹏"/>
    <n v="21"/>
    <n v="126"/>
    <m/>
    <x v="19"/>
    <n v="21"/>
    <n v="126"/>
    <n v="126"/>
    <n v="0"/>
    <n v="126"/>
    <m/>
    <m/>
    <m/>
    <m/>
  </r>
  <r>
    <n v="510"/>
    <n v="24"/>
    <n v="2023010016"/>
    <s v="江璐"/>
    <n v="21"/>
    <n v="126"/>
    <m/>
    <x v="19"/>
    <n v="21"/>
    <n v="126"/>
    <n v="126"/>
    <n v="0"/>
    <n v="126"/>
    <m/>
    <m/>
    <m/>
    <m/>
  </r>
  <r>
    <n v="511"/>
    <n v="25"/>
    <n v="2123010033"/>
    <s v="苟月梅"/>
    <n v="21"/>
    <n v="126"/>
    <m/>
    <x v="19"/>
    <n v="21"/>
    <n v="126"/>
    <n v="126"/>
    <n v="0"/>
    <n v="126"/>
    <m/>
    <m/>
    <m/>
    <m/>
  </r>
  <r>
    <n v="512"/>
    <n v="26"/>
    <n v="2023010012"/>
    <s v="张璐"/>
    <n v="21"/>
    <n v="126"/>
    <m/>
    <x v="19"/>
    <n v="21"/>
    <n v="126"/>
    <n v="126"/>
    <n v="0"/>
    <n v="126"/>
    <m/>
    <m/>
    <m/>
    <m/>
  </r>
  <r>
    <n v="513"/>
    <n v="27"/>
    <n v="2023010013"/>
    <s v="杨文慧"/>
    <n v="21"/>
    <n v="126"/>
    <m/>
    <x v="19"/>
    <n v="21"/>
    <n v="126"/>
    <n v="126"/>
    <n v="0"/>
    <n v="126"/>
    <m/>
    <m/>
    <m/>
    <m/>
  </r>
  <r>
    <n v="514"/>
    <n v="28"/>
    <n v="2023010017"/>
    <s v="谢颖"/>
    <n v="21"/>
    <n v="126"/>
    <m/>
    <x v="19"/>
    <n v="21"/>
    <n v="126"/>
    <n v="126"/>
    <n v="0"/>
    <n v="126"/>
    <m/>
    <m/>
    <m/>
    <m/>
  </r>
  <r>
    <n v="515"/>
    <n v="29"/>
    <n v="2023010120"/>
    <s v="姜巾国"/>
    <n v="21"/>
    <n v="126"/>
    <m/>
    <x v="19"/>
    <n v="21"/>
    <n v="126"/>
    <n v="126"/>
    <n v="0"/>
    <n v="126"/>
    <m/>
    <m/>
    <m/>
    <m/>
  </r>
  <r>
    <n v="516"/>
    <n v="30"/>
    <n v="2023010123"/>
    <s v="姜琳"/>
    <n v="21"/>
    <n v="126"/>
    <m/>
    <x v="19"/>
    <n v="21"/>
    <n v="126"/>
    <n v="126"/>
    <n v="0"/>
    <n v="126"/>
    <m/>
    <m/>
    <m/>
    <m/>
  </r>
  <r>
    <n v="517"/>
    <n v="31"/>
    <n v="2023010122"/>
    <s v="王明慧"/>
    <n v="21"/>
    <n v="126"/>
    <m/>
    <x v="19"/>
    <n v="21"/>
    <n v="126"/>
    <n v="126"/>
    <n v="0"/>
    <n v="126"/>
    <m/>
    <m/>
    <m/>
    <m/>
  </r>
  <r>
    <n v="518"/>
    <n v="32"/>
    <n v="2023010125"/>
    <s v="顾志鹏"/>
    <n v="18"/>
    <n v="108"/>
    <s v="2023年12月18日-12月20日因公外出比赛共3天"/>
    <x v="19"/>
    <n v="18"/>
    <n v="108"/>
    <n v="108"/>
    <n v="0"/>
    <n v="108"/>
    <m/>
    <m/>
    <m/>
    <m/>
  </r>
  <r>
    <n v="519"/>
    <n v="33"/>
    <n v="2023010126"/>
    <s v="罗涛"/>
    <n v="18"/>
    <n v="108"/>
    <s v="2023年12月18日-12月20日因公外出比赛共3天"/>
    <x v="19"/>
    <n v="18"/>
    <n v="108"/>
    <n v="108"/>
    <n v="0"/>
    <n v="108"/>
    <m/>
    <m/>
    <m/>
    <m/>
  </r>
  <r>
    <n v="520"/>
    <n v="34"/>
    <n v="2023010121"/>
    <s v="宋金兴"/>
    <n v="18"/>
    <n v="108"/>
    <s v="2023年12月18日-12月20日因公外出比赛共3天"/>
    <x v="19"/>
    <n v="18"/>
    <n v="108"/>
    <n v="108"/>
    <n v="0"/>
    <n v="108"/>
    <m/>
    <m/>
    <m/>
    <m/>
  </r>
  <r>
    <n v="521"/>
    <n v="35"/>
    <n v="2023020022"/>
    <s v="王乙尧"/>
    <n v="21"/>
    <n v="756"/>
    <s v="教官补助756元"/>
    <x v="19"/>
    <n v="21"/>
    <n v="756"/>
    <n v="126"/>
    <n v="-630"/>
    <n v="756"/>
    <m/>
    <m/>
    <m/>
    <m/>
  </r>
  <r>
    <n v="522"/>
    <n v="36"/>
    <n v="2023020011"/>
    <s v="姜子豪"/>
    <n v="21"/>
    <n v="756"/>
    <s v="教官补助756元"/>
    <x v="19"/>
    <n v="21"/>
    <n v="756"/>
    <n v="126"/>
    <n v="-630"/>
    <n v="756"/>
    <m/>
    <m/>
    <m/>
    <m/>
  </r>
  <r>
    <n v="523"/>
    <n v="37"/>
    <n v="2023010055"/>
    <s v="胥丽娜"/>
    <n v="4"/>
    <n v="24"/>
    <s v="12月4号、12月11号、12月18号、12月25号"/>
    <x v="19"/>
    <n v="4"/>
    <n v="24"/>
    <n v="24"/>
    <n v="0"/>
    <n v="24"/>
    <m/>
    <m/>
    <m/>
    <m/>
  </r>
  <r>
    <n v="524"/>
    <n v="38"/>
    <n v="2023010035"/>
    <s v="田新伟"/>
    <n v="8"/>
    <n v="48"/>
    <s v="12月4号、12月5号、12月11号、12月12号、12月18号、12月19号、12月25号、12月26号"/>
    <x v="19"/>
    <n v="8"/>
    <n v="48"/>
    <n v="48"/>
    <n v="0"/>
    <n v="48"/>
    <m/>
    <m/>
    <m/>
    <m/>
  </r>
  <r>
    <n v="525"/>
    <n v="39"/>
    <s v="370205196510132526"/>
    <s v="李玉英"/>
    <n v="8"/>
    <n v="48"/>
    <m/>
    <x v="19"/>
    <n v="8"/>
    <n v="48"/>
    <n v="48"/>
    <n v="0"/>
    <n v="48"/>
    <m/>
    <m/>
    <m/>
    <m/>
  </r>
  <r>
    <n v="526"/>
    <n v="40"/>
    <s v="370205198604051048"/>
    <s v="肖莹"/>
    <n v="8"/>
    <n v="48"/>
    <m/>
    <x v="19"/>
    <n v="8"/>
    <n v="48"/>
    <n v="48"/>
    <n v="0"/>
    <n v="48"/>
    <m/>
    <m/>
    <m/>
    <m/>
  </r>
  <r>
    <n v="527"/>
    <n v="41"/>
    <s v="370206196407094425"/>
    <s v="石秀芬"/>
    <n v="15"/>
    <n v="114"/>
    <s v="11*6+4*12"/>
    <x v="19"/>
    <n v="15"/>
    <n v="114"/>
    <n v="90"/>
    <n v="-24"/>
    <n v="114"/>
    <m/>
    <m/>
    <m/>
    <m/>
  </r>
  <r>
    <n v="528"/>
    <n v="42"/>
    <s v="370206196407032427"/>
    <s v="杨淑英"/>
    <n v="15"/>
    <n v="114"/>
    <s v="11*6+4*12"/>
    <x v="19"/>
    <n v="15"/>
    <n v="114"/>
    <n v="90"/>
    <n v="-24"/>
    <n v="114"/>
    <m/>
    <m/>
    <m/>
    <m/>
  </r>
  <r>
    <n v="529"/>
    <n v="43"/>
    <s v="370221196212053520"/>
    <s v="董淑芬"/>
    <n v="15"/>
    <n v="120"/>
    <s v="10*6+5*12"/>
    <x v="19"/>
    <n v="15"/>
    <n v="120"/>
    <n v="90"/>
    <n v="-30"/>
    <n v="120"/>
    <m/>
    <m/>
    <m/>
    <m/>
  </r>
  <r>
    <n v="530"/>
    <n v="44"/>
    <s v="370122196311124815"/>
    <s v="唐行钦"/>
    <n v="15"/>
    <n v="114"/>
    <s v="11*6+4*12"/>
    <x v="19"/>
    <n v="15"/>
    <n v="114"/>
    <n v="90"/>
    <n v="-24"/>
    <n v="114"/>
    <m/>
    <m/>
    <m/>
    <m/>
  </r>
  <r>
    <n v="531"/>
    <n v="45"/>
    <s v="370202196303060719"/>
    <s v="孙涛"/>
    <n v="15"/>
    <n v="120"/>
    <s v="10*6+5*12"/>
    <x v="19"/>
    <n v="15"/>
    <n v="120"/>
    <n v="90"/>
    <n v="-30"/>
    <n v="120"/>
    <m/>
    <m/>
    <m/>
    <m/>
  </r>
  <r>
    <n v="532"/>
    <n v="46"/>
    <s v="370202196909084942"/>
    <s v="魏晓民"/>
    <n v="15"/>
    <n v="120"/>
    <s v="10*6+5*12"/>
    <x v="19"/>
    <n v="15"/>
    <n v="120"/>
    <n v="90"/>
    <n v="-30"/>
    <n v="120"/>
    <m/>
    <m/>
    <m/>
    <m/>
  </r>
  <r>
    <n v="533"/>
    <n v="1"/>
    <n v="1990010002"/>
    <s v="张艾筠"/>
    <n v="21"/>
    <n v="126"/>
    <m/>
    <x v="20"/>
    <n v="21"/>
    <n v="126"/>
    <n v="126"/>
    <n v="0"/>
    <n v="126"/>
    <m/>
    <m/>
    <m/>
    <m/>
  </r>
  <r>
    <n v="534"/>
    <n v="2"/>
    <n v="2006010071"/>
    <s v="单小飞"/>
    <n v="21"/>
    <n v="126"/>
    <m/>
    <x v="20"/>
    <n v="21"/>
    <n v="126"/>
    <n v="126"/>
    <n v="0"/>
    <n v="126"/>
    <m/>
    <m/>
    <m/>
    <m/>
  </r>
  <r>
    <n v="535"/>
    <n v="3"/>
    <n v="2007020073"/>
    <s v="李英慧"/>
    <n v="21"/>
    <n v="126"/>
    <m/>
    <x v="20"/>
    <n v="21"/>
    <n v="126"/>
    <n v="126"/>
    <n v="0"/>
    <n v="126"/>
    <m/>
    <m/>
    <m/>
    <m/>
  </r>
  <r>
    <n v="536"/>
    <n v="4"/>
    <n v="2020010068"/>
    <s v="潘丽欣"/>
    <n v="17"/>
    <n v="102"/>
    <m/>
    <x v="20"/>
    <n v="17"/>
    <n v="102"/>
    <n v="102"/>
    <n v="0"/>
    <n v="102"/>
    <m/>
    <m/>
    <m/>
    <m/>
  </r>
  <r>
    <n v="537"/>
    <n v="5"/>
    <n v="2020010067"/>
    <s v="杨扬"/>
    <n v="18"/>
    <n v="108"/>
    <m/>
    <x v="20"/>
    <n v="18"/>
    <n v="108"/>
    <n v="108"/>
    <n v="0"/>
    <n v="108"/>
    <m/>
    <m/>
    <m/>
    <m/>
  </r>
  <r>
    <n v="538"/>
    <n v="6"/>
    <n v="2019010135"/>
    <s v="韩淑瑶"/>
    <n v="21"/>
    <n v="126"/>
    <m/>
    <x v="20"/>
    <n v="21"/>
    <n v="126"/>
    <n v="126"/>
    <n v="0"/>
    <n v="126"/>
    <m/>
    <m/>
    <m/>
    <m/>
  </r>
  <r>
    <n v="539"/>
    <n v="7"/>
    <n v="2020010066"/>
    <s v="李文竹"/>
    <n v="21"/>
    <n v="126"/>
    <m/>
    <x v="20"/>
    <n v="21"/>
    <n v="126"/>
    <n v="126"/>
    <n v="0"/>
    <n v="126"/>
    <m/>
    <m/>
    <m/>
    <m/>
  </r>
  <r>
    <n v="540"/>
    <n v="8"/>
    <n v="2022010061"/>
    <s v="苑健"/>
    <n v="21"/>
    <n v="126"/>
    <m/>
    <x v="20"/>
    <n v="21"/>
    <n v="126"/>
    <n v="126"/>
    <n v="0"/>
    <n v="126"/>
    <m/>
    <m/>
    <m/>
    <m/>
  </r>
  <r>
    <n v="541"/>
    <n v="9"/>
    <n v="2022010062"/>
    <s v="冷欣"/>
    <n v="21"/>
    <n v="126"/>
    <m/>
    <x v="20"/>
    <n v="21"/>
    <n v="126"/>
    <n v="126"/>
    <n v="0"/>
    <n v="126"/>
    <m/>
    <m/>
    <m/>
    <m/>
  </r>
  <r>
    <n v="542"/>
    <n v="10"/>
    <n v="2023010131"/>
    <s v="尤丽雅"/>
    <n v="5"/>
    <n v="30"/>
    <m/>
    <x v="20"/>
    <n v="5"/>
    <n v="30"/>
    <n v="30"/>
    <n v="0"/>
    <n v="30"/>
    <m/>
    <m/>
    <m/>
    <m/>
  </r>
  <r>
    <n v="543"/>
    <n v="11"/>
    <n v="2014010028"/>
    <s v="王建华"/>
    <n v="18"/>
    <n v="108"/>
    <m/>
    <x v="20"/>
    <n v="18"/>
    <n v="108"/>
    <n v="108"/>
    <n v="0"/>
    <n v="108"/>
    <m/>
    <m/>
    <m/>
    <m/>
  </r>
  <r>
    <n v="544"/>
    <n v="12"/>
    <n v="2014010031"/>
    <s v="董桂宝"/>
    <n v="20"/>
    <n v="120"/>
    <m/>
    <x v="20"/>
    <n v="20"/>
    <n v="120"/>
    <n v="120"/>
    <n v="0"/>
    <n v="120"/>
    <m/>
    <m/>
    <m/>
    <m/>
  </r>
  <r>
    <n v="545"/>
    <n v="13"/>
    <n v="2019010011"/>
    <s v="宋震"/>
    <n v="17"/>
    <n v="102"/>
    <m/>
    <x v="20"/>
    <n v="17"/>
    <n v="102"/>
    <n v="102"/>
    <n v="0"/>
    <n v="102"/>
    <m/>
    <m/>
    <m/>
    <m/>
  </r>
  <r>
    <n v="546"/>
    <n v="14"/>
    <n v="2021010063"/>
    <s v="徐亮"/>
    <n v="21"/>
    <n v="126"/>
    <m/>
    <x v="20"/>
    <n v="21"/>
    <n v="126"/>
    <n v="126"/>
    <n v="0"/>
    <n v="126"/>
    <m/>
    <m/>
    <m/>
    <m/>
  </r>
  <r>
    <n v="547"/>
    <n v="15"/>
    <n v="2021010065"/>
    <s v="王鲁欣"/>
    <n v="21"/>
    <n v="126"/>
    <m/>
    <x v="20"/>
    <n v="21"/>
    <n v="126"/>
    <n v="126"/>
    <n v="0"/>
    <n v="126"/>
    <m/>
    <m/>
    <m/>
    <m/>
  </r>
  <r>
    <n v="548"/>
    <n v="16"/>
    <n v="2023010107"/>
    <s v="郭晓雯"/>
    <n v="21"/>
    <n v="126"/>
    <m/>
    <x v="20"/>
    <n v="21"/>
    <n v="126"/>
    <n v="126"/>
    <n v="0"/>
    <n v="126"/>
    <m/>
    <m/>
    <m/>
    <m/>
  </r>
  <r>
    <n v="549"/>
    <n v="17"/>
    <n v="2023010108"/>
    <s v="江珍"/>
    <n v="21"/>
    <n v="126"/>
    <m/>
    <x v="20"/>
    <n v="21"/>
    <n v="126"/>
    <n v="126"/>
    <n v="0"/>
    <n v="126"/>
    <m/>
    <m/>
    <m/>
    <m/>
  </r>
  <r>
    <n v="550"/>
    <n v="18"/>
    <n v="2023010103"/>
    <s v="王毅然"/>
    <n v="21"/>
    <n v="126"/>
    <m/>
    <x v="20"/>
    <n v="21"/>
    <n v="126"/>
    <n v="126"/>
    <n v="0"/>
    <n v="126"/>
    <m/>
    <m/>
    <m/>
    <m/>
  </r>
  <r>
    <n v="551"/>
    <n v="19"/>
    <n v="2019010013"/>
    <s v="张靖雷"/>
    <n v="17"/>
    <n v="102"/>
    <m/>
    <x v="20"/>
    <n v="17"/>
    <n v="102"/>
    <n v="102"/>
    <n v="0"/>
    <n v="102"/>
    <m/>
    <m/>
    <m/>
    <m/>
  </r>
  <r>
    <n v="552"/>
    <n v="20"/>
    <n v="2022010063"/>
    <s v="于沙沙"/>
    <n v="21"/>
    <n v="126"/>
    <m/>
    <x v="20"/>
    <n v="21"/>
    <n v="126"/>
    <n v="126"/>
    <n v="0"/>
    <n v="126"/>
    <m/>
    <m/>
    <m/>
    <m/>
  </r>
  <r>
    <n v="553"/>
    <n v="21"/>
    <n v="2023010105"/>
    <s v="陈阳"/>
    <n v="21"/>
    <n v="126"/>
    <m/>
    <x v="20"/>
    <n v="21"/>
    <n v="126"/>
    <n v="126"/>
    <n v="0"/>
    <n v="126"/>
    <m/>
    <m/>
    <m/>
    <m/>
  </r>
  <r>
    <n v="554"/>
    <n v="22"/>
    <n v="2023010102"/>
    <s v="李旭先"/>
    <n v="21"/>
    <n v="126"/>
    <m/>
    <x v="20"/>
    <n v="21"/>
    <n v="126"/>
    <n v="126"/>
    <n v="0"/>
    <n v="126"/>
    <m/>
    <m/>
    <m/>
    <m/>
  </r>
  <r>
    <n v="555"/>
    <n v="23"/>
    <n v="2023010106"/>
    <s v="宋耀华"/>
    <n v="21"/>
    <n v="126"/>
    <m/>
    <x v="20"/>
    <n v="21"/>
    <n v="126"/>
    <n v="126"/>
    <n v="0"/>
    <n v="126"/>
    <m/>
    <m/>
    <m/>
    <m/>
  </r>
  <r>
    <n v="556"/>
    <n v="24"/>
    <n v="2023010119"/>
    <s v="李璇"/>
    <n v="21"/>
    <n v="126"/>
    <m/>
    <x v="20"/>
    <n v="21"/>
    <n v="126"/>
    <n v="126"/>
    <n v="0"/>
    <n v="126"/>
    <m/>
    <m/>
    <m/>
    <m/>
  </r>
  <r>
    <n v="557"/>
    <n v="25"/>
    <m/>
    <s v="王鲁平"/>
    <n v="21"/>
    <n v="126"/>
    <s v="370282199102062334"/>
    <x v="20"/>
    <n v="21"/>
    <n v="126"/>
    <n v="126"/>
    <n v="0"/>
    <n v="126"/>
    <m/>
    <m/>
    <m/>
    <m/>
  </r>
  <r>
    <n v="558"/>
    <n v="26"/>
    <m/>
    <s v="于明涵"/>
    <n v="21"/>
    <n v="126"/>
    <s v="370282199502215619"/>
    <x v="20"/>
    <n v="21"/>
    <n v="126"/>
    <n v="126"/>
    <n v="0"/>
    <n v="126"/>
    <m/>
    <m/>
    <m/>
    <m/>
  </r>
  <r>
    <n v="559"/>
    <n v="1"/>
    <n v="1992010003"/>
    <s v="李玮"/>
    <n v="21"/>
    <n v="126"/>
    <m/>
    <x v="21"/>
    <n v="21"/>
    <n v="126"/>
    <n v="126"/>
    <n v="0"/>
    <n v="126"/>
    <m/>
    <m/>
    <m/>
    <m/>
  </r>
  <r>
    <n v="560"/>
    <n v="2"/>
    <n v="2009020002"/>
    <s v="张燕燕"/>
    <n v="21"/>
    <n v="126"/>
    <m/>
    <x v="21"/>
    <n v="21"/>
    <n v="126"/>
    <n v="126"/>
    <n v="0"/>
    <n v="126"/>
    <m/>
    <m/>
    <m/>
    <m/>
  </r>
  <r>
    <n v="561"/>
    <n v="3"/>
    <n v="2004010025"/>
    <s v="刘瑶"/>
    <n v="17"/>
    <n v="102"/>
    <m/>
    <x v="21"/>
    <n v="17"/>
    <n v="102"/>
    <n v="102"/>
    <n v="0"/>
    <n v="102"/>
    <m/>
    <m/>
    <m/>
    <m/>
  </r>
  <r>
    <n v="562"/>
    <n v="4"/>
    <n v="2004010028"/>
    <s v="江韦"/>
    <n v="8"/>
    <n v="48"/>
    <m/>
    <x v="21"/>
    <n v="8"/>
    <n v="48"/>
    <n v="48"/>
    <n v="0"/>
    <n v="48"/>
    <m/>
    <m/>
    <m/>
    <m/>
  </r>
  <r>
    <n v="563"/>
    <n v="5"/>
    <n v="2004010032"/>
    <s v="杨晓雯"/>
    <n v="21"/>
    <n v="126"/>
    <m/>
    <x v="21"/>
    <n v="21"/>
    <n v="126"/>
    <n v="126"/>
    <n v="0"/>
    <n v="126"/>
    <m/>
    <m/>
    <m/>
    <m/>
  </r>
  <r>
    <n v="564"/>
    <n v="6"/>
    <n v="2006010067"/>
    <s v="隋莲"/>
    <n v="17"/>
    <n v="102"/>
    <m/>
    <x v="21"/>
    <n v="17"/>
    <n v="102"/>
    <n v="102"/>
    <n v="0"/>
    <n v="102"/>
    <m/>
    <m/>
    <m/>
    <m/>
  </r>
  <r>
    <n v="565"/>
    <n v="7"/>
    <n v="2006010068"/>
    <s v="邵明明"/>
    <n v="13"/>
    <n v="78"/>
    <m/>
    <x v="21"/>
    <n v="13"/>
    <n v="78"/>
    <n v="78"/>
    <n v="0"/>
    <n v="78"/>
    <m/>
    <m/>
    <m/>
    <m/>
  </r>
  <r>
    <n v="566"/>
    <n v="8"/>
    <n v="2006010070"/>
    <s v="陈成"/>
    <n v="21"/>
    <n v="126"/>
    <m/>
    <x v="21"/>
    <n v="21"/>
    <n v="126"/>
    <n v="126"/>
    <n v="0"/>
    <n v="126"/>
    <m/>
    <m/>
    <m/>
    <m/>
  </r>
  <r>
    <n v="567"/>
    <n v="9"/>
    <n v="2007020067"/>
    <s v="朱伟"/>
    <n v="16"/>
    <n v="96"/>
    <m/>
    <x v="21"/>
    <n v="16"/>
    <n v="96"/>
    <n v="96"/>
    <n v="0"/>
    <n v="96"/>
    <m/>
    <m/>
    <m/>
    <m/>
  </r>
  <r>
    <n v="568"/>
    <n v="10"/>
    <n v="2008020035"/>
    <s v="付少伟"/>
    <n v="13"/>
    <n v="78"/>
    <m/>
    <x v="21"/>
    <n v="13"/>
    <n v="78"/>
    <n v="78"/>
    <n v="0"/>
    <n v="78"/>
    <m/>
    <m/>
    <m/>
    <m/>
  </r>
  <r>
    <n v="569"/>
    <n v="11"/>
    <n v="2008030027"/>
    <s v="辛红"/>
    <n v="19"/>
    <n v="114"/>
    <m/>
    <x v="21"/>
    <n v="19"/>
    <n v="114"/>
    <n v="114"/>
    <n v="0"/>
    <n v="114"/>
    <m/>
    <m/>
    <m/>
    <m/>
  </r>
  <r>
    <n v="570"/>
    <n v="12"/>
    <n v="2011010006"/>
    <s v="侯鸿雁"/>
    <n v="21"/>
    <n v="126"/>
    <m/>
    <x v="21"/>
    <n v="21"/>
    <n v="126"/>
    <n v="126"/>
    <n v="0"/>
    <n v="126"/>
    <m/>
    <m/>
    <m/>
    <m/>
  </r>
  <r>
    <n v="571"/>
    <n v="13"/>
    <n v="2011010007"/>
    <s v="宫林芝"/>
    <n v="20"/>
    <n v="120"/>
    <m/>
    <x v="21"/>
    <n v="20"/>
    <n v="120"/>
    <n v="120"/>
    <n v="0"/>
    <n v="120"/>
    <m/>
    <m/>
    <m/>
    <m/>
  </r>
  <r>
    <n v="572"/>
    <n v="14"/>
    <n v="2012010009"/>
    <s v="吴静"/>
    <n v="17"/>
    <n v="102"/>
    <m/>
    <x v="21"/>
    <n v="17"/>
    <n v="102"/>
    <n v="102"/>
    <n v="0"/>
    <n v="102"/>
    <m/>
    <m/>
    <m/>
    <m/>
  </r>
  <r>
    <n v="573"/>
    <n v="15"/>
    <n v="2013010011"/>
    <s v="孙袁帅"/>
    <n v="10"/>
    <n v="60"/>
    <m/>
    <x v="21"/>
    <n v="10"/>
    <n v="60"/>
    <n v="60"/>
    <n v="0"/>
    <n v="60"/>
    <m/>
    <m/>
    <m/>
    <m/>
  </r>
  <r>
    <n v="574"/>
    <n v="16"/>
    <n v="2014010029"/>
    <s v="赵卫琴"/>
    <n v="17"/>
    <n v="102"/>
    <m/>
    <x v="21"/>
    <n v="17"/>
    <n v="102"/>
    <n v="102"/>
    <n v="0"/>
    <n v="102"/>
    <m/>
    <m/>
    <m/>
    <m/>
  </r>
  <r>
    <n v="575"/>
    <n v="17"/>
    <n v="2015010021"/>
    <s v="鲁大超"/>
    <n v="21"/>
    <n v="126"/>
    <m/>
    <x v="21"/>
    <n v="21"/>
    <n v="126"/>
    <n v="126"/>
    <n v="0"/>
    <n v="126"/>
    <m/>
    <m/>
    <m/>
    <m/>
  </r>
  <r>
    <n v="576"/>
    <n v="18"/>
    <n v="2019010167"/>
    <s v="尹茜"/>
    <n v="17"/>
    <n v="102"/>
    <m/>
    <x v="21"/>
    <n v="17"/>
    <n v="102"/>
    <n v="102"/>
    <n v="0"/>
    <n v="102"/>
    <m/>
    <m/>
    <m/>
    <m/>
  </r>
  <r>
    <n v="577"/>
    <n v="19"/>
    <n v="2019010137"/>
    <s v="贾晓晨"/>
    <n v="21"/>
    <n v="126"/>
    <m/>
    <x v="21"/>
    <n v="21"/>
    <n v="126"/>
    <n v="126"/>
    <n v="0"/>
    <n v="126"/>
    <m/>
    <m/>
    <m/>
    <m/>
  </r>
  <r>
    <n v="578"/>
    <n v="20"/>
    <n v="2020010083"/>
    <s v="王晓梅"/>
    <n v="17"/>
    <n v="102"/>
    <m/>
    <x v="21"/>
    <n v="17"/>
    <n v="102"/>
    <n v="102"/>
    <n v="0"/>
    <n v="102"/>
    <m/>
    <m/>
    <m/>
    <m/>
  </r>
  <r>
    <n v="579"/>
    <n v="21"/>
    <n v="2020010060"/>
    <s v="李娜"/>
    <n v="21"/>
    <n v="126"/>
    <m/>
    <x v="21"/>
    <n v="21"/>
    <n v="126"/>
    <n v="126"/>
    <n v="0"/>
    <n v="126"/>
    <m/>
    <m/>
    <m/>
    <m/>
  </r>
  <r>
    <n v="580"/>
    <n v="22"/>
    <n v="2020010061"/>
    <s v="刘萌"/>
    <n v="21"/>
    <n v="126"/>
    <m/>
    <x v="21"/>
    <n v="21"/>
    <n v="126"/>
    <n v="126"/>
    <n v="0"/>
    <n v="126"/>
    <m/>
    <m/>
    <m/>
    <m/>
  </r>
  <r>
    <n v="581"/>
    <n v="23"/>
    <n v="2020010062"/>
    <s v="任付张"/>
    <n v="21"/>
    <n v="126"/>
    <m/>
    <x v="21"/>
    <n v="21"/>
    <n v="126"/>
    <n v="126"/>
    <n v="0"/>
    <n v="126"/>
    <m/>
    <m/>
    <m/>
    <m/>
  </r>
  <r>
    <n v="582"/>
    <n v="24"/>
    <n v="2021010086"/>
    <s v="庄晓梅"/>
    <n v="21"/>
    <n v="126"/>
    <m/>
    <x v="21"/>
    <n v="21"/>
    <n v="126"/>
    <n v="126"/>
    <n v="0"/>
    <n v="126"/>
    <m/>
    <m/>
    <m/>
    <m/>
  </r>
  <r>
    <n v="583"/>
    <n v="25"/>
    <n v="2021010080"/>
    <s v="王丽丽"/>
    <n v="17"/>
    <n v="102"/>
    <m/>
    <x v="21"/>
    <n v="17"/>
    <n v="102"/>
    <n v="102"/>
    <n v="0"/>
    <n v="102"/>
    <m/>
    <m/>
    <m/>
    <m/>
  </r>
  <r>
    <n v="584"/>
    <n v="26"/>
    <n v="2021010081"/>
    <s v="史雅楠"/>
    <n v="18"/>
    <n v="108"/>
    <m/>
    <x v="21"/>
    <n v="18"/>
    <n v="108"/>
    <n v="108"/>
    <n v="0"/>
    <n v="108"/>
    <m/>
    <m/>
    <m/>
    <m/>
  </r>
  <r>
    <n v="585"/>
    <n v="27"/>
    <n v="2021010082"/>
    <s v="于彩玲"/>
    <n v="21"/>
    <n v="126"/>
    <m/>
    <x v="21"/>
    <n v="21"/>
    <n v="126"/>
    <n v="126"/>
    <n v="0"/>
    <n v="126"/>
    <m/>
    <m/>
    <m/>
    <m/>
  </r>
  <r>
    <n v="586"/>
    <n v="28"/>
    <n v="2022010085"/>
    <s v="代欣杰"/>
    <n v="19"/>
    <n v="114"/>
    <m/>
    <x v="21"/>
    <n v="19"/>
    <n v="114"/>
    <n v="114"/>
    <n v="0"/>
    <n v="114"/>
    <m/>
    <m/>
    <m/>
    <m/>
  </r>
  <r>
    <n v="587"/>
    <n v="29"/>
    <n v="2022010086"/>
    <s v="邹萍"/>
    <n v="21"/>
    <n v="126"/>
    <m/>
    <x v="21"/>
    <n v="21"/>
    <n v="126"/>
    <n v="126"/>
    <n v="0"/>
    <n v="126"/>
    <m/>
    <m/>
    <m/>
    <m/>
  </r>
  <r>
    <n v="588"/>
    <n v="30"/>
    <n v="2022010087"/>
    <s v="苏璐"/>
    <n v="9"/>
    <n v="54"/>
    <m/>
    <x v="21"/>
    <n v="9"/>
    <n v="54"/>
    <n v="54"/>
    <n v="0"/>
    <n v="54"/>
    <m/>
    <m/>
    <m/>
    <m/>
  </r>
  <r>
    <n v="589"/>
    <n v="31"/>
    <n v="2022010088"/>
    <s v="于淏琳"/>
    <n v="21"/>
    <n v="126"/>
    <m/>
    <x v="21"/>
    <n v="21"/>
    <n v="126"/>
    <n v="126"/>
    <n v="0"/>
    <n v="126"/>
    <m/>
    <m/>
    <m/>
    <m/>
  </r>
  <r>
    <n v="590"/>
    <n v="32"/>
    <n v="2022010089"/>
    <s v="冷美洁"/>
    <n v="21"/>
    <n v="126"/>
    <m/>
    <x v="21"/>
    <n v="21"/>
    <n v="126"/>
    <n v="126"/>
    <n v="0"/>
    <n v="126"/>
    <m/>
    <m/>
    <m/>
    <m/>
  </r>
  <r>
    <n v="591"/>
    <n v="33"/>
    <n v="2022010090"/>
    <s v="尹晓楠"/>
    <n v="21"/>
    <n v="126"/>
    <m/>
    <x v="21"/>
    <n v="21"/>
    <n v="126"/>
    <n v="126"/>
    <n v="0"/>
    <n v="126"/>
    <m/>
    <m/>
    <m/>
    <m/>
  </r>
  <r>
    <n v="592"/>
    <n v="34"/>
    <n v="2022010091"/>
    <s v="王旭"/>
    <n v="21"/>
    <n v="126"/>
    <m/>
    <x v="21"/>
    <n v="21"/>
    <n v="126"/>
    <n v="126"/>
    <n v="0"/>
    <n v="126"/>
    <m/>
    <m/>
    <m/>
    <m/>
  </r>
  <r>
    <n v="593"/>
    <n v="35"/>
    <n v="2022010096"/>
    <s v="贾玮"/>
    <n v="21"/>
    <n v="126"/>
    <m/>
    <x v="21"/>
    <n v="21"/>
    <n v="126"/>
    <n v="126"/>
    <n v="0"/>
    <n v="126"/>
    <m/>
    <m/>
    <m/>
    <m/>
  </r>
  <r>
    <n v="594"/>
    <n v="36"/>
    <n v="2023010018"/>
    <s v="孟震"/>
    <n v="21"/>
    <n v="126"/>
    <m/>
    <x v="21"/>
    <n v="21"/>
    <n v="126"/>
    <n v="126"/>
    <n v="0"/>
    <n v="126"/>
    <m/>
    <m/>
    <m/>
    <m/>
  </r>
  <r>
    <n v="595"/>
    <n v="37"/>
    <n v="2023010019"/>
    <s v="郝洪乐"/>
    <n v="21"/>
    <n v="126"/>
    <m/>
    <x v="21"/>
    <n v="21"/>
    <n v="126"/>
    <n v="126"/>
    <n v="0"/>
    <n v="126"/>
    <m/>
    <m/>
    <m/>
    <m/>
  </r>
  <r>
    <n v="596"/>
    <n v="38"/>
    <n v="2023010030"/>
    <s v="丁春梅"/>
    <n v="0"/>
    <n v="0"/>
    <m/>
    <x v="21"/>
    <n v="0"/>
    <n v="0"/>
    <n v="0"/>
    <n v="0"/>
    <n v="0"/>
    <m/>
    <m/>
    <m/>
    <m/>
  </r>
  <r>
    <n v="597"/>
    <n v="39"/>
    <n v="2023010077"/>
    <s v="宫文浩"/>
    <n v="21"/>
    <n v="126"/>
    <m/>
    <x v="21"/>
    <n v="21"/>
    <n v="126"/>
    <n v="126"/>
    <n v="0"/>
    <n v="126"/>
    <m/>
    <m/>
    <m/>
    <m/>
  </r>
  <r>
    <n v="598"/>
    <n v="40"/>
    <n v="2023010078"/>
    <s v="蔡继璇"/>
    <n v="13"/>
    <n v="78"/>
    <m/>
    <x v="21"/>
    <n v="13"/>
    <n v="78"/>
    <n v="78"/>
    <n v="0"/>
    <n v="78"/>
    <m/>
    <m/>
    <m/>
    <m/>
  </r>
  <r>
    <n v="599"/>
    <n v="41"/>
    <n v="2023010079"/>
    <s v="于婷婷"/>
    <n v="21"/>
    <n v="126"/>
    <m/>
    <x v="21"/>
    <n v="21"/>
    <n v="126"/>
    <n v="126"/>
    <n v="0"/>
    <n v="126"/>
    <m/>
    <m/>
    <m/>
    <m/>
  </r>
  <r>
    <n v="600"/>
    <n v="42"/>
    <n v="2023010080"/>
    <s v="张苏"/>
    <n v="21"/>
    <n v="126"/>
    <m/>
    <x v="21"/>
    <n v="21"/>
    <n v="126"/>
    <n v="126"/>
    <n v="0"/>
    <n v="126"/>
    <m/>
    <m/>
    <m/>
    <m/>
  </r>
  <r>
    <n v="601"/>
    <n v="43"/>
    <n v="2023010081"/>
    <s v="仕玉慧"/>
    <n v="4"/>
    <n v="24"/>
    <m/>
    <x v="21"/>
    <n v="4"/>
    <n v="24"/>
    <n v="24"/>
    <n v="0"/>
    <n v="24"/>
    <m/>
    <m/>
    <m/>
    <m/>
  </r>
  <r>
    <n v="602"/>
    <n v="44"/>
    <n v="2023010082"/>
    <s v="张笑"/>
    <n v="4"/>
    <n v="24"/>
    <m/>
    <x v="21"/>
    <n v="4"/>
    <n v="24"/>
    <n v="24"/>
    <n v="0"/>
    <n v="24"/>
    <m/>
    <m/>
    <m/>
    <m/>
  </r>
  <r>
    <n v="603"/>
    <n v="1"/>
    <n v="2008020009"/>
    <s v="马传宝"/>
    <n v="21"/>
    <n v="315"/>
    <m/>
    <x v="22"/>
    <n v="21"/>
    <n v="315"/>
    <n v="126"/>
    <n v="-189"/>
    <n v="315"/>
    <m/>
    <m/>
    <m/>
    <m/>
  </r>
  <r>
    <n v="604"/>
    <n v="2"/>
    <n v="2021010067"/>
    <s v="张曼莉"/>
    <n v="21"/>
    <n v="315"/>
    <m/>
    <x v="22"/>
    <n v="21"/>
    <n v="315"/>
    <n v="126"/>
    <n v="-189"/>
    <n v="315"/>
    <m/>
    <m/>
    <m/>
    <m/>
  </r>
  <r>
    <n v="605"/>
    <n v="3"/>
    <n v="2022010066"/>
    <s v="张炳兰"/>
    <n v="21"/>
    <n v="315"/>
    <m/>
    <x v="22"/>
    <n v="21"/>
    <n v="315"/>
    <n v="126"/>
    <n v="-189"/>
    <n v="315"/>
    <m/>
    <m/>
    <m/>
    <m/>
  </r>
  <r>
    <n v="606"/>
    <n v="4"/>
    <n v="2021010068"/>
    <s v="王艳"/>
    <n v="20"/>
    <n v="300"/>
    <s v="12.20病假"/>
    <x v="22"/>
    <n v="20"/>
    <n v="300"/>
    <n v="120"/>
    <n v="-180"/>
    <n v="300"/>
    <m/>
    <m/>
    <m/>
    <m/>
  </r>
  <r>
    <n v="607"/>
    <n v="5"/>
    <n v="2008020011"/>
    <s v="孙延益"/>
    <n v="21"/>
    <n v="315"/>
    <m/>
    <x v="22"/>
    <n v="21"/>
    <n v="315"/>
    <n v="126"/>
    <n v="-189"/>
    <n v="315"/>
    <m/>
    <m/>
    <m/>
    <m/>
  </r>
  <r>
    <n v="608"/>
    <n v="6"/>
    <n v="2021010083"/>
    <s v="常成尧"/>
    <n v="21"/>
    <n v="315"/>
    <m/>
    <x v="22"/>
    <n v="21"/>
    <n v="315"/>
    <n v="126"/>
    <n v="-189"/>
    <n v="315"/>
    <m/>
    <m/>
    <m/>
    <m/>
  </r>
  <r>
    <n v="609"/>
    <n v="7"/>
    <n v="2022010065"/>
    <s v="张小茜"/>
    <n v="3"/>
    <n v="45"/>
    <s v="12.6-12.19,12.20-12.29病假"/>
    <x v="22"/>
    <n v="3"/>
    <n v="45"/>
    <n v="18"/>
    <n v="-27"/>
    <n v="45"/>
    <m/>
    <m/>
    <m/>
    <m/>
  </r>
  <r>
    <n v="610"/>
    <n v="8"/>
    <n v="2021010079"/>
    <s v="崔金星"/>
    <n v="21"/>
    <n v="315"/>
    <m/>
    <x v="22"/>
    <n v="21"/>
    <n v="315"/>
    <n v="126"/>
    <n v="-189"/>
    <n v="315"/>
    <m/>
    <m/>
    <m/>
    <m/>
  </r>
  <r>
    <n v="611"/>
    <n v="9"/>
    <n v="2022010067"/>
    <s v="肖越"/>
    <n v="21"/>
    <n v="315"/>
    <m/>
    <x v="22"/>
    <n v="21"/>
    <n v="315"/>
    <n v="126"/>
    <n v="-189"/>
    <n v="315"/>
    <m/>
    <m/>
    <m/>
    <m/>
  </r>
  <r>
    <n v="612"/>
    <n v="10"/>
    <n v="2021010085"/>
    <s v="苗卉"/>
    <n v="21"/>
    <n v="315"/>
    <m/>
    <x v="22"/>
    <n v="21"/>
    <n v="315"/>
    <n v="126"/>
    <n v="-189"/>
    <n v="315"/>
    <m/>
    <m/>
    <m/>
    <m/>
  </r>
  <r>
    <n v="613"/>
    <n v="11"/>
    <n v="2021010077"/>
    <s v="崔丽媛"/>
    <n v="21"/>
    <n v="315"/>
    <m/>
    <x v="22"/>
    <n v="21"/>
    <n v="315"/>
    <n v="126"/>
    <n v="-189"/>
    <n v="315"/>
    <m/>
    <m/>
    <m/>
    <m/>
  </r>
  <r>
    <n v="614"/>
    <n v="12"/>
    <n v="2006010069"/>
    <s v="韩青艺"/>
    <n v="20"/>
    <n v="300"/>
    <s v="12.11病假"/>
    <x v="22"/>
    <n v="20"/>
    <n v="300"/>
    <n v="120"/>
    <n v="-180"/>
    <n v="300"/>
    <m/>
    <m/>
    <m/>
    <m/>
  </r>
  <r>
    <n v="615"/>
    <n v="13"/>
    <n v="2022010052"/>
    <s v="李彤"/>
    <n v="21"/>
    <n v="315"/>
    <s v="12.18病假"/>
    <x v="22"/>
    <n v="21"/>
    <n v="315"/>
    <n v="126"/>
    <n v="-189"/>
    <n v="315"/>
    <m/>
    <m/>
    <m/>
    <m/>
  </r>
  <r>
    <n v="616"/>
    <n v="14"/>
    <n v="2021010076"/>
    <s v="李静"/>
    <n v="21"/>
    <n v="315"/>
    <m/>
    <x v="22"/>
    <n v="21"/>
    <n v="315"/>
    <n v="126"/>
    <n v="-189"/>
    <n v="315"/>
    <m/>
    <m/>
    <m/>
    <m/>
  </r>
  <r>
    <n v="617"/>
    <n v="15"/>
    <n v="2021010052"/>
    <s v="刘雯"/>
    <n v="21"/>
    <n v="315"/>
    <m/>
    <x v="22"/>
    <n v="21"/>
    <n v="315"/>
    <n v="126"/>
    <n v="-189"/>
    <n v="315"/>
    <m/>
    <m/>
    <m/>
    <m/>
  </r>
  <r>
    <n v="618"/>
    <n v="16"/>
    <n v="2021010055"/>
    <s v="曹智"/>
    <n v="20"/>
    <n v="300"/>
    <m/>
    <x v="22"/>
    <n v="20"/>
    <n v="300"/>
    <n v="120"/>
    <n v="-180"/>
    <n v="300"/>
    <m/>
    <m/>
    <m/>
    <m/>
  </r>
  <r>
    <n v="619"/>
    <n v="17"/>
    <n v="2022010059"/>
    <s v="张津赫"/>
    <n v="21"/>
    <n v="315"/>
    <m/>
    <x v="22"/>
    <n v="21"/>
    <n v="315"/>
    <n v="126"/>
    <n v="-189"/>
    <n v="315"/>
    <m/>
    <m/>
    <m/>
    <m/>
  </r>
  <r>
    <n v="620"/>
    <n v="18"/>
    <n v="2021010028"/>
    <s v="张沙沙"/>
    <n v="19.5"/>
    <n v="292.5"/>
    <s v="12.25下午-12.26事假"/>
    <x v="22"/>
    <n v="19.5"/>
    <n v="292.5"/>
    <n v="117"/>
    <n v="-175.5"/>
    <n v="292.5"/>
    <m/>
    <m/>
    <m/>
    <m/>
  </r>
  <r>
    <n v="621"/>
    <n v="19"/>
    <n v="2015010002"/>
    <s v="王睿瑞"/>
    <n v="21"/>
    <n v="315"/>
    <m/>
    <x v="22"/>
    <n v="21"/>
    <n v="315"/>
    <n v="126"/>
    <n v="-189"/>
    <n v="315"/>
    <m/>
    <m/>
    <m/>
    <m/>
  </r>
  <r>
    <n v="622"/>
    <n v="20"/>
    <n v="2017010016"/>
    <s v="孙琪"/>
    <n v="19"/>
    <n v="285"/>
    <s v="12.13-12.14病假"/>
    <x v="22"/>
    <n v="19"/>
    <n v="285"/>
    <n v="114"/>
    <n v="-171"/>
    <n v="285"/>
    <m/>
    <m/>
    <m/>
    <m/>
  </r>
  <r>
    <n v="623"/>
    <n v="21"/>
    <n v="2023010116"/>
    <s v="孙福超"/>
    <n v="21"/>
    <n v="315"/>
    <m/>
    <x v="22"/>
    <n v="21"/>
    <n v="315"/>
    <n v="126"/>
    <n v="-189"/>
    <n v="315"/>
    <m/>
    <m/>
    <m/>
    <m/>
  </r>
  <r>
    <n v="624"/>
    <n v="22"/>
    <n v="2023010115"/>
    <s v="焦顺鑫"/>
    <n v="21"/>
    <n v="315"/>
    <m/>
    <x v="22"/>
    <n v="21"/>
    <n v="315"/>
    <n v="126"/>
    <n v="-189"/>
    <n v="315"/>
    <m/>
    <m/>
    <m/>
    <m/>
  </r>
  <r>
    <n v="625"/>
    <n v="23"/>
    <n v="2023010118"/>
    <s v="邹礼远"/>
    <n v="21"/>
    <n v="315"/>
    <m/>
    <x v="22"/>
    <n v="21"/>
    <n v="315"/>
    <n v="126"/>
    <n v="-189"/>
    <n v="315"/>
    <m/>
    <m/>
    <m/>
    <m/>
  </r>
  <r>
    <n v="626"/>
    <n v="24"/>
    <n v="2023010110"/>
    <s v="高宇"/>
    <n v="21"/>
    <n v="315"/>
    <m/>
    <x v="22"/>
    <n v="21"/>
    <n v="315"/>
    <n v="126"/>
    <n v="-189"/>
    <n v="315"/>
    <m/>
    <m/>
    <m/>
    <m/>
  </r>
  <r>
    <n v="627"/>
    <n v="25"/>
    <n v="2023010113"/>
    <s v="季晓凤"/>
    <n v="20"/>
    <n v="300"/>
    <s v="12.12病假"/>
    <x v="22"/>
    <n v="20"/>
    <n v="300"/>
    <n v="120"/>
    <n v="-180"/>
    <n v="300"/>
    <m/>
    <m/>
    <m/>
    <m/>
  </r>
  <r>
    <n v="628"/>
    <n v="26"/>
    <n v="2023010109"/>
    <s v="王军"/>
    <n v="21"/>
    <n v="315"/>
    <m/>
    <x v="22"/>
    <n v="21"/>
    <n v="315"/>
    <n v="126"/>
    <n v="-189"/>
    <n v="315"/>
    <m/>
    <m/>
    <m/>
    <m/>
  </r>
  <r>
    <n v="629"/>
    <n v="27"/>
    <n v="2023010111"/>
    <s v="兰传浩"/>
    <n v="21"/>
    <n v="315"/>
    <m/>
    <x v="22"/>
    <n v="21"/>
    <n v="315"/>
    <n v="126"/>
    <n v="-189"/>
    <n v="315"/>
    <m/>
    <m/>
    <m/>
    <m/>
  </r>
  <r>
    <n v="630"/>
    <n v="28"/>
    <n v="2023010112"/>
    <s v="魏雪玉"/>
    <n v="16"/>
    <n v="240"/>
    <m/>
    <x v="22"/>
    <n v="16"/>
    <n v="240"/>
    <n v="96"/>
    <n v="-144"/>
    <n v="240"/>
    <m/>
    <m/>
    <m/>
    <m/>
  </r>
  <r>
    <n v="631"/>
    <n v="29"/>
    <n v="2023010117"/>
    <s v="胡安东"/>
    <n v="21"/>
    <n v="315"/>
    <m/>
    <x v="22"/>
    <n v="21"/>
    <n v="315"/>
    <n v="126"/>
    <n v="-189"/>
    <n v="315"/>
    <m/>
    <m/>
    <m/>
    <m/>
  </r>
  <r>
    <n v="632"/>
    <n v="30"/>
    <n v="2023010032"/>
    <s v="田道祥"/>
    <n v="21"/>
    <n v="315"/>
    <m/>
    <x v="22"/>
    <n v="21"/>
    <n v="315"/>
    <n v="126"/>
    <n v="-189"/>
    <n v="315"/>
    <m/>
    <m/>
    <m/>
    <m/>
  </r>
  <r>
    <n v="633"/>
    <n v="31"/>
    <n v="2023010031"/>
    <s v="李佳睿"/>
    <n v="20"/>
    <n v="300"/>
    <m/>
    <x v="22"/>
    <n v="20"/>
    <n v="300"/>
    <n v="120"/>
    <n v="-180"/>
    <n v="300"/>
    <m/>
    <m/>
    <m/>
    <m/>
  </r>
  <r>
    <n v="696"/>
    <n v="32"/>
    <n v="2023010081"/>
    <s v="仕玉慧"/>
    <n v="17"/>
    <n v="255"/>
    <s v="即墨授课周四"/>
    <x v="22"/>
    <n v="17"/>
    <n v="255"/>
    <n v="102"/>
    <n v="-153"/>
    <n v="255"/>
    <m/>
    <m/>
    <m/>
    <m/>
  </r>
  <r>
    <n v="697"/>
    <n v="33"/>
    <n v="2023010082"/>
    <s v="张笑"/>
    <n v="17"/>
    <n v="255"/>
    <s v="即墨授课周三"/>
    <x v="22"/>
    <n v="17"/>
    <n v="255"/>
    <n v="102"/>
    <n v="-153"/>
    <n v="255"/>
    <m/>
    <m/>
    <m/>
    <m/>
  </r>
  <r>
    <n v="698"/>
    <n v="34"/>
    <n v="2021010008"/>
    <s v="任蕾润"/>
    <n v="8"/>
    <n v="120"/>
    <s v="非常驻，蓝谷授课周三、周四"/>
    <x v="22"/>
    <n v="8"/>
    <n v="120"/>
    <n v="48"/>
    <n v="-72"/>
    <n v="120"/>
    <m/>
    <m/>
    <m/>
    <m/>
  </r>
  <r>
    <n v="699"/>
    <n v="35"/>
    <n v="2022010060"/>
    <s v="宋振南"/>
    <n v="9"/>
    <n v="135"/>
    <s v="非常驻，蓝谷授课周一、周五"/>
    <x v="22"/>
    <n v="9"/>
    <n v="135"/>
    <n v="54"/>
    <n v="-81"/>
    <n v="135"/>
    <m/>
    <m/>
    <m/>
    <m/>
  </r>
  <r>
    <n v="700"/>
    <n v="36"/>
    <n v="2015010012"/>
    <s v="项梅"/>
    <n v="4"/>
    <n v="60"/>
    <s v="非常驻，蓝谷授课周一"/>
    <x v="22"/>
    <n v="4"/>
    <n v="60"/>
    <n v="24"/>
    <n v="-36"/>
    <n v="60"/>
    <m/>
    <m/>
    <m/>
    <m/>
  </r>
  <r>
    <n v="701"/>
    <n v="37"/>
    <n v="2018010015"/>
    <s v="张天赐"/>
    <n v="4"/>
    <n v="60"/>
    <s v="非常驻，蓝谷授课周四"/>
    <x v="22"/>
    <n v="4"/>
    <n v="60"/>
    <n v="24"/>
    <n v="-36"/>
    <n v="60"/>
    <m/>
    <m/>
    <m/>
    <m/>
  </r>
  <r>
    <n v="702"/>
    <n v="38"/>
    <n v="2021010033"/>
    <s v="崔玥"/>
    <n v="4"/>
    <n v="60"/>
    <s v="非常驻，蓝谷授课周一"/>
    <x v="22"/>
    <n v="4"/>
    <n v="60"/>
    <n v="24"/>
    <n v="-36"/>
    <n v="60"/>
    <m/>
    <m/>
    <m/>
    <m/>
  </r>
  <r>
    <n v="703"/>
    <n v="39"/>
    <n v="2020010050"/>
    <s v="闫芮妃"/>
    <n v="4"/>
    <n v="60"/>
    <s v="非常驻，蓝谷授课周三"/>
    <x v="22"/>
    <n v="4"/>
    <n v="60"/>
    <n v="24"/>
    <n v="-36"/>
    <n v="60"/>
    <m/>
    <m/>
    <m/>
    <m/>
  </r>
  <r>
    <n v="704"/>
    <n v="40"/>
    <n v="2019010011"/>
    <s v="宋震"/>
    <n v="4"/>
    <n v="60"/>
    <s v="非常驻，蓝谷授课周一"/>
    <x v="22"/>
    <n v="4"/>
    <n v="60"/>
    <n v="24"/>
    <n v="-36"/>
    <n v="60"/>
    <m/>
    <m/>
    <m/>
    <m/>
  </r>
  <r>
    <n v="705"/>
    <n v="41"/>
    <m/>
    <s v="范霞"/>
    <n v="11"/>
    <n v="225"/>
    <s v="宿管员15212719710815862X_x000a_，假期值班5天。工作日15元*11=165元，假期12元*5=60元，本月餐费共计225元"/>
    <x v="22"/>
    <n v="11"/>
    <n v="225"/>
    <n v="66"/>
    <n v="-159"/>
    <n v="225"/>
    <m/>
    <m/>
    <m/>
    <m/>
  </r>
  <r>
    <n v="706"/>
    <n v="42"/>
    <m/>
    <s v="韩波"/>
    <n v="10"/>
    <n v="210"/>
    <s v="宿管员37022219690114466X_x000a_，假期值班5天。工作日15元*10=150元，假期12元*5=60元，本月餐费共计210元"/>
    <x v="22"/>
    <n v="10"/>
    <n v="210"/>
    <n v="60"/>
    <n v="-150"/>
    <n v="210"/>
    <m/>
    <m/>
    <m/>
    <m/>
  </r>
  <r>
    <n v="707"/>
    <n v="43"/>
    <m/>
    <s v="于东海"/>
    <n v="11"/>
    <n v="225"/>
    <s v="宿管员15212719670424751X，假期值班5天。工作日15元*11=165元，假期12元*5=60元，本月餐费共计225元"/>
    <x v="22"/>
    <n v="11"/>
    <n v="225"/>
    <n v="66"/>
    <n v="-159"/>
    <n v="225"/>
    <m/>
    <m/>
    <m/>
    <m/>
  </r>
  <r>
    <n v="708"/>
    <n v="44"/>
    <m/>
    <s v="张永全"/>
    <n v="10"/>
    <n v="210"/>
    <s v="宿管员370222196308231711，假期值班5天。工作日15元*10=150元，假期12元*5=60元，本月餐费共计210元"/>
    <x v="22"/>
    <n v="10"/>
    <n v="210"/>
    <n v="60"/>
    <n v="-150"/>
    <n v="210"/>
    <m/>
    <m/>
    <m/>
    <m/>
  </r>
  <r>
    <n v="709"/>
    <n v="45"/>
    <n v="2021020011"/>
    <s v="王震"/>
    <n v="21"/>
    <n v="945"/>
    <s v="教官；中午补助15元/天，早晚补助30元/天"/>
    <x v="22"/>
    <n v="21"/>
    <n v="945"/>
    <n v="126"/>
    <n v="-819"/>
    <n v="945"/>
    <m/>
    <m/>
    <m/>
    <m/>
  </r>
  <r>
    <n v="710"/>
    <n v="46"/>
    <n v="2021020009"/>
    <s v="李航"/>
    <n v="21"/>
    <n v="945"/>
    <s v="教官；中午补助15元/天，早晚补助30元/天"/>
    <x v="22"/>
    <n v="21"/>
    <n v="945"/>
    <n v="126"/>
    <n v="-819"/>
    <n v="945"/>
    <m/>
    <m/>
    <m/>
    <m/>
  </r>
  <r>
    <n v="711"/>
    <n v="1"/>
    <s v="2004010012"/>
    <s v="张杨"/>
    <n v="14"/>
    <n v="84"/>
    <s v="12.5莱西院上调研；12.6去跨境电商实训室开标；12.12国信会展中心调研；12.15青职观摩高职课程思政比赛；12.22教师职业能力大赛评委培训；12.26-27青岛市教师职业能力大赛评委"/>
    <x v="23"/>
    <n v="14"/>
    <n v="84"/>
    <n v="84"/>
    <n v="0"/>
    <n v="84"/>
    <m/>
    <m/>
    <m/>
    <m/>
  </r>
  <r>
    <n v="712"/>
    <n v="2"/>
    <s v="2004010036"/>
    <s v="张晓静"/>
    <n v="21"/>
    <n v="126"/>
    <s v="12.14 青岛港调研；12.19 参加物流协会会议；12.22 参加中德应用技术学校年会；12.29 拔尖人才体检"/>
    <x v="23"/>
    <n v="21"/>
    <n v="126"/>
    <n v="126"/>
    <n v="0"/>
    <n v="126"/>
    <m/>
    <m/>
    <m/>
    <m/>
  </r>
  <r>
    <n v="713"/>
    <n v="3"/>
    <s v="2012010010"/>
    <s v="李欢"/>
    <n v="21"/>
    <n v="126"/>
    <m/>
    <x v="23"/>
    <n v="21"/>
    <n v="126"/>
    <n v="126"/>
    <n v="0"/>
    <n v="126"/>
    <m/>
    <m/>
    <m/>
    <m/>
  </r>
  <r>
    <n v="714"/>
    <n v="4"/>
    <s v="2005010020"/>
    <s v="姚建军"/>
    <n v="17"/>
    <n v="102"/>
    <s v="12.5，12.18，12.21，12.27，企业走访"/>
    <x v="23"/>
    <n v="17"/>
    <n v="102"/>
    <n v="102"/>
    <n v="0"/>
    <n v="102"/>
    <m/>
    <m/>
    <m/>
    <m/>
  </r>
  <r>
    <n v="715"/>
    <n v="5"/>
    <n v="2004010035"/>
    <s v="于凌云"/>
    <n v="20"/>
    <n v="120"/>
    <s v="12.1参加山东外贸职业学院赛前裁判说明会"/>
    <x v="23"/>
    <n v="20"/>
    <n v="120"/>
    <n v="120"/>
    <n v="0"/>
    <n v="120"/>
    <m/>
    <m/>
    <m/>
    <m/>
  </r>
  <r>
    <n v="716"/>
    <n v="6"/>
    <n v="2007030005"/>
    <s v="苗婷"/>
    <n v="21"/>
    <n v="126"/>
    <m/>
    <x v="23"/>
    <n v="21"/>
    <n v="126"/>
    <n v="126"/>
    <n v="0"/>
    <n v="126"/>
    <m/>
    <m/>
    <m/>
    <m/>
  </r>
  <r>
    <n v="717"/>
    <n v="7"/>
    <n v="2008020019"/>
    <s v="张兵"/>
    <n v="8"/>
    <n v="48"/>
    <s v="12月11日赴企业调研，12月14日赴青岛港调研，12月18日至12月28日赴扬州培训"/>
    <x v="23"/>
    <n v="8"/>
    <n v="48"/>
    <n v="48"/>
    <n v="0"/>
    <n v="48"/>
    <m/>
    <m/>
    <m/>
    <m/>
  </r>
  <r>
    <n v="718"/>
    <n v="8"/>
    <n v="2008020023"/>
    <s v="孙红娟"/>
    <n v="13"/>
    <n v="78"/>
    <s v="12.1，12.6，12.8，12.15，12.20，12.22，12.27，12.29嘉兴路上课"/>
    <x v="23"/>
    <n v="13"/>
    <n v="78"/>
    <n v="78"/>
    <n v="0"/>
    <n v="78"/>
    <m/>
    <m/>
    <m/>
    <m/>
  </r>
  <r>
    <n v="719"/>
    <n v="9"/>
    <n v="2012010001"/>
    <s v="荣希佳"/>
    <n v="20"/>
    <n v="120"/>
    <s v="12.20病假"/>
    <x v="23"/>
    <n v="20"/>
    <n v="120"/>
    <n v="120"/>
    <n v="0"/>
    <n v="120"/>
    <m/>
    <m/>
    <m/>
    <m/>
  </r>
  <r>
    <n v="720"/>
    <n v="10"/>
    <n v="2012010008"/>
    <s v="许畅"/>
    <n v="16"/>
    <n v="96"/>
    <s v="12.8外出调研  12.15 ，12.18-20外出培训"/>
    <x v="23"/>
    <n v="16"/>
    <n v="96"/>
    <n v="96"/>
    <n v="0"/>
    <n v="96"/>
    <m/>
    <m/>
    <m/>
    <m/>
  </r>
  <r>
    <n v="721"/>
    <n v="11"/>
    <n v="2013010010"/>
    <s v="唐珍"/>
    <n v="19"/>
    <n v="114"/>
    <s v="12.13去企业；12.19参加会议"/>
    <x v="23"/>
    <n v="19"/>
    <n v="114"/>
    <n v="114"/>
    <n v="0"/>
    <n v="114"/>
    <m/>
    <m/>
    <m/>
    <m/>
  </r>
  <r>
    <n v="722"/>
    <n v="12"/>
    <n v="2013010013"/>
    <s v="潘大鹏"/>
    <n v="21"/>
    <n v="126"/>
    <m/>
    <x v="23"/>
    <n v="21"/>
    <n v="126"/>
    <n v="126"/>
    <n v="0"/>
    <n v="126"/>
    <m/>
    <m/>
    <m/>
    <m/>
  </r>
  <r>
    <n v="723"/>
    <n v="13"/>
    <n v="2013020001"/>
    <s v="李丽"/>
    <n v="21"/>
    <n v="126"/>
    <m/>
    <x v="23"/>
    <n v="21"/>
    <n v="126"/>
    <n v="126"/>
    <n v="0"/>
    <n v="126"/>
    <m/>
    <m/>
    <m/>
    <m/>
  </r>
  <r>
    <n v="724"/>
    <n v="14"/>
    <n v="2014010034"/>
    <s v="李红蕾"/>
    <n v="21"/>
    <n v="126"/>
    <m/>
    <x v="23"/>
    <n v="21"/>
    <n v="126"/>
    <n v="126"/>
    <n v="0"/>
    <n v="126"/>
    <m/>
    <m/>
    <m/>
    <m/>
  </r>
  <r>
    <n v="725"/>
    <n v="15"/>
    <n v="2014010036"/>
    <s v="相易彤"/>
    <n v="21"/>
    <n v="126"/>
    <m/>
    <x v="23"/>
    <n v="21"/>
    <n v="126"/>
    <n v="126"/>
    <n v="0"/>
    <n v="126"/>
    <m/>
    <m/>
    <m/>
    <m/>
  </r>
  <r>
    <n v="726"/>
    <n v="16"/>
    <n v="2015010006"/>
    <s v="石雪莉"/>
    <n v="19"/>
    <n v="114"/>
    <s v="12.18公假；12.19参会"/>
    <x v="23"/>
    <n v="19"/>
    <n v="114"/>
    <n v="114"/>
    <n v="0"/>
    <n v="114"/>
    <m/>
    <m/>
    <m/>
    <m/>
  </r>
  <r>
    <n v="727"/>
    <n v="17"/>
    <s v="2017010008"/>
    <s v="陈晨"/>
    <n v="21"/>
    <n v="126"/>
    <m/>
    <x v="23"/>
    <n v="21"/>
    <n v="126"/>
    <n v="126"/>
    <n v="0"/>
    <n v="126"/>
    <m/>
    <m/>
    <m/>
    <m/>
  </r>
  <r>
    <n v="728"/>
    <n v="18"/>
    <s v="2018010008"/>
    <s v="崔永超"/>
    <n v="20"/>
    <n v="120"/>
    <s v="12.1参加互联网营销师比赛"/>
    <x v="23"/>
    <n v="20"/>
    <n v="120"/>
    <n v="120"/>
    <n v="0"/>
    <n v="120"/>
    <m/>
    <m/>
    <m/>
    <m/>
  </r>
  <r>
    <n v="729"/>
    <n v="19"/>
    <s v="2019010053"/>
    <s v="庄夕海"/>
    <n v="21"/>
    <n v="126"/>
    <m/>
    <x v="23"/>
    <n v="21"/>
    <n v="126"/>
    <n v="126"/>
    <n v="0"/>
    <n v="126"/>
    <m/>
    <m/>
    <m/>
    <m/>
  </r>
  <r>
    <n v="730"/>
    <n v="20"/>
    <s v="2019010016"/>
    <s v="郝慧杰"/>
    <n v="17"/>
    <n v="102"/>
    <s v="12.5/12/19/26 哺乳假"/>
    <x v="23"/>
    <n v="17"/>
    <n v="102"/>
    <n v="102"/>
    <n v="0"/>
    <n v="102"/>
    <m/>
    <m/>
    <m/>
    <m/>
  </r>
  <r>
    <n v="731"/>
    <n v="21"/>
    <s v="2019010017"/>
    <s v="甄成"/>
    <n v="21"/>
    <n v="126"/>
    <m/>
    <x v="23"/>
    <n v="21"/>
    <n v="126"/>
    <n v="126"/>
    <n v="0"/>
    <n v="126"/>
    <m/>
    <m/>
    <m/>
    <m/>
  </r>
  <r>
    <n v="732"/>
    <n v="22"/>
    <s v="2020010057"/>
    <s v="李子良"/>
    <n v="17"/>
    <n v="102"/>
    <s v="12.1参加互联网营销师比赛 12.20-21参加网信新农人授课 12.22参加企业调研"/>
    <x v="23"/>
    <n v="17"/>
    <n v="102"/>
    <n v="102"/>
    <n v="0"/>
    <n v="102"/>
    <m/>
    <m/>
    <m/>
    <m/>
  </r>
  <r>
    <n v="733"/>
    <n v="23"/>
    <s v="2021010050"/>
    <s v="张世秋"/>
    <n v="20"/>
    <n v="120"/>
    <s v="12.25事假"/>
    <x v="23"/>
    <n v="20"/>
    <n v="120"/>
    <n v="120"/>
    <n v="0"/>
    <n v="120"/>
    <m/>
    <m/>
    <m/>
    <m/>
  </r>
  <r>
    <n v="734"/>
    <n v="24"/>
    <s v="2021010051"/>
    <s v="纪伟丽"/>
    <n v="20"/>
    <n v="120"/>
    <s v="12.1参加互联网营销师比赛"/>
    <x v="23"/>
    <n v="20"/>
    <n v="120"/>
    <n v="120"/>
    <n v="0"/>
    <n v="120"/>
    <m/>
    <m/>
    <m/>
    <m/>
  </r>
  <r>
    <n v="735"/>
    <n v="25"/>
    <s v="2021010053"/>
    <s v="韩瑞琦"/>
    <n v="15"/>
    <n v="90"/>
    <s v="12.1，12.13赴企业看见习学生，12.5与张杨院长等领导一起赴莱西考察，12.27赴如家考察，12.14随张晓静、张兵赴青岛港国际物流调研，12.20随跨进电商教研室去云游物联网调研"/>
    <x v="23"/>
    <n v="15"/>
    <n v="90"/>
    <n v="90"/>
    <n v="0"/>
    <n v="90"/>
    <m/>
    <m/>
    <m/>
    <m/>
  </r>
  <r>
    <n v="736"/>
    <n v="26"/>
    <s v="2021010056"/>
    <s v="于凌云"/>
    <n v="20"/>
    <n v="120"/>
    <s v="12.8参加大赛"/>
    <x v="23"/>
    <n v="20"/>
    <n v="120"/>
    <n v="120"/>
    <n v="0"/>
    <n v="120"/>
    <m/>
    <m/>
    <m/>
    <m/>
  </r>
  <r>
    <n v="737"/>
    <n v="27"/>
    <s v="2021010057"/>
    <s v="崔越"/>
    <n v="21"/>
    <n v="126"/>
    <m/>
    <x v="23"/>
    <n v="21"/>
    <n v="126"/>
    <n v="126"/>
    <n v="0"/>
    <n v="126"/>
    <m/>
    <m/>
    <m/>
    <m/>
  </r>
  <r>
    <n v="738"/>
    <n v="28"/>
    <n v="2022010068"/>
    <s v="王绍静"/>
    <n v="20"/>
    <n v="120"/>
    <m/>
    <x v="23"/>
    <n v="20"/>
    <n v="120"/>
    <n v="120"/>
    <n v="0"/>
    <n v="120"/>
    <m/>
    <m/>
    <m/>
    <m/>
  </r>
  <r>
    <n v="739"/>
    <n v="29"/>
    <s v="2021010073"/>
    <s v="薛光鑫"/>
    <n v="21"/>
    <n v="126"/>
    <m/>
    <x v="23"/>
    <n v="21"/>
    <n v="126"/>
    <n v="126"/>
    <n v="0"/>
    <n v="126"/>
    <m/>
    <m/>
    <m/>
    <m/>
  </r>
  <r>
    <n v="740"/>
    <n v="30"/>
    <s v="2023010099"/>
    <s v="韩双"/>
    <n v="21"/>
    <n v="126"/>
    <m/>
    <x v="23"/>
    <n v="21"/>
    <n v="126"/>
    <n v="126"/>
    <n v="0"/>
    <n v="126"/>
    <m/>
    <m/>
    <m/>
    <m/>
  </r>
  <r>
    <n v="741"/>
    <n v="31"/>
    <s v="2023010100"/>
    <s v="赵得尧"/>
    <n v="21"/>
    <n v="126"/>
    <m/>
    <x v="23"/>
    <n v="21"/>
    <n v="126"/>
    <n v="126"/>
    <n v="0"/>
    <n v="126"/>
    <m/>
    <m/>
    <m/>
    <m/>
  </r>
  <r>
    <n v="742"/>
    <n v="32"/>
    <s v="2023010101"/>
    <s v="王道敏"/>
    <n v="20"/>
    <n v="120"/>
    <m/>
    <x v="23"/>
    <n v="20"/>
    <n v="120"/>
    <n v="120"/>
    <n v="0"/>
    <n v="120"/>
    <m/>
    <m/>
    <m/>
    <m/>
  </r>
  <r>
    <n v="743"/>
    <n v="1"/>
    <n v="2009010001"/>
    <s v="张旭英"/>
    <n v="21"/>
    <n v="126"/>
    <m/>
    <x v="24"/>
    <n v="21"/>
    <n v="126"/>
    <n v="126"/>
    <n v="0"/>
    <n v="126"/>
    <m/>
    <m/>
    <m/>
    <m/>
  </r>
  <r>
    <n v="744"/>
    <n v="2"/>
    <n v="2012010012"/>
    <s v="王文瑶"/>
    <n v="21"/>
    <n v="126"/>
    <m/>
    <x v="24"/>
    <n v="21"/>
    <n v="126"/>
    <n v="126"/>
    <n v="0"/>
    <n v="126"/>
    <m/>
    <m/>
    <m/>
    <m/>
  </r>
  <r>
    <n v="745"/>
    <n v="3"/>
    <n v="2014010032"/>
    <s v="刘德祥"/>
    <n v="21"/>
    <n v="126"/>
    <m/>
    <x v="24"/>
    <n v="21"/>
    <n v="126"/>
    <n v="126"/>
    <n v="0"/>
    <n v="126"/>
    <m/>
    <m/>
    <m/>
    <m/>
  </r>
  <r>
    <n v="746"/>
    <n v="4"/>
    <n v="2015010017"/>
    <s v="王安康"/>
    <n v="21"/>
    <n v="126"/>
    <m/>
    <x v="24"/>
    <n v="21"/>
    <n v="126"/>
    <n v="126"/>
    <n v="0"/>
    <n v="126"/>
    <m/>
    <m/>
    <m/>
    <m/>
  </r>
  <r>
    <n v="747"/>
    <n v="5"/>
    <n v="2014010004"/>
    <s v="辛晶"/>
    <n v="21"/>
    <n v="126"/>
    <m/>
    <x v="24"/>
    <n v="21"/>
    <n v="126"/>
    <n v="126"/>
    <n v="0"/>
    <n v="126"/>
    <m/>
    <m/>
    <m/>
    <m/>
  </r>
  <r>
    <n v="748"/>
    <n v="6"/>
    <n v="2020010071"/>
    <s v="冯林"/>
    <n v="21"/>
    <n v="126"/>
    <m/>
    <x v="24"/>
    <n v="21"/>
    <n v="126"/>
    <n v="126"/>
    <n v="0"/>
    <n v="126"/>
    <m/>
    <m/>
    <m/>
    <m/>
  </r>
  <r>
    <n v="749"/>
    <n v="7"/>
    <n v="2020010029"/>
    <s v="黄熙龙"/>
    <n v="21"/>
    <n v="126"/>
    <m/>
    <x v="24"/>
    <n v="21"/>
    <n v="126"/>
    <n v="126"/>
    <n v="0"/>
    <n v="126"/>
    <m/>
    <m/>
    <m/>
    <m/>
  </r>
  <r>
    <n v="750"/>
    <n v="8"/>
    <n v="2023010072"/>
    <s v="宋安琪"/>
    <n v="21"/>
    <n v="126"/>
    <m/>
    <x v="24"/>
    <n v="21"/>
    <n v="126"/>
    <n v="126"/>
    <n v="0"/>
    <n v="126"/>
    <m/>
    <m/>
    <m/>
    <m/>
  </r>
  <r>
    <n v="751"/>
    <n v="1"/>
    <n v="2019010096"/>
    <s v="谭元刚"/>
    <s v="21天"/>
    <n v="126"/>
    <m/>
    <x v="25"/>
    <n v="21"/>
    <n v="126"/>
    <n v="126"/>
    <n v="0"/>
    <n v="126"/>
    <m/>
    <m/>
    <m/>
    <m/>
  </r>
  <r>
    <n v="752"/>
    <n v="2"/>
    <n v="2004010024"/>
    <s v="王亚楠"/>
    <s v="21天"/>
    <n v="126"/>
    <m/>
    <x v="25"/>
    <n v="21"/>
    <n v="126"/>
    <n v="126"/>
    <n v="0"/>
    <n v="126"/>
    <m/>
    <m/>
    <m/>
    <m/>
  </r>
  <r>
    <n v="753"/>
    <n v="3"/>
    <n v="2010020007"/>
    <s v="高  婷"/>
    <s v="21天"/>
    <n v="126"/>
    <m/>
    <x v="25"/>
    <n v="21"/>
    <n v="126"/>
    <n v="126"/>
    <n v="0"/>
    <n v="126"/>
    <m/>
    <m/>
    <m/>
    <m/>
  </r>
  <r>
    <n v="754"/>
    <n v="4"/>
    <n v="2015010024"/>
    <s v="冯  琳"/>
    <s v="21天"/>
    <n v="126"/>
    <m/>
    <x v="25"/>
    <n v="21"/>
    <n v="126"/>
    <n v="126"/>
    <n v="0"/>
    <n v="126"/>
    <m/>
    <m/>
    <m/>
    <m/>
  </r>
  <r>
    <n v="755"/>
    <n v="5"/>
    <n v="2007030002"/>
    <s v="王军涛"/>
    <s v="21天"/>
    <n v="126"/>
    <m/>
    <x v="25"/>
    <n v="21"/>
    <n v="126"/>
    <n v="126"/>
    <n v="0"/>
    <n v="126"/>
    <m/>
    <m/>
    <m/>
    <m/>
  </r>
  <r>
    <n v="756"/>
    <n v="6"/>
    <n v="2007030007"/>
    <s v="周  芳"/>
    <s v="21天"/>
    <n v="126"/>
    <m/>
    <x v="25"/>
    <n v="21"/>
    <n v="126"/>
    <n v="126"/>
    <n v="0"/>
    <n v="126"/>
    <m/>
    <m/>
    <m/>
    <m/>
  </r>
  <r>
    <n v="757"/>
    <n v="7"/>
    <n v="2004000039"/>
    <s v="纪珊珊"/>
    <s v="21天"/>
    <n v="126"/>
    <m/>
    <x v="25"/>
    <n v="21"/>
    <n v="126"/>
    <n v="126"/>
    <n v="0"/>
    <n v="126"/>
    <m/>
    <m/>
    <m/>
    <m/>
  </r>
  <r>
    <n v="758"/>
    <n v="8"/>
    <n v="2023010021"/>
    <s v="王  杰"/>
    <s v="21天"/>
    <n v="126"/>
    <m/>
    <x v="25"/>
    <n v="21"/>
    <n v="126"/>
    <n v="126"/>
    <n v="0"/>
    <n v="126"/>
    <m/>
    <m/>
    <m/>
    <m/>
  </r>
  <r>
    <n v="759"/>
    <n v="9"/>
    <n v="2012010014"/>
    <s v="吴  冰"/>
    <s v="20天"/>
    <n v="120"/>
    <s v="产检一天"/>
    <x v="25"/>
    <n v="20"/>
    <n v="120"/>
    <n v="120"/>
    <n v="0"/>
    <n v="120"/>
    <m/>
    <m/>
    <m/>
    <m/>
  </r>
  <r>
    <n v="760"/>
    <n v="10"/>
    <n v="2019010152"/>
    <s v="傅一卓"/>
    <s v="21天"/>
    <n v="126"/>
    <m/>
    <x v="25"/>
    <n v="21"/>
    <n v="126"/>
    <n v="126"/>
    <n v="0"/>
    <n v="126"/>
    <m/>
    <m/>
    <m/>
    <m/>
  </r>
  <r>
    <n v="761"/>
    <n v="11"/>
    <n v="2021010009"/>
    <s v="陈  歌"/>
    <s v="21天"/>
    <n v="126"/>
    <m/>
    <x v="25"/>
    <n v="21"/>
    <n v="126"/>
    <n v="126"/>
    <n v="0"/>
    <n v="126"/>
    <m/>
    <m/>
    <m/>
    <m/>
  </r>
  <r>
    <n v="762"/>
    <n v="12"/>
    <n v="2020010075"/>
    <s v="杨陶然"/>
    <s v="21天"/>
    <n v="126"/>
    <m/>
    <x v="25"/>
    <n v="21"/>
    <n v="126"/>
    <n v="126"/>
    <n v="0"/>
    <n v="126"/>
    <m/>
    <m/>
    <m/>
    <m/>
  </r>
  <r>
    <n v="763"/>
    <n v="13"/>
    <n v="2020010081"/>
    <s v="刘  达"/>
    <s v="21天"/>
    <n v="126"/>
    <m/>
    <x v="25"/>
    <n v="21"/>
    <n v="126"/>
    <n v="126"/>
    <n v="0"/>
    <n v="126"/>
    <m/>
    <m/>
    <m/>
    <m/>
  </r>
  <r>
    <n v="764"/>
    <n v="14"/>
    <n v="2021010095"/>
    <s v="潘春萌"/>
    <s v="21天"/>
    <n v="126"/>
    <m/>
    <x v="25"/>
    <n v="21"/>
    <n v="126"/>
    <n v="126"/>
    <n v="0"/>
    <n v="126"/>
    <m/>
    <m/>
    <m/>
    <m/>
  </r>
  <r>
    <n v="765"/>
    <n v="15"/>
    <n v="2021020007"/>
    <s v="王  超"/>
    <s v="21天"/>
    <n v="756"/>
    <s v="教官上班增加30元/天，21*6+21*30"/>
    <x v="25"/>
    <n v="21"/>
    <n v="756"/>
    <n v="126"/>
    <n v="-630"/>
    <n v="756"/>
    <m/>
    <m/>
    <m/>
    <m/>
  </r>
  <r>
    <n v="766"/>
    <n v="16"/>
    <n v="2021020008"/>
    <s v="孟显勇"/>
    <s v="21天"/>
    <n v="756"/>
    <s v="教官上班增加30元/天，21*6+21*30"/>
    <x v="25"/>
    <n v="21"/>
    <n v="756"/>
    <n v="126"/>
    <n v="-630"/>
    <n v="756"/>
    <m/>
    <m/>
    <m/>
    <m/>
  </r>
  <r>
    <n v="767"/>
    <n v="17"/>
    <n v="2021020012"/>
    <s v="蓝帅帅"/>
    <s v="21天"/>
    <n v="756"/>
    <s v="教官上班增加30元/天，21*6+21*30"/>
    <x v="25"/>
    <n v="21"/>
    <n v="756"/>
    <n v="126"/>
    <n v="-630"/>
    <n v="756"/>
    <m/>
    <m/>
    <m/>
    <m/>
  </r>
  <r>
    <n v="768"/>
    <n v="18"/>
    <n v="2021020013"/>
    <s v="李启鹏"/>
    <s v="21天"/>
    <n v="756"/>
    <s v="教官上班增加30元/天，21*6+21*30"/>
    <x v="25"/>
    <n v="21"/>
    <n v="756"/>
    <n v="126"/>
    <n v="-630"/>
    <n v="756"/>
    <m/>
    <m/>
    <m/>
    <m/>
  </r>
  <r>
    <n v="769"/>
    <n v="19"/>
    <n v="2023020002"/>
    <s v="孟  浩"/>
    <s v="20天"/>
    <n v="720"/>
    <s v="教官上班增加30元/天，20*6+20*30"/>
    <x v="25"/>
    <n v="20"/>
    <n v="720"/>
    <n v="120"/>
    <n v="-600"/>
    <n v="720"/>
    <m/>
    <m/>
    <m/>
    <m/>
  </r>
  <r>
    <n v="770"/>
    <n v="20"/>
    <n v="2023020003"/>
    <s v="牛兆阔"/>
    <s v="21天"/>
    <n v="750"/>
    <s v="教官上班增加30元/天，20*6+21*30"/>
    <x v="25"/>
    <n v="21"/>
    <n v="750"/>
    <n v="126"/>
    <n v="-624"/>
    <n v="750"/>
    <m/>
    <m/>
    <m/>
    <m/>
  </r>
  <r>
    <n v="771"/>
    <n v="21"/>
    <n v="2023020005"/>
    <s v="侯天宇"/>
    <s v="21天"/>
    <n v="756"/>
    <s v="教官上班增加30元/天，21*6+21*30"/>
    <x v="25"/>
    <n v="21"/>
    <n v="756"/>
    <n v="126"/>
    <n v="-630"/>
    <n v="756"/>
    <m/>
    <m/>
    <m/>
    <m/>
  </r>
  <r>
    <n v="772"/>
    <n v="21"/>
    <n v="2023020006"/>
    <s v="吕一凡"/>
    <s v="21天"/>
    <n v="756"/>
    <s v="教官上班增加30元/天，21*6+21*30"/>
    <x v="25"/>
    <n v="21"/>
    <n v="756"/>
    <n v="126"/>
    <n v="-630"/>
    <n v="756"/>
    <m/>
    <m/>
    <m/>
    <m/>
  </r>
  <r>
    <n v="773"/>
    <n v="23"/>
    <n v="2023020007"/>
    <s v="周  毅"/>
    <s v="21天"/>
    <n v="756"/>
    <s v="教官上班增加30元/天，21*6+21*30"/>
    <x v="25"/>
    <n v="21"/>
    <n v="756"/>
    <n v="126"/>
    <n v="-630"/>
    <n v="756"/>
    <m/>
    <m/>
    <m/>
    <m/>
  </r>
  <r>
    <n v="774"/>
    <n v="24"/>
    <n v="2023020008"/>
    <s v="江吉臣"/>
    <s v="20天"/>
    <n v="690"/>
    <s v="教官上班增加30元/天，20*6+19*30"/>
    <x v="25"/>
    <n v="20"/>
    <n v="690"/>
    <n v="120"/>
    <n v="-570"/>
    <n v="690"/>
    <m/>
    <m/>
    <m/>
    <m/>
  </r>
  <r>
    <n v="775"/>
    <n v="25"/>
    <n v="2023020009"/>
    <s v="孙基深"/>
    <s v="20天"/>
    <n v="600"/>
    <s v="教官上班增加30元/天，20*6+16*30"/>
    <x v="25"/>
    <n v="20"/>
    <n v="600"/>
    <n v="120"/>
    <n v="-480"/>
    <n v="600"/>
    <m/>
    <m/>
    <m/>
    <m/>
  </r>
  <r>
    <n v="776"/>
    <n v="26"/>
    <n v="2023020010"/>
    <s v="车保俊"/>
    <s v="21天"/>
    <n v="756"/>
    <s v="教官上班增加30元/天，21*6+21*30"/>
    <x v="25"/>
    <n v="21"/>
    <n v="756"/>
    <n v="126"/>
    <n v="-630"/>
    <n v="756"/>
    <m/>
    <m/>
    <m/>
    <m/>
  </r>
  <r>
    <n v="777"/>
    <n v="27"/>
    <n v="2023020013"/>
    <s v="徐正臻"/>
    <s v="21天"/>
    <n v="756"/>
    <s v="教官上班增加30元/天，21*6+21*30"/>
    <x v="25"/>
    <n v="21"/>
    <n v="756"/>
    <n v="126"/>
    <n v="-630"/>
    <n v="756"/>
    <m/>
    <m/>
    <m/>
    <m/>
  </r>
  <r>
    <n v="778"/>
    <n v="28"/>
    <n v="2023020015"/>
    <s v="崔  洋"/>
    <s v="21天"/>
    <n v="756"/>
    <s v="教官上班增加30元/天，21*6+21*30"/>
    <x v="25"/>
    <n v="21"/>
    <n v="756"/>
    <n v="126"/>
    <n v="-630"/>
    <n v="756"/>
    <m/>
    <m/>
    <m/>
    <m/>
  </r>
  <r>
    <n v="779"/>
    <n v="29"/>
    <n v="2023020016"/>
    <s v="刘  亮"/>
    <s v="21天"/>
    <n v="756"/>
    <s v="教官上班增加30元/天，21*6+21*30"/>
    <x v="25"/>
    <n v="21"/>
    <n v="756"/>
    <n v="126"/>
    <n v="-630"/>
    <n v="756"/>
    <m/>
    <m/>
    <m/>
    <m/>
  </r>
  <r>
    <n v="780"/>
    <n v="30"/>
    <n v="2023020018"/>
    <s v="王鹏飞"/>
    <s v="21天"/>
    <n v="756"/>
    <s v="教官上班增加30元/天，21*6+21*30"/>
    <x v="25"/>
    <n v="21"/>
    <n v="756"/>
    <n v="126"/>
    <n v="-630"/>
    <n v="756"/>
    <m/>
    <m/>
    <m/>
    <m/>
  </r>
  <r>
    <n v="781"/>
    <n v="31"/>
    <n v="2023020019"/>
    <s v="吕良毅"/>
    <s v="21天"/>
    <n v="756"/>
    <s v="教官上班增加30元/天，21*6+21*30"/>
    <x v="25"/>
    <n v="21"/>
    <n v="756"/>
    <n v="126"/>
    <n v="-630"/>
    <n v="756"/>
    <m/>
    <m/>
    <m/>
    <m/>
  </r>
  <r>
    <n v="782"/>
    <n v="32"/>
    <n v="2023020020"/>
    <s v="陈鹏飞"/>
    <s v="21天"/>
    <n v="756"/>
    <s v="教官上班增加30元/天，21*6+21*30"/>
    <x v="25"/>
    <n v="21"/>
    <n v="756"/>
    <n v="126"/>
    <n v="-630"/>
    <n v="756"/>
    <m/>
    <m/>
    <m/>
    <m/>
  </r>
  <r>
    <n v="783"/>
    <n v="33"/>
    <n v="2023020021"/>
    <s v="张惠英"/>
    <s v="19天"/>
    <n v="714"/>
    <s v="教官上班增加30元/天，19*6+20*30"/>
    <x v="25"/>
    <n v="19"/>
    <n v="714"/>
    <n v="114"/>
    <n v="-600"/>
    <n v="714"/>
    <m/>
    <m/>
    <m/>
    <m/>
  </r>
  <r>
    <n v="784"/>
    <n v="34"/>
    <n v="2023020023"/>
    <s v="逄新凯"/>
    <s v="21天"/>
    <n v="756"/>
    <s v="教官上班增加30元/天，21*6+21*30"/>
    <x v="25"/>
    <n v="21"/>
    <n v="756"/>
    <n v="126"/>
    <n v="-630"/>
    <n v="756"/>
    <m/>
    <m/>
    <m/>
    <m/>
  </r>
  <r>
    <n v="785"/>
    <n v="35"/>
    <n v="2023020025"/>
    <s v="兰晨阳"/>
    <s v="21天"/>
    <n v="756"/>
    <s v="教官上班增加30元/天，21*6+21*30"/>
    <x v="25"/>
    <n v="21"/>
    <n v="756"/>
    <n v="126"/>
    <n v="-630"/>
    <n v="756"/>
    <m/>
    <m/>
    <m/>
    <m/>
  </r>
  <r>
    <n v="786"/>
    <n v="36"/>
    <n v="2023020026"/>
    <s v="徐  晨"/>
    <s v="20天"/>
    <n v="690"/>
    <s v="教官上班增加30元/天，20*6+19*30"/>
    <x v="25"/>
    <n v="20"/>
    <n v="690"/>
    <n v="120"/>
    <n v="-570"/>
    <n v="690"/>
    <m/>
    <m/>
    <m/>
    <m/>
  </r>
  <r>
    <n v="787"/>
    <n v="37"/>
    <n v="2023020027"/>
    <s v="张  浩"/>
    <s v="20天"/>
    <n v="690"/>
    <s v="教官上班增加30元/天，20*6+19*30"/>
    <x v="25"/>
    <n v="20"/>
    <n v="690"/>
    <n v="120"/>
    <n v="-570"/>
    <n v="690"/>
    <m/>
    <m/>
    <m/>
    <m/>
  </r>
  <r>
    <n v="788"/>
    <n v="38"/>
    <s v="370212196806031712"/>
    <s v="徐立喜"/>
    <s v="21天"/>
    <n v="180"/>
    <s v="假期值班4天，21*6+4*12"/>
    <x v="25"/>
    <n v="21"/>
    <n v="180"/>
    <n v="126"/>
    <n v="-54"/>
    <n v="180"/>
    <m/>
    <m/>
    <m/>
    <m/>
  </r>
  <r>
    <n v="789"/>
    <n v="39"/>
    <s v="37021219671026321X"/>
    <s v="崔旭之"/>
    <s v="21天"/>
    <n v="168"/>
    <s v="假期值班3天，21*6+3*12"/>
    <x v="25"/>
    <n v="21"/>
    <n v="168"/>
    <n v="126"/>
    <n v="-42"/>
    <n v="168"/>
    <m/>
    <m/>
    <m/>
    <m/>
  </r>
  <r>
    <n v="790"/>
    <n v="40"/>
    <s v="37021219640731175X"/>
    <s v="于周汉"/>
    <s v="21天"/>
    <n v="168"/>
    <s v="假期值班3天，21*6+3*12"/>
    <x v="25"/>
    <n v="21"/>
    <n v="168"/>
    <n v="126"/>
    <n v="-42"/>
    <n v="168"/>
    <m/>
    <m/>
    <m/>
    <m/>
  </r>
  <r>
    <n v="791"/>
    <n v="41"/>
    <s v="370923198302052839"/>
    <s v="胡克平"/>
    <s v="21天"/>
    <n v="168"/>
    <s v="假期值班3天，21*6+3*12"/>
    <x v="25"/>
    <n v="21"/>
    <n v="168"/>
    <n v="126"/>
    <n v="-42"/>
    <n v="168"/>
    <m/>
    <m/>
    <m/>
    <m/>
  </r>
  <r>
    <n v="792"/>
    <n v="42"/>
    <s v="230832196602142319"/>
    <s v="张长胜"/>
    <s v="21天"/>
    <n v="180"/>
    <s v="假期值班4天，21*6+4*12"/>
    <x v="25"/>
    <n v="21"/>
    <n v="180"/>
    <n v="126"/>
    <n v="-54"/>
    <n v="180"/>
    <m/>
    <m/>
    <m/>
    <m/>
  </r>
  <r>
    <n v="793"/>
    <n v="43"/>
    <s v="23102519620924091X"/>
    <s v="聂静波"/>
    <s v="21天"/>
    <n v="168"/>
    <s v="假期值班3天，21*6+3*12"/>
    <x v="25"/>
    <n v="21"/>
    <n v="168"/>
    <n v="126"/>
    <n v="-42"/>
    <n v="168"/>
    <m/>
    <m/>
    <m/>
    <m/>
  </r>
  <r>
    <n v="794"/>
    <n v="44"/>
    <s v="230524196601102714"/>
    <s v="李  湘"/>
    <s v="21天"/>
    <n v="168"/>
    <s v="假期值班3天，21*6+3*12"/>
    <x v="25"/>
    <n v="21"/>
    <n v="168"/>
    <n v="126"/>
    <n v="-42"/>
    <n v="168"/>
    <m/>
    <m/>
    <m/>
    <m/>
  </r>
  <r>
    <n v="795"/>
    <n v="45"/>
    <s v="370212196101134017"/>
    <s v="戚宝元"/>
    <s v="21天"/>
    <n v="168"/>
    <s v="假期值班3天，21*6+3*12"/>
    <x v="25"/>
    <n v="21"/>
    <n v="168"/>
    <n v="126"/>
    <n v="-42"/>
    <n v="168"/>
    <m/>
    <m/>
    <m/>
    <m/>
  </r>
  <r>
    <n v="796"/>
    <n v="46"/>
    <s v="232325196506210212"/>
    <s v="姜庆海"/>
    <s v="21天"/>
    <n v="180"/>
    <s v="假期值班4天，21*6+4*12"/>
    <x v="25"/>
    <n v="21"/>
    <n v="180"/>
    <n v="126"/>
    <n v="-54"/>
    <n v="180"/>
    <m/>
    <m/>
    <m/>
    <m/>
  </r>
  <r>
    <n v="797"/>
    <n v="47"/>
    <s v="370205196508149177"/>
    <s v="徐传茂"/>
    <s v="21天"/>
    <n v="180"/>
    <s v="假期值班3天，21*6+3*12"/>
    <x v="25"/>
    <n v="21"/>
    <n v="180"/>
    <n v="126"/>
    <n v="-54"/>
    <n v="180"/>
    <m/>
    <m/>
    <m/>
    <m/>
  </r>
  <r>
    <n v="798"/>
    <n v="48"/>
    <s v="239005196304051078"/>
    <s v="纪明军"/>
    <s v="21天"/>
    <n v="168"/>
    <s v="假期值班3天，21*6+3*12"/>
    <x v="25"/>
    <n v="21"/>
    <n v="168"/>
    <n v="126"/>
    <n v="-42"/>
    <n v="168"/>
    <m/>
    <m/>
    <m/>
    <m/>
  </r>
  <r>
    <n v="799"/>
    <n v="49"/>
    <s v="370282196211125716"/>
    <s v="张振先"/>
    <s v="21天"/>
    <n v="168"/>
    <s v="假期值班3天，21*6+3*12"/>
    <x v="25"/>
    <n v="21"/>
    <n v="168"/>
    <n v="126"/>
    <n v="-42"/>
    <n v="168"/>
    <m/>
    <m/>
    <m/>
    <m/>
  </r>
  <r>
    <n v="800"/>
    <n v="50"/>
    <s v="370222196311260011"/>
    <s v="孟宪华"/>
    <s v="21天"/>
    <n v="168"/>
    <s v="假期值班3天，21*6+3*12"/>
    <x v="25"/>
    <n v="21"/>
    <n v="168"/>
    <n v="126"/>
    <n v="-42"/>
    <n v="168"/>
    <m/>
    <m/>
    <m/>
    <m/>
  </r>
  <r>
    <n v="801"/>
    <n v="51"/>
    <s v="370212195902121510"/>
    <s v="鲁道娟"/>
    <s v="21天"/>
    <n v="168"/>
    <s v="假期值班3天，21*6+3*12"/>
    <x v="25"/>
    <n v="21"/>
    <n v="168"/>
    <n v="126"/>
    <n v="-42"/>
    <n v="168"/>
    <m/>
    <m/>
    <m/>
    <m/>
  </r>
  <r>
    <n v="802"/>
    <n v="52"/>
    <s v="370212196307046055"/>
    <s v="周明信"/>
    <s v="21天"/>
    <n v="180"/>
    <s v="假期值班4天，21*6+4*12"/>
    <x v="25"/>
    <n v="21"/>
    <n v="180"/>
    <n v="126"/>
    <n v="-54"/>
    <n v="180"/>
    <m/>
    <m/>
    <m/>
    <m/>
  </r>
  <r>
    <n v="803"/>
    <n v="53"/>
    <s v="370283198201010419"/>
    <s v="徐江涛"/>
    <s v="21天"/>
    <n v="180"/>
    <s v="假期值班4天，21*6+4*12"/>
    <x v="25"/>
    <n v="21"/>
    <n v="180"/>
    <n v="126"/>
    <n v="-54"/>
    <n v="180"/>
    <m/>
    <m/>
    <m/>
    <m/>
  </r>
  <r>
    <n v="804"/>
    <n v="54"/>
    <s v="370212196009163413"/>
    <s v="王希春"/>
    <s v="21天"/>
    <n v="168"/>
    <s v="假期值班3天，21*6+3*12"/>
    <x v="25"/>
    <n v="21"/>
    <n v="168"/>
    <n v="126"/>
    <n v="-42"/>
    <n v="168"/>
    <m/>
    <m/>
    <m/>
    <m/>
  </r>
  <r>
    <n v="805"/>
    <n v="55"/>
    <s v="370212196403071357"/>
    <s v="于慎明"/>
    <s v="21天"/>
    <n v="168"/>
    <s v="假期值班3天，21*6+3*12"/>
    <x v="25"/>
    <n v="21"/>
    <n v="168"/>
    <n v="126"/>
    <n v="-42"/>
    <n v="168"/>
    <m/>
    <m/>
    <m/>
    <m/>
  </r>
  <r>
    <n v="806"/>
    <n v="56"/>
    <s v="370212196608105629"/>
    <s v="邱秀芳"/>
    <s v="21天"/>
    <n v="180"/>
    <s v="假期值班4天，21*6+4*12"/>
    <x v="25"/>
    <n v="21"/>
    <n v="180"/>
    <n v="126"/>
    <n v="-54"/>
    <n v="180"/>
    <m/>
    <m/>
    <m/>
    <m/>
  </r>
  <r>
    <n v="807"/>
    <n v="57"/>
    <s v="372301196708213628"/>
    <s v="杨红梅"/>
    <s v="21天"/>
    <n v="168"/>
    <s v="假期值班3天，21*6+3*12"/>
    <x v="25"/>
    <n v="21"/>
    <n v="168"/>
    <n v="126"/>
    <n v="-42"/>
    <n v="168"/>
    <m/>
    <m/>
    <m/>
    <m/>
  </r>
  <r>
    <n v="808"/>
    <n v="58"/>
    <s v="370212197108194842"/>
    <s v="乔玉萍"/>
    <s v="21天"/>
    <n v="168"/>
    <s v="假期值班3天，21*6+3*12"/>
    <x v="25"/>
    <n v="21"/>
    <n v="168"/>
    <n v="126"/>
    <n v="-42"/>
    <n v="168"/>
    <m/>
    <m/>
    <m/>
    <m/>
  </r>
  <r>
    <n v="809"/>
    <n v="59"/>
    <s v="230303196410036010"/>
    <s v="王洪伟"/>
    <s v="21天"/>
    <n v="168"/>
    <s v="假期值班3天，21*6+3*12"/>
    <x v="25"/>
    <n v="21"/>
    <n v="168"/>
    <n v="126"/>
    <n v="-42"/>
    <n v="168"/>
    <m/>
    <m/>
    <m/>
    <m/>
  </r>
  <r>
    <n v="810"/>
    <n v="60"/>
    <s v="370212195812096518"/>
    <s v="郑学彩"/>
    <s v="21天"/>
    <n v="168"/>
    <s v="假期值班3天，21*6+3*12"/>
    <x v="25"/>
    <n v="21"/>
    <n v="168"/>
    <n v="126"/>
    <n v="-42"/>
    <n v="168"/>
    <m/>
    <m/>
    <m/>
    <m/>
  </r>
  <r>
    <n v="811"/>
    <n v="61"/>
    <s v="370282197003192695"/>
    <s v="李德文"/>
    <s v="21天"/>
    <n v="180"/>
    <s v="假期值班4天，21*6+4*12"/>
    <x v="25"/>
    <n v="21"/>
    <n v="180"/>
    <n v="126"/>
    <n v="-54"/>
    <n v="180"/>
    <m/>
    <m/>
    <m/>
    <m/>
  </r>
  <r>
    <n v="812"/>
    <n v="62"/>
    <s v="370205197507250024"/>
    <s v="王欣琴"/>
    <s v="21天"/>
    <n v="168"/>
    <s v="假期值班3天，21*6+3*12"/>
    <x v="25"/>
    <n v="21"/>
    <n v="168"/>
    <n v="126"/>
    <n v="-42"/>
    <n v="168"/>
    <m/>
    <m/>
    <m/>
    <m/>
  </r>
  <r>
    <n v="813"/>
    <n v="63"/>
    <s v="370212196901011744"/>
    <s v="匡转利"/>
    <s v="21天"/>
    <n v="168"/>
    <s v="假期值班3天，21*6+3*12"/>
    <x v="25"/>
    <n v="21"/>
    <n v="168"/>
    <n v="126"/>
    <n v="-42"/>
    <n v="168"/>
    <m/>
    <m/>
    <m/>
    <m/>
  </r>
  <r>
    <n v="814"/>
    <n v="64"/>
    <s v="370212197012191823"/>
    <s v="匡水利"/>
    <s v="21天"/>
    <n v="180"/>
    <s v="假期值班4天，21*6+4*12"/>
    <x v="25"/>
    <n v="21"/>
    <n v="180"/>
    <n v="126"/>
    <n v="-54"/>
    <n v="180"/>
    <m/>
    <m/>
    <m/>
    <m/>
  </r>
  <r>
    <n v="815"/>
    <n v="65"/>
    <s v="370212196610186026"/>
    <s v="赵风云"/>
    <s v="21天"/>
    <n v="168"/>
    <s v="假期值班3天，21*6+3*12"/>
    <x v="25"/>
    <n v="21"/>
    <n v="168"/>
    <n v="126"/>
    <n v="-42"/>
    <n v="168"/>
    <m/>
    <m/>
    <m/>
    <m/>
  </r>
  <r>
    <n v="816"/>
    <n v="66"/>
    <s v="231027196811305045"/>
    <s v="孙桂珍"/>
    <s v="21天"/>
    <n v="168"/>
    <s v="假期值班3天，21*6+3*12"/>
    <x v="25"/>
    <n v="21"/>
    <n v="168"/>
    <n v="126"/>
    <n v="-42"/>
    <n v="168"/>
    <m/>
    <m/>
    <m/>
    <m/>
  </r>
  <r>
    <n v="817"/>
    <n v="67"/>
    <s v="370212197207316024"/>
    <s v="温延秀"/>
    <s v="21天"/>
    <n v="180"/>
    <s v="假期值班4天，21*6+4*12"/>
    <x v="25"/>
    <n v="21"/>
    <n v="180"/>
    <n v="126"/>
    <n v="-54"/>
    <n v="180"/>
    <m/>
    <m/>
    <m/>
    <m/>
  </r>
  <r>
    <n v="818"/>
    <m/>
    <m/>
    <m/>
    <m/>
    <m/>
    <m/>
    <x v="26"/>
    <n v="0"/>
    <n v="0"/>
    <n v="0"/>
    <n v="0"/>
    <n v="0"/>
    <m/>
    <m/>
    <m/>
    <m/>
  </r>
  <r>
    <n v="819"/>
    <m/>
    <m/>
    <m/>
    <m/>
    <m/>
    <m/>
    <x v="26"/>
    <n v="0"/>
    <n v="0"/>
    <n v="0"/>
    <n v="0"/>
    <n v="0"/>
    <m/>
    <m/>
    <m/>
    <m/>
  </r>
  <r>
    <n v="820"/>
    <m/>
    <m/>
    <m/>
    <m/>
    <m/>
    <m/>
    <x v="26"/>
    <n v="0"/>
    <n v="0"/>
    <n v="0"/>
    <n v="0"/>
    <n v="0"/>
    <m/>
    <m/>
    <m/>
    <m/>
  </r>
  <r>
    <n v="821"/>
    <m/>
    <m/>
    <m/>
    <m/>
    <m/>
    <m/>
    <x v="26"/>
    <n v="0"/>
    <n v="0"/>
    <n v="0"/>
    <n v="0"/>
    <n v="0"/>
    <m/>
    <m/>
    <m/>
    <m/>
  </r>
  <r>
    <n v="822"/>
    <m/>
    <m/>
    <m/>
    <m/>
    <m/>
    <m/>
    <x v="26"/>
    <n v="0"/>
    <n v="0"/>
    <n v="0"/>
    <n v="0"/>
    <n v="0"/>
    <m/>
    <m/>
    <m/>
    <m/>
  </r>
  <r>
    <n v="823"/>
    <m/>
    <m/>
    <m/>
    <m/>
    <m/>
    <m/>
    <x v="26"/>
    <n v="0"/>
    <n v="0"/>
    <n v="0"/>
    <n v="0"/>
    <n v="0"/>
    <m/>
    <m/>
    <m/>
    <m/>
  </r>
  <r>
    <n v="824"/>
    <m/>
    <m/>
    <m/>
    <m/>
    <m/>
    <m/>
    <x v="26"/>
    <n v="0"/>
    <n v="0"/>
    <n v="0"/>
    <n v="0"/>
    <n v="0"/>
    <m/>
    <m/>
    <m/>
    <m/>
  </r>
  <r>
    <n v="825"/>
    <m/>
    <m/>
    <m/>
    <m/>
    <m/>
    <m/>
    <x v="26"/>
    <n v="0"/>
    <n v="0"/>
    <n v="0"/>
    <n v="0"/>
    <n v="0"/>
    <m/>
    <m/>
    <m/>
    <m/>
  </r>
  <r>
    <n v="826"/>
    <m/>
    <m/>
    <m/>
    <m/>
    <m/>
    <m/>
    <x v="26"/>
    <n v="0"/>
    <n v="0"/>
    <n v="0"/>
    <n v="0"/>
    <n v="0"/>
    <m/>
    <m/>
    <m/>
    <m/>
  </r>
  <r>
    <n v="827"/>
    <m/>
    <m/>
    <m/>
    <m/>
    <m/>
    <m/>
    <x v="26"/>
    <n v="0"/>
    <n v="0"/>
    <n v="0"/>
    <n v="0"/>
    <n v="0"/>
    <m/>
    <m/>
    <m/>
    <m/>
  </r>
  <r>
    <n v="828"/>
    <m/>
    <m/>
    <m/>
    <m/>
    <m/>
    <m/>
    <x v="26"/>
    <n v="0"/>
    <n v="0"/>
    <n v="0"/>
    <n v="0"/>
    <n v="0"/>
    <m/>
    <m/>
    <m/>
    <m/>
  </r>
  <r>
    <n v="829"/>
    <m/>
    <m/>
    <m/>
    <m/>
    <m/>
    <m/>
    <x v="26"/>
    <n v="0"/>
    <n v="0"/>
    <n v="0"/>
    <n v="0"/>
    <n v="0"/>
    <m/>
    <m/>
    <m/>
    <m/>
  </r>
  <r>
    <n v="830"/>
    <m/>
    <m/>
    <m/>
    <m/>
    <m/>
    <m/>
    <x v="26"/>
    <n v="0"/>
    <n v="0"/>
    <n v="0"/>
    <n v="0"/>
    <n v="0"/>
    <m/>
    <m/>
    <m/>
    <m/>
  </r>
  <r>
    <n v="831"/>
    <m/>
    <m/>
    <m/>
    <m/>
    <m/>
    <m/>
    <x v="26"/>
    <n v="0"/>
    <n v="0"/>
    <n v="0"/>
    <n v="0"/>
    <n v="0"/>
    <m/>
    <m/>
    <m/>
    <m/>
  </r>
  <r>
    <n v="832"/>
    <m/>
    <m/>
    <m/>
    <m/>
    <m/>
    <m/>
    <x v="26"/>
    <n v="0"/>
    <n v="0"/>
    <n v="0"/>
    <n v="0"/>
    <n v="0"/>
    <m/>
    <m/>
    <m/>
    <m/>
  </r>
  <r>
    <n v="833"/>
    <m/>
    <m/>
    <m/>
    <m/>
    <m/>
    <m/>
    <x v="26"/>
    <n v="0"/>
    <n v="0"/>
    <n v="0"/>
    <n v="0"/>
    <n v="0"/>
    <m/>
    <m/>
    <m/>
    <m/>
  </r>
  <r>
    <n v="834"/>
    <m/>
    <m/>
    <m/>
    <m/>
    <m/>
    <m/>
    <x v="26"/>
    <n v="0"/>
    <n v="0"/>
    <n v="0"/>
    <n v="0"/>
    <n v="0"/>
    <m/>
    <m/>
    <m/>
    <m/>
  </r>
  <r>
    <n v="835"/>
    <m/>
    <m/>
    <m/>
    <m/>
    <m/>
    <m/>
    <x v="26"/>
    <n v="0"/>
    <n v="0"/>
    <n v="0"/>
    <n v="0"/>
    <n v="0"/>
    <m/>
    <m/>
    <m/>
    <m/>
  </r>
  <r>
    <n v="836"/>
    <m/>
    <m/>
    <m/>
    <m/>
    <m/>
    <m/>
    <x v="26"/>
    <n v="0"/>
    <n v="0"/>
    <n v="0"/>
    <n v="0"/>
    <n v="0"/>
    <m/>
    <m/>
    <m/>
    <m/>
  </r>
  <r>
    <n v="837"/>
    <m/>
    <m/>
    <m/>
    <m/>
    <m/>
    <m/>
    <x v="26"/>
    <n v="0"/>
    <n v="0"/>
    <n v="0"/>
    <n v="0"/>
    <n v="0"/>
    <m/>
    <m/>
    <m/>
    <m/>
  </r>
  <r>
    <n v="838"/>
    <m/>
    <m/>
    <m/>
    <m/>
    <m/>
    <m/>
    <x v="26"/>
    <n v="0"/>
    <n v="0"/>
    <n v="0"/>
    <n v="0"/>
    <n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4" indent="0" outline="1" outlineData="1" multipleFieldFilters="0" rowHeaderCaption="部门名称">
  <location ref="B5:D33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74">
        <item x="0"/>
        <item x="1"/>
        <item x="24"/>
        <item m="1" x="40"/>
        <item m="1" x="44"/>
        <item m="1" x="38"/>
        <item x="2"/>
        <item x="3"/>
        <item m="1" x="50"/>
        <item x="4"/>
        <item m="1" x="51"/>
        <item m="1" x="58"/>
        <item x="5"/>
        <item x="6"/>
        <item m="1" x="43"/>
        <item x="7"/>
        <item m="1" x="55"/>
        <item m="1" x="32"/>
        <item m="1" x="67"/>
        <item m="1" x="30"/>
        <item x="25"/>
        <item m="1" x="63"/>
        <item m="1" x="37"/>
        <item m="1" x="68"/>
        <item x="8"/>
        <item m="1" x="60"/>
        <item m="1" x="53"/>
        <item x="9"/>
        <item m="1" x="62"/>
        <item m="1" x="31"/>
        <item m="1" x="33"/>
        <item m="1" x="39"/>
        <item x="10"/>
        <item m="1" x="46"/>
        <item m="1" x="47"/>
        <item x="11"/>
        <item m="1" x="27"/>
        <item m="1" x="42"/>
        <item x="12"/>
        <item x="13"/>
        <item m="1" x="66"/>
        <item m="1" x="57"/>
        <item m="1" x="36"/>
        <item x="14"/>
        <item m="1" x="48"/>
        <item m="1" x="41"/>
        <item m="1" x="49"/>
        <item x="15"/>
        <item m="1" x="56"/>
        <item m="1" x="70"/>
        <item x="16"/>
        <item x="17"/>
        <item m="1" x="69"/>
        <item m="1" x="72"/>
        <item x="23"/>
        <item m="1" x="45"/>
        <item x="18"/>
        <item m="1" x="59"/>
        <item x="19"/>
        <item m="1" x="28"/>
        <item m="1" x="65"/>
        <item x="20"/>
        <item m="1" x="34"/>
        <item x="21"/>
        <item x="22"/>
        <item m="1" x="29"/>
        <item m="1" x="35"/>
        <item m="1" x="61"/>
        <item m="1" x="52"/>
        <item m="1" x="64"/>
        <item m="1" x="71"/>
        <item m="1" x="54"/>
        <item x="26"/>
        <item t="default"/>
      </items>
    </pivotField>
    <pivotField dataField="1" showAll="0"/>
    <pivotField showAll="0"/>
    <pivotField showAll="0" defaultSubtotal="0"/>
    <pivotField showAll="0"/>
    <pivotField dataField="1" showAll="0"/>
    <pivotField showAll="0"/>
    <pivotField showAll="0"/>
    <pivotField showAll="0"/>
    <pivotField showAll="0"/>
  </pivotFields>
  <rowFields count="1">
    <field x="7"/>
  </rowFields>
  <rowItems count="28">
    <i>
      <x/>
    </i>
    <i>
      <x v="1"/>
    </i>
    <i>
      <x v="2"/>
    </i>
    <i>
      <x v="6"/>
    </i>
    <i>
      <x v="7"/>
    </i>
    <i>
      <x v="9"/>
    </i>
    <i>
      <x v="12"/>
    </i>
    <i>
      <x v="13"/>
    </i>
    <i>
      <x v="15"/>
    </i>
    <i>
      <x v="20"/>
    </i>
    <i>
      <x v="24"/>
    </i>
    <i>
      <x v="27"/>
    </i>
    <i>
      <x v="32"/>
    </i>
    <i>
      <x v="35"/>
    </i>
    <i>
      <x v="38"/>
    </i>
    <i>
      <x v="39"/>
    </i>
    <i>
      <x v="43"/>
    </i>
    <i>
      <x v="47"/>
    </i>
    <i>
      <x v="50"/>
    </i>
    <i>
      <x v="51"/>
    </i>
    <i>
      <x v="54"/>
    </i>
    <i>
      <x v="56"/>
    </i>
    <i>
      <x v="58"/>
    </i>
    <i>
      <x v="61"/>
    </i>
    <i>
      <x v="63"/>
    </i>
    <i>
      <x v="64"/>
    </i>
    <i>
      <x v="72"/>
    </i>
    <i t="grand">
      <x/>
    </i>
  </rowItems>
  <colFields count="1">
    <field x="-2"/>
  </colFields>
  <colItems count="2">
    <i>
      <x/>
    </i>
    <i i="1">
      <x v="1"/>
    </i>
  </colItems>
  <dataFields count="2">
    <dataField name="工作天数汇总（天）" fld="8" baseField="7" baseItem="0"/>
    <dataField name="充值金额汇总（元）" fld="12" baseField="7" baseItem="0" numFmtId="44"/>
  </dataFields>
  <formats count="15"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field="7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field="7" type="button" dataOnly="0" labelOnly="1" outline="0" axis="axisRow" fieldPosition="0"/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type="all" dataOnly="0" outline="0" fieldPosition="0"/>
    </format>
    <format dxfId="14">
      <pivotArea type="all" dataOnly="0" outline="0" fieldPosition="0"/>
    </format>
    <format dxfId="13">
      <pivotArea type="all" dataOnly="0" outline="0" fieldPosition="0"/>
    </format>
    <format dxfId="12">
      <pivotArea field="7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field="7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</formats>
  <pivotTableStyleInfo name="MyTable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28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axis="axisRow" showAll="0">
      <items count="25">
        <item x="0"/>
        <item x="1"/>
        <item x="2"/>
        <item x="23"/>
        <item x="3"/>
        <item x="4"/>
        <item x="5"/>
        <item x="6"/>
        <item x="14"/>
        <item x="7"/>
        <item x="8"/>
        <item x="9"/>
        <item x="10"/>
        <item x="11"/>
        <item x="12"/>
        <item x="15"/>
        <item x="16"/>
        <item x="17"/>
        <item x="18"/>
        <item x="19"/>
        <item x="20"/>
        <item x="21"/>
        <item x="22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计数项:姓 名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L41"/>
  <sheetViews>
    <sheetView showWhiteSpace="0" view="pageBreakPreview" topLeftCell="A15" zoomScale="90" zoomScaleNormal="100" zoomScaleSheetLayoutView="90" workbookViewId="0">
      <selection activeCell="H17" sqref="H17"/>
    </sheetView>
  </sheetViews>
  <sheetFormatPr defaultRowHeight="13.5" x14ac:dyDescent="0.15"/>
  <cols>
    <col min="1" max="1" width="6.875" bestFit="1" customWidth="1"/>
    <col min="2" max="2" width="30.375" bestFit="1" customWidth="1"/>
    <col min="3" max="3" width="27.625" style="2" bestFit="1" customWidth="1"/>
    <col min="4" max="4" width="27.625" bestFit="1" customWidth="1"/>
    <col min="5" max="5" width="14.5" customWidth="1"/>
  </cols>
  <sheetData>
    <row r="1" spans="1:12" ht="47.25" customHeight="1" x14ac:dyDescent="0.15">
      <c r="A1" s="5"/>
      <c r="B1" s="5"/>
      <c r="C1" s="5"/>
      <c r="D1" s="5"/>
      <c r="E1" s="5"/>
    </row>
    <row r="2" spans="1:12" ht="47.25" customHeight="1" thickBot="1" x14ac:dyDescent="0.2">
      <c r="A2" s="5"/>
      <c r="B2" s="5"/>
      <c r="C2" s="34" t="str">
        <f ca="1">"校园卡充值汇总表        "&amp;RIGHT(CELL("filename",$A$1),8)</f>
        <v>校园卡充值汇总表        2023年12月</v>
      </c>
      <c r="D2" s="34"/>
      <c r="E2" s="34"/>
    </row>
    <row r="3" spans="1:12" ht="36.950000000000003" customHeight="1" thickTop="1" thickBot="1" x14ac:dyDescent="0.2">
      <c r="A3" s="25" t="s">
        <v>76</v>
      </c>
      <c r="B3" s="25" t="s">
        <v>77</v>
      </c>
      <c r="C3" s="26" t="s">
        <v>78</v>
      </c>
      <c r="D3" s="26" t="s">
        <v>79</v>
      </c>
      <c r="E3" s="26" t="s">
        <v>80</v>
      </c>
    </row>
    <row r="4" spans="1:12" ht="47.25" hidden="1" customHeight="1" thickTop="1" thickBot="1" x14ac:dyDescent="0.2">
      <c r="A4" s="5"/>
      <c r="B4" s="5"/>
      <c r="C4" s="19"/>
      <c r="D4" s="19"/>
      <c r="E4" s="19"/>
    </row>
    <row r="5" spans="1:12" s="1" customFormat="1" ht="20.25" hidden="1" thickTop="1" thickBot="1" x14ac:dyDescent="0.2">
      <c r="A5" s="18" t="s">
        <v>40</v>
      </c>
      <c r="B5" s="15" t="s">
        <v>37</v>
      </c>
      <c r="C5" s="10" t="s">
        <v>38</v>
      </c>
      <c r="D5" s="16" t="s">
        <v>39</v>
      </c>
      <c r="E5" s="18" t="s">
        <v>41</v>
      </c>
      <c r="G5"/>
      <c r="I5"/>
    </row>
    <row r="6" spans="1:12" ht="27" customHeight="1" thickTop="1" x14ac:dyDescent="0.15">
      <c r="A6" s="7">
        <f>SUBTOTAL(3,B$5:B5)</f>
        <v>1</v>
      </c>
      <c r="B6" s="13" t="s">
        <v>981</v>
      </c>
      <c r="C6" s="32">
        <v>504</v>
      </c>
      <c r="D6" s="14">
        <v>3030</v>
      </c>
      <c r="E6" s="8"/>
    </row>
    <row r="7" spans="1:12" ht="27" customHeight="1" x14ac:dyDescent="0.15">
      <c r="A7" s="3">
        <f>SUBTOTAL(3,B$5:B6)</f>
        <v>2</v>
      </c>
      <c r="B7" s="13" t="s">
        <v>28</v>
      </c>
      <c r="C7" s="32">
        <v>168</v>
      </c>
      <c r="D7" s="14">
        <v>1008</v>
      </c>
      <c r="E7" s="4"/>
    </row>
    <row r="8" spans="1:12" ht="27" customHeight="1" x14ac:dyDescent="0.15">
      <c r="A8" s="3">
        <f>SUBTOTAL(3,B$5:B7)</f>
        <v>3</v>
      </c>
      <c r="B8" s="13" t="s">
        <v>58</v>
      </c>
      <c r="C8" s="32">
        <v>168</v>
      </c>
      <c r="D8" s="14">
        <v>1008</v>
      </c>
      <c r="E8" s="4"/>
      <c r="J8" t="str">
        <f ca="1">MID(CELL("filename",$A$1),FIND("[",CELL("filename",$A$1)),LEN(CELL("filename",$A$1))+1-FIND("[",CELL("filename",$A$1)))</f>
        <v>[000_2023年12月校园卡充值总表.xlsx]2023年12月</v>
      </c>
    </row>
    <row r="9" spans="1:12" ht="27" customHeight="1" x14ac:dyDescent="0.15">
      <c r="A9" s="3">
        <f>SUBTOTAL(3,B$5:B8)</f>
        <v>4</v>
      </c>
      <c r="B9" s="13" t="s">
        <v>72</v>
      </c>
      <c r="C9" s="32">
        <v>84</v>
      </c>
      <c r="D9" s="14">
        <v>504</v>
      </c>
      <c r="E9" s="4"/>
    </row>
    <row r="10" spans="1:12" ht="27" customHeight="1" x14ac:dyDescent="0.15">
      <c r="A10" s="3">
        <f>SUBTOTAL(3,B$5:B9)</f>
        <v>5</v>
      </c>
      <c r="B10" s="13" t="s">
        <v>982</v>
      </c>
      <c r="C10" s="32">
        <v>58</v>
      </c>
      <c r="D10" s="14">
        <v>348</v>
      </c>
      <c r="E10" s="4"/>
      <c r="K10" t="str">
        <f ca="1">RIGHT(CELL("filename",$A$1),8)</f>
        <v>2023年12月</v>
      </c>
    </row>
    <row r="11" spans="1:12" ht="27" customHeight="1" x14ac:dyDescent="0.15">
      <c r="A11" s="3">
        <f>SUBTOTAL(3,B$5:B10)</f>
        <v>6</v>
      </c>
      <c r="B11" s="13" t="s">
        <v>983</v>
      </c>
      <c r="C11" s="32">
        <v>231</v>
      </c>
      <c r="D11" s="14">
        <v>1386</v>
      </c>
      <c r="E11" s="4"/>
      <c r="K11" t="s">
        <v>1179</v>
      </c>
    </row>
    <row r="12" spans="1:12" ht="27" customHeight="1" x14ac:dyDescent="0.15">
      <c r="A12" s="3">
        <f>SUBTOTAL(3,B$5:B11)</f>
        <v>7</v>
      </c>
      <c r="B12" s="13" t="s">
        <v>984</v>
      </c>
      <c r="C12" s="32">
        <v>604</v>
      </c>
      <c r="D12" s="14">
        <v>3624</v>
      </c>
      <c r="E12" s="4"/>
      <c r="K12" t="s">
        <v>1180</v>
      </c>
    </row>
    <row r="13" spans="1:12" ht="27" customHeight="1" x14ac:dyDescent="0.15">
      <c r="A13" s="3">
        <f>SUBTOTAL(3,B$5:B12)</f>
        <v>8</v>
      </c>
      <c r="B13" s="13" t="s">
        <v>985</v>
      </c>
      <c r="C13" s="32">
        <v>147</v>
      </c>
      <c r="D13" s="14">
        <v>882</v>
      </c>
      <c r="E13" s="4"/>
      <c r="K13" t="s">
        <v>1181</v>
      </c>
    </row>
    <row r="14" spans="1:12" ht="27" customHeight="1" x14ac:dyDescent="0.15">
      <c r="A14" s="3">
        <f>SUBTOTAL(3,B$5:B13)</f>
        <v>9</v>
      </c>
      <c r="B14" s="13" t="s">
        <v>986</v>
      </c>
      <c r="C14" s="32">
        <v>272</v>
      </c>
      <c r="D14" s="14">
        <v>1632</v>
      </c>
      <c r="E14" s="4"/>
      <c r="K14" t="s">
        <v>1182</v>
      </c>
      <c r="L14" s="9"/>
    </row>
    <row r="15" spans="1:12" ht="27" customHeight="1" x14ac:dyDescent="0.15">
      <c r="A15" s="3">
        <f>SUBTOTAL(3,B$5:B14)</f>
        <v>10</v>
      </c>
      <c r="B15" s="13" t="s">
        <v>1177</v>
      </c>
      <c r="C15" s="32">
        <v>1399</v>
      </c>
      <c r="D15" s="14">
        <v>23868</v>
      </c>
      <c r="E15" s="4"/>
      <c r="K15" t="s">
        <v>1183</v>
      </c>
    </row>
    <row r="16" spans="1:12" ht="27" customHeight="1" x14ac:dyDescent="0.15">
      <c r="A16" s="3">
        <f>SUBTOTAL(3,B$5:B15)</f>
        <v>11</v>
      </c>
      <c r="B16" s="13" t="s">
        <v>987</v>
      </c>
      <c r="C16" s="32">
        <v>168</v>
      </c>
      <c r="D16" s="14">
        <v>1008</v>
      </c>
      <c r="E16" s="4"/>
    </row>
    <row r="17" spans="1:5" ht="27" customHeight="1" x14ac:dyDescent="0.15">
      <c r="A17" s="3">
        <f>SUBTOTAL(3,B$5:B16)</f>
        <v>12</v>
      </c>
      <c r="B17" s="13" t="s">
        <v>988</v>
      </c>
      <c r="C17" s="32">
        <v>315</v>
      </c>
      <c r="D17" s="14">
        <v>1890</v>
      </c>
      <c r="E17" s="4"/>
    </row>
    <row r="18" spans="1:5" ht="27" customHeight="1" x14ac:dyDescent="0.15">
      <c r="A18" s="3">
        <f>SUBTOTAL(3,B$5:B17)</f>
        <v>13</v>
      </c>
      <c r="B18" s="13" t="s">
        <v>989</v>
      </c>
      <c r="C18" s="32">
        <v>124</v>
      </c>
      <c r="D18" s="14">
        <v>744</v>
      </c>
      <c r="E18" s="4"/>
    </row>
    <row r="19" spans="1:5" ht="27" customHeight="1" x14ac:dyDescent="0.15">
      <c r="A19" s="3">
        <f>SUBTOTAL(3,B$5:B18)</f>
        <v>14</v>
      </c>
      <c r="B19" s="13" t="s">
        <v>990</v>
      </c>
      <c r="C19" s="32">
        <v>103</v>
      </c>
      <c r="D19" s="14">
        <v>618</v>
      </c>
      <c r="E19" s="4"/>
    </row>
    <row r="20" spans="1:5" ht="27" customHeight="1" x14ac:dyDescent="0.15">
      <c r="A20" s="3">
        <f>SUBTOTAL(3,B$5:B19)</f>
        <v>15</v>
      </c>
      <c r="B20" s="13" t="s">
        <v>991</v>
      </c>
      <c r="C20" s="32">
        <v>357</v>
      </c>
      <c r="D20" s="14">
        <v>2142</v>
      </c>
      <c r="E20" s="4"/>
    </row>
    <row r="21" spans="1:5" ht="27" customHeight="1" x14ac:dyDescent="0.15">
      <c r="A21" s="3">
        <f>SUBTOTAL(3,B$5:B20)</f>
        <v>16</v>
      </c>
      <c r="B21" s="13" t="s">
        <v>992</v>
      </c>
      <c r="C21" s="32">
        <v>147</v>
      </c>
      <c r="D21" s="14">
        <v>882</v>
      </c>
      <c r="E21" s="4"/>
    </row>
    <row r="22" spans="1:5" ht="27" customHeight="1" x14ac:dyDescent="0.15">
      <c r="A22" s="3">
        <f>SUBTOTAL(3,B$5:B21)</f>
        <v>17</v>
      </c>
      <c r="B22" s="13" t="s">
        <v>993</v>
      </c>
      <c r="C22" s="32">
        <v>2475</v>
      </c>
      <c r="D22" s="14">
        <v>14850</v>
      </c>
      <c r="E22" s="4"/>
    </row>
    <row r="23" spans="1:5" ht="27" customHeight="1" x14ac:dyDescent="0.15">
      <c r="A23" s="3">
        <f>SUBTOTAL(3,B$5:B22)</f>
        <v>18</v>
      </c>
      <c r="B23" s="13" t="s">
        <v>609</v>
      </c>
      <c r="C23" s="32">
        <v>1078</v>
      </c>
      <c r="D23" s="14">
        <v>6468</v>
      </c>
      <c r="E23" s="4"/>
    </row>
    <row r="24" spans="1:5" ht="27" customHeight="1" x14ac:dyDescent="0.15">
      <c r="A24" s="3">
        <f>SUBTOTAL(3,B$5:B23)</f>
        <v>19</v>
      </c>
      <c r="B24" s="13" t="s">
        <v>658</v>
      </c>
      <c r="C24" s="32">
        <v>848</v>
      </c>
      <c r="D24" s="14">
        <v>5088</v>
      </c>
      <c r="E24" s="4"/>
    </row>
    <row r="25" spans="1:5" ht="27" customHeight="1" x14ac:dyDescent="0.15">
      <c r="A25" s="3">
        <f>SUBTOTAL(3,B$5:B24)</f>
        <v>20</v>
      </c>
      <c r="B25" s="13" t="s">
        <v>703</v>
      </c>
      <c r="C25" s="32">
        <v>836</v>
      </c>
      <c r="D25" s="14">
        <v>5016</v>
      </c>
      <c r="E25" s="4"/>
    </row>
    <row r="26" spans="1:5" ht="27" customHeight="1" x14ac:dyDescent="0.15">
      <c r="A26" s="3">
        <f>SUBTOTAL(3,B$5:B25)</f>
        <v>21</v>
      </c>
      <c r="B26" s="13" t="s">
        <v>1057</v>
      </c>
      <c r="C26" s="32">
        <v>609</v>
      </c>
      <c r="D26" s="14">
        <v>3654</v>
      </c>
      <c r="E26" s="4"/>
    </row>
    <row r="27" spans="1:5" ht="27" customHeight="1" x14ac:dyDescent="0.15">
      <c r="A27" s="3">
        <f>SUBTOTAL(3,B$5:B26)</f>
        <v>22</v>
      </c>
      <c r="B27" s="13" t="s">
        <v>781</v>
      </c>
      <c r="C27" s="32">
        <v>1124</v>
      </c>
      <c r="D27" s="14">
        <v>6744</v>
      </c>
      <c r="E27" s="4"/>
    </row>
    <row r="28" spans="1:5" ht="27" customHeight="1" x14ac:dyDescent="0.15">
      <c r="A28" s="3">
        <f>SUBTOTAL(3,B$5:B27)</f>
        <v>23</v>
      </c>
      <c r="B28" s="13" t="s">
        <v>847</v>
      </c>
      <c r="C28" s="32">
        <v>828</v>
      </c>
      <c r="D28" s="14">
        <v>6390</v>
      </c>
      <c r="E28" s="4"/>
    </row>
    <row r="29" spans="1:5" ht="27" customHeight="1" x14ac:dyDescent="0.15">
      <c r="A29" s="3">
        <f>SUBTOTAL(3,B$5:B28)</f>
        <v>24</v>
      </c>
      <c r="B29" s="13" t="s">
        <v>877</v>
      </c>
      <c r="C29" s="32">
        <v>511</v>
      </c>
      <c r="D29" s="14">
        <v>3066</v>
      </c>
      <c r="E29" s="4"/>
    </row>
    <row r="30" spans="1:5" ht="27" customHeight="1" x14ac:dyDescent="0.15">
      <c r="A30" s="3">
        <f>SUBTOTAL(3,B$5:B29)</f>
        <v>25</v>
      </c>
      <c r="B30" s="13" t="s">
        <v>923</v>
      </c>
      <c r="C30" s="32">
        <v>768</v>
      </c>
      <c r="D30" s="14">
        <v>4608</v>
      </c>
      <c r="E30" s="4"/>
    </row>
    <row r="31" spans="1:5" ht="27" customHeight="1" x14ac:dyDescent="0.15">
      <c r="A31" s="3">
        <f>SUBTOTAL(3,B$5:B30)</f>
        <v>26</v>
      </c>
      <c r="B31" s="13" t="s">
        <v>979</v>
      </c>
      <c r="C31" s="32">
        <v>774.5</v>
      </c>
      <c r="D31" s="14">
        <v>13117.5</v>
      </c>
      <c r="E31" s="4"/>
    </row>
    <row r="32" spans="1:5" ht="27" customHeight="1" thickBot="1" x14ac:dyDescent="0.2">
      <c r="A32" s="3">
        <f>SUBTOTAL(3,B$5:B31)</f>
        <v>27</v>
      </c>
      <c r="B32" s="13" t="s">
        <v>82</v>
      </c>
      <c r="C32" s="32">
        <v>0</v>
      </c>
      <c r="D32" s="14">
        <v>0</v>
      </c>
      <c r="E32" s="4"/>
    </row>
    <row r="33" spans="1:6" ht="20.25" hidden="1" thickTop="1" thickBot="1" x14ac:dyDescent="0.2">
      <c r="A33" s="20">
        <v>28</v>
      </c>
      <c r="B33" s="23" t="s">
        <v>36</v>
      </c>
      <c r="C33" s="33">
        <v>14700.5</v>
      </c>
      <c r="D33" s="24">
        <v>113575.5</v>
      </c>
      <c r="E33" s="21"/>
    </row>
    <row r="34" spans="1:6" ht="27" hidden="1" customHeight="1" thickTop="1" thickBot="1" x14ac:dyDescent="0.2">
      <c r="A34" s="22"/>
      <c r="C34"/>
      <c r="E34" s="22"/>
    </row>
    <row r="35" spans="1:6" ht="27" hidden="1" customHeight="1" thickTop="1" thickBot="1" x14ac:dyDescent="0.2">
      <c r="A35" s="27"/>
      <c r="C35"/>
      <c r="E35" s="27"/>
    </row>
    <row r="36" spans="1:6" ht="27" customHeight="1" thickTop="1" thickBot="1" x14ac:dyDescent="0.2">
      <c r="A36" s="22"/>
      <c r="B36" s="29" t="s">
        <v>81</v>
      </c>
      <c r="C36" s="30">
        <f>GETPIVOTDATA("工作天数汇总（天）",$B$5)</f>
        <v>14700.5</v>
      </c>
      <c r="D36" s="31">
        <f>GETPIVOTDATA("充值金额汇总（元）",$B$5)</f>
        <v>113575.5</v>
      </c>
      <c r="E36" s="22"/>
    </row>
    <row r="37" spans="1:6" ht="19.5" thickTop="1" x14ac:dyDescent="0.15">
      <c r="A37" s="28"/>
      <c r="C37"/>
      <c r="E37" s="6"/>
    </row>
    <row r="40" spans="1:6" ht="36" customHeight="1" x14ac:dyDescent="0.15">
      <c r="A40" s="5"/>
      <c r="B40" s="35" t="s">
        <v>42</v>
      </c>
      <c r="C40" s="35"/>
      <c r="D40" s="35" t="s">
        <v>43</v>
      </c>
      <c r="E40" s="35"/>
      <c r="F40" s="5"/>
    </row>
    <row r="41" spans="1:6" ht="49.5" customHeight="1" x14ac:dyDescent="0.15">
      <c r="A41" s="5"/>
      <c r="B41" s="35" t="s">
        <v>44</v>
      </c>
      <c r="C41" s="35"/>
      <c r="D41" s="6"/>
      <c r="E41" s="5"/>
      <c r="F41" s="5"/>
    </row>
  </sheetData>
  <mergeCells count="4">
    <mergeCell ref="C2:E2"/>
    <mergeCell ref="B40:C40"/>
    <mergeCell ref="D40:E40"/>
    <mergeCell ref="B41:C41"/>
  </mergeCells>
  <phoneticPr fontId="1" type="noConversion"/>
  <conditionalFormatting sqref="A6:B32 E6:E32">
    <cfRule type="expression" dxfId="5" priority="4">
      <formula>MOD(ROW(),2)</formula>
    </cfRule>
    <cfRule type="expression" dxfId="4" priority="5">
      <formula>MOD(ROW(),2)</formula>
    </cfRule>
  </conditionalFormatting>
  <conditionalFormatting sqref="A6:E32">
    <cfRule type="expression" dxfId="2" priority="3">
      <formula>MOD(ROW(),2)</formula>
    </cfRule>
    <cfRule type="expression" dxfId="1" priority="2">
      <formula>MOD(ROW(),2)</formula>
    </cfRule>
    <cfRule type="expression" dxfId="0" priority="1">
      <formula>MOD(ROW(),2)</formula>
    </cfRule>
  </conditionalFormatting>
  <printOptions horizontalCentered="1"/>
  <pageMargins left="0.51181102362204722" right="0.51181102362204722" top="0.74803149606299213" bottom="0.35433070866141736" header="0.31496062992125984" footer="0.31496062992125984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777"/>
  <sheetViews>
    <sheetView tabSelected="1" workbookViewId="0">
      <pane xSplit="4" ySplit="1" topLeftCell="E769" activePane="bottomRight" state="frozenSplit"/>
      <selection pane="topRight" activeCell="E1" sqref="E1"/>
      <selection pane="bottomLeft"/>
      <selection pane="bottomRight" activeCell="H757" sqref="H757:H776"/>
    </sheetView>
  </sheetViews>
  <sheetFormatPr defaultRowHeight="13.5" x14ac:dyDescent="0.15"/>
  <cols>
    <col min="1" max="1" width="11.5" bestFit="1" customWidth="1"/>
    <col min="2" max="2" width="7.5" bestFit="1" customWidth="1"/>
    <col min="3" max="3" width="28.25" bestFit="1" customWidth="1"/>
    <col min="4" max="5" width="7.5" bestFit="1" customWidth="1"/>
    <col min="6" max="6" width="11.5" bestFit="1" customWidth="1"/>
    <col min="7" max="7" width="57.125" bestFit="1" customWidth="1"/>
    <col min="8" max="8" width="37.125" bestFit="1" customWidth="1"/>
    <col min="9" max="13" width="11.5" bestFit="1" customWidth="1"/>
    <col min="14" max="17" width="9.5" bestFit="1" customWidth="1"/>
  </cols>
  <sheetData>
    <row r="1" spans="1:17" ht="14.25" x14ac:dyDescent="0.15">
      <c r="A1" s="17" t="s">
        <v>24</v>
      </c>
      <c r="B1" s="17" t="s">
        <v>20</v>
      </c>
      <c r="C1" s="17" t="s">
        <v>21</v>
      </c>
      <c r="D1" s="17" t="s">
        <v>75</v>
      </c>
      <c r="E1" s="17" t="s">
        <v>22</v>
      </c>
      <c r="F1" s="17" t="s">
        <v>23</v>
      </c>
      <c r="G1" s="17" t="s">
        <v>26</v>
      </c>
      <c r="H1" s="17" t="s">
        <v>25</v>
      </c>
      <c r="I1" s="17" t="s">
        <v>29</v>
      </c>
      <c r="J1" s="17" t="s">
        <v>30</v>
      </c>
      <c r="K1" s="17" t="s">
        <v>56</v>
      </c>
      <c r="L1" s="17" t="s">
        <v>31</v>
      </c>
      <c r="M1" s="17" t="s">
        <v>57</v>
      </c>
      <c r="N1" s="17" t="s">
        <v>32</v>
      </c>
      <c r="O1" s="17" t="s">
        <v>33</v>
      </c>
      <c r="P1" s="17" t="s">
        <v>34</v>
      </c>
      <c r="Q1" s="17" t="s">
        <v>35</v>
      </c>
    </row>
    <row r="2" spans="1:17" ht="14.25" x14ac:dyDescent="0.15">
      <c r="A2" s="17">
        <f>SUBTOTAL(3,B$1:B1)</f>
        <v>1</v>
      </c>
      <c r="B2" s="17">
        <v>1</v>
      </c>
      <c r="C2" s="17">
        <v>2017010001</v>
      </c>
      <c r="D2" s="17" t="s">
        <v>83</v>
      </c>
      <c r="E2" s="17">
        <v>21</v>
      </c>
      <c r="F2" s="17">
        <v>126</v>
      </c>
      <c r="G2" s="17"/>
      <c r="H2" t="s">
        <v>108</v>
      </c>
      <c r="I2" s="17">
        <f>IF(TYPE(E2)=1,E2,VALUE(SUBSTITUTE(E2,"天","")))</f>
        <v>21</v>
      </c>
      <c r="J2" s="17">
        <f>IF(TYPE(F2)=1,F2,VALUE(SUBSTITUTE(F2,"元","")))</f>
        <v>126</v>
      </c>
      <c r="K2" s="17">
        <f>I2*6</f>
        <v>126</v>
      </c>
      <c r="L2" s="17">
        <f>K2-J2</f>
        <v>0</v>
      </c>
      <c r="M2" s="17">
        <f>J2</f>
        <v>126</v>
      </c>
      <c r="N2" s="17"/>
      <c r="O2" s="17"/>
      <c r="P2" s="17"/>
      <c r="Q2" s="17"/>
    </row>
    <row r="3" spans="1:17" ht="14.25" x14ac:dyDescent="0.15">
      <c r="A3" s="17">
        <f>SUBTOTAL(3,B$1:B2)</f>
        <v>2</v>
      </c>
      <c r="B3" s="17">
        <v>2</v>
      </c>
      <c r="C3" s="17">
        <v>2017010002</v>
      </c>
      <c r="D3" s="17" t="s">
        <v>84</v>
      </c>
      <c r="E3" s="17">
        <v>21</v>
      </c>
      <c r="F3" s="17">
        <v>126</v>
      </c>
      <c r="G3" s="17"/>
      <c r="H3" t="s">
        <v>108</v>
      </c>
      <c r="I3" s="17">
        <f t="shared" ref="I3:I64" si="0">IF(TYPE(E3)=1,E3,VALUE(SUBSTITUTE(E3,"天","")))</f>
        <v>21</v>
      </c>
      <c r="J3" s="17">
        <f t="shared" ref="J3:J64" si="1">IF(TYPE(F3)=1,F3,VALUE(SUBSTITUTE(F3,"元","")))</f>
        <v>126</v>
      </c>
      <c r="K3" s="17">
        <f t="shared" ref="K3:K64" si="2">I3*6</f>
        <v>126</v>
      </c>
      <c r="L3" s="17">
        <f t="shared" ref="L3:L64" si="3">K3-J3</f>
        <v>0</v>
      </c>
      <c r="M3" s="17">
        <f t="shared" ref="M3:M64" si="4">J3</f>
        <v>126</v>
      </c>
      <c r="N3" s="17"/>
      <c r="O3" s="17"/>
      <c r="P3" s="17"/>
      <c r="Q3" s="17"/>
    </row>
    <row r="4" spans="1:17" ht="14.25" x14ac:dyDescent="0.15">
      <c r="A4" s="17">
        <f>SUBTOTAL(3,B$1:B3)</f>
        <v>3</v>
      </c>
      <c r="B4" s="17">
        <v>3</v>
      </c>
      <c r="C4" s="17">
        <v>2022010006</v>
      </c>
      <c r="D4" s="17" t="s">
        <v>85</v>
      </c>
      <c r="E4" s="17">
        <v>21</v>
      </c>
      <c r="F4" s="17">
        <v>126</v>
      </c>
      <c r="G4" s="17"/>
      <c r="H4" t="s">
        <v>108</v>
      </c>
      <c r="I4" s="17">
        <f t="shared" si="0"/>
        <v>21</v>
      </c>
      <c r="J4" s="17">
        <f t="shared" si="1"/>
        <v>126</v>
      </c>
      <c r="K4" s="17">
        <f t="shared" si="2"/>
        <v>126</v>
      </c>
      <c r="L4" s="17">
        <f t="shared" si="3"/>
        <v>0</v>
      </c>
      <c r="M4" s="17">
        <f t="shared" si="4"/>
        <v>126</v>
      </c>
      <c r="N4" s="17"/>
      <c r="O4" s="17"/>
      <c r="P4" s="17"/>
      <c r="Q4" s="17"/>
    </row>
    <row r="5" spans="1:17" ht="14.25" x14ac:dyDescent="0.15">
      <c r="A5" s="17">
        <f>SUBTOTAL(3,B$1:B4)</f>
        <v>4</v>
      </c>
      <c r="B5" s="17">
        <v>4</v>
      </c>
      <c r="C5" s="17">
        <v>2012010017</v>
      </c>
      <c r="D5" s="17" t="s">
        <v>86</v>
      </c>
      <c r="E5" s="17">
        <v>21</v>
      </c>
      <c r="F5" s="17">
        <v>126</v>
      </c>
      <c r="G5" s="17"/>
      <c r="H5" t="s">
        <v>108</v>
      </c>
      <c r="I5" s="17">
        <f t="shared" si="0"/>
        <v>21</v>
      </c>
      <c r="J5" s="17">
        <f t="shared" si="1"/>
        <v>126</v>
      </c>
      <c r="K5" s="17">
        <f t="shared" si="2"/>
        <v>126</v>
      </c>
      <c r="L5" s="17">
        <f t="shared" si="3"/>
        <v>0</v>
      </c>
      <c r="M5" s="17">
        <f t="shared" si="4"/>
        <v>126</v>
      </c>
      <c r="N5" s="17"/>
      <c r="O5" s="17"/>
      <c r="P5" s="17"/>
      <c r="Q5" s="17"/>
    </row>
    <row r="6" spans="1:17" ht="14.25" x14ac:dyDescent="0.15">
      <c r="A6" s="17">
        <f>SUBTOTAL(3,B$1:B5)</f>
        <v>5</v>
      </c>
      <c r="B6" s="17">
        <v>5</v>
      </c>
      <c r="C6" s="17">
        <v>2022010007</v>
      </c>
      <c r="D6" s="17" t="s">
        <v>87</v>
      </c>
      <c r="E6" s="17">
        <v>21</v>
      </c>
      <c r="F6" s="17">
        <v>126</v>
      </c>
      <c r="G6" s="17"/>
      <c r="H6" t="s">
        <v>108</v>
      </c>
      <c r="I6" s="17">
        <f t="shared" si="0"/>
        <v>21</v>
      </c>
      <c r="J6" s="17">
        <f t="shared" si="1"/>
        <v>126</v>
      </c>
      <c r="K6" s="17">
        <f t="shared" si="2"/>
        <v>126</v>
      </c>
      <c r="L6" s="17">
        <f t="shared" si="3"/>
        <v>0</v>
      </c>
      <c r="M6" s="17">
        <f t="shared" si="4"/>
        <v>126</v>
      </c>
      <c r="N6" s="17"/>
      <c r="O6" s="17"/>
      <c r="P6" s="17"/>
      <c r="Q6" s="17"/>
    </row>
    <row r="7" spans="1:17" ht="14.25" x14ac:dyDescent="0.15">
      <c r="A7" s="17">
        <f>SUBTOTAL(3,B$1:B6)</f>
        <v>6</v>
      </c>
      <c r="B7" s="17">
        <v>6</v>
      </c>
      <c r="C7" s="17">
        <v>2022010008</v>
      </c>
      <c r="D7" s="17" t="s">
        <v>88</v>
      </c>
      <c r="E7" s="17">
        <v>21</v>
      </c>
      <c r="F7" s="17">
        <v>126</v>
      </c>
      <c r="G7" s="17"/>
      <c r="H7" t="s">
        <v>108</v>
      </c>
      <c r="I7" s="17">
        <f t="shared" si="0"/>
        <v>21</v>
      </c>
      <c r="J7" s="17">
        <f t="shared" si="1"/>
        <v>126</v>
      </c>
      <c r="K7" s="17">
        <f t="shared" si="2"/>
        <v>126</v>
      </c>
      <c r="L7" s="17">
        <f t="shared" si="3"/>
        <v>0</v>
      </c>
      <c r="M7" s="17">
        <f t="shared" si="4"/>
        <v>126</v>
      </c>
      <c r="N7" s="17"/>
      <c r="O7" s="17"/>
      <c r="P7" s="17"/>
      <c r="Q7" s="17"/>
    </row>
    <row r="8" spans="1:17" ht="14.25" x14ac:dyDescent="0.15">
      <c r="A8" s="17">
        <f>SUBTOTAL(3,B$1:B7)</f>
        <v>7</v>
      </c>
      <c r="B8" s="17">
        <v>7</v>
      </c>
      <c r="C8" s="17">
        <v>2004010006</v>
      </c>
      <c r="D8" s="17" t="s">
        <v>89</v>
      </c>
      <c r="E8" s="17">
        <v>0</v>
      </c>
      <c r="F8" s="17">
        <v>0</v>
      </c>
      <c r="G8" s="17"/>
      <c r="H8" t="s">
        <v>108</v>
      </c>
      <c r="I8" s="17">
        <f t="shared" si="0"/>
        <v>0</v>
      </c>
      <c r="J8" s="17">
        <f t="shared" si="1"/>
        <v>0</v>
      </c>
      <c r="K8" s="17">
        <f t="shared" si="2"/>
        <v>0</v>
      </c>
      <c r="L8" s="17">
        <f t="shared" si="3"/>
        <v>0</v>
      </c>
      <c r="M8" s="17">
        <f t="shared" si="4"/>
        <v>0</v>
      </c>
      <c r="N8" s="17"/>
      <c r="O8" s="17"/>
      <c r="P8" s="17"/>
      <c r="Q8" s="17"/>
    </row>
    <row r="9" spans="1:17" ht="14.25" x14ac:dyDescent="0.15">
      <c r="A9" s="17">
        <f>SUBTOTAL(3,B$1:B8)</f>
        <v>8</v>
      </c>
      <c r="B9" s="17">
        <v>8</v>
      </c>
      <c r="C9" s="17">
        <v>2006010072</v>
      </c>
      <c r="D9" s="17" t="s">
        <v>90</v>
      </c>
      <c r="E9" s="17">
        <v>21</v>
      </c>
      <c r="F9" s="17">
        <v>126</v>
      </c>
      <c r="G9" s="17"/>
      <c r="H9" t="s">
        <v>108</v>
      </c>
      <c r="I9" s="17">
        <f t="shared" si="0"/>
        <v>21</v>
      </c>
      <c r="J9" s="17">
        <f t="shared" si="1"/>
        <v>126</v>
      </c>
      <c r="K9" s="17">
        <f t="shared" si="2"/>
        <v>126</v>
      </c>
      <c r="L9" s="17">
        <f t="shared" si="3"/>
        <v>0</v>
      </c>
      <c r="M9" s="17">
        <f t="shared" si="4"/>
        <v>126</v>
      </c>
      <c r="N9" s="17"/>
      <c r="O9" s="17"/>
      <c r="P9" s="17"/>
      <c r="Q9" s="17"/>
    </row>
    <row r="10" spans="1:17" ht="14.25" x14ac:dyDescent="0.15">
      <c r="A10" s="17">
        <f>SUBTOTAL(3,B$1:B9)</f>
        <v>9</v>
      </c>
      <c r="B10" s="17">
        <v>9</v>
      </c>
      <c r="C10" s="17">
        <v>2009010003</v>
      </c>
      <c r="D10" s="17" t="s">
        <v>91</v>
      </c>
      <c r="E10" s="17">
        <v>21</v>
      </c>
      <c r="F10" s="17">
        <v>126</v>
      </c>
      <c r="G10" s="17"/>
      <c r="H10" t="s">
        <v>108</v>
      </c>
      <c r="I10" s="17">
        <f t="shared" si="0"/>
        <v>21</v>
      </c>
      <c r="J10" s="17">
        <f t="shared" si="1"/>
        <v>126</v>
      </c>
      <c r="K10" s="17">
        <f t="shared" si="2"/>
        <v>126</v>
      </c>
      <c r="L10" s="17">
        <f t="shared" si="3"/>
        <v>0</v>
      </c>
      <c r="M10" s="17">
        <f t="shared" si="4"/>
        <v>126</v>
      </c>
      <c r="N10" s="17"/>
      <c r="O10" s="17"/>
      <c r="P10" s="17"/>
      <c r="Q10" s="17"/>
    </row>
    <row r="11" spans="1:17" ht="14.25" x14ac:dyDescent="0.15">
      <c r="A11" s="17">
        <f>SUBTOTAL(3,B$1:B10)</f>
        <v>10</v>
      </c>
      <c r="B11" s="17">
        <v>10</v>
      </c>
      <c r="C11" s="17">
        <v>2019010010</v>
      </c>
      <c r="D11" s="17" t="s">
        <v>92</v>
      </c>
      <c r="E11" s="17">
        <v>21</v>
      </c>
      <c r="F11" s="17">
        <v>126</v>
      </c>
      <c r="G11" s="17"/>
      <c r="H11" t="s">
        <v>108</v>
      </c>
      <c r="I11" s="17">
        <f t="shared" si="0"/>
        <v>21</v>
      </c>
      <c r="J11" s="17">
        <f t="shared" si="1"/>
        <v>126</v>
      </c>
      <c r="K11" s="17">
        <f t="shared" si="2"/>
        <v>126</v>
      </c>
      <c r="L11" s="17">
        <f t="shared" si="3"/>
        <v>0</v>
      </c>
      <c r="M11" s="17">
        <f t="shared" si="4"/>
        <v>126</v>
      </c>
      <c r="N11" s="17"/>
      <c r="O11" s="17"/>
      <c r="P11" s="17"/>
      <c r="Q11" s="17"/>
    </row>
    <row r="12" spans="1:17" ht="14.25" x14ac:dyDescent="0.15">
      <c r="A12" s="17">
        <f>SUBTOTAL(3,B$1:B11)</f>
        <v>11</v>
      </c>
      <c r="B12" s="17">
        <v>11</v>
      </c>
      <c r="C12" s="17">
        <v>2019010153</v>
      </c>
      <c r="D12" s="17" t="s">
        <v>93</v>
      </c>
      <c r="E12" s="17">
        <v>21</v>
      </c>
      <c r="F12" s="17">
        <v>126</v>
      </c>
      <c r="G12" s="17"/>
      <c r="H12" t="s">
        <v>108</v>
      </c>
      <c r="I12" s="17">
        <f t="shared" si="0"/>
        <v>21</v>
      </c>
      <c r="J12" s="17">
        <f t="shared" si="1"/>
        <v>126</v>
      </c>
      <c r="K12" s="17">
        <f t="shared" si="2"/>
        <v>126</v>
      </c>
      <c r="L12" s="17">
        <f t="shared" si="3"/>
        <v>0</v>
      </c>
      <c r="M12" s="17">
        <f t="shared" si="4"/>
        <v>126</v>
      </c>
      <c r="N12" s="17"/>
      <c r="O12" s="17"/>
      <c r="P12" s="17"/>
      <c r="Q12" s="17"/>
    </row>
    <row r="13" spans="1:17" ht="14.25" x14ac:dyDescent="0.15">
      <c r="A13" s="17">
        <f>SUBTOTAL(3,B$1:B12)</f>
        <v>12</v>
      </c>
      <c r="B13" s="17">
        <v>12</v>
      </c>
      <c r="C13" s="17">
        <v>2020010070</v>
      </c>
      <c r="D13" s="17" t="s">
        <v>94</v>
      </c>
      <c r="E13" s="17">
        <v>21</v>
      </c>
      <c r="F13" s="17">
        <v>126</v>
      </c>
      <c r="G13" s="17"/>
      <c r="H13" t="s">
        <v>108</v>
      </c>
      <c r="I13" s="17">
        <f t="shared" si="0"/>
        <v>21</v>
      </c>
      <c r="J13" s="17">
        <f t="shared" si="1"/>
        <v>126</v>
      </c>
      <c r="K13" s="17">
        <f t="shared" si="2"/>
        <v>126</v>
      </c>
      <c r="L13" s="17">
        <f t="shared" si="3"/>
        <v>0</v>
      </c>
      <c r="M13" s="17">
        <f t="shared" si="4"/>
        <v>126</v>
      </c>
      <c r="N13" s="17"/>
      <c r="O13" s="17"/>
      <c r="P13" s="17"/>
      <c r="Q13" s="17"/>
    </row>
    <row r="14" spans="1:17" ht="14.25" x14ac:dyDescent="0.15">
      <c r="A14" s="17">
        <f>SUBTOTAL(3,B$1:B13)</f>
        <v>13</v>
      </c>
      <c r="B14" s="17">
        <v>13</v>
      </c>
      <c r="C14" s="17">
        <v>2022010031</v>
      </c>
      <c r="D14" s="17" t="s">
        <v>95</v>
      </c>
      <c r="E14" s="17">
        <v>21</v>
      </c>
      <c r="F14" s="17">
        <v>126</v>
      </c>
      <c r="G14" s="17"/>
      <c r="H14" t="s">
        <v>108</v>
      </c>
      <c r="I14" s="17">
        <f t="shared" si="0"/>
        <v>21</v>
      </c>
      <c r="J14" s="17">
        <f t="shared" si="1"/>
        <v>126</v>
      </c>
      <c r="K14" s="17">
        <f t="shared" si="2"/>
        <v>126</v>
      </c>
      <c r="L14" s="17">
        <f t="shared" si="3"/>
        <v>0</v>
      </c>
      <c r="M14" s="17">
        <f t="shared" si="4"/>
        <v>126</v>
      </c>
      <c r="N14" s="17"/>
      <c r="O14" s="17"/>
      <c r="P14" s="17"/>
      <c r="Q14" s="17"/>
    </row>
    <row r="15" spans="1:17" ht="14.25" x14ac:dyDescent="0.15">
      <c r="A15" s="17">
        <f>SUBTOTAL(3,B$1:B14)</f>
        <v>14</v>
      </c>
      <c r="B15" s="17">
        <v>14</v>
      </c>
      <c r="C15" s="17">
        <v>2014010040</v>
      </c>
      <c r="D15" s="17" t="s">
        <v>96</v>
      </c>
      <c r="E15" s="17">
        <v>21</v>
      </c>
      <c r="F15" s="17">
        <v>126</v>
      </c>
      <c r="G15" s="17"/>
      <c r="H15" t="s">
        <v>108</v>
      </c>
      <c r="I15" s="17">
        <f t="shared" si="0"/>
        <v>21</v>
      </c>
      <c r="J15" s="17">
        <f t="shared" si="1"/>
        <v>126</v>
      </c>
      <c r="K15" s="17">
        <f t="shared" si="2"/>
        <v>126</v>
      </c>
      <c r="L15" s="17">
        <f t="shared" si="3"/>
        <v>0</v>
      </c>
      <c r="M15" s="17">
        <f t="shared" si="4"/>
        <v>126</v>
      </c>
      <c r="N15" s="17"/>
      <c r="O15" s="17"/>
      <c r="P15" s="17"/>
      <c r="Q15" s="17"/>
    </row>
    <row r="16" spans="1:17" ht="14.25" x14ac:dyDescent="0.15">
      <c r="A16" s="17">
        <f>SUBTOTAL(3,B$1:B15)</f>
        <v>15</v>
      </c>
      <c r="B16" s="17">
        <v>15</v>
      </c>
      <c r="C16" s="17">
        <v>1992010020</v>
      </c>
      <c r="D16" s="17" t="s">
        <v>97</v>
      </c>
      <c r="E16" s="17">
        <v>21</v>
      </c>
      <c r="F16" s="17">
        <v>126</v>
      </c>
      <c r="G16" s="17"/>
      <c r="H16" t="s">
        <v>108</v>
      </c>
      <c r="I16" s="17">
        <f t="shared" si="0"/>
        <v>21</v>
      </c>
      <c r="J16" s="17">
        <f t="shared" si="1"/>
        <v>126</v>
      </c>
      <c r="K16" s="17">
        <f t="shared" si="2"/>
        <v>126</v>
      </c>
      <c r="L16" s="17">
        <f t="shared" si="3"/>
        <v>0</v>
      </c>
      <c r="M16" s="17">
        <f t="shared" si="4"/>
        <v>126</v>
      </c>
      <c r="N16" s="17"/>
      <c r="O16" s="17"/>
      <c r="P16" s="17"/>
      <c r="Q16" s="17"/>
    </row>
    <row r="17" spans="1:17" ht="14.25" x14ac:dyDescent="0.15">
      <c r="A17" s="17">
        <f>SUBTOTAL(3,B$1:B16)</f>
        <v>16</v>
      </c>
      <c r="B17" s="17">
        <v>16</v>
      </c>
      <c r="C17" s="17">
        <v>2015010014</v>
      </c>
      <c r="D17" s="17" t="s">
        <v>98</v>
      </c>
      <c r="E17" s="17">
        <v>21</v>
      </c>
      <c r="F17" s="17">
        <v>126</v>
      </c>
      <c r="G17" s="17"/>
      <c r="H17" t="s">
        <v>108</v>
      </c>
      <c r="I17" s="17">
        <f t="shared" si="0"/>
        <v>21</v>
      </c>
      <c r="J17" s="17">
        <f t="shared" si="1"/>
        <v>126</v>
      </c>
      <c r="K17" s="17">
        <f t="shared" si="2"/>
        <v>126</v>
      </c>
      <c r="L17" s="17">
        <f t="shared" si="3"/>
        <v>0</v>
      </c>
      <c r="M17" s="17">
        <f t="shared" si="4"/>
        <v>126</v>
      </c>
      <c r="N17" s="17"/>
      <c r="O17" s="17"/>
      <c r="P17" s="17"/>
      <c r="Q17" s="17"/>
    </row>
    <row r="18" spans="1:17" ht="14.25" x14ac:dyDescent="0.15">
      <c r="A18" s="17">
        <f>SUBTOTAL(3,B$1:B17)</f>
        <v>17</v>
      </c>
      <c r="B18" s="17">
        <v>17</v>
      </c>
      <c r="C18" s="17">
        <v>2014010003</v>
      </c>
      <c r="D18" s="17" t="s">
        <v>99</v>
      </c>
      <c r="E18" s="17">
        <v>21</v>
      </c>
      <c r="F18" s="17">
        <v>126</v>
      </c>
      <c r="G18" s="17"/>
      <c r="H18" t="s">
        <v>108</v>
      </c>
      <c r="I18" s="17">
        <f t="shared" si="0"/>
        <v>21</v>
      </c>
      <c r="J18" s="17">
        <f t="shared" si="1"/>
        <v>126</v>
      </c>
      <c r="K18" s="17">
        <f t="shared" si="2"/>
        <v>126</v>
      </c>
      <c r="L18" s="17">
        <f t="shared" si="3"/>
        <v>0</v>
      </c>
      <c r="M18" s="17">
        <f t="shared" si="4"/>
        <v>126</v>
      </c>
      <c r="N18" s="17"/>
      <c r="O18" s="17"/>
      <c r="P18" s="17"/>
      <c r="Q18" s="17"/>
    </row>
    <row r="19" spans="1:17" ht="14.25" x14ac:dyDescent="0.15">
      <c r="A19" s="17">
        <f>SUBTOTAL(3,B$1:B18)</f>
        <v>18</v>
      </c>
      <c r="B19" s="17">
        <v>18</v>
      </c>
      <c r="C19" s="17">
        <v>1994010002</v>
      </c>
      <c r="D19" s="17" t="s">
        <v>100</v>
      </c>
      <c r="E19" s="17">
        <v>21</v>
      </c>
      <c r="F19" s="17">
        <v>126</v>
      </c>
      <c r="G19" s="17"/>
      <c r="H19" t="s">
        <v>108</v>
      </c>
      <c r="I19" s="17">
        <f t="shared" si="0"/>
        <v>21</v>
      </c>
      <c r="J19" s="17">
        <f t="shared" si="1"/>
        <v>126</v>
      </c>
      <c r="K19" s="17">
        <f t="shared" si="2"/>
        <v>126</v>
      </c>
      <c r="L19" s="17">
        <f t="shared" si="3"/>
        <v>0</v>
      </c>
      <c r="M19" s="17">
        <f t="shared" si="4"/>
        <v>126</v>
      </c>
      <c r="N19" s="17"/>
      <c r="O19" s="17"/>
      <c r="P19" s="17"/>
      <c r="Q19" s="17"/>
    </row>
    <row r="20" spans="1:17" ht="14.25" x14ac:dyDescent="0.15">
      <c r="A20" s="17">
        <f>SUBTOTAL(3,B$1:B19)</f>
        <v>19</v>
      </c>
      <c r="B20" s="17">
        <v>19</v>
      </c>
      <c r="C20" s="17">
        <v>2006010078</v>
      </c>
      <c r="D20" s="17" t="s">
        <v>101</v>
      </c>
      <c r="E20" s="17">
        <v>21</v>
      </c>
      <c r="F20" s="17">
        <v>126</v>
      </c>
      <c r="G20" s="17"/>
      <c r="H20" t="s">
        <v>108</v>
      </c>
      <c r="I20" s="17">
        <f t="shared" si="0"/>
        <v>21</v>
      </c>
      <c r="J20" s="17">
        <f t="shared" si="1"/>
        <v>126</v>
      </c>
      <c r="K20" s="17">
        <f t="shared" si="2"/>
        <v>126</v>
      </c>
      <c r="L20" s="17">
        <f t="shared" si="3"/>
        <v>0</v>
      </c>
      <c r="M20" s="17">
        <f t="shared" si="4"/>
        <v>126</v>
      </c>
      <c r="N20" s="17"/>
      <c r="O20" s="17"/>
      <c r="P20" s="17"/>
      <c r="Q20" s="17"/>
    </row>
    <row r="21" spans="1:17" ht="14.25" x14ac:dyDescent="0.15">
      <c r="A21" s="17">
        <f>SUBTOTAL(3,B$1:B20)</f>
        <v>20</v>
      </c>
      <c r="B21" s="17">
        <v>20</v>
      </c>
      <c r="C21" s="17">
        <v>2006010079</v>
      </c>
      <c r="D21" s="17" t="s">
        <v>102</v>
      </c>
      <c r="E21" s="17">
        <v>21</v>
      </c>
      <c r="F21" s="17">
        <v>126</v>
      </c>
      <c r="G21" s="17"/>
      <c r="H21" t="s">
        <v>108</v>
      </c>
      <c r="I21" s="17">
        <f t="shared" ref="I21" si="5">IF(TYPE(E21)=1,E21,VALUE(SUBSTITUTE(E21,"天","")))</f>
        <v>21</v>
      </c>
      <c r="J21" s="17">
        <f t="shared" ref="J21" si="6">IF(TYPE(F21)=1,F21,VALUE(SUBSTITUTE(F21,"元","")))</f>
        <v>126</v>
      </c>
      <c r="K21" s="17">
        <f t="shared" ref="K21" si="7">I21*6</f>
        <v>126</v>
      </c>
      <c r="L21" s="17">
        <f t="shared" ref="L21" si="8">K21-J21</f>
        <v>0</v>
      </c>
      <c r="M21" s="17">
        <f t="shared" ref="M21" si="9">J21</f>
        <v>126</v>
      </c>
      <c r="N21" s="17"/>
      <c r="O21" s="17"/>
      <c r="P21" s="17"/>
      <c r="Q21" s="17"/>
    </row>
    <row r="22" spans="1:17" ht="14.25" x14ac:dyDescent="0.15">
      <c r="A22" s="17">
        <f>SUBTOTAL(3,B$1:B21)</f>
        <v>21</v>
      </c>
      <c r="B22" s="17">
        <v>21</v>
      </c>
      <c r="C22" s="17">
        <v>2019010025</v>
      </c>
      <c r="D22" s="17" t="s">
        <v>103</v>
      </c>
      <c r="E22" s="17">
        <v>21</v>
      </c>
      <c r="F22" s="17">
        <v>126</v>
      </c>
      <c r="G22" s="17"/>
      <c r="H22" t="s">
        <v>108</v>
      </c>
      <c r="I22" s="17">
        <f t="shared" si="0"/>
        <v>21</v>
      </c>
      <c r="J22" s="17">
        <f t="shared" si="1"/>
        <v>126</v>
      </c>
      <c r="K22" s="17">
        <f t="shared" si="2"/>
        <v>126</v>
      </c>
      <c r="L22" s="17">
        <f t="shared" si="3"/>
        <v>0</v>
      </c>
      <c r="M22" s="17">
        <f t="shared" si="4"/>
        <v>126</v>
      </c>
      <c r="N22" s="17"/>
      <c r="O22" s="17"/>
      <c r="P22" s="17"/>
      <c r="Q22" s="17"/>
    </row>
    <row r="23" spans="1:17" ht="14.25" x14ac:dyDescent="0.15">
      <c r="A23" s="17">
        <f>SUBTOTAL(3,B$1:B22)</f>
        <v>22</v>
      </c>
      <c r="B23" s="17">
        <v>22</v>
      </c>
      <c r="C23" s="17">
        <v>2021010066</v>
      </c>
      <c r="D23" s="17" t="s">
        <v>104</v>
      </c>
      <c r="E23" s="17">
        <v>21</v>
      </c>
      <c r="F23" s="17">
        <v>126</v>
      </c>
      <c r="G23" s="17"/>
      <c r="H23" t="s">
        <v>108</v>
      </c>
      <c r="I23" s="17">
        <f t="shared" si="0"/>
        <v>21</v>
      </c>
      <c r="J23" s="17">
        <f t="shared" si="1"/>
        <v>126</v>
      </c>
      <c r="K23" s="17">
        <f t="shared" si="2"/>
        <v>126</v>
      </c>
      <c r="L23" s="17">
        <f t="shared" si="3"/>
        <v>0</v>
      </c>
      <c r="M23" s="17">
        <f t="shared" si="4"/>
        <v>126</v>
      </c>
      <c r="N23" s="17"/>
      <c r="O23" s="17"/>
      <c r="P23" s="17"/>
      <c r="Q23" s="17"/>
    </row>
    <row r="24" spans="1:17" ht="14.25" x14ac:dyDescent="0.15">
      <c r="A24" s="17">
        <f>SUBTOTAL(3,B$1:B23)</f>
        <v>23</v>
      </c>
      <c r="B24" s="17">
        <v>23</v>
      </c>
      <c r="C24" s="17">
        <v>2013010018</v>
      </c>
      <c r="D24" s="17" t="s">
        <v>105</v>
      </c>
      <c r="E24" s="17">
        <v>21</v>
      </c>
      <c r="F24" s="17">
        <v>126</v>
      </c>
      <c r="G24" s="17"/>
      <c r="H24" t="s">
        <v>108</v>
      </c>
      <c r="I24" s="17">
        <f t="shared" si="0"/>
        <v>21</v>
      </c>
      <c r="J24" s="17">
        <f t="shared" si="1"/>
        <v>126</v>
      </c>
      <c r="K24" s="17">
        <f t="shared" si="2"/>
        <v>126</v>
      </c>
      <c r="L24" s="17">
        <f t="shared" si="3"/>
        <v>0</v>
      </c>
      <c r="M24" s="17">
        <f t="shared" si="4"/>
        <v>126</v>
      </c>
      <c r="N24" s="17"/>
      <c r="O24" s="17"/>
      <c r="P24" s="17"/>
      <c r="Q24" s="17"/>
    </row>
    <row r="25" spans="1:17" ht="14.25" x14ac:dyDescent="0.15">
      <c r="A25" s="17">
        <f>SUBTOTAL(3,B$1:B24)</f>
        <v>24</v>
      </c>
      <c r="B25" s="17">
        <v>24</v>
      </c>
      <c r="C25" s="17">
        <v>2023010071</v>
      </c>
      <c r="D25" s="17" t="s">
        <v>106</v>
      </c>
      <c r="E25" s="17">
        <v>21</v>
      </c>
      <c r="F25" s="17">
        <v>132</v>
      </c>
      <c r="G25" s="17"/>
      <c r="H25" t="s">
        <v>108</v>
      </c>
      <c r="I25" s="17">
        <f t="shared" si="0"/>
        <v>21</v>
      </c>
      <c r="J25" s="17">
        <f t="shared" si="1"/>
        <v>132</v>
      </c>
      <c r="K25" s="17">
        <f t="shared" si="2"/>
        <v>126</v>
      </c>
      <c r="L25" s="17">
        <f t="shared" si="3"/>
        <v>-6</v>
      </c>
      <c r="M25" s="17">
        <f t="shared" si="4"/>
        <v>132</v>
      </c>
      <c r="N25" s="17"/>
      <c r="O25" s="17"/>
      <c r="P25" s="17"/>
      <c r="Q25" s="17"/>
    </row>
    <row r="26" spans="1:17" ht="14.25" x14ac:dyDescent="0.15">
      <c r="A26" s="17">
        <f>SUBTOTAL(3,B$1:B25)</f>
        <v>25</v>
      </c>
      <c r="B26" s="17">
        <v>25</v>
      </c>
      <c r="C26" s="17">
        <v>2023010136</v>
      </c>
      <c r="D26" s="17" t="s">
        <v>107</v>
      </c>
      <c r="E26" s="17">
        <v>21</v>
      </c>
      <c r="F26" s="17">
        <v>126</v>
      </c>
      <c r="G26" s="17"/>
      <c r="H26" t="s">
        <v>108</v>
      </c>
      <c r="I26" s="17">
        <f t="shared" si="0"/>
        <v>21</v>
      </c>
      <c r="J26" s="17">
        <f t="shared" si="1"/>
        <v>126</v>
      </c>
      <c r="K26" s="17">
        <f t="shared" si="2"/>
        <v>126</v>
      </c>
      <c r="L26" s="17">
        <f t="shared" si="3"/>
        <v>0</v>
      </c>
      <c r="M26" s="17">
        <f t="shared" si="4"/>
        <v>126</v>
      </c>
      <c r="N26" s="17"/>
      <c r="O26" s="17"/>
      <c r="P26" s="17"/>
      <c r="Q26" s="17"/>
    </row>
    <row r="27" spans="1:17" ht="14.25" x14ac:dyDescent="0.15">
      <c r="A27" s="17">
        <f>SUBTOTAL(3,B$1:B26)</f>
        <v>26</v>
      </c>
      <c r="B27" s="17">
        <v>1</v>
      </c>
      <c r="C27" s="17">
        <v>2004010007</v>
      </c>
      <c r="D27" s="17" t="s">
        <v>109</v>
      </c>
      <c r="E27" s="17">
        <v>21</v>
      </c>
      <c r="F27" s="17">
        <v>126</v>
      </c>
      <c r="G27" s="17"/>
      <c r="H27" s="17" t="s">
        <v>124</v>
      </c>
      <c r="I27" s="17">
        <f t="shared" si="0"/>
        <v>21</v>
      </c>
      <c r="J27" s="17">
        <f t="shared" si="1"/>
        <v>126</v>
      </c>
      <c r="K27" s="17">
        <f t="shared" si="2"/>
        <v>126</v>
      </c>
      <c r="L27" s="17">
        <f t="shared" si="3"/>
        <v>0</v>
      </c>
      <c r="M27" s="17">
        <f t="shared" si="4"/>
        <v>126</v>
      </c>
      <c r="N27" s="17"/>
      <c r="O27" s="17"/>
      <c r="P27" s="17"/>
      <c r="Q27" s="17"/>
    </row>
    <row r="28" spans="1:17" ht="14.25" x14ac:dyDescent="0.15">
      <c r="A28" s="17">
        <f>SUBTOTAL(3,B$1:B27)</f>
        <v>27</v>
      </c>
      <c r="B28" s="17">
        <v>2</v>
      </c>
      <c r="C28" s="17">
        <v>2019010136</v>
      </c>
      <c r="D28" s="17" t="s">
        <v>110</v>
      </c>
      <c r="E28" s="17">
        <v>21</v>
      </c>
      <c r="F28" s="17">
        <v>126</v>
      </c>
      <c r="G28" s="17"/>
      <c r="H28" s="17" t="s">
        <v>124</v>
      </c>
      <c r="I28" s="17">
        <f t="shared" si="0"/>
        <v>21</v>
      </c>
      <c r="J28" s="17">
        <f t="shared" si="1"/>
        <v>126</v>
      </c>
      <c r="K28" s="17">
        <f t="shared" si="2"/>
        <v>126</v>
      </c>
      <c r="L28" s="17">
        <f t="shared" si="3"/>
        <v>0</v>
      </c>
      <c r="M28" s="17">
        <f t="shared" si="4"/>
        <v>126</v>
      </c>
      <c r="N28" s="17"/>
      <c r="O28" s="17"/>
      <c r="P28" s="17"/>
      <c r="Q28" s="17"/>
    </row>
    <row r="29" spans="1:17" ht="14.25" x14ac:dyDescent="0.15">
      <c r="A29" s="17">
        <f>SUBTOTAL(3,B$1:B28)</f>
        <v>28</v>
      </c>
      <c r="B29" s="17">
        <v>3</v>
      </c>
      <c r="C29" s="17" t="s">
        <v>111</v>
      </c>
      <c r="D29" s="17" t="s">
        <v>112</v>
      </c>
      <c r="E29" s="17">
        <v>21</v>
      </c>
      <c r="F29" s="17">
        <v>126</v>
      </c>
      <c r="G29" s="17"/>
      <c r="H29" s="17" t="s">
        <v>124</v>
      </c>
      <c r="I29" s="17">
        <f t="shared" si="0"/>
        <v>21</v>
      </c>
      <c r="J29" s="17">
        <f t="shared" si="1"/>
        <v>126</v>
      </c>
      <c r="K29" s="17">
        <f t="shared" si="2"/>
        <v>126</v>
      </c>
      <c r="L29" s="17">
        <f t="shared" si="3"/>
        <v>0</v>
      </c>
      <c r="M29" s="17">
        <f t="shared" si="4"/>
        <v>126</v>
      </c>
      <c r="N29" s="17"/>
      <c r="O29" s="17"/>
      <c r="P29" s="17"/>
      <c r="Q29" s="17"/>
    </row>
    <row r="30" spans="1:17" ht="14.25" x14ac:dyDescent="0.15">
      <c r="A30" s="17">
        <f>SUBTOTAL(3,B$1:B29)</f>
        <v>29</v>
      </c>
      <c r="B30" s="17">
        <v>4</v>
      </c>
      <c r="C30" s="17" t="s">
        <v>113</v>
      </c>
      <c r="D30" s="17" t="s">
        <v>114</v>
      </c>
      <c r="E30" s="17">
        <v>21</v>
      </c>
      <c r="F30" s="17">
        <v>126</v>
      </c>
      <c r="G30" s="17"/>
      <c r="H30" s="17" t="s">
        <v>124</v>
      </c>
      <c r="I30" s="17">
        <f t="shared" si="0"/>
        <v>21</v>
      </c>
      <c r="J30" s="17">
        <f t="shared" si="1"/>
        <v>126</v>
      </c>
      <c r="K30" s="17">
        <f t="shared" si="2"/>
        <v>126</v>
      </c>
      <c r="L30" s="17">
        <f t="shared" si="3"/>
        <v>0</v>
      </c>
      <c r="M30" s="17">
        <f t="shared" si="4"/>
        <v>126</v>
      </c>
      <c r="N30" s="17"/>
      <c r="O30" s="17"/>
      <c r="P30" s="17"/>
      <c r="Q30" s="17"/>
    </row>
    <row r="31" spans="1:17" ht="14.25" x14ac:dyDescent="0.15">
      <c r="A31" s="17">
        <f>SUBTOTAL(3,B$1:B30)</f>
        <v>30</v>
      </c>
      <c r="B31" s="17">
        <v>5</v>
      </c>
      <c r="C31" s="17" t="s">
        <v>115</v>
      </c>
      <c r="D31" s="17" t="s">
        <v>116</v>
      </c>
      <c r="E31" s="17">
        <v>0</v>
      </c>
      <c r="F31" s="17"/>
      <c r="G31" s="17"/>
      <c r="H31" s="17" t="s">
        <v>124</v>
      </c>
      <c r="I31" s="17">
        <f t="shared" si="0"/>
        <v>0</v>
      </c>
      <c r="J31" s="17">
        <f t="shared" si="1"/>
        <v>0</v>
      </c>
      <c r="K31" s="17">
        <f t="shared" si="2"/>
        <v>0</v>
      </c>
      <c r="L31" s="17">
        <f t="shared" si="3"/>
        <v>0</v>
      </c>
      <c r="M31" s="17">
        <f t="shared" si="4"/>
        <v>0</v>
      </c>
      <c r="N31" s="17"/>
      <c r="O31" s="17"/>
      <c r="P31" s="17"/>
      <c r="Q31" s="17"/>
    </row>
    <row r="32" spans="1:17" ht="14.25" x14ac:dyDescent="0.15">
      <c r="A32" s="17">
        <f>SUBTOTAL(3,B$1:B31)</f>
        <v>31</v>
      </c>
      <c r="B32" s="17">
        <v>6</v>
      </c>
      <c r="C32" s="17" t="s">
        <v>117</v>
      </c>
      <c r="D32" s="17" t="s">
        <v>118</v>
      </c>
      <c r="E32" s="17">
        <v>21</v>
      </c>
      <c r="F32" s="17">
        <v>126</v>
      </c>
      <c r="G32" s="17"/>
      <c r="H32" s="17" t="s">
        <v>124</v>
      </c>
      <c r="I32" s="17">
        <f t="shared" si="0"/>
        <v>21</v>
      </c>
      <c r="J32" s="17">
        <f t="shared" si="1"/>
        <v>126</v>
      </c>
      <c r="K32" s="17">
        <f t="shared" si="2"/>
        <v>126</v>
      </c>
      <c r="L32" s="17">
        <f t="shared" si="3"/>
        <v>0</v>
      </c>
      <c r="M32" s="17">
        <f t="shared" si="4"/>
        <v>126</v>
      </c>
      <c r="N32" s="17"/>
      <c r="O32" s="17"/>
      <c r="P32" s="17"/>
      <c r="Q32" s="17"/>
    </row>
    <row r="33" spans="1:17" ht="14.25" x14ac:dyDescent="0.15">
      <c r="A33" s="17">
        <f>SUBTOTAL(3,B$1:B32)</f>
        <v>32</v>
      </c>
      <c r="B33" s="17">
        <v>7</v>
      </c>
      <c r="C33" s="17" t="s">
        <v>119</v>
      </c>
      <c r="D33" s="17" t="s">
        <v>120</v>
      </c>
      <c r="E33" s="17">
        <v>21</v>
      </c>
      <c r="F33" s="17">
        <v>126</v>
      </c>
      <c r="G33" s="17"/>
      <c r="H33" s="17" t="s">
        <v>124</v>
      </c>
      <c r="I33" s="17">
        <f t="shared" si="0"/>
        <v>21</v>
      </c>
      <c r="J33" s="17">
        <f t="shared" si="1"/>
        <v>126</v>
      </c>
      <c r="K33" s="17">
        <f t="shared" si="2"/>
        <v>126</v>
      </c>
      <c r="L33" s="17">
        <f t="shared" si="3"/>
        <v>0</v>
      </c>
      <c r="M33" s="17">
        <f t="shared" si="4"/>
        <v>126</v>
      </c>
      <c r="N33" s="17"/>
      <c r="O33" s="17"/>
      <c r="P33" s="17"/>
      <c r="Q33" s="17"/>
    </row>
    <row r="34" spans="1:17" ht="14.25" x14ac:dyDescent="0.15">
      <c r="A34" s="17">
        <f>SUBTOTAL(3,B$1:B33)</f>
        <v>33</v>
      </c>
      <c r="B34" s="17">
        <v>8</v>
      </c>
      <c r="C34" s="17" t="s">
        <v>121</v>
      </c>
      <c r="D34" s="17" t="s">
        <v>122</v>
      </c>
      <c r="E34" s="17">
        <v>21</v>
      </c>
      <c r="F34" s="17">
        <v>126</v>
      </c>
      <c r="G34" s="17"/>
      <c r="H34" s="17" t="s">
        <v>124</v>
      </c>
      <c r="I34" s="17">
        <f t="shared" si="0"/>
        <v>21</v>
      </c>
      <c r="J34" s="17">
        <f t="shared" si="1"/>
        <v>126</v>
      </c>
      <c r="K34" s="17">
        <f t="shared" si="2"/>
        <v>126</v>
      </c>
      <c r="L34" s="17">
        <f t="shared" si="3"/>
        <v>0</v>
      </c>
      <c r="M34" s="17">
        <f t="shared" si="4"/>
        <v>126</v>
      </c>
      <c r="N34" s="17"/>
      <c r="O34" s="17"/>
      <c r="P34" s="17"/>
      <c r="Q34" s="17"/>
    </row>
    <row r="35" spans="1:17" ht="14.25" x14ac:dyDescent="0.15">
      <c r="A35" s="17">
        <f>SUBTOTAL(3,B$1:B34)</f>
        <v>34</v>
      </c>
      <c r="B35" s="17">
        <v>9</v>
      </c>
      <c r="C35" s="17">
        <v>2015010005</v>
      </c>
      <c r="D35" s="17" t="s">
        <v>123</v>
      </c>
      <c r="E35" s="17">
        <v>21</v>
      </c>
      <c r="F35" s="17">
        <v>126</v>
      </c>
      <c r="G35" s="17"/>
      <c r="H35" s="17" t="s">
        <v>124</v>
      </c>
      <c r="I35" s="17">
        <f t="shared" si="0"/>
        <v>21</v>
      </c>
      <c r="J35" s="17">
        <f t="shared" si="1"/>
        <v>126</v>
      </c>
      <c r="K35" s="17">
        <f t="shared" si="2"/>
        <v>126</v>
      </c>
      <c r="L35" s="17">
        <f t="shared" si="3"/>
        <v>0</v>
      </c>
      <c r="M35" s="17">
        <f t="shared" si="4"/>
        <v>126</v>
      </c>
      <c r="N35" s="17"/>
      <c r="O35" s="17"/>
      <c r="P35" s="17"/>
      <c r="Q35" s="17"/>
    </row>
    <row r="36" spans="1:17" ht="14.25" x14ac:dyDescent="0.15">
      <c r="A36" s="17">
        <f>SUBTOTAL(3,B$1:B35)</f>
        <v>35</v>
      </c>
      <c r="B36" s="17">
        <v>1</v>
      </c>
      <c r="C36" s="17">
        <v>2006010001</v>
      </c>
      <c r="D36" s="17" t="s">
        <v>125</v>
      </c>
      <c r="E36" s="17">
        <v>21</v>
      </c>
      <c r="F36" s="17">
        <v>126</v>
      </c>
      <c r="G36" s="17"/>
      <c r="H36" s="17" t="s">
        <v>128</v>
      </c>
      <c r="I36" s="17">
        <f t="shared" si="0"/>
        <v>21</v>
      </c>
      <c r="J36" s="17">
        <f t="shared" si="1"/>
        <v>126</v>
      </c>
      <c r="K36" s="17">
        <f t="shared" si="2"/>
        <v>126</v>
      </c>
      <c r="L36" s="17">
        <f t="shared" si="3"/>
        <v>0</v>
      </c>
      <c r="M36" s="17">
        <f t="shared" si="4"/>
        <v>126</v>
      </c>
      <c r="N36" s="17"/>
      <c r="O36" s="17"/>
      <c r="P36" s="17"/>
      <c r="Q36" s="17"/>
    </row>
    <row r="37" spans="1:17" ht="14.25" x14ac:dyDescent="0.15">
      <c r="A37" s="17">
        <f>SUBTOTAL(3,B$1:B36)</f>
        <v>36</v>
      </c>
      <c r="B37" s="17">
        <v>2</v>
      </c>
      <c r="C37" s="17">
        <v>2018010018</v>
      </c>
      <c r="D37" s="17" t="s">
        <v>145</v>
      </c>
      <c r="E37" s="17">
        <v>21</v>
      </c>
      <c r="F37" s="17">
        <v>126</v>
      </c>
      <c r="G37" s="17"/>
      <c r="H37" s="17" t="s">
        <v>128</v>
      </c>
      <c r="I37" s="17">
        <f t="shared" si="0"/>
        <v>21</v>
      </c>
      <c r="J37" s="17">
        <f t="shared" si="1"/>
        <v>126</v>
      </c>
      <c r="K37" s="17">
        <f t="shared" si="2"/>
        <v>126</v>
      </c>
      <c r="L37" s="17">
        <f t="shared" si="3"/>
        <v>0</v>
      </c>
      <c r="M37" s="17">
        <f t="shared" si="4"/>
        <v>126</v>
      </c>
      <c r="N37" s="17"/>
      <c r="O37" s="17"/>
      <c r="P37" s="17"/>
      <c r="Q37" s="17"/>
    </row>
    <row r="38" spans="1:17" ht="14.25" x14ac:dyDescent="0.15">
      <c r="A38" s="17">
        <f>SUBTOTAL(3,B$1:B37)</f>
        <v>37</v>
      </c>
      <c r="B38" s="17">
        <v>3</v>
      </c>
      <c r="C38" s="17">
        <v>2020010076</v>
      </c>
      <c r="D38" s="17" t="s">
        <v>126</v>
      </c>
      <c r="E38" s="17">
        <v>21</v>
      </c>
      <c r="F38" s="17">
        <v>126</v>
      </c>
      <c r="G38" s="17"/>
      <c r="H38" s="17" t="s">
        <v>128</v>
      </c>
      <c r="I38" s="17">
        <f t="shared" si="0"/>
        <v>21</v>
      </c>
      <c r="J38" s="17">
        <f t="shared" si="1"/>
        <v>126</v>
      </c>
      <c r="K38" s="17">
        <f t="shared" si="2"/>
        <v>126</v>
      </c>
      <c r="L38" s="17">
        <f t="shared" si="3"/>
        <v>0</v>
      </c>
      <c r="M38" s="17">
        <f t="shared" si="4"/>
        <v>126</v>
      </c>
      <c r="N38" s="17"/>
      <c r="O38" s="17"/>
      <c r="P38" s="17"/>
      <c r="Q38" s="17"/>
    </row>
    <row r="39" spans="1:17" ht="14.25" x14ac:dyDescent="0.15">
      <c r="A39" s="17">
        <f>SUBTOTAL(3,B$1:B38)</f>
        <v>38</v>
      </c>
      <c r="B39" s="17">
        <v>4</v>
      </c>
      <c r="C39" s="17">
        <v>2022010093</v>
      </c>
      <c r="D39" s="17" t="s">
        <v>127</v>
      </c>
      <c r="E39" s="17">
        <v>21</v>
      </c>
      <c r="F39" s="17">
        <v>126</v>
      </c>
      <c r="G39" s="17"/>
      <c r="H39" s="17" t="s">
        <v>128</v>
      </c>
      <c r="I39" s="17">
        <f t="shared" si="0"/>
        <v>21</v>
      </c>
      <c r="J39" s="17">
        <f t="shared" si="1"/>
        <v>126</v>
      </c>
      <c r="K39" s="17">
        <f t="shared" si="2"/>
        <v>126</v>
      </c>
      <c r="L39" s="17">
        <f t="shared" si="3"/>
        <v>0</v>
      </c>
      <c r="M39" s="17">
        <f t="shared" si="4"/>
        <v>126</v>
      </c>
      <c r="N39" s="17"/>
      <c r="O39" s="17"/>
      <c r="P39" s="17"/>
      <c r="Q39" s="17"/>
    </row>
    <row r="40" spans="1:17" ht="14.25" x14ac:dyDescent="0.15">
      <c r="A40" s="17">
        <f>SUBTOTAL(3,B$1:B39)</f>
        <v>39</v>
      </c>
      <c r="B40" s="17">
        <v>1</v>
      </c>
      <c r="C40" s="17">
        <v>1993010004</v>
      </c>
      <c r="D40" s="17" t="s">
        <v>129</v>
      </c>
      <c r="E40" s="17">
        <v>21</v>
      </c>
      <c r="F40" s="17">
        <v>126</v>
      </c>
      <c r="G40" s="17"/>
      <c r="H40" s="17" t="s">
        <v>132</v>
      </c>
      <c r="I40" s="17">
        <f t="shared" si="0"/>
        <v>21</v>
      </c>
      <c r="J40" s="17">
        <f t="shared" si="1"/>
        <v>126</v>
      </c>
      <c r="K40" s="17">
        <f t="shared" si="2"/>
        <v>126</v>
      </c>
      <c r="L40" s="17">
        <f t="shared" si="3"/>
        <v>0</v>
      </c>
      <c r="M40" s="17">
        <f t="shared" si="4"/>
        <v>126</v>
      </c>
      <c r="N40" s="17"/>
      <c r="O40" s="17"/>
      <c r="P40" s="17"/>
      <c r="Q40" s="17"/>
    </row>
    <row r="41" spans="1:17" ht="14.25" x14ac:dyDescent="0.15">
      <c r="A41" s="17">
        <f>SUBTOTAL(3,B$1:B40)</f>
        <v>40</v>
      </c>
      <c r="B41" s="17">
        <v>2</v>
      </c>
      <c r="C41" s="17">
        <v>1998010001</v>
      </c>
      <c r="D41" s="17" t="s">
        <v>130</v>
      </c>
      <c r="E41" s="17">
        <v>21</v>
      </c>
      <c r="F41" s="17">
        <v>126</v>
      </c>
      <c r="G41" s="17"/>
      <c r="H41" s="17" t="s">
        <v>132</v>
      </c>
      <c r="I41" s="17">
        <f t="shared" si="0"/>
        <v>21</v>
      </c>
      <c r="J41" s="17">
        <f t="shared" si="1"/>
        <v>126</v>
      </c>
      <c r="K41" s="17">
        <f t="shared" si="2"/>
        <v>126</v>
      </c>
      <c r="L41" s="17">
        <f t="shared" si="3"/>
        <v>0</v>
      </c>
      <c r="M41" s="17">
        <f t="shared" si="4"/>
        <v>126</v>
      </c>
      <c r="N41" s="17"/>
      <c r="O41" s="17"/>
      <c r="P41" s="17"/>
      <c r="Q41" s="17"/>
    </row>
    <row r="42" spans="1:17" ht="14.25" x14ac:dyDescent="0.15">
      <c r="A42" s="17">
        <f>SUBTOTAL(3,B$1:B41)</f>
        <v>41</v>
      </c>
      <c r="B42" s="17">
        <v>3</v>
      </c>
      <c r="C42" s="17">
        <v>2018010017</v>
      </c>
      <c r="D42" s="17" t="s">
        <v>131</v>
      </c>
      <c r="E42" s="17">
        <v>16</v>
      </c>
      <c r="F42" s="17">
        <v>96</v>
      </c>
      <c r="G42" s="17"/>
      <c r="H42" s="17" t="s">
        <v>132</v>
      </c>
      <c r="I42" s="17">
        <f t="shared" si="0"/>
        <v>16</v>
      </c>
      <c r="J42" s="17">
        <f t="shared" si="1"/>
        <v>96</v>
      </c>
      <c r="K42" s="17">
        <f t="shared" si="2"/>
        <v>96</v>
      </c>
      <c r="L42" s="17">
        <f t="shared" si="3"/>
        <v>0</v>
      </c>
      <c r="M42" s="17">
        <f t="shared" si="4"/>
        <v>96</v>
      </c>
      <c r="N42" s="17"/>
      <c r="O42" s="17"/>
      <c r="P42" s="17"/>
      <c r="Q42" s="17"/>
    </row>
    <row r="43" spans="1:17" ht="14.25" x14ac:dyDescent="0.15">
      <c r="A43" s="17">
        <f>SUBTOTAL(3,B$1:B42)</f>
        <v>42</v>
      </c>
      <c r="B43" s="17">
        <v>1</v>
      </c>
      <c r="C43" s="17">
        <v>2008010005</v>
      </c>
      <c r="D43" s="17" t="s">
        <v>133</v>
      </c>
      <c r="E43" s="17">
        <v>21</v>
      </c>
      <c r="F43" s="17">
        <v>126</v>
      </c>
      <c r="G43" s="17"/>
      <c r="H43" s="17" t="s">
        <v>144</v>
      </c>
      <c r="I43" s="17">
        <f t="shared" si="0"/>
        <v>21</v>
      </c>
      <c r="J43" s="17">
        <f t="shared" si="1"/>
        <v>126</v>
      </c>
      <c r="K43" s="17">
        <f t="shared" si="2"/>
        <v>126</v>
      </c>
      <c r="L43" s="17">
        <f t="shared" si="3"/>
        <v>0</v>
      </c>
      <c r="M43" s="17">
        <f t="shared" si="4"/>
        <v>126</v>
      </c>
      <c r="N43" s="17"/>
      <c r="O43" s="17"/>
      <c r="P43" s="17"/>
      <c r="Q43" s="17"/>
    </row>
    <row r="44" spans="1:17" ht="14.25" x14ac:dyDescent="0.15">
      <c r="A44" s="17">
        <f>SUBTOTAL(3,B$1:B43)</f>
        <v>43</v>
      </c>
      <c r="B44" s="17">
        <v>2</v>
      </c>
      <c r="C44" s="17">
        <v>2014010010</v>
      </c>
      <c r="D44" s="17" t="s">
        <v>134</v>
      </c>
      <c r="E44" s="17">
        <v>21</v>
      </c>
      <c r="F44" s="17">
        <v>126</v>
      </c>
      <c r="G44" s="17"/>
      <c r="H44" s="17" t="s">
        <v>144</v>
      </c>
      <c r="I44" s="17">
        <f t="shared" si="0"/>
        <v>21</v>
      </c>
      <c r="J44" s="17">
        <f t="shared" si="1"/>
        <v>126</v>
      </c>
      <c r="K44" s="17">
        <f t="shared" si="2"/>
        <v>126</v>
      </c>
      <c r="L44" s="17">
        <f t="shared" si="3"/>
        <v>0</v>
      </c>
      <c r="M44" s="17">
        <f t="shared" si="4"/>
        <v>126</v>
      </c>
      <c r="N44" s="17"/>
      <c r="O44" s="17"/>
      <c r="P44" s="17"/>
      <c r="Q44" s="17"/>
    </row>
    <row r="45" spans="1:17" ht="14.25" x14ac:dyDescent="0.15">
      <c r="A45" s="17">
        <f>SUBTOTAL(3,B$1:B44)</f>
        <v>44</v>
      </c>
      <c r="B45" s="17">
        <v>3</v>
      </c>
      <c r="C45" s="17">
        <v>2014010060</v>
      </c>
      <c r="D45" s="17" t="s">
        <v>135</v>
      </c>
      <c r="E45" s="17">
        <v>21</v>
      </c>
      <c r="F45" s="17">
        <v>126</v>
      </c>
      <c r="G45" s="17"/>
      <c r="H45" s="17" t="s">
        <v>144</v>
      </c>
      <c r="I45" s="17">
        <f t="shared" si="0"/>
        <v>21</v>
      </c>
      <c r="J45" s="17">
        <f t="shared" si="1"/>
        <v>126</v>
      </c>
      <c r="K45" s="17">
        <f t="shared" si="2"/>
        <v>126</v>
      </c>
      <c r="L45" s="17">
        <f t="shared" si="3"/>
        <v>0</v>
      </c>
      <c r="M45" s="17">
        <f t="shared" si="4"/>
        <v>126</v>
      </c>
      <c r="N45" s="17"/>
      <c r="O45" s="17"/>
      <c r="P45" s="17"/>
      <c r="Q45" s="17"/>
    </row>
    <row r="46" spans="1:17" ht="14.25" x14ac:dyDescent="0.15">
      <c r="A46" s="17">
        <f>SUBTOTAL(3,B$1:B45)</f>
        <v>45</v>
      </c>
      <c r="B46" s="17">
        <v>4</v>
      </c>
      <c r="C46" s="17">
        <v>2013010015</v>
      </c>
      <c r="D46" s="17" t="s">
        <v>136</v>
      </c>
      <c r="E46" s="17">
        <v>21</v>
      </c>
      <c r="F46" s="17">
        <v>126</v>
      </c>
      <c r="G46" s="17"/>
      <c r="H46" s="17" t="s">
        <v>144</v>
      </c>
      <c r="I46" s="17">
        <f t="shared" si="0"/>
        <v>21</v>
      </c>
      <c r="J46" s="17">
        <f t="shared" si="1"/>
        <v>126</v>
      </c>
      <c r="K46" s="17">
        <f t="shared" si="2"/>
        <v>126</v>
      </c>
      <c r="L46" s="17">
        <f t="shared" si="3"/>
        <v>0</v>
      </c>
      <c r="M46" s="17">
        <f t="shared" si="4"/>
        <v>126</v>
      </c>
      <c r="N46" s="17"/>
      <c r="O46" s="17"/>
      <c r="P46" s="17"/>
      <c r="Q46" s="17"/>
    </row>
    <row r="47" spans="1:17" ht="14.25" x14ac:dyDescent="0.15">
      <c r="A47" s="17">
        <f>SUBTOTAL(3,B$1:B46)</f>
        <v>46</v>
      </c>
      <c r="B47" s="17">
        <v>5</v>
      </c>
      <c r="C47" s="17">
        <v>2009020004</v>
      </c>
      <c r="D47" s="17" t="s">
        <v>137</v>
      </c>
      <c r="E47" s="17">
        <v>21</v>
      </c>
      <c r="F47" s="17">
        <v>126</v>
      </c>
      <c r="G47" s="17"/>
      <c r="H47" s="17" t="s">
        <v>144</v>
      </c>
      <c r="I47" s="17">
        <f t="shared" si="0"/>
        <v>21</v>
      </c>
      <c r="J47" s="17">
        <f t="shared" si="1"/>
        <v>126</v>
      </c>
      <c r="K47" s="17">
        <f t="shared" si="2"/>
        <v>126</v>
      </c>
      <c r="L47" s="17">
        <f t="shared" si="3"/>
        <v>0</v>
      </c>
      <c r="M47" s="17">
        <f t="shared" si="4"/>
        <v>126</v>
      </c>
      <c r="N47" s="17"/>
      <c r="O47" s="17"/>
      <c r="P47" s="17"/>
      <c r="Q47" s="17"/>
    </row>
    <row r="48" spans="1:17" ht="14.25" x14ac:dyDescent="0.15">
      <c r="A48" s="17">
        <f>SUBTOTAL(3,B$1:B47)</f>
        <v>47</v>
      </c>
      <c r="B48" s="17">
        <v>6</v>
      </c>
      <c r="C48" s="17">
        <v>2014010038</v>
      </c>
      <c r="D48" s="17" t="s">
        <v>138</v>
      </c>
      <c r="E48" s="17">
        <v>21</v>
      </c>
      <c r="F48" s="17">
        <v>126</v>
      </c>
      <c r="G48" s="17"/>
      <c r="H48" s="17" t="s">
        <v>144</v>
      </c>
      <c r="I48" s="17">
        <f t="shared" si="0"/>
        <v>21</v>
      </c>
      <c r="J48" s="17">
        <f t="shared" si="1"/>
        <v>126</v>
      </c>
      <c r="K48" s="17">
        <f t="shared" si="2"/>
        <v>126</v>
      </c>
      <c r="L48" s="17">
        <f t="shared" si="3"/>
        <v>0</v>
      </c>
      <c r="M48" s="17">
        <f t="shared" si="4"/>
        <v>126</v>
      </c>
      <c r="N48" s="17"/>
      <c r="O48" s="17"/>
      <c r="P48" s="17"/>
      <c r="Q48" s="17"/>
    </row>
    <row r="49" spans="1:17" ht="14.25" x14ac:dyDescent="0.15">
      <c r="A49" s="17">
        <f>SUBTOTAL(3,B$1:B48)</f>
        <v>48</v>
      </c>
      <c r="B49" s="17">
        <v>7</v>
      </c>
      <c r="C49" s="17">
        <v>2017010006</v>
      </c>
      <c r="D49" s="17" t="s">
        <v>139</v>
      </c>
      <c r="E49" s="17">
        <v>21</v>
      </c>
      <c r="F49" s="17">
        <v>126</v>
      </c>
      <c r="G49" s="17"/>
      <c r="H49" s="17" t="s">
        <v>144</v>
      </c>
      <c r="I49" s="17">
        <f t="shared" si="0"/>
        <v>21</v>
      </c>
      <c r="J49" s="17">
        <f t="shared" si="1"/>
        <v>126</v>
      </c>
      <c r="K49" s="17">
        <f t="shared" si="2"/>
        <v>126</v>
      </c>
      <c r="L49" s="17">
        <f t="shared" si="3"/>
        <v>0</v>
      </c>
      <c r="M49" s="17">
        <f t="shared" si="4"/>
        <v>126</v>
      </c>
      <c r="N49" s="17"/>
      <c r="O49" s="17"/>
      <c r="P49" s="17"/>
      <c r="Q49" s="17"/>
    </row>
    <row r="50" spans="1:17" ht="14.25" x14ac:dyDescent="0.15">
      <c r="A50" s="17">
        <f>SUBTOTAL(3,B$1:B49)</f>
        <v>49</v>
      </c>
      <c r="B50" s="17">
        <v>8</v>
      </c>
      <c r="C50" s="17">
        <v>2019010032</v>
      </c>
      <c r="D50" s="17" t="s">
        <v>140</v>
      </c>
      <c r="E50" s="17">
        <v>21</v>
      </c>
      <c r="F50" s="17">
        <v>126</v>
      </c>
      <c r="G50" s="17"/>
      <c r="H50" s="17" t="s">
        <v>144</v>
      </c>
      <c r="I50" s="17">
        <f t="shared" si="0"/>
        <v>21</v>
      </c>
      <c r="J50" s="17">
        <f t="shared" si="1"/>
        <v>126</v>
      </c>
      <c r="K50" s="17">
        <f t="shared" si="2"/>
        <v>126</v>
      </c>
      <c r="L50" s="17">
        <f t="shared" si="3"/>
        <v>0</v>
      </c>
      <c r="M50" s="17">
        <f t="shared" si="4"/>
        <v>126</v>
      </c>
      <c r="N50" s="17"/>
      <c r="O50" s="17"/>
      <c r="P50" s="17"/>
      <c r="Q50" s="17"/>
    </row>
    <row r="51" spans="1:17" ht="14.25" x14ac:dyDescent="0.15">
      <c r="A51" s="17">
        <f>SUBTOTAL(3,B$1:B50)</f>
        <v>50</v>
      </c>
      <c r="B51" s="17">
        <v>9</v>
      </c>
      <c r="C51" s="17">
        <v>2019010131</v>
      </c>
      <c r="D51" s="17" t="s">
        <v>141</v>
      </c>
      <c r="E51" s="17">
        <v>21</v>
      </c>
      <c r="F51" s="17">
        <v>126</v>
      </c>
      <c r="G51" s="17"/>
      <c r="H51" s="17" t="s">
        <v>144</v>
      </c>
      <c r="I51" s="17">
        <f t="shared" si="0"/>
        <v>21</v>
      </c>
      <c r="J51" s="17">
        <f t="shared" si="1"/>
        <v>126</v>
      </c>
      <c r="K51" s="17">
        <f t="shared" si="2"/>
        <v>126</v>
      </c>
      <c r="L51" s="17">
        <f t="shared" si="3"/>
        <v>0</v>
      </c>
      <c r="M51" s="17">
        <f t="shared" si="4"/>
        <v>126</v>
      </c>
      <c r="N51" s="17"/>
      <c r="O51" s="17"/>
      <c r="P51" s="17"/>
      <c r="Q51" s="17"/>
    </row>
    <row r="52" spans="1:17" ht="14.25" x14ac:dyDescent="0.15">
      <c r="A52" s="17">
        <f>SUBTOTAL(3,B$1:B51)</f>
        <v>51</v>
      </c>
      <c r="B52" s="17">
        <v>10</v>
      </c>
      <c r="C52" s="17">
        <v>2019010033</v>
      </c>
      <c r="D52" s="17" t="s">
        <v>142</v>
      </c>
      <c r="E52" s="17">
        <v>21</v>
      </c>
      <c r="F52" s="17">
        <v>126</v>
      </c>
      <c r="G52" s="17"/>
      <c r="H52" s="17" t="s">
        <v>144</v>
      </c>
      <c r="I52" s="17">
        <f t="shared" si="0"/>
        <v>21</v>
      </c>
      <c r="J52" s="17">
        <f t="shared" si="1"/>
        <v>126</v>
      </c>
      <c r="K52" s="17">
        <f t="shared" si="2"/>
        <v>126</v>
      </c>
      <c r="L52" s="17">
        <f t="shared" si="3"/>
        <v>0</v>
      </c>
      <c r="M52" s="17">
        <f t="shared" si="4"/>
        <v>126</v>
      </c>
      <c r="N52" s="17"/>
      <c r="O52" s="17"/>
      <c r="P52" s="17"/>
      <c r="Q52" s="17"/>
    </row>
    <row r="53" spans="1:17" ht="14.25" x14ac:dyDescent="0.15">
      <c r="A53" s="17">
        <f>SUBTOTAL(3,B$1:B52)</f>
        <v>52</v>
      </c>
      <c r="B53" s="17">
        <v>11</v>
      </c>
      <c r="C53" s="17">
        <v>2022010032</v>
      </c>
      <c r="D53" s="17" t="s">
        <v>143</v>
      </c>
      <c r="E53" s="17">
        <v>21</v>
      </c>
      <c r="F53" s="17">
        <v>126</v>
      </c>
      <c r="G53" s="17"/>
      <c r="H53" s="17" t="s">
        <v>144</v>
      </c>
      <c r="I53" s="17">
        <f t="shared" si="0"/>
        <v>21</v>
      </c>
      <c r="J53" s="17">
        <f t="shared" si="1"/>
        <v>126</v>
      </c>
      <c r="K53" s="17">
        <f t="shared" si="2"/>
        <v>126</v>
      </c>
      <c r="L53" s="17">
        <f t="shared" si="3"/>
        <v>0</v>
      </c>
      <c r="M53" s="17">
        <f t="shared" si="4"/>
        <v>126</v>
      </c>
      <c r="N53" s="17"/>
      <c r="O53" s="17"/>
      <c r="P53" s="17"/>
      <c r="Q53" s="17"/>
    </row>
    <row r="54" spans="1:17" ht="14.25" x14ac:dyDescent="0.15">
      <c r="A54" s="17">
        <f>SUBTOTAL(3,B$1:B53)</f>
        <v>53</v>
      </c>
      <c r="B54" s="17">
        <v>1</v>
      </c>
      <c r="C54" s="17">
        <v>1992010007</v>
      </c>
      <c r="D54" s="17" t="s">
        <v>146</v>
      </c>
      <c r="E54" s="17">
        <v>21</v>
      </c>
      <c r="F54" s="17">
        <v>126</v>
      </c>
      <c r="G54" s="17" t="s">
        <v>147</v>
      </c>
      <c r="H54" s="17" t="s">
        <v>180</v>
      </c>
      <c r="I54" s="17">
        <f t="shared" si="0"/>
        <v>21</v>
      </c>
      <c r="J54" s="17">
        <f t="shared" si="1"/>
        <v>126</v>
      </c>
      <c r="K54" s="17">
        <f t="shared" si="2"/>
        <v>126</v>
      </c>
      <c r="L54" s="17">
        <f t="shared" si="3"/>
        <v>0</v>
      </c>
      <c r="M54" s="17">
        <f t="shared" si="4"/>
        <v>126</v>
      </c>
      <c r="N54" s="17"/>
      <c r="O54" s="17"/>
      <c r="P54" s="17"/>
      <c r="Q54" s="17"/>
    </row>
    <row r="55" spans="1:17" ht="14.25" x14ac:dyDescent="0.15">
      <c r="A55" s="17">
        <f>SUBTOTAL(3,B$1:B54)</f>
        <v>54</v>
      </c>
      <c r="B55" s="17">
        <v>2</v>
      </c>
      <c r="C55" s="17">
        <v>1995010002</v>
      </c>
      <c r="D55" s="17" t="s">
        <v>148</v>
      </c>
      <c r="E55" s="17">
        <v>21</v>
      </c>
      <c r="F55" s="17">
        <v>126</v>
      </c>
      <c r="G55" s="17"/>
      <c r="H55" s="17" t="s">
        <v>180</v>
      </c>
      <c r="I55" s="17">
        <f t="shared" si="0"/>
        <v>21</v>
      </c>
      <c r="J55" s="17">
        <f t="shared" si="1"/>
        <v>126</v>
      </c>
      <c r="K55" s="17">
        <f t="shared" si="2"/>
        <v>126</v>
      </c>
      <c r="L55" s="17">
        <f t="shared" si="3"/>
        <v>0</v>
      </c>
      <c r="M55" s="17">
        <f t="shared" si="4"/>
        <v>126</v>
      </c>
      <c r="N55" s="17"/>
      <c r="O55" s="17"/>
      <c r="P55" s="17"/>
      <c r="Q55" s="17"/>
    </row>
    <row r="56" spans="1:17" ht="14.25" x14ac:dyDescent="0.15">
      <c r="A56" s="17">
        <f>SUBTOTAL(3,B$1:B55)</f>
        <v>55</v>
      </c>
      <c r="B56" s="17">
        <v>3</v>
      </c>
      <c r="C56" s="17">
        <v>1995010005</v>
      </c>
      <c r="D56" s="17" t="s">
        <v>149</v>
      </c>
      <c r="E56" s="17">
        <v>21</v>
      </c>
      <c r="F56" s="17">
        <v>126</v>
      </c>
      <c r="G56" s="17"/>
      <c r="H56" s="17" t="s">
        <v>180</v>
      </c>
      <c r="I56" s="17">
        <f t="shared" si="0"/>
        <v>21</v>
      </c>
      <c r="J56" s="17">
        <f t="shared" si="1"/>
        <v>126</v>
      </c>
      <c r="K56" s="17">
        <f t="shared" si="2"/>
        <v>126</v>
      </c>
      <c r="L56" s="17">
        <f t="shared" si="3"/>
        <v>0</v>
      </c>
      <c r="M56" s="17">
        <f t="shared" si="4"/>
        <v>126</v>
      </c>
      <c r="N56" s="17"/>
      <c r="O56" s="17"/>
      <c r="P56" s="17"/>
      <c r="Q56" s="17"/>
    </row>
    <row r="57" spans="1:17" ht="14.25" x14ac:dyDescent="0.15">
      <c r="A57" s="17">
        <f>SUBTOTAL(3,B$1:B56)</f>
        <v>56</v>
      </c>
      <c r="B57" s="17">
        <v>4</v>
      </c>
      <c r="C57" s="17">
        <v>2006010010</v>
      </c>
      <c r="D57" s="17" t="s">
        <v>150</v>
      </c>
      <c r="E57" s="17">
        <v>21</v>
      </c>
      <c r="F57" s="17">
        <v>126</v>
      </c>
      <c r="G57" s="17"/>
      <c r="H57" s="17" t="s">
        <v>180</v>
      </c>
      <c r="I57" s="17">
        <f t="shared" si="0"/>
        <v>21</v>
      </c>
      <c r="J57" s="17">
        <f t="shared" si="1"/>
        <v>126</v>
      </c>
      <c r="K57" s="17">
        <f t="shared" si="2"/>
        <v>126</v>
      </c>
      <c r="L57" s="17">
        <f t="shared" si="3"/>
        <v>0</v>
      </c>
      <c r="M57" s="17">
        <f t="shared" si="4"/>
        <v>126</v>
      </c>
      <c r="N57" s="17"/>
      <c r="O57" s="17"/>
      <c r="P57" s="17"/>
      <c r="Q57" s="17"/>
    </row>
    <row r="58" spans="1:17" ht="14.25" x14ac:dyDescent="0.15">
      <c r="A58" s="17">
        <f>SUBTOTAL(3,B$1:B57)</f>
        <v>57</v>
      </c>
      <c r="B58" s="17">
        <v>5</v>
      </c>
      <c r="C58" s="17">
        <v>2009010002</v>
      </c>
      <c r="D58" s="17" t="s">
        <v>151</v>
      </c>
      <c r="E58" s="17">
        <v>21</v>
      </c>
      <c r="F58" s="17">
        <v>126</v>
      </c>
      <c r="G58" s="17"/>
      <c r="H58" s="17" t="s">
        <v>180</v>
      </c>
      <c r="I58" s="17">
        <f t="shared" si="0"/>
        <v>21</v>
      </c>
      <c r="J58" s="17">
        <f t="shared" si="1"/>
        <v>126</v>
      </c>
      <c r="K58" s="17">
        <f t="shared" si="2"/>
        <v>126</v>
      </c>
      <c r="L58" s="17">
        <f t="shared" si="3"/>
        <v>0</v>
      </c>
      <c r="M58" s="17">
        <f t="shared" si="4"/>
        <v>126</v>
      </c>
      <c r="N58" s="17"/>
      <c r="O58" s="17"/>
      <c r="P58" s="17"/>
      <c r="Q58" s="17"/>
    </row>
    <row r="59" spans="1:17" ht="14.25" x14ac:dyDescent="0.15">
      <c r="A59" s="17">
        <f>SUBTOTAL(3,B$1:B58)</f>
        <v>58</v>
      </c>
      <c r="B59" s="17">
        <v>6</v>
      </c>
      <c r="C59" s="17">
        <v>2010010008</v>
      </c>
      <c r="D59" s="17" t="s">
        <v>152</v>
      </c>
      <c r="E59" s="17">
        <v>21</v>
      </c>
      <c r="F59" s="17">
        <v>126</v>
      </c>
      <c r="G59" s="17"/>
      <c r="H59" s="17" t="s">
        <v>180</v>
      </c>
      <c r="I59" s="17">
        <f t="shared" si="0"/>
        <v>21</v>
      </c>
      <c r="J59" s="17">
        <f t="shared" si="1"/>
        <v>126</v>
      </c>
      <c r="K59" s="17">
        <f t="shared" si="2"/>
        <v>126</v>
      </c>
      <c r="L59" s="17">
        <f t="shared" si="3"/>
        <v>0</v>
      </c>
      <c r="M59" s="17">
        <f t="shared" si="4"/>
        <v>126</v>
      </c>
      <c r="N59" s="17"/>
      <c r="O59" s="17"/>
      <c r="P59" s="17"/>
      <c r="Q59" s="17"/>
    </row>
    <row r="60" spans="1:17" ht="14.25" x14ac:dyDescent="0.15">
      <c r="A60" s="17">
        <f>SUBTOTAL(3,B$1:B59)</f>
        <v>59</v>
      </c>
      <c r="B60" s="17">
        <v>7</v>
      </c>
      <c r="C60" s="17">
        <v>2013010014</v>
      </c>
      <c r="D60" s="17" t="s">
        <v>153</v>
      </c>
      <c r="E60" s="17">
        <v>21</v>
      </c>
      <c r="F60" s="17">
        <v>126</v>
      </c>
      <c r="G60" s="17"/>
      <c r="H60" s="17" t="s">
        <v>180</v>
      </c>
      <c r="I60" s="17">
        <f t="shared" si="0"/>
        <v>21</v>
      </c>
      <c r="J60" s="17">
        <f t="shared" si="1"/>
        <v>126</v>
      </c>
      <c r="K60" s="17">
        <f t="shared" si="2"/>
        <v>126</v>
      </c>
      <c r="L60" s="17">
        <f t="shared" si="3"/>
        <v>0</v>
      </c>
      <c r="M60" s="17">
        <f t="shared" si="4"/>
        <v>126</v>
      </c>
      <c r="N60" s="17"/>
      <c r="O60" s="17"/>
      <c r="P60" s="17"/>
      <c r="Q60" s="17"/>
    </row>
    <row r="61" spans="1:17" ht="14.25" x14ac:dyDescent="0.15">
      <c r="A61" s="17">
        <f>SUBTOTAL(3,B$1:B60)</f>
        <v>60</v>
      </c>
      <c r="B61" s="17">
        <v>8</v>
      </c>
      <c r="C61" s="17">
        <v>2014010006</v>
      </c>
      <c r="D61" s="17" t="s">
        <v>154</v>
      </c>
      <c r="E61" s="17">
        <v>21</v>
      </c>
      <c r="F61" s="17">
        <v>126</v>
      </c>
      <c r="G61" s="17"/>
      <c r="H61" s="17" t="s">
        <v>180</v>
      </c>
      <c r="I61" s="17">
        <f t="shared" si="0"/>
        <v>21</v>
      </c>
      <c r="J61" s="17">
        <f t="shared" si="1"/>
        <v>126</v>
      </c>
      <c r="K61" s="17">
        <f t="shared" si="2"/>
        <v>126</v>
      </c>
      <c r="L61" s="17">
        <f t="shared" si="3"/>
        <v>0</v>
      </c>
      <c r="M61" s="17">
        <f t="shared" si="4"/>
        <v>126</v>
      </c>
      <c r="N61" s="17"/>
      <c r="O61" s="17"/>
      <c r="P61" s="17"/>
      <c r="Q61" s="17"/>
    </row>
    <row r="62" spans="1:17" ht="14.25" x14ac:dyDescent="0.15">
      <c r="A62" s="17">
        <f>SUBTOTAL(3,B$1:B61)</f>
        <v>61</v>
      </c>
      <c r="B62" s="17">
        <v>9</v>
      </c>
      <c r="C62" s="17">
        <v>2019010092</v>
      </c>
      <c r="D62" s="17" t="s">
        <v>155</v>
      </c>
      <c r="E62" s="17">
        <v>21</v>
      </c>
      <c r="F62" s="17">
        <v>126</v>
      </c>
      <c r="G62" s="17"/>
      <c r="H62" s="17" t="s">
        <v>180</v>
      </c>
      <c r="I62" s="17">
        <f t="shared" si="0"/>
        <v>21</v>
      </c>
      <c r="J62" s="17">
        <f t="shared" si="1"/>
        <v>126</v>
      </c>
      <c r="K62" s="17">
        <f t="shared" si="2"/>
        <v>126</v>
      </c>
      <c r="L62" s="17">
        <f t="shared" si="3"/>
        <v>0</v>
      </c>
      <c r="M62" s="17">
        <f t="shared" si="4"/>
        <v>126</v>
      </c>
      <c r="N62" s="17"/>
      <c r="O62" s="17"/>
      <c r="P62" s="17"/>
      <c r="Q62" s="17"/>
    </row>
    <row r="63" spans="1:17" ht="14.25" x14ac:dyDescent="0.15">
      <c r="A63" s="17">
        <f>SUBTOTAL(3,B$1:B62)</f>
        <v>62</v>
      </c>
      <c r="B63" s="17">
        <v>10</v>
      </c>
      <c r="C63" s="17">
        <v>2014010012</v>
      </c>
      <c r="D63" s="17" t="s">
        <v>156</v>
      </c>
      <c r="E63" s="17">
        <v>21</v>
      </c>
      <c r="F63" s="17">
        <v>126</v>
      </c>
      <c r="G63" s="17"/>
      <c r="H63" s="17" t="s">
        <v>180</v>
      </c>
      <c r="I63" s="17">
        <f t="shared" si="0"/>
        <v>21</v>
      </c>
      <c r="J63" s="17">
        <f t="shared" si="1"/>
        <v>126</v>
      </c>
      <c r="K63" s="17">
        <f t="shared" si="2"/>
        <v>126</v>
      </c>
      <c r="L63" s="17">
        <f t="shared" si="3"/>
        <v>0</v>
      </c>
      <c r="M63" s="17">
        <f t="shared" si="4"/>
        <v>126</v>
      </c>
      <c r="N63" s="17"/>
      <c r="O63" s="17"/>
      <c r="P63" s="17"/>
      <c r="Q63" s="17"/>
    </row>
    <row r="64" spans="1:17" ht="14.25" x14ac:dyDescent="0.15">
      <c r="A64" s="17">
        <f>SUBTOTAL(3,B$1:B63)</f>
        <v>63</v>
      </c>
      <c r="B64" s="17">
        <v>11</v>
      </c>
      <c r="C64" s="17">
        <v>2014010015</v>
      </c>
      <c r="D64" s="17" t="s">
        <v>157</v>
      </c>
      <c r="E64" s="17">
        <v>21</v>
      </c>
      <c r="F64" s="17">
        <v>126</v>
      </c>
      <c r="G64" s="17"/>
      <c r="H64" s="17" t="s">
        <v>180</v>
      </c>
      <c r="I64" s="17">
        <f t="shared" si="0"/>
        <v>21</v>
      </c>
      <c r="J64" s="17">
        <f t="shared" si="1"/>
        <v>126</v>
      </c>
      <c r="K64" s="17">
        <f t="shared" si="2"/>
        <v>126</v>
      </c>
      <c r="L64" s="17">
        <f t="shared" si="3"/>
        <v>0</v>
      </c>
      <c r="M64" s="17">
        <f t="shared" si="4"/>
        <v>126</v>
      </c>
      <c r="N64" s="17"/>
      <c r="O64" s="17"/>
      <c r="P64" s="17"/>
      <c r="Q64" s="17"/>
    </row>
    <row r="65" spans="1:17" ht="14.25" x14ac:dyDescent="0.15">
      <c r="A65" s="17">
        <f>SUBTOTAL(3,B$1:B64)</f>
        <v>64</v>
      </c>
      <c r="B65" s="17">
        <v>12</v>
      </c>
      <c r="C65" s="17">
        <v>2018010005</v>
      </c>
      <c r="D65" s="17" t="s">
        <v>158</v>
      </c>
      <c r="E65" s="17">
        <v>21</v>
      </c>
      <c r="F65" s="17">
        <v>126</v>
      </c>
      <c r="G65" s="17"/>
      <c r="H65" s="17" t="s">
        <v>180</v>
      </c>
      <c r="I65" s="17">
        <f t="shared" ref="I65:I128" si="10">IF(TYPE(E65)=1,E65,VALUE(SUBSTITUTE(E65,"天","")))</f>
        <v>21</v>
      </c>
      <c r="J65" s="17">
        <f t="shared" ref="J65:J128" si="11">IF(TYPE(F65)=1,F65,VALUE(SUBSTITUTE(F65,"元","")))</f>
        <v>126</v>
      </c>
      <c r="K65" s="17">
        <f t="shared" ref="K65:K128" si="12">I65*6</f>
        <v>126</v>
      </c>
      <c r="L65" s="17">
        <f t="shared" ref="L65:L128" si="13">K65-J65</f>
        <v>0</v>
      </c>
      <c r="M65" s="17">
        <f t="shared" ref="M65:M128" si="14">J65</f>
        <v>126</v>
      </c>
      <c r="N65" s="17"/>
      <c r="O65" s="17"/>
      <c r="P65" s="17"/>
      <c r="Q65" s="17"/>
    </row>
    <row r="66" spans="1:17" ht="14.25" x14ac:dyDescent="0.15">
      <c r="A66" s="17">
        <f>SUBTOTAL(3,B$1:B65)</f>
        <v>65</v>
      </c>
      <c r="B66" s="17">
        <v>13</v>
      </c>
      <c r="C66" s="17">
        <v>2018010016</v>
      </c>
      <c r="D66" s="17" t="s">
        <v>159</v>
      </c>
      <c r="E66" s="17">
        <v>21</v>
      </c>
      <c r="F66" s="17">
        <v>126</v>
      </c>
      <c r="G66" s="17"/>
      <c r="H66" s="17" t="s">
        <v>180</v>
      </c>
      <c r="I66" s="17">
        <f t="shared" si="10"/>
        <v>21</v>
      </c>
      <c r="J66" s="17">
        <f t="shared" si="11"/>
        <v>126</v>
      </c>
      <c r="K66" s="17">
        <f t="shared" si="12"/>
        <v>126</v>
      </c>
      <c r="L66" s="17">
        <f t="shared" si="13"/>
        <v>0</v>
      </c>
      <c r="M66" s="17">
        <f t="shared" si="14"/>
        <v>126</v>
      </c>
      <c r="N66" s="17"/>
      <c r="O66" s="17"/>
      <c r="P66" s="17"/>
      <c r="Q66" s="17"/>
    </row>
    <row r="67" spans="1:17" ht="14.25" x14ac:dyDescent="0.15">
      <c r="A67" s="17">
        <f>SUBTOTAL(3,B$1:B66)</f>
        <v>66</v>
      </c>
      <c r="B67" s="17">
        <v>14</v>
      </c>
      <c r="C67" s="17">
        <v>2021010011</v>
      </c>
      <c r="D67" s="17" t="s">
        <v>160</v>
      </c>
      <c r="E67" s="17">
        <v>21</v>
      </c>
      <c r="F67" s="17">
        <v>126</v>
      </c>
      <c r="G67" s="17"/>
      <c r="H67" s="17" t="s">
        <v>180</v>
      </c>
      <c r="I67" s="17">
        <f t="shared" si="10"/>
        <v>21</v>
      </c>
      <c r="J67" s="17">
        <f t="shared" si="11"/>
        <v>126</v>
      </c>
      <c r="K67" s="17">
        <f t="shared" si="12"/>
        <v>126</v>
      </c>
      <c r="L67" s="17">
        <f t="shared" si="13"/>
        <v>0</v>
      </c>
      <c r="M67" s="17">
        <f t="shared" si="14"/>
        <v>126</v>
      </c>
      <c r="N67" s="17"/>
      <c r="O67" s="17"/>
      <c r="P67" s="17"/>
      <c r="Q67" s="17"/>
    </row>
    <row r="68" spans="1:17" ht="14.25" x14ac:dyDescent="0.15">
      <c r="A68" s="17">
        <f>SUBTOTAL(3,B$1:B67)</f>
        <v>67</v>
      </c>
      <c r="B68" s="17">
        <v>15</v>
      </c>
      <c r="C68" s="17">
        <v>2021010012</v>
      </c>
      <c r="D68" s="17" t="s">
        <v>161</v>
      </c>
      <c r="E68" s="17">
        <v>21</v>
      </c>
      <c r="F68" s="17">
        <v>126</v>
      </c>
      <c r="G68" s="17"/>
      <c r="H68" s="17" t="s">
        <v>180</v>
      </c>
      <c r="I68" s="17">
        <f t="shared" si="10"/>
        <v>21</v>
      </c>
      <c r="J68" s="17">
        <f t="shared" si="11"/>
        <v>126</v>
      </c>
      <c r="K68" s="17">
        <f t="shared" si="12"/>
        <v>126</v>
      </c>
      <c r="L68" s="17">
        <f t="shared" si="13"/>
        <v>0</v>
      </c>
      <c r="M68" s="17">
        <f t="shared" si="14"/>
        <v>126</v>
      </c>
      <c r="N68" s="17"/>
      <c r="O68" s="17"/>
      <c r="P68" s="17"/>
      <c r="Q68" s="17"/>
    </row>
    <row r="69" spans="1:17" ht="14.25" x14ac:dyDescent="0.15">
      <c r="A69" s="17">
        <f>SUBTOTAL(3,B$1:B68)</f>
        <v>68</v>
      </c>
      <c r="B69" s="17">
        <v>16</v>
      </c>
      <c r="C69" s="17">
        <v>2022010033</v>
      </c>
      <c r="D69" s="17" t="s">
        <v>162</v>
      </c>
      <c r="E69" s="17">
        <v>21</v>
      </c>
      <c r="F69" s="17">
        <v>126</v>
      </c>
      <c r="G69" s="17"/>
      <c r="H69" s="17" t="s">
        <v>180</v>
      </c>
      <c r="I69" s="17">
        <f t="shared" si="10"/>
        <v>21</v>
      </c>
      <c r="J69" s="17">
        <f t="shared" si="11"/>
        <v>126</v>
      </c>
      <c r="K69" s="17">
        <f t="shared" si="12"/>
        <v>126</v>
      </c>
      <c r="L69" s="17">
        <f t="shared" si="13"/>
        <v>0</v>
      </c>
      <c r="M69" s="17">
        <f t="shared" si="14"/>
        <v>126</v>
      </c>
      <c r="N69" s="17"/>
      <c r="O69" s="17"/>
      <c r="P69" s="17"/>
      <c r="Q69" s="17"/>
    </row>
    <row r="70" spans="1:17" ht="14.25" x14ac:dyDescent="0.15">
      <c r="A70" s="17">
        <f>SUBTOTAL(3,B$1:B69)</f>
        <v>69</v>
      </c>
      <c r="B70" s="17">
        <v>17</v>
      </c>
      <c r="C70" s="17">
        <v>2022010035</v>
      </c>
      <c r="D70" s="17" t="s">
        <v>163</v>
      </c>
      <c r="E70" s="17">
        <v>21</v>
      </c>
      <c r="F70" s="17">
        <v>126</v>
      </c>
      <c r="G70" s="17"/>
      <c r="H70" s="17" t="s">
        <v>180</v>
      </c>
      <c r="I70" s="17">
        <f t="shared" si="10"/>
        <v>21</v>
      </c>
      <c r="J70" s="17">
        <f t="shared" si="11"/>
        <v>126</v>
      </c>
      <c r="K70" s="17">
        <f t="shared" si="12"/>
        <v>126</v>
      </c>
      <c r="L70" s="17">
        <f t="shared" si="13"/>
        <v>0</v>
      </c>
      <c r="M70" s="17">
        <f t="shared" si="14"/>
        <v>126</v>
      </c>
      <c r="N70" s="17"/>
      <c r="O70" s="17"/>
      <c r="P70" s="17"/>
      <c r="Q70" s="17"/>
    </row>
    <row r="71" spans="1:17" ht="14.25" x14ac:dyDescent="0.15">
      <c r="A71" s="17">
        <f>SUBTOTAL(3,B$1:B70)</f>
        <v>70</v>
      </c>
      <c r="B71" s="17">
        <v>18</v>
      </c>
      <c r="C71" s="17">
        <v>2007010011</v>
      </c>
      <c r="D71" s="17" t="s">
        <v>164</v>
      </c>
      <c r="E71" s="17">
        <v>21</v>
      </c>
      <c r="F71" s="17">
        <v>126</v>
      </c>
      <c r="G71" s="17"/>
      <c r="H71" s="17" t="s">
        <v>180</v>
      </c>
      <c r="I71" s="17">
        <f t="shared" si="10"/>
        <v>21</v>
      </c>
      <c r="J71" s="17">
        <f t="shared" si="11"/>
        <v>126</v>
      </c>
      <c r="K71" s="17">
        <f t="shared" si="12"/>
        <v>126</v>
      </c>
      <c r="L71" s="17">
        <f t="shared" si="13"/>
        <v>0</v>
      </c>
      <c r="M71" s="17">
        <f t="shared" si="14"/>
        <v>126</v>
      </c>
      <c r="N71" s="17"/>
      <c r="O71" s="17"/>
      <c r="P71" s="17"/>
      <c r="Q71" s="17"/>
    </row>
    <row r="72" spans="1:17" ht="14.25" x14ac:dyDescent="0.15">
      <c r="A72" s="17">
        <f>SUBTOTAL(3,B$1:B71)</f>
        <v>71</v>
      </c>
      <c r="B72" s="17">
        <v>19</v>
      </c>
      <c r="C72" s="17">
        <v>2023010026</v>
      </c>
      <c r="D72" s="17" t="s">
        <v>165</v>
      </c>
      <c r="E72" s="17">
        <v>21</v>
      </c>
      <c r="F72" s="17">
        <v>126</v>
      </c>
      <c r="G72" s="17"/>
      <c r="H72" s="17" t="s">
        <v>180</v>
      </c>
      <c r="I72" s="17">
        <f t="shared" si="10"/>
        <v>21</v>
      </c>
      <c r="J72" s="17">
        <f t="shared" si="11"/>
        <v>126</v>
      </c>
      <c r="K72" s="17">
        <f t="shared" si="12"/>
        <v>126</v>
      </c>
      <c r="L72" s="17">
        <f t="shared" si="13"/>
        <v>0</v>
      </c>
      <c r="M72" s="17">
        <f t="shared" si="14"/>
        <v>126</v>
      </c>
      <c r="N72" s="17"/>
      <c r="O72" s="17"/>
      <c r="P72" s="17"/>
      <c r="Q72" s="17"/>
    </row>
    <row r="73" spans="1:17" ht="14.25" x14ac:dyDescent="0.15">
      <c r="A73" s="17">
        <f>SUBTOTAL(3,B$1:B72)</f>
        <v>72</v>
      </c>
      <c r="B73" s="17">
        <v>20</v>
      </c>
      <c r="C73" s="17">
        <v>2022010020</v>
      </c>
      <c r="D73" s="17" t="s">
        <v>166</v>
      </c>
      <c r="E73" s="17">
        <v>21</v>
      </c>
      <c r="F73" s="17">
        <v>126</v>
      </c>
      <c r="G73" s="17"/>
      <c r="H73" s="17" t="s">
        <v>180</v>
      </c>
      <c r="I73" s="17">
        <f t="shared" si="10"/>
        <v>21</v>
      </c>
      <c r="J73" s="17">
        <f t="shared" si="11"/>
        <v>126</v>
      </c>
      <c r="K73" s="17">
        <f t="shared" si="12"/>
        <v>126</v>
      </c>
      <c r="L73" s="17">
        <f t="shared" si="13"/>
        <v>0</v>
      </c>
      <c r="M73" s="17">
        <f t="shared" si="14"/>
        <v>126</v>
      </c>
      <c r="N73" s="17"/>
      <c r="O73" s="17"/>
      <c r="P73" s="17"/>
      <c r="Q73" s="17"/>
    </row>
    <row r="74" spans="1:17" ht="14.25" x14ac:dyDescent="0.15">
      <c r="A74" s="17">
        <f>SUBTOTAL(3,B$1:B73)</f>
        <v>73</v>
      </c>
      <c r="B74" s="17">
        <v>21</v>
      </c>
      <c r="C74" s="17">
        <v>2014020001</v>
      </c>
      <c r="D74" s="17" t="s">
        <v>167</v>
      </c>
      <c r="E74" s="17">
        <v>21</v>
      </c>
      <c r="F74" s="17">
        <v>126</v>
      </c>
      <c r="G74" s="17"/>
      <c r="H74" s="17" t="s">
        <v>180</v>
      </c>
      <c r="I74" s="17">
        <f t="shared" si="10"/>
        <v>21</v>
      </c>
      <c r="J74" s="17">
        <f t="shared" si="11"/>
        <v>126</v>
      </c>
      <c r="K74" s="17">
        <f t="shared" si="12"/>
        <v>126</v>
      </c>
      <c r="L74" s="17">
        <f t="shared" si="13"/>
        <v>0</v>
      </c>
      <c r="M74" s="17">
        <f t="shared" si="14"/>
        <v>126</v>
      </c>
      <c r="N74" s="17"/>
      <c r="O74" s="17"/>
      <c r="P74" s="17"/>
      <c r="Q74" s="17"/>
    </row>
    <row r="75" spans="1:17" ht="14.25" x14ac:dyDescent="0.15">
      <c r="A75" s="17">
        <f>SUBTOTAL(3,B$1:B74)</f>
        <v>74</v>
      </c>
      <c r="B75" s="17">
        <v>22</v>
      </c>
      <c r="C75" s="17">
        <v>2014020017</v>
      </c>
      <c r="D75" s="17" t="s">
        <v>168</v>
      </c>
      <c r="E75" s="17">
        <v>21</v>
      </c>
      <c r="F75" s="17">
        <v>126</v>
      </c>
      <c r="G75" s="17"/>
      <c r="H75" s="17" t="s">
        <v>180</v>
      </c>
      <c r="I75" s="17">
        <f t="shared" si="10"/>
        <v>21</v>
      </c>
      <c r="J75" s="17">
        <f t="shared" si="11"/>
        <v>126</v>
      </c>
      <c r="K75" s="17">
        <f t="shared" si="12"/>
        <v>126</v>
      </c>
      <c r="L75" s="17">
        <f t="shared" si="13"/>
        <v>0</v>
      </c>
      <c r="M75" s="17">
        <f t="shared" si="14"/>
        <v>126</v>
      </c>
      <c r="N75" s="17"/>
      <c r="O75" s="17"/>
      <c r="P75" s="17"/>
      <c r="Q75" s="17"/>
    </row>
    <row r="76" spans="1:17" ht="14.25" x14ac:dyDescent="0.15">
      <c r="A76" s="17">
        <f>SUBTOTAL(3,B$1:B75)</f>
        <v>75</v>
      </c>
      <c r="B76" s="17">
        <v>23</v>
      </c>
      <c r="C76" s="17">
        <v>2014020003</v>
      </c>
      <c r="D76" s="17" t="s">
        <v>169</v>
      </c>
      <c r="E76" s="17">
        <v>21</v>
      </c>
      <c r="F76" s="17">
        <v>126</v>
      </c>
      <c r="G76" s="17"/>
      <c r="H76" s="17" t="s">
        <v>180</v>
      </c>
      <c r="I76" s="17">
        <f t="shared" si="10"/>
        <v>21</v>
      </c>
      <c r="J76" s="17">
        <f t="shared" si="11"/>
        <v>126</v>
      </c>
      <c r="K76" s="17">
        <f t="shared" si="12"/>
        <v>126</v>
      </c>
      <c r="L76" s="17">
        <f t="shared" si="13"/>
        <v>0</v>
      </c>
      <c r="M76" s="17">
        <f t="shared" si="14"/>
        <v>126</v>
      </c>
      <c r="N76" s="17"/>
      <c r="O76" s="17"/>
      <c r="P76" s="17"/>
      <c r="Q76" s="17"/>
    </row>
    <row r="77" spans="1:17" ht="14.25" x14ac:dyDescent="0.15">
      <c r="A77" s="17">
        <f>SUBTOTAL(3,B$1:B76)</f>
        <v>76</v>
      </c>
      <c r="B77" s="17">
        <v>24</v>
      </c>
      <c r="C77" s="17"/>
      <c r="D77" s="17" t="s">
        <v>170</v>
      </c>
      <c r="E77" s="17">
        <v>21</v>
      </c>
      <c r="F77" s="17">
        <v>126</v>
      </c>
      <c r="G77" s="17" t="s">
        <v>171</v>
      </c>
      <c r="H77" s="17" t="s">
        <v>180</v>
      </c>
      <c r="I77" s="17">
        <f t="shared" si="10"/>
        <v>21</v>
      </c>
      <c r="J77" s="17">
        <f t="shared" si="11"/>
        <v>126</v>
      </c>
      <c r="K77" s="17">
        <f t="shared" si="12"/>
        <v>126</v>
      </c>
      <c r="L77" s="17">
        <f t="shared" si="13"/>
        <v>0</v>
      </c>
      <c r="M77" s="17">
        <f t="shared" si="14"/>
        <v>126</v>
      </c>
      <c r="N77" s="17"/>
      <c r="O77" s="17"/>
      <c r="P77" s="17"/>
      <c r="Q77" s="17"/>
    </row>
    <row r="78" spans="1:17" ht="14.25" x14ac:dyDescent="0.15">
      <c r="A78" s="17">
        <f>SUBTOTAL(3,B$1:B77)</f>
        <v>77</v>
      </c>
      <c r="B78" s="17">
        <v>25</v>
      </c>
      <c r="C78" s="17"/>
      <c r="D78" s="17" t="s">
        <v>172</v>
      </c>
      <c r="E78" s="17">
        <v>21</v>
      </c>
      <c r="F78" s="17">
        <v>126</v>
      </c>
      <c r="G78" s="17" t="s">
        <v>173</v>
      </c>
      <c r="H78" s="17" t="s">
        <v>180</v>
      </c>
      <c r="I78" s="17">
        <f t="shared" si="10"/>
        <v>21</v>
      </c>
      <c r="J78" s="17">
        <f t="shared" si="11"/>
        <v>126</v>
      </c>
      <c r="K78" s="17">
        <f t="shared" si="12"/>
        <v>126</v>
      </c>
      <c r="L78" s="17">
        <f t="shared" si="13"/>
        <v>0</v>
      </c>
      <c r="M78" s="17">
        <f t="shared" si="14"/>
        <v>126</v>
      </c>
      <c r="N78" s="17"/>
      <c r="O78" s="17"/>
      <c r="P78" s="17"/>
      <c r="Q78" s="17"/>
    </row>
    <row r="79" spans="1:17" ht="14.25" x14ac:dyDescent="0.15">
      <c r="A79" s="17">
        <f>SUBTOTAL(3,B$1:B78)</f>
        <v>78</v>
      </c>
      <c r="B79" s="17">
        <v>26</v>
      </c>
      <c r="C79" s="17"/>
      <c r="D79" s="17" t="s">
        <v>174</v>
      </c>
      <c r="E79" s="17">
        <v>21</v>
      </c>
      <c r="F79" s="17">
        <v>126</v>
      </c>
      <c r="G79" s="17" t="s">
        <v>175</v>
      </c>
      <c r="H79" s="17" t="s">
        <v>180</v>
      </c>
      <c r="I79" s="17">
        <f t="shared" si="10"/>
        <v>21</v>
      </c>
      <c r="J79" s="17">
        <f t="shared" si="11"/>
        <v>126</v>
      </c>
      <c r="K79" s="17">
        <f t="shared" si="12"/>
        <v>126</v>
      </c>
      <c r="L79" s="17">
        <f t="shared" si="13"/>
        <v>0</v>
      </c>
      <c r="M79" s="17">
        <f t="shared" si="14"/>
        <v>126</v>
      </c>
      <c r="N79" s="17"/>
      <c r="O79" s="17"/>
      <c r="P79" s="17"/>
      <c r="Q79" s="17"/>
    </row>
    <row r="80" spans="1:17" ht="14.25" x14ac:dyDescent="0.15">
      <c r="A80" s="17">
        <f>SUBTOTAL(3,B$1:B79)</f>
        <v>79</v>
      </c>
      <c r="B80" s="17">
        <v>27</v>
      </c>
      <c r="C80" s="17"/>
      <c r="D80" s="17" t="s">
        <v>176</v>
      </c>
      <c r="E80" s="17">
        <v>29</v>
      </c>
      <c r="F80" s="17">
        <v>174</v>
      </c>
      <c r="G80" s="17" t="s">
        <v>177</v>
      </c>
      <c r="H80" s="17" t="s">
        <v>180</v>
      </c>
      <c r="I80" s="17">
        <f t="shared" si="10"/>
        <v>29</v>
      </c>
      <c r="J80" s="17">
        <f t="shared" si="11"/>
        <v>174</v>
      </c>
      <c r="K80" s="17">
        <f t="shared" si="12"/>
        <v>174</v>
      </c>
      <c r="L80" s="17">
        <f t="shared" si="13"/>
        <v>0</v>
      </c>
      <c r="M80" s="17">
        <f t="shared" si="14"/>
        <v>174</v>
      </c>
      <c r="N80" s="17"/>
      <c r="O80" s="17"/>
      <c r="P80" s="17"/>
      <c r="Q80" s="17"/>
    </row>
    <row r="81" spans="1:17" ht="14.25" x14ac:dyDescent="0.15">
      <c r="A81" s="17">
        <f>SUBTOTAL(3,B$1:B80)</f>
        <v>80</v>
      </c>
      <c r="B81" s="17">
        <v>28</v>
      </c>
      <c r="C81" s="17"/>
      <c r="D81" s="17" t="s">
        <v>178</v>
      </c>
      <c r="E81" s="17">
        <v>29</v>
      </c>
      <c r="F81" s="17">
        <v>174</v>
      </c>
      <c r="G81" s="17" t="s">
        <v>179</v>
      </c>
      <c r="H81" s="17" t="s">
        <v>180</v>
      </c>
      <c r="I81" s="17">
        <f t="shared" si="10"/>
        <v>29</v>
      </c>
      <c r="J81" s="17">
        <f t="shared" si="11"/>
        <v>174</v>
      </c>
      <c r="K81" s="17">
        <f t="shared" si="12"/>
        <v>174</v>
      </c>
      <c r="L81" s="17">
        <f t="shared" si="13"/>
        <v>0</v>
      </c>
      <c r="M81" s="17">
        <f t="shared" si="14"/>
        <v>174</v>
      </c>
      <c r="N81" s="17"/>
      <c r="O81" s="17"/>
      <c r="P81" s="17"/>
      <c r="Q81" s="17"/>
    </row>
    <row r="82" spans="1:17" ht="14.25" x14ac:dyDescent="0.15">
      <c r="A82" s="17">
        <f>SUBTOTAL(3,B$1:B81)</f>
        <v>81</v>
      </c>
      <c r="B82" s="17">
        <v>1</v>
      </c>
      <c r="C82" s="17">
        <v>1991010002</v>
      </c>
      <c r="D82" s="17" t="s">
        <v>181</v>
      </c>
      <c r="E82" s="17">
        <v>21</v>
      </c>
      <c r="F82" s="17">
        <v>126</v>
      </c>
      <c r="G82" s="17"/>
      <c r="H82" s="17" t="s">
        <v>190</v>
      </c>
      <c r="I82" s="17">
        <f t="shared" si="10"/>
        <v>21</v>
      </c>
      <c r="J82" s="17">
        <f t="shared" si="11"/>
        <v>126</v>
      </c>
      <c r="K82" s="17">
        <f t="shared" si="12"/>
        <v>126</v>
      </c>
      <c r="L82" s="17">
        <f t="shared" si="13"/>
        <v>0</v>
      </c>
      <c r="M82" s="17">
        <f t="shared" si="14"/>
        <v>126</v>
      </c>
      <c r="N82" s="17"/>
      <c r="O82" s="17"/>
      <c r="P82" s="17"/>
      <c r="Q82" s="17"/>
    </row>
    <row r="83" spans="1:17" ht="14.25" x14ac:dyDescent="0.15">
      <c r="A83" s="17">
        <f>SUBTOTAL(3,B$1:B82)</f>
        <v>82</v>
      </c>
      <c r="B83" s="17">
        <v>2</v>
      </c>
      <c r="C83" s="17">
        <v>2015010004</v>
      </c>
      <c r="D83" s="17" t="s">
        <v>182</v>
      </c>
      <c r="E83" s="17">
        <v>21</v>
      </c>
      <c r="F83" s="17">
        <v>126</v>
      </c>
      <c r="G83" s="17"/>
      <c r="H83" s="17" t="s">
        <v>190</v>
      </c>
      <c r="I83" s="17">
        <f t="shared" si="10"/>
        <v>21</v>
      </c>
      <c r="J83" s="17">
        <f t="shared" si="11"/>
        <v>126</v>
      </c>
      <c r="K83" s="17">
        <f t="shared" si="12"/>
        <v>126</v>
      </c>
      <c r="L83" s="17">
        <f t="shared" si="13"/>
        <v>0</v>
      </c>
      <c r="M83" s="17">
        <f t="shared" si="14"/>
        <v>126</v>
      </c>
      <c r="N83" s="17"/>
      <c r="O83" s="17"/>
      <c r="P83" s="17"/>
      <c r="Q83" s="17"/>
    </row>
    <row r="84" spans="1:17" ht="14.25" x14ac:dyDescent="0.15">
      <c r="A84" s="17">
        <f>SUBTOTAL(3,B$1:B83)</f>
        <v>83</v>
      </c>
      <c r="B84" s="17">
        <v>3</v>
      </c>
      <c r="C84" s="17">
        <v>2012010002</v>
      </c>
      <c r="D84" s="17" t="s">
        <v>183</v>
      </c>
      <c r="E84" s="17">
        <v>21</v>
      </c>
      <c r="F84" s="17">
        <v>126</v>
      </c>
      <c r="G84" s="17"/>
      <c r="H84" s="17" t="s">
        <v>190</v>
      </c>
      <c r="I84" s="17">
        <f t="shared" si="10"/>
        <v>21</v>
      </c>
      <c r="J84" s="17">
        <f t="shared" si="11"/>
        <v>126</v>
      </c>
      <c r="K84" s="17">
        <f t="shared" si="12"/>
        <v>126</v>
      </c>
      <c r="L84" s="17">
        <f t="shared" si="13"/>
        <v>0</v>
      </c>
      <c r="M84" s="17">
        <f t="shared" si="14"/>
        <v>126</v>
      </c>
      <c r="N84" s="17"/>
      <c r="O84" s="17"/>
      <c r="P84" s="17"/>
      <c r="Q84" s="17"/>
    </row>
    <row r="85" spans="1:17" ht="14.25" x14ac:dyDescent="0.15">
      <c r="A85" s="17">
        <f>SUBTOTAL(3,B$1:B84)</f>
        <v>84</v>
      </c>
      <c r="B85" s="17">
        <v>4</v>
      </c>
      <c r="C85" s="17">
        <v>2021010013</v>
      </c>
      <c r="D85" s="17" t="s">
        <v>184</v>
      </c>
      <c r="E85" s="17">
        <v>21</v>
      </c>
      <c r="F85" s="17">
        <v>126</v>
      </c>
      <c r="G85" s="17"/>
      <c r="H85" s="17" t="s">
        <v>190</v>
      </c>
      <c r="I85" s="17">
        <f t="shared" si="10"/>
        <v>21</v>
      </c>
      <c r="J85" s="17">
        <f t="shared" si="11"/>
        <v>126</v>
      </c>
      <c r="K85" s="17">
        <f t="shared" si="12"/>
        <v>126</v>
      </c>
      <c r="L85" s="17">
        <f t="shared" si="13"/>
        <v>0</v>
      </c>
      <c r="M85" s="17">
        <f t="shared" si="14"/>
        <v>126</v>
      </c>
      <c r="N85" s="17"/>
      <c r="O85" s="17"/>
      <c r="P85" s="17"/>
      <c r="Q85" s="17"/>
    </row>
    <row r="86" spans="1:17" ht="14.25" x14ac:dyDescent="0.15">
      <c r="A86" s="17">
        <f>SUBTOTAL(3,B$1:B85)</f>
        <v>85</v>
      </c>
      <c r="B86" s="17">
        <v>5</v>
      </c>
      <c r="C86" s="17">
        <v>2008010012</v>
      </c>
      <c r="D86" s="17" t="s">
        <v>185</v>
      </c>
      <c r="E86" s="17">
        <v>21</v>
      </c>
      <c r="F86" s="17">
        <v>126</v>
      </c>
      <c r="G86" s="17"/>
      <c r="H86" s="17" t="s">
        <v>190</v>
      </c>
      <c r="I86" s="17">
        <f t="shared" si="10"/>
        <v>21</v>
      </c>
      <c r="J86" s="17">
        <f t="shared" si="11"/>
        <v>126</v>
      </c>
      <c r="K86" s="17">
        <f t="shared" si="12"/>
        <v>126</v>
      </c>
      <c r="L86" s="17">
        <f t="shared" si="13"/>
        <v>0</v>
      </c>
      <c r="M86" s="17">
        <f t="shared" si="14"/>
        <v>126</v>
      </c>
      <c r="N86" s="17"/>
      <c r="O86" s="17"/>
      <c r="P86" s="17"/>
      <c r="Q86" s="17"/>
    </row>
    <row r="87" spans="1:17" ht="14.25" x14ac:dyDescent="0.15">
      <c r="A87" s="17">
        <f>SUBTOTAL(3,B$1:B86)</f>
        <v>86</v>
      </c>
      <c r="B87" s="17">
        <v>6</v>
      </c>
      <c r="C87" s="17">
        <v>2022010028</v>
      </c>
      <c r="D87" s="17" t="s">
        <v>186</v>
      </c>
      <c r="E87" s="17">
        <v>21</v>
      </c>
      <c r="F87" s="17">
        <v>126</v>
      </c>
      <c r="G87" s="17"/>
      <c r="H87" s="17" t="s">
        <v>190</v>
      </c>
      <c r="I87" s="17">
        <f t="shared" si="10"/>
        <v>21</v>
      </c>
      <c r="J87" s="17">
        <f t="shared" si="11"/>
        <v>126</v>
      </c>
      <c r="K87" s="17">
        <f t="shared" si="12"/>
        <v>126</v>
      </c>
      <c r="L87" s="17">
        <f t="shared" si="13"/>
        <v>0</v>
      </c>
      <c r="M87" s="17">
        <f t="shared" si="14"/>
        <v>126</v>
      </c>
      <c r="N87" s="17"/>
      <c r="O87" s="17"/>
      <c r="P87" s="17"/>
      <c r="Q87" s="17"/>
    </row>
    <row r="88" spans="1:17" ht="14.25" x14ac:dyDescent="0.15">
      <c r="A88" s="17">
        <f>SUBTOTAL(3,B$1:B87)</f>
        <v>87</v>
      </c>
      <c r="B88" s="17">
        <v>7</v>
      </c>
      <c r="C88" s="17">
        <v>2023010028</v>
      </c>
      <c r="D88" s="17" t="s">
        <v>187</v>
      </c>
      <c r="E88" s="17">
        <v>21</v>
      </c>
      <c r="F88" s="17">
        <v>126</v>
      </c>
      <c r="G88" s="17"/>
      <c r="H88" s="17" t="s">
        <v>190</v>
      </c>
      <c r="I88" s="17">
        <f t="shared" si="10"/>
        <v>21</v>
      </c>
      <c r="J88" s="17">
        <f t="shared" si="11"/>
        <v>126</v>
      </c>
      <c r="K88" s="17">
        <f t="shared" si="12"/>
        <v>126</v>
      </c>
      <c r="L88" s="17">
        <f t="shared" si="13"/>
        <v>0</v>
      </c>
      <c r="M88" s="17">
        <f t="shared" si="14"/>
        <v>126</v>
      </c>
      <c r="N88" s="17"/>
      <c r="O88" s="17"/>
      <c r="P88" s="17"/>
      <c r="Q88" s="17"/>
    </row>
    <row r="89" spans="1:17" ht="14.25" x14ac:dyDescent="0.15">
      <c r="A89" s="17">
        <f>SUBTOTAL(3,B$1:B88)</f>
        <v>88</v>
      </c>
      <c r="B89" s="17">
        <v>8</v>
      </c>
      <c r="C89" s="17">
        <v>2023010027</v>
      </c>
      <c r="D89" s="17" t="s">
        <v>188</v>
      </c>
      <c r="E89" s="17"/>
      <c r="F89" s="17">
        <v>0</v>
      </c>
      <c r="G89" s="17" t="s">
        <v>189</v>
      </c>
      <c r="H89" s="17" t="s">
        <v>190</v>
      </c>
      <c r="I89" s="17">
        <f t="shared" si="10"/>
        <v>0</v>
      </c>
      <c r="J89" s="17">
        <f t="shared" si="11"/>
        <v>0</v>
      </c>
      <c r="K89" s="17">
        <f t="shared" si="12"/>
        <v>0</v>
      </c>
      <c r="L89" s="17">
        <f t="shared" si="13"/>
        <v>0</v>
      </c>
      <c r="M89" s="17">
        <f t="shared" si="14"/>
        <v>0</v>
      </c>
      <c r="N89" s="17"/>
      <c r="O89" s="17"/>
      <c r="P89" s="17"/>
      <c r="Q89" s="17"/>
    </row>
    <row r="90" spans="1:17" ht="14.25" x14ac:dyDescent="0.15">
      <c r="A90" s="17">
        <f>SUBTOTAL(3,B$1:B89)</f>
        <v>89</v>
      </c>
      <c r="B90" s="17">
        <v>1</v>
      </c>
      <c r="C90" s="17">
        <v>2008010006</v>
      </c>
      <c r="D90" s="17" t="s">
        <v>191</v>
      </c>
      <c r="E90" s="17">
        <v>21</v>
      </c>
      <c r="F90" s="17">
        <v>126</v>
      </c>
      <c r="G90" s="17"/>
      <c r="H90" s="17" t="s">
        <v>212</v>
      </c>
      <c r="I90" s="17">
        <f t="shared" si="10"/>
        <v>21</v>
      </c>
      <c r="J90" s="17">
        <f t="shared" si="11"/>
        <v>126</v>
      </c>
      <c r="K90" s="17">
        <f t="shared" si="12"/>
        <v>126</v>
      </c>
      <c r="L90" s="17">
        <f t="shared" si="13"/>
        <v>0</v>
      </c>
      <c r="M90" s="17">
        <f t="shared" si="14"/>
        <v>126</v>
      </c>
      <c r="N90" s="17"/>
      <c r="O90" s="17"/>
      <c r="P90" s="17"/>
      <c r="Q90" s="17"/>
    </row>
    <row r="91" spans="1:17" ht="14.25" x14ac:dyDescent="0.15">
      <c r="A91" s="17">
        <f>SUBTOTAL(3,B$1:B90)</f>
        <v>90</v>
      </c>
      <c r="B91" s="17">
        <v>2</v>
      </c>
      <c r="C91" s="17">
        <v>2012010016</v>
      </c>
      <c r="D91" s="17" t="s">
        <v>192</v>
      </c>
      <c r="E91" s="17">
        <v>21</v>
      </c>
      <c r="F91" s="17">
        <v>126</v>
      </c>
      <c r="G91" s="17"/>
      <c r="H91" s="17" t="s">
        <v>212</v>
      </c>
      <c r="I91" s="17">
        <f t="shared" si="10"/>
        <v>21</v>
      </c>
      <c r="J91" s="17">
        <f t="shared" si="11"/>
        <v>126</v>
      </c>
      <c r="K91" s="17">
        <f t="shared" si="12"/>
        <v>126</v>
      </c>
      <c r="L91" s="17">
        <f t="shared" si="13"/>
        <v>0</v>
      </c>
      <c r="M91" s="17">
        <f t="shared" si="14"/>
        <v>126</v>
      </c>
      <c r="N91" s="17"/>
      <c r="O91" s="17"/>
      <c r="P91" s="17"/>
      <c r="Q91" s="17"/>
    </row>
    <row r="92" spans="1:17" ht="14.25" x14ac:dyDescent="0.15">
      <c r="A92" s="17">
        <f>SUBTOTAL(3,B$1:B91)</f>
        <v>91</v>
      </c>
      <c r="B92" s="17">
        <v>3</v>
      </c>
      <c r="C92" s="17">
        <v>2019010090</v>
      </c>
      <c r="D92" s="17" t="s">
        <v>193</v>
      </c>
      <c r="E92" s="17">
        <v>21</v>
      </c>
      <c r="F92" s="17">
        <v>126</v>
      </c>
      <c r="G92" s="17"/>
      <c r="H92" s="17" t="s">
        <v>212</v>
      </c>
      <c r="I92" s="17">
        <f t="shared" si="10"/>
        <v>21</v>
      </c>
      <c r="J92" s="17">
        <f t="shared" si="11"/>
        <v>126</v>
      </c>
      <c r="K92" s="17">
        <f t="shared" si="12"/>
        <v>126</v>
      </c>
      <c r="L92" s="17">
        <f t="shared" si="13"/>
        <v>0</v>
      </c>
      <c r="M92" s="17">
        <f t="shared" si="14"/>
        <v>126</v>
      </c>
      <c r="N92" s="17"/>
      <c r="O92" s="17"/>
      <c r="P92" s="17"/>
      <c r="Q92" s="17"/>
    </row>
    <row r="93" spans="1:17" ht="14.25" x14ac:dyDescent="0.15">
      <c r="A93" s="17">
        <f>SUBTOTAL(3,B$1:B92)</f>
        <v>92</v>
      </c>
      <c r="B93" s="17">
        <v>4</v>
      </c>
      <c r="C93" s="17">
        <v>1993010002</v>
      </c>
      <c r="D93" s="17" t="s">
        <v>194</v>
      </c>
      <c r="E93" s="17">
        <v>16</v>
      </c>
      <c r="F93" s="17">
        <v>96</v>
      </c>
      <c r="G93" s="17" t="s">
        <v>195</v>
      </c>
      <c r="H93" s="17" t="s">
        <v>212</v>
      </c>
      <c r="I93" s="17">
        <f t="shared" si="10"/>
        <v>16</v>
      </c>
      <c r="J93" s="17">
        <f t="shared" si="11"/>
        <v>96</v>
      </c>
      <c r="K93" s="17">
        <f t="shared" si="12"/>
        <v>96</v>
      </c>
      <c r="L93" s="17">
        <f t="shared" si="13"/>
        <v>0</v>
      </c>
      <c r="M93" s="17">
        <f t="shared" si="14"/>
        <v>96</v>
      </c>
      <c r="N93" s="17"/>
      <c r="O93" s="17"/>
      <c r="P93" s="17"/>
      <c r="Q93" s="17"/>
    </row>
    <row r="94" spans="1:17" ht="14.25" x14ac:dyDescent="0.15">
      <c r="A94" s="17">
        <f>SUBTOTAL(3,B$1:B93)</f>
        <v>93</v>
      </c>
      <c r="B94" s="17">
        <v>5</v>
      </c>
      <c r="C94" s="17">
        <v>2003010002</v>
      </c>
      <c r="D94" s="17" t="s">
        <v>196</v>
      </c>
      <c r="E94" s="17">
        <v>17</v>
      </c>
      <c r="F94" s="17">
        <v>102</v>
      </c>
      <c r="G94" s="17" t="s">
        <v>197</v>
      </c>
      <c r="H94" s="17" t="s">
        <v>212</v>
      </c>
      <c r="I94" s="17">
        <f t="shared" si="10"/>
        <v>17</v>
      </c>
      <c r="J94" s="17">
        <f t="shared" si="11"/>
        <v>102</v>
      </c>
      <c r="K94" s="17">
        <f t="shared" si="12"/>
        <v>102</v>
      </c>
      <c r="L94" s="17">
        <f t="shared" si="13"/>
        <v>0</v>
      </c>
      <c r="M94" s="17">
        <f t="shared" si="14"/>
        <v>102</v>
      </c>
      <c r="N94" s="17"/>
      <c r="O94" s="17"/>
      <c r="P94" s="17"/>
      <c r="Q94" s="17"/>
    </row>
    <row r="95" spans="1:17" ht="14.25" x14ac:dyDescent="0.15">
      <c r="A95" s="17">
        <f>SUBTOTAL(3,B$1:B94)</f>
        <v>94</v>
      </c>
      <c r="B95" s="17">
        <v>6</v>
      </c>
      <c r="C95" s="17">
        <v>2014010022</v>
      </c>
      <c r="D95" s="17" t="s">
        <v>198</v>
      </c>
      <c r="E95" s="17">
        <v>21</v>
      </c>
      <c r="F95" s="17">
        <v>126</v>
      </c>
      <c r="G95" s="17"/>
      <c r="H95" s="17" t="s">
        <v>212</v>
      </c>
      <c r="I95" s="17">
        <f t="shared" si="10"/>
        <v>21</v>
      </c>
      <c r="J95" s="17">
        <f t="shared" si="11"/>
        <v>126</v>
      </c>
      <c r="K95" s="17">
        <f t="shared" si="12"/>
        <v>126</v>
      </c>
      <c r="L95" s="17">
        <f t="shared" si="13"/>
        <v>0</v>
      </c>
      <c r="M95" s="17">
        <f t="shared" si="14"/>
        <v>126</v>
      </c>
      <c r="N95" s="17"/>
      <c r="O95" s="17"/>
      <c r="P95" s="17"/>
      <c r="Q95" s="17"/>
    </row>
    <row r="96" spans="1:17" ht="14.25" x14ac:dyDescent="0.15">
      <c r="A96" s="17">
        <f>SUBTOTAL(3,B$1:B95)</f>
        <v>95</v>
      </c>
      <c r="B96" s="17">
        <v>7</v>
      </c>
      <c r="C96" s="17">
        <v>2006010057</v>
      </c>
      <c r="D96" s="17" t="s">
        <v>199</v>
      </c>
      <c r="E96" s="17">
        <v>21</v>
      </c>
      <c r="F96" s="17">
        <v>126</v>
      </c>
      <c r="G96" s="17" t="s">
        <v>200</v>
      </c>
      <c r="H96" s="17" t="s">
        <v>212</v>
      </c>
      <c r="I96" s="17">
        <f t="shared" si="10"/>
        <v>21</v>
      </c>
      <c r="J96" s="17">
        <f t="shared" si="11"/>
        <v>126</v>
      </c>
      <c r="K96" s="17">
        <f t="shared" si="12"/>
        <v>126</v>
      </c>
      <c r="L96" s="17">
        <f t="shared" si="13"/>
        <v>0</v>
      </c>
      <c r="M96" s="17">
        <f t="shared" si="14"/>
        <v>126</v>
      </c>
      <c r="N96" s="17"/>
      <c r="O96" s="17"/>
      <c r="P96" s="17"/>
      <c r="Q96" s="17"/>
    </row>
    <row r="97" spans="1:17" ht="14.25" x14ac:dyDescent="0.15">
      <c r="A97" s="17">
        <f>SUBTOTAL(3,B$1:B96)</f>
        <v>96</v>
      </c>
      <c r="B97" s="17">
        <v>8</v>
      </c>
      <c r="C97" s="17">
        <v>2004010004</v>
      </c>
      <c r="D97" s="17" t="s">
        <v>201</v>
      </c>
      <c r="E97" s="17">
        <v>21</v>
      </c>
      <c r="F97" s="17">
        <v>126</v>
      </c>
      <c r="G97" s="17"/>
      <c r="H97" s="17" t="s">
        <v>212</v>
      </c>
      <c r="I97" s="17">
        <f t="shared" si="10"/>
        <v>21</v>
      </c>
      <c r="J97" s="17">
        <f t="shared" si="11"/>
        <v>126</v>
      </c>
      <c r="K97" s="17">
        <f t="shared" si="12"/>
        <v>126</v>
      </c>
      <c r="L97" s="17">
        <f t="shared" si="13"/>
        <v>0</v>
      </c>
      <c r="M97" s="17">
        <f t="shared" si="14"/>
        <v>126</v>
      </c>
      <c r="N97" s="17"/>
      <c r="O97" s="17"/>
      <c r="P97" s="17"/>
      <c r="Q97" s="17"/>
    </row>
    <row r="98" spans="1:17" ht="14.25" x14ac:dyDescent="0.15">
      <c r="A98" s="17">
        <f>SUBTOTAL(3,B$1:B97)</f>
        <v>97</v>
      </c>
      <c r="B98" s="17">
        <v>9</v>
      </c>
      <c r="C98" s="17">
        <v>2014010058</v>
      </c>
      <c r="D98" s="17" t="s">
        <v>202</v>
      </c>
      <c r="E98" s="17">
        <v>17</v>
      </c>
      <c r="F98" s="17">
        <v>102</v>
      </c>
      <c r="G98" s="17" t="s">
        <v>203</v>
      </c>
      <c r="H98" s="17" t="s">
        <v>212</v>
      </c>
      <c r="I98" s="17">
        <f t="shared" si="10"/>
        <v>17</v>
      </c>
      <c r="J98" s="17">
        <f t="shared" si="11"/>
        <v>102</v>
      </c>
      <c r="K98" s="17">
        <f t="shared" si="12"/>
        <v>102</v>
      </c>
      <c r="L98" s="17">
        <f t="shared" si="13"/>
        <v>0</v>
      </c>
      <c r="M98" s="17">
        <f t="shared" si="14"/>
        <v>102</v>
      </c>
      <c r="N98" s="17"/>
      <c r="O98" s="17"/>
      <c r="P98" s="17"/>
      <c r="Q98" s="17"/>
    </row>
    <row r="99" spans="1:17" ht="14.25" x14ac:dyDescent="0.15">
      <c r="A99" s="17">
        <f>SUBTOTAL(3,B$1:B98)</f>
        <v>98</v>
      </c>
      <c r="B99" s="17">
        <v>10</v>
      </c>
      <c r="C99" s="17">
        <v>2020010073</v>
      </c>
      <c r="D99" s="17" t="s">
        <v>204</v>
      </c>
      <c r="E99" s="17">
        <v>21</v>
      </c>
      <c r="F99" s="17">
        <v>126</v>
      </c>
      <c r="G99" s="17"/>
      <c r="H99" s="17" t="s">
        <v>212</v>
      </c>
      <c r="I99" s="17">
        <f t="shared" si="10"/>
        <v>21</v>
      </c>
      <c r="J99" s="17">
        <f t="shared" si="11"/>
        <v>126</v>
      </c>
      <c r="K99" s="17">
        <f t="shared" si="12"/>
        <v>126</v>
      </c>
      <c r="L99" s="17">
        <f t="shared" si="13"/>
        <v>0</v>
      </c>
      <c r="M99" s="17">
        <f t="shared" si="14"/>
        <v>126</v>
      </c>
      <c r="N99" s="17"/>
      <c r="O99" s="17"/>
      <c r="P99" s="17"/>
      <c r="Q99" s="17"/>
    </row>
    <row r="100" spans="1:17" ht="14.25" x14ac:dyDescent="0.15">
      <c r="A100" s="17">
        <f>SUBTOTAL(3,B$1:B99)</f>
        <v>99</v>
      </c>
      <c r="B100" s="17">
        <v>11</v>
      </c>
      <c r="C100" s="17">
        <v>2020010072</v>
      </c>
      <c r="D100" s="17" t="s">
        <v>205</v>
      </c>
      <c r="E100" s="17">
        <v>17</v>
      </c>
      <c r="F100" s="17">
        <v>102</v>
      </c>
      <c r="G100" s="17" t="s">
        <v>206</v>
      </c>
      <c r="H100" s="17" t="s">
        <v>212</v>
      </c>
      <c r="I100" s="17">
        <f t="shared" si="10"/>
        <v>17</v>
      </c>
      <c r="J100" s="17">
        <f t="shared" si="11"/>
        <v>102</v>
      </c>
      <c r="K100" s="17">
        <f t="shared" si="12"/>
        <v>102</v>
      </c>
      <c r="L100" s="17">
        <f t="shared" si="13"/>
        <v>0</v>
      </c>
      <c r="M100" s="17">
        <f t="shared" si="14"/>
        <v>102</v>
      </c>
      <c r="N100" s="17"/>
      <c r="O100" s="17"/>
      <c r="P100" s="17"/>
      <c r="Q100" s="17"/>
    </row>
    <row r="101" spans="1:17" ht="14.25" x14ac:dyDescent="0.15">
      <c r="A101" s="17">
        <f>SUBTOTAL(3,B$1:B100)</f>
        <v>100</v>
      </c>
      <c r="B101" s="17">
        <v>12</v>
      </c>
      <c r="C101" s="17">
        <v>2021010015</v>
      </c>
      <c r="D101" s="17" t="s">
        <v>207</v>
      </c>
      <c r="E101" s="17">
        <v>17</v>
      </c>
      <c r="F101" s="17">
        <v>102</v>
      </c>
      <c r="G101" s="17" t="s">
        <v>208</v>
      </c>
      <c r="H101" s="17" t="s">
        <v>212</v>
      </c>
      <c r="I101" s="17">
        <f t="shared" si="10"/>
        <v>17</v>
      </c>
      <c r="J101" s="17">
        <f t="shared" si="11"/>
        <v>102</v>
      </c>
      <c r="K101" s="17">
        <f t="shared" si="12"/>
        <v>102</v>
      </c>
      <c r="L101" s="17">
        <f t="shared" si="13"/>
        <v>0</v>
      </c>
      <c r="M101" s="17">
        <f t="shared" si="14"/>
        <v>102</v>
      </c>
      <c r="N101" s="17"/>
      <c r="O101" s="17"/>
      <c r="P101" s="17"/>
      <c r="Q101" s="17"/>
    </row>
    <row r="102" spans="1:17" ht="14.25" x14ac:dyDescent="0.15">
      <c r="A102" s="17">
        <f>SUBTOTAL(3,B$1:B101)</f>
        <v>101</v>
      </c>
      <c r="B102" s="17">
        <v>13</v>
      </c>
      <c r="C102" s="17">
        <v>2012010011</v>
      </c>
      <c r="D102" s="17" t="s">
        <v>209</v>
      </c>
      <c r="E102" s="17">
        <v>21</v>
      </c>
      <c r="F102" s="17">
        <v>126</v>
      </c>
      <c r="G102" s="17"/>
      <c r="H102" s="17" t="s">
        <v>212</v>
      </c>
      <c r="I102" s="17">
        <f t="shared" si="10"/>
        <v>21</v>
      </c>
      <c r="J102" s="17">
        <f t="shared" si="11"/>
        <v>126</v>
      </c>
      <c r="K102" s="17">
        <f t="shared" si="12"/>
        <v>126</v>
      </c>
      <c r="L102" s="17">
        <f t="shared" si="13"/>
        <v>0</v>
      </c>
      <c r="M102" s="17">
        <f t="shared" si="14"/>
        <v>126</v>
      </c>
      <c r="N102" s="17"/>
      <c r="O102" s="17"/>
      <c r="P102" s="17"/>
      <c r="Q102" s="17"/>
    </row>
    <row r="103" spans="1:17" ht="14.25" x14ac:dyDescent="0.15">
      <c r="A103" s="17">
        <f>SUBTOTAL(3,B$1:B102)</f>
        <v>102</v>
      </c>
      <c r="B103" s="17">
        <v>14</v>
      </c>
      <c r="C103" s="17">
        <v>2014010035</v>
      </c>
      <c r="D103" s="17" t="s">
        <v>210</v>
      </c>
      <c r="E103" s="17">
        <v>20</v>
      </c>
      <c r="F103" s="17">
        <v>120</v>
      </c>
      <c r="G103" s="17" t="s">
        <v>211</v>
      </c>
      <c r="H103" s="17" t="s">
        <v>212</v>
      </c>
      <c r="I103" s="17">
        <f t="shared" si="10"/>
        <v>20</v>
      </c>
      <c r="J103" s="17">
        <f t="shared" si="11"/>
        <v>120</v>
      </c>
      <c r="K103" s="17">
        <f t="shared" si="12"/>
        <v>120</v>
      </c>
      <c r="L103" s="17">
        <f t="shared" si="13"/>
        <v>0</v>
      </c>
      <c r="M103" s="17">
        <f t="shared" si="14"/>
        <v>120</v>
      </c>
      <c r="N103" s="17"/>
      <c r="O103" s="17"/>
      <c r="P103" s="17"/>
      <c r="Q103" s="17"/>
    </row>
    <row r="104" spans="1:17" ht="14.25" x14ac:dyDescent="0.15">
      <c r="A104" s="17">
        <f>SUBTOTAL(3,B$1:B103)</f>
        <v>103</v>
      </c>
      <c r="B104" s="17">
        <v>1</v>
      </c>
      <c r="C104" s="17">
        <v>1992010019</v>
      </c>
      <c r="D104" s="17" t="s">
        <v>213</v>
      </c>
      <c r="E104" s="17">
        <v>21</v>
      </c>
      <c r="F104" s="17">
        <v>126</v>
      </c>
      <c r="G104" s="17"/>
      <c r="H104" s="17" t="s">
        <v>221</v>
      </c>
      <c r="I104" s="17">
        <f t="shared" si="10"/>
        <v>21</v>
      </c>
      <c r="J104" s="17">
        <f t="shared" si="11"/>
        <v>126</v>
      </c>
      <c r="K104" s="17">
        <f t="shared" si="12"/>
        <v>126</v>
      </c>
      <c r="L104" s="17">
        <f t="shared" si="13"/>
        <v>0</v>
      </c>
      <c r="M104" s="17">
        <f t="shared" si="14"/>
        <v>126</v>
      </c>
      <c r="N104" s="17"/>
      <c r="O104" s="17"/>
      <c r="P104" s="17"/>
      <c r="Q104" s="17"/>
    </row>
    <row r="105" spans="1:17" ht="14.25" x14ac:dyDescent="0.15">
      <c r="A105" s="17">
        <f>SUBTOTAL(3,B$1:B104)</f>
        <v>104</v>
      </c>
      <c r="B105" s="17">
        <v>2</v>
      </c>
      <c r="C105" s="17">
        <v>2010010001</v>
      </c>
      <c r="D105" s="17" t="s">
        <v>214</v>
      </c>
      <c r="E105" s="17">
        <v>21</v>
      </c>
      <c r="F105" s="17">
        <v>126</v>
      </c>
      <c r="G105" s="17"/>
      <c r="H105" s="17" t="s">
        <v>221</v>
      </c>
      <c r="I105" s="17">
        <f t="shared" si="10"/>
        <v>21</v>
      </c>
      <c r="J105" s="17">
        <f t="shared" si="11"/>
        <v>126</v>
      </c>
      <c r="K105" s="17">
        <f t="shared" si="12"/>
        <v>126</v>
      </c>
      <c r="L105" s="17">
        <f t="shared" si="13"/>
        <v>0</v>
      </c>
      <c r="M105" s="17">
        <f t="shared" si="14"/>
        <v>126</v>
      </c>
      <c r="N105" s="17"/>
      <c r="O105" s="17"/>
      <c r="P105" s="17"/>
      <c r="Q105" s="17"/>
    </row>
    <row r="106" spans="1:17" ht="14.25" x14ac:dyDescent="0.15">
      <c r="A106" s="17">
        <f>SUBTOTAL(3,B$1:B105)</f>
        <v>105</v>
      </c>
      <c r="B106" s="17">
        <v>3</v>
      </c>
      <c r="C106" s="17">
        <v>2006010003</v>
      </c>
      <c r="D106" s="17" t="s">
        <v>215</v>
      </c>
      <c r="E106" s="17">
        <v>21</v>
      </c>
      <c r="F106" s="17">
        <v>126</v>
      </c>
      <c r="G106" s="17"/>
      <c r="H106" s="17" t="s">
        <v>221</v>
      </c>
      <c r="I106" s="17">
        <f t="shared" si="10"/>
        <v>21</v>
      </c>
      <c r="J106" s="17">
        <f t="shared" si="11"/>
        <v>126</v>
      </c>
      <c r="K106" s="17">
        <f t="shared" si="12"/>
        <v>126</v>
      </c>
      <c r="L106" s="17">
        <f t="shared" si="13"/>
        <v>0</v>
      </c>
      <c r="M106" s="17">
        <f t="shared" si="14"/>
        <v>126</v>
      </c>
      <c r="N106" s="17"/>
      <c r="O106" s="17"/>
      <c r="P106" s="17"/>
      <c r="Q106" s="17"/>
    </row>
    <row r="107" spans="1:17" ht="14.25" x14ac:dyDescent="0.15">
      <c r="A107" s="17">
        <f>SUBTOTAL(3,B$1:B106)</f>
        <v>106</v>
      </c>
      <c r="B107" s="17">
        <v>4</v>
      </c>
      <c r="C107" s="17">
        <v>2012010005</v>
      </c>
      <c r="D107" s="17" t="s">
        <v>216</v>
      </c>
      <c r="E107" s="17">
        <v>21</v>
      </c>
      <c r="F107" s="17">
        <v>126</v>
      </c>
      <c r="G107" s="17"/>
      <c r="H107" s="17" t="s">
        <v>221</v>
      </c>
      <c r="I107" s="17">
        <f t="shared" si="10"/>
        <v>21</v>
      </c>
      <c r="J107" s="17">
        <f t="shared" si="11"/>
        <v>126</v>
      </c>
      <c r="K107" s="17">
        <f t="shared" si="12"/>
        <v>126</v>
      </c>
      <c r="L107" s="17">
        <f t="shared" si="13"/>
        <v>0</v>
      </c>
      <c r="M107" s="17">
        <f t="shared" si="14"/>
        <v>126</v>
      </c>
      <c r="N107" s="17"/>
      <c r="O107" s="17"/>
      <c r="P107" s="17"/>
      <c r="Q107" s="17"/>
    </row>
    <row r="108" spans="1:17" ht="14.25" x14ac:dyDescent="0.15">
      <c r="A108" s="17">
        <f>SUBTOTAL(3,B$1:B107)</f>
        <v>107</v>
      </c>
      <c r="B108" s="17">
        <v>5</v>
      </c>
      <c r="C108" s="17">
        <v>2006000079</v>
      </c>
      <c r="D108" s="17" t="s">
        <v>217</v>
      </c>
      <c r="E108" s="17">
        <v>21</v>
      </c>
      <c r="F108" s="17">
        <v>126</v>
      </c>
      <c r="G108" s="17"/>
      <c r="H108" s="17" t="s">
        <v>221</v>
      </c>
      <c r="I108" s="17">
        <f t="shared" si="10"/>
        <v>21</v>
      </c>
      <c r="J108" s="17">
        <f t="shared" si="11"/>
        <v>126</v>
      </c>
      <c r="K108" s="17">
        <f t="shared" si="12"/>
        <v>126</v>
      </c>
      <c r="L108" s="17">
        <f t="shared" si="13"/>
        <v>0</v>
      </c>
      <c r="M108" s="17">
        <f t="shared" si="14"/>
        <v>126</v>
      </c>
      <c r="N108" s="17"/>
      <c r="O108" s="17"/>
      <c r="P108" s="17"/>
      <c r="Q108" s="17"/>
    </row>
    <row r="109" spans="1:17" ht="14.25" x14ac:dyDescent="0.15">
      <c r="A109" s="17">
        <f>SUBTOTAL(3,B$1:B108)</f>
        <v>108</v>
      </c>
      <c r="B109" s="17">
        <v>6</v>
      </c>
      <c r="C109" s="17">
        <v>2006010077</v>
      </c>
      <c r="D109" s="17" t="s">
        <v>218</v>
      </c>
      <c r="E109" s="17">
        <v>21</v>
      </c>
      <c r="F109" s="17">
        <v>126</v>
      </c>
      <c r="G109" s="17"/>
      <c r="H109" s="17" t="s">
        <v>221</v>
      </c>
      <c r="I109" s="17">
        <f t="shared" si="10"/>
        <v>21</v>
      </c>
      <c r="J109" s="17">
        <f t="shared" si="11"/>
        <v>126</v>
      </c>
      <c r="K109" s="17">
        <f t="shared" si="12"/>
        <v>126</v>
      </c>
      <c r="L109" s="17">
        <f t="shared" si="13"/>
        <v>0</v>
      </c>
      <c r="M109" s="17">
        <f t="shared" si="14"/>
        <v>126</v>
      </c>
      <c r="N109" s="17"/>
      <c r="O109" s="17"/>
      <c r="P109" s="17"/>
      <c r="Q109" s="17"/>
    </row>
    <row r="110" spans="1:17" ht="14.25" x14ac:dyDescent="0.15">
      <c r="A110" s="17">
        <f>SUBTOTAL(3,B$1:B109)</f>
        <v>109</v>
      </c>
      <c r="B110" s="17">
        <v>7</v>
      </c>
      <c r="C110" s="17">
        <v>2014010007</v>
      </c>
      <c r="D110" s="17" t="s">
        <v>219</v>
      </c>
      <c r="E110" s="17">
        <v>21</v>
      </c>
      <c r="F110" s="17">
        <v>126</v>
      </c>
      <c r="G110" s="17"/>
      <c r="H110" s="17" t="s">
        <v>221</v>
      </c>
      <c r="I110" s="17">
        <f t="shared" si="10"/>
        <v>21</v>
      </c>
      <c r="J110" s="17">
        <f t="shared" si="11"/>
        <v>126</v>
      </c>
      <c r="K110" s="17">
        <f t="shared" si="12"/>
        <v>126</v>
      </c>
      <c r="L110" s="17">
        <f t="shared" si="13"/>
        <v>0</v>
      </c>
      <c r="M110" s="17">
        <f t="shared" si="14"/>
        <v>126</v>
      </c>
      <c r="N110" s="17"/>
      <c r="O110" s="17"/>
      <c r="P110" s="17"/>
      <c r="Q110" s="17"/>
    </row>
    <row r="111" spans="1:17" ht="14.25" x14ac:dyDescent="0.15">
      <c r="A111" s="17">
        <f>SUBTOTAL(3,B$1:B110)</f>
        <v>110</v>
      </c>
      <c r="B111" s="17">
        <v>8</v>
      </c>
      <c r="C111" s="17">
        <v>2020010080</v>
      </c>
      <c r="D111" s="17" t="s">
        <v>220</v>
      </c>
      <c r="E111" s="17">
        <v>21</v>
      </c>
      <c r="F111" s="17">
        <v>126</v>
      </c>
      <c r="G111" s="17"/>
      <c r="H111" s="17" t="s">
        <v>221</v>
      </c>
      <c r="I111" s="17">
        <f t="shared" si="10"/>
        <v>21</v>
      </c>
      <c r="J111" s="17">
        <f t="shared" si="11"/>
        <v>126</v>
      </c>
      <c r="K111" s="17">
        <f t="shared" si="12"/>
        <v>126</v>
      </c>
      <c r="L111" s="17">
        <f t="shared" si="13"/>
        <v>0</v>
      </c>
      <c r="M111" s="17">
        <f t="shared" si="14"/>
        <v>126</v>
      </c>
      <c r="N111" s="17"/>
      <c r="O111" s="17"/>
      <c r="P111" s="17"/>
      <c r="Q111" s="17"/>
    </row>
    <row r="112" spans="1:17" ht="14.25" x14ac:dyDescent="0.15">
      <c r="A112" s="17">
        <f>SUBTOTAL(3,B$1:B111)</f>
        <v>111</v>
      </c>
      <c r="B112" s="17">
        <v>1</v>
      </c>
      <c r="C112" s="17">
        <v>2004010003</v>
      </c>
      <c r="D112" s="17" t="s">
        <v>222</v>
      </c>
      <c r="E112" s="17">
        <v>21</v>
      </c>
      <c r="F112" s="17">
        <v>126</v>
      </c>
      <c r="G112" s="17"/>
      <c r="H112" s="17" t="s">
        <v>241</v>
      </c>
      <c r="I112" s="17">
        <f t="shared" si="10"/>
        <v>21</v>
      </c>
      <c r="J112" s="17">
        <f t="shared" si="11"/>
        <v>126</v>
      </c>
      <c r="K112" s="17">
        <f t="shared" si="12"/>
        <v>126</v>
      </c>
      <c r="L112" s="17">
        <f t="shared" si="13"/>
        <v>0</v>
      </c>
      <c r="M112" s="17">
        <f t="shared" si="14"/>
        <v>126</v>
      </c>
      <c r="N112" s="17"/>
      <c r="O112" s="17"/>
      <c r="P112" s="17"/>
      <c r="Q112" s="17"/>
    </row>
    <row r="113" spans="1:17" ht="14.25" x14ac:dyDescent="0.15">
      <c r="A113" s="17">
        <f>SUBTOTAL(3,B$1:B112)</f>
        <v>112</v>
      </c>
      <c r="B113" s="17">
        <v>2</v>
      </c>
      <c r="C113" s="17">
        <v>1992010006</v>
      </c>
      <c r="D113" s="17" t="s">
        <v>223</v>
      </c>
      <c r="E113" s="17">
        <v>21</v>
      </c>
      <c r="F113" s="17">
        <v>126</v>
      </c>
      <c r="G113" s="17"/>
      <c r="H113" s="17" t="s">
        <v>241</v>
      </c>
      <c r="I113" s="17">
        <f t="shared" si="10"/>
        <v>21</v>
      </c>
      <c r="J113" s="17">
        <f t="shared" si="11"/>
        <v>126</v>
      </c>
      <c r="K113" s="17">
        <f t="shared" si="12"/>
        <v>126</v>
      </c>
      <c r="L113" s="17">
        <f t="shared" si="13"/>
        <v>0</v>
      </c>
      <c r="M113" s="17">
        <f t="shared" si="14"/>
        <v>126</v>
      </c>
      <c r="N113" s="17"/>
      <c r="O113" s="17"/>
      <c r="P113" s="17"/>
      <c r="Q113" s="17"/>
    </row>
    <row r="114" spans="1:17" ht="14.25" x14ac:dyDescent="0.15">
      <c r="A114" s="17">
        <f>SUBTOTAL(3,B$1:B113)</f>
        <v>113</v>
      </c>
      <c r="B114" s="17">
        <v>3</v>
      </c>
      <c r="C114" s="17">
        <v>2014100014</v>
      </c>
      <c r="D114" s="17" t="s">
        <v>224</v>
      </c>
      <c r="E114" s="17">
        <v>21</v>
      </c>
      <c r="F114" s="17">
        <v>126</v>
      </c>
      <c r="G114" s="17"/>
      <c r="H114" s="17" t="s">
        <v>241</v>
      </c>
      <c r="I114" s="17">
        <f t="shared" si="10"/>
        <v>21</v>
      </c>
      <c r="J114" s="17">
        <f t="shared" si="11"/>
        <v>126</v>
      </c>
      <c r="K114" s="17">
        <f t="shared" si="12"/>
        <v>126</v>
      </c>
      <c r="L114" s="17">
        <f t="shared" si="13"/>
        <v>0</v>
      </c>
      <c r="M114" s="17">
        <f t="shared" si="14"/>
        <v>126</v>
      </c>
      <c r="N114" s="17"/>
      <c r="O114" s="17"/>
      <c r="P114" s="17"/>
      <c r="Q114" s="17"/>
    </row>
    <row r="115" spans="1:17" ht="14.25" x14ac:dyDescent="0.15">
      <c r="A115" s="17">
        <f>SUBTOTAL(3,B$1:B114)</f>
        <v>114</v>
      </c>
      <c r="B115" s="17">
        <v>4</v>
      </c>
      <c r="C115" s="17">
        <v>2014010011</v>
      </c>
      <c r="D115" s="17" t="s">
        <v>225</v>
      </c>
      <c r="E115" s="17">
        <v>21</v>
      </c>
      <c r="F115" s="17">
        <v>126</v>
      </c>
      <c r="G115" s="17"/>
      <c r="H115" s="17" t="s">
        <v>241</v>
      </c>
      <c r="I115" s="17">
        <f t="shared" si="10"/>
        <v>21</v>
      </c>
      <c r="J115" s="17">
        <f t="shared" si="11"/>
        <v>126</v>
      </c>
      <c r="K115" s="17">
        <f t="shared" si="12"/>
        <v>126</v>
      </c>
      <c r="L115" s="17">
        <f t="shared" si="13"/>
        <v>0</v>
      </c>
      <c r="M115" s="17">
        <f t="shared" si="14"/>
        <v>126</v>
      </c>
      <c r="N115" s="17"/>
      <c r="O115" s="17"/>
      <c r="P115" s="17"/>
      <c r="Q115" s="17"/>
    </row>
    <row r="116" spans="1:17" ht="14.25" x14ac:dyDescent="0.15">
      <c r="A116" s="17">
        <f>SUBTOTAL(3,B$1:B115)</f>
        <v>115</v>
      </c>
      <c r="B116" s="17">
        <v>5</v>
      </c>
      <c r="C116" s="17">
        <v>2005010012</v>
      </c>
      <c r="D116" s="17" t="s">
        <v>226</v>
      </c>
      <c r="E116" s="17">
        <v>21</v>
      </c>
      <c r="F116" s="17">
        <v>126</v>
      </c>
      <c r="G116" s="17"/>
      <c r="H116" s="17" t="s">
        <v>241</v>
      </c>
      <c r="I116" s="17">
        <f t="shared" si="10"/>
        <v>21</v>
      </c>
      <c r="J116" s="17">
        <f t="shared" si="11"/>
        <v>126</v>
      </c>
      <c r="K116" s="17">
        <f t="shared" si="12"/>
        <v>126</v>
      </c>
      <c r="L116" s="17">
        <f t="shared" si="13"/>
        <v>0</v>
      </c>
      <c r="M116" s="17">
        <f t="shared" si="14"/>
        <v>126</v>
      </c>
      <c r="N116" s="17"/>
      <c r="O116" s="17"/>
      <c r="P116" s="17"/>
      <c r="Q116" s="17"/>
    </row>
    <row r="117" spans="1:17" ht="14.25" x14ac:dyDescent="0.15">
      <c r="A117" s="17">
        <f>SUBTOTAL(3,B$1:B116)</f>
        <v>116</v>
      </c>
      <c r="B117" s="17">
        <v>6</v>
      </c>
      <c r="C117" s="17">
        <v>2019010031</v>
      </c>
      <c r="D117" s="17" t="s">
        <v>227</v>
      </c>
      <c r="E117" s="17">
        <v>21</v>
      </c>
      <c r="F117" s="17">
        <v>126</v>
      </c>
      <c r="G117" s="17"/>
      <c r="H117" s="17" t="s">
        <v>241</v>
      </c>
      <c r="I117" s="17">
        <f t="shared" si="10"/>
        <v>21</v>
      </c>
      <c r="J117" s="17">
        <f t="shared" si="11"/>
        <v>126</v>
      </c>
      <c r="K117" s="17">
        <f t="shared" si="12"/>
        <v>126</v>
      </c>
      <c r="L117" s="17">
        <f t="shared" si="13"/>
        <v>0</v>
      </c>
      <c r="M117" s="17">
        <f t="shared" si="14"/>
        <v>126</v>
      </c>
      <c r="N117" s="17"/>
      <c r="O117" s="17"/>
      <c r="P117" s="17"/>
      <c r="Q117" s="17"/>
    </row>
    <row r="118" spans="1:17" ht="14.25" x14ac:dyDescent="0.15">
      <c r="A118" s="17">
        <f>SUBTOTAL(3,B$1:B117)</f>
        <v>117</v>
      </c>
      <c r="B118" s="17">
        <v>7</v>
      </c>
      <c r="C118" s="17">
        <v>2013010019</v>
      </c>
      <c r="D118" s="17" t="s">
        <v>228</v>
      </c>
      <c r="E118" s="17">
        <v>21</v>
      </c>
      <c r="F118" s="17">
        <v>126</v>
      </c>
      <c r="G118" s="17"/>
      <c r="H118" s="17" t="s">
        <v>241</v>
      </c>
      <c r="I118" s="17">
        <f t="shared" si="10"/>
        <v>21</v>
      </c>
      <c r="J118" s="17">
        <f t="shared" si="11"/>
        <v>126</v>
      </c>
      <c r="K118" s="17">
        <f t="shared" si="12"/>
        <v>126</v>
      </c>
      <c r="L118" s="17">
        <f t="shared" si="13"/>
        <v>0</v>
      </c>
      <c r="M118" s="17">
        <f t="shared" si="14"/>
        <v>126</v>
      </c>
      <c r="N118" s="17"/>
      <c r="O118" s="17"/>
      <c r="P118" s="17"/>
      <c r="Q118" s="17"/>
    </row>
    <row r="119" spans="1:17" ht="14.25" x14ac:dyDescent="0.15">
      <c r="A119" s="17">
        <f>SUBTOTAL(3,B$1:B118)</f>
        <v>118</v>
      </c>
      <c r="B119" s="17">
        <v>8</v>
      </c>
      <c r="C119" s="17">
        <v>2020010077</v>
      </c>
      <c r="D119" s="17" t="s">
        <v>229</v>
      </c>
      <c r="E119" s="17"/>
      <c r="F119" s="17">
        <v>0</v>
      </c>
      <c r="G119" s="17" t="s">
        <v>230</v>
      </c>
      <c r="H119" s="17" t="s">
        <v>241</v>
      </c>
      <c r="I119" s="17">
        <f t="shared" si="10"/>
        <v>0</v>
      </c>
      <c r="J119" s="17">
        <f t="shared" si="11"/>
        <v>0</v>
      </c>
      <c r="K119" s="17">
        <f t="shared" si="12"/>
        <v>0</v>
      </c>
      <c r="L119" s="17">
        <f t="shared" si="13"/>
        <v>0</v>
      </c>
      <c r="M119" s="17">
        <f t="shared" si="14"/>
        <v>0</v>
      </c>
      <c r="N119" s="17"/>
      <c r="O119" s="17"/>
      <c r="P119" s="17"/>
      <c r="Q119" s="17"/>
    </row>
    <row r="120" spans="1:17" ht="14.25" x14ac:dyDescent="0.15">
      <c r="A120" s="17">
        <f>SUBTOTAL(3,B$1:B119)</f>
        <v>119</v>
      </c>
      <c r="B120" s="17">
        <v>9</v>
      </c>
      <c r="C120" s="17">
        <v>2019010151</v>
      </c>
      <c r="D120" s="17" t="s">
        <v>231</v>
      </c>
      <c r="E120" s="17">
        <v>21</v>
      </c>
      <c r="F120" s="17">
        <v>126</v>
      </c>
      <c r="G120" s="17"/>
      <c r="H120" s="17" t="s">
        <v>241</v>
      </c>
      <c r="I120" s="17">
        <f t="shared" si="10"/>
        <v>21</v>
      </c>
      <c r="J120" s="17">
        <f t="shared" si="11"/>
        <v>126</v>
      </c>
      <c r="K120" s="17">
        <f t="shared" si="12"/>
        <v>126</v>
      </c>
      <c r="L120" s="17">
        <f t="shared" si="13"/>
        <v>0</v>
      </c>
      <c r="M120" s="17">
        <f t="shared" si="14"/>
        <v>126</v>
      </c>
      <c r="N120" s="17"/>
      <c r="O120" s="17"/>
      <c r="P120" s="17"/>
      <c r="Q120" s="17"/>
    </row>
    <row r="121" spans="1:17" ht="14.25" x14ac:dyDescent="0.15">
      <c r="A121" s="17">
        <f>SUBTOTAL(3,B$1:B120)</f>
        <v>120</v>
      </c>
      <c r="B121" s="17">
        <v>10</v>
      </c>
      <c r="C121" s="17">
        <v>2021010016</v>
      </c>
      <c r="D121" s="17" t="s">
        <v>232</v>
      </c>
      <c r="E121" s="17">
        <v>21</v>
      </c>
      <c r="F121" s="17">
        <v>126</v>
      </c>
      <c r="G121" s="17"/>
      <c r="H121" s="17" t="s">
        <v>241</v>
      </c>
      <c r="I121" s="17">
        <f t="shared" si="10"/>
        <v>21</v>
      </c>
      <c r="J121" s="17">
        <f t="shared" si="11"/>
        <v>126</v>
      </c>
      <c r="K121" s="17">
        <f t="shared" si="12"/>
        <v>126</v>
      </c>
      <c r="L121" s="17">
        <f t="shared" si="13"/>
        <v>0</v>
      </c>
      <c r="M121" s="17">
        <f t="shared" si="14"/>
        <v>126</v>
      </c>
      <c r="N121" s="17"/>
      <c r="O121" s="17"/>
      <c r="P121" s="17"/>
      <c r="Q121" s="17"/>
    </row>
    <row r="122" spans="1:17" ht="14.25" x14ac:dyDescent="0.15">
      <c r="A122" s="17">
        <f>SUBTOTAL(3,B$1:B121)</f>
        <v>121</v>
      </c>
      <c r="B122" s="17">
        <v>11</v>
      </c>
      <c r="C122" s="17">
        <v>2015010008</v>
      </c>
      <c r="D122" s="17" t="s">
        <v>233</v>
      </c>
      <c r="E122" s="17">
        <v>21</v>
      </c>
      <c r="F122" s="17">
        <v>126</v>
      </c>
      <c r="G122" s="17"/>
      <c r="H122" s="17" t="s">
        <v>241</v>
      </c>
      <c r="I122" s="17">
        <f t="shared" si="10"/>
        <v>21</v>
      </c>
      <c r="J122" s="17">
        <f t="shared" si="11"/>
        <v>126</v>
      </c>
      <c r="K122" s="17">
        <f t="shared" si="12"/>
        <v>126</v>
      </c>
      <c r="L122" s="17">
        <f t="shared" si="13"/>
        <v>0</v>
      </c>
      <c r="M122" s="17">
        <f t="shared" si="14"/>
        <v>126</v>
      </c>
      <c r="N122" s="17"/>
      <c r="O122" s="17"/>
      <c r="P122" s="17"/>
      <c r="Q122" s="17"/>
    </row>
    <row r="123" spans="1:17" ht="14.25" x14ac:dyDescent="0.15">
      <c r="A123" s="17">
        <f>SUBTOTAL(3,B$1:B122)</f>
        <v>122</v>
      </c>
      <c r="B123" s="17">
        <v>12</v>
      </c>
      <c r="C123" s="17">
        <v>2023010023</v>
      </c>
      <c r="D123" s="17" t="s">
        <v>234</v>
      </c>
      <c r="E123" s="17">
        <v>21</v>
      </c>
      <c r="F123" s="17">
        <v>126</v>
      </c>
      <c r="G123" s="17"/>
      <c r="H123" s="17" t="s">
        <v>241</v>
      </c>
      <c r="I123" s="17">
        <f t="shared" si="10"/>
        <v>21</v>
      </c>
      <c r="J123" s="17">
        <f t="shared" si="11"/>
        <v>126</v>
      </c>
      <c r="K123" s="17">
        <f t="shared" si="12"/>
        <v>126</v>
      </c>
      <c r="L123" s="17">
        <f t="shared" si="13"/>
        <v>0</v>
      </c>
      <c r="M123" s="17">
        <f t="shared" si="14"/>
        <v>126</v>
      </c>
      <c r="N123" s="17"/>
      <c r="O123" s="17"/>
      <c r="P123" s="17"/>
      <c r="Q123" s="17"/>
    </row>
    <row r="124" spans="1:17" ht="14.25" x14ac:dyDescent="0.15">
      <c r="A124" s="17">
        <f>SUBTOTAL(3,B$1:B123)</f>
        <v>123</v>
      </c>
      <c r="B124" s="17">
        <v>13</v>
      </c>
      <c r="C124" s="17" t="s">
        <v>235</v>
      </c>
      <c r="D124" s="17" t="s">
        <v>236</v>
      </c>
      <c r="E124" s="17">
        <v>21</v>
      </c>
      <c r="F124" s="17">
        <v>126</v>
      </c>
      <c r="G124" s="17"/>
      <c r="H124" s="17" t="s">
        <v>241</v>
      </c>
      <c r="I124" s="17">
        <f t="shared" si="10"/>
        <v>21</v>
      </c>
      <c r="J124" s="17">
        <f t="shared" si="11"/>
        <v>126</v>
      </c>
      <c r="K124" s="17">
        <f t="shared" si="12"/>
        <v>126</v>
      </c>
      <c r="L124" s="17">
        <f t="shared" si="13"/>
        <v>0</v>
      </c>
      <c r="M124" s="17">
        <f t="shared" si="14"/>
        <v>126</v>
      </c>
      <c r="N124" s="17"/>
      <c r="O124" s="17"/>
      <c r="P124" s="17"/>
      <c r="Q124" s="17"/>
    </row>
    <row r="125" spans="1:17" ht="14.25" x14ac:dyDescent="0.15">
      <c r="A125" s="17">
        <f>SUBTOTAL(3,B$1:B124)</f>
        <v>124</v>
      </c>
      <c r="B125" s="17">
        <v>14</v>
      </c>
      <c r="C125" s="17" t="s">
        <v>237</v>
      </c>
      <c r="D125" s="17" t="s">
        <v>238</v>
      </c>
      <c r="E125" s="17">
        <v>21</v>
      </c>
      <c r="F125" s="17">
        <v>126</v>
      </c>
      <c r="G125" s="17"/>
      <c r="H125" s="17" t="s">
        <v>241</v>
      </c>
      <c r="I125" s="17">
        <f t="shared" si="10"/>
        <v>21</v>
      </c>
      <c r="J125" s="17">
        <f t="shared" si="11"/>
        <v>126</v>
      </c>
      <c r="K125" s="17">
        <f t="shared" si="12"/>
        <v>126</v>
      </c>
      <c r="L125" s="17">
        <f t="shared" si="13"/>
        <v>0</v>
      </c>
      <c r="M125" s="17">
        <f t="shared" si="14"/>
        <v>126</v>
      </c>
      <c r="N125" s="17"/>
      <c r="O125" s="17"/>
      <c r="P125" s="17"/>
      <c r="Q125" s="17"/>
    </row>
    <row r="126" spans="1:17" ht="14.25" x14ac:dyDescent="0.15">
      <c r="A126" s="17">
        <f>SUBTOTAL(3,B$1:B125)</f>
        <v>125</v>
      </c>
      <c r="B126" s="17">
        <v>15</v>
      </c>
      <c r="C126" s="17">
        <v>2003010007</v>
      </c>
      <c r="D126" s="17" t="s">
        <v>239</v>
      </c>
      <c r="E126" s="17">
        <v>21</v>
      </c>
      <c r="F126" s="17">
        <v>126</v>
      </c>
      <c r="G126" s="17"/>
      <c r="H126" s="17" t="s">
        <v>241</v>
      </c>
      <c r="I126" s="17">
        <f t="shared" si="10"/>
        <v>21</v>
      </c>
      <c r="J126" s="17">
        <f t="shared" si="11"/>
        <v>126</v>
      </c>
      <c r="K126" s="17">
        <f t="shared" si="12"/>
        <v>126</v>
      </c>
      <c r="L126" s="17">
        <f t="shared" si="13"/>
        <v>0</v>
      </c>
      <c r="M126" s="17">
        <f t="shared" si="14"/>
        <v>126</v>
      </c>
      <c r="N126" s="17"/>
      <c r="O126" s="17"/>
      <c r="P126" s="17"/>
      <c r="Q126" s="17"/>
    </row>
    <row r="127" spans="1:17" ht="14.25" x14ac:dyDescent="0.15">
      <c r="A127" s="17">
        <f>SUBTOTAL(3,B$1:B126)</f>
        <v>126</v>
      </c>
      <c r="B127" s="17">
        <v>16</v>
      </c>
      <c r="C127" s="17">
        <v>2023010073</v>
      </c>
      <c r="D127" s="17" t="s">
        <v>240</v>
      </c>
      <c r="E127" s="17">
        <v>21</v>
      </c>
      <c r="F127" s="17">
        <v>126</v>
      </c>
      <c r="G127" s="17"/>
      <c r="H127" s="17" t="s">
        <v>241</v>
      </c>
      <c r="I127" s="17">
        <f t="shared" si="10"/>
        <v>21</v>
      </c>
      <c r="J127" s="17">
        <f t="shared" si="11"/>
        <v>126</v>
      </c>
      <c r="K127" s="17">
        <f t="shared" si="12"/>
        <v>126</v>
      </c>
      <c r="L127" s="17">
        <f t="shared" si="13"/>
        <v>0</v>
      </c>
      <c r="M127" s="17">
        <f t="shared" si="14"/>
        <v>126</v>
      </c>
      <c r="N127" s="17"/>
      <c r="O127" s="17"/>
      <c r="P127" s="17"/>
      <c r="Q127" s="17"/>
    </row>
    <row r="128" spans="1:17" ht="14.25" x14ac:dyDescent="0.15">
      <c r="A128" s="17">
        <f>SUBTOTAL(3,B$1:B127)</f>
        <v>127</v>
      </c>
      <c r="B128" s="17">
        <v>1</v>
      </c>
      <c r="C128" s="17">
        <v>1998010004</v>
      </c>
      <c r="D128" s="17" t="s">
        <v>242</v>
      </c>
      <c r="E128" s="17">
        <v>21</v>
      </c>
      <c r="F128" s="17">
        <v>126</v>
      </c>
      <c r="G128" s="17"/>
      <c r="H128" s="17" t="s">
        <v>249</v>
      </c>
      <c r="I128" s="17">
        <f t="shared" si="10"/>
        <v>21</v>
      </c>
      <c r="J128" s="17">
        <f t="shared" si="11"/>
        <v>126</v>
      </c>
      <c r="K128" s="17">
        <f t="shared" si="12"/>
        <v>126</v>
      </c>
      <c r="L128" s="17">
        <f t="shared" si="13"/>
        <v>0</v>
      </c>
      <c r="M128" s="17">
        <f t="shared" si="14"/>
        <v>126</v>
      </c>
      <c r="N128" s="17"/>
      <c r="O128" s="17"/>
      <c r="P128" s="17"/>
      <c r="Q128" s="17"/>
    </row>
    <row r="129" spans="1:17" ht="14.25" x14ac:dyDescent="0.15">
      <c r="A129" s="17">
        <f>SUBTOTAL(3,B$1:B128)</f>
        <v>128</v>
      </c>
      <c r="B129" s="17">
        <v>2</v>
      </c>
      <c r="C129" s="17">
        <v>2009020003</v>
      </c>
      <c r="D129" s="17" t="s">
        <v>243</v>
      </c>
      <c r="E129" s="17">
        <v>21</v>
      </c>
      <c r="F129" s="17">
        <v>126</v>
      </c>
      <c r="G129" s="17"/>
      <c r="H129" s="17" t="s">
        <v>249</v>
      </c>
      <c r="I129" s="17">
        <f t="shared" ref="I129:I191" si="15">IF(TYPE(E129)=1,E129,VALUE(SUBSTITUTE(E129,"天","")))</f>
        <v>21</v>
      </c>
      <c r="J129" s="17">
        <f t="shared" ref="J129:J191" si="16">IF(TYPE(F129)=1,F129,VALUE(SUBSTITUTE(F129,"元","")))</f>
        <v>126</v>
      </c>
      <c r="K129" s="17">
        <f t="shared" ref="K129:K191" si="17">I129*6</f>
        <v>126</v>
      </c>
      <c r="L129" s="17">
        <f t="shared" ref="L129:L191" si="18">K129-J129</f>
        <v>0</v>
      </c>
      <c r="M129" s="17">
        <f t="shared" ref="M129:M191" si="19">J129</f>
        <v>126</v>
      </c>
      <c r="N129" s="17"/>
      <c r="O129" s="17"/>
      <c r="P129" s="17"/>
      <c r="Q129" s="17"/>
    </row>
    <row r="130" spans="1:17" ht="14.25" x14ac:dyDescent="0.15">
      <c r="A130" s="17">
        <f>SUBTOTAL(3,B$1:B129)</f>
        <v>129</v>
      </c>
      <c r="B130" s="17">
        <v>3</v>
      </c>
      <c r="C130" s="17">
        <v>2003010004</v>
      </c>
      <c r="D130" s="17" t="s">
        <v>244</v>
      </c>
      <c r="E130" s="17">
        <v>21</v>
      </c>
      <c r="F130" s="17">
        <v>126</v>
      </c>
      <c r="G130" s="17"/>
      <c r="H130" s="17" t="s">
        <v>249</v>
      </c>
      <c r="I130" s="17">
        <f t="shared" si="15"/>
        <v>21</v>
      </c>
      <c r="J130" s="17">
        <f t="shared" si="16"/>
        <v>126</v>
      </c>
      <c r="K130" s="17">
        <f t="shared" si="17"/>
        <v>126</v>
      </c>
      <c r="L130" s="17">
        <f t="shared" si="18"/>
        <v>0</v>
      </c>
      <c r="M130" s="17">
        <f t="shared" si="19"/>
        <v>126</v>
      </c>
      <c r="N130" s="17"/>
      <c r="O130" s="17"/>
      <c r="P130" s="17"/>
      <c r="Q130" s="17"/>
    </row>
    <row r="131" spans="1:17" ht="14.25" x14ac:dyDescent="0.15">
      <c r="A131" s="17">
        <f>SUBTOTAL(3,B$1:B130)</f>
        <v>130</v>
      </c>
      <c r="B131" s="17">
        <v>4</v>
      </c>
      <c r="C131" s="17">
        <v>2001010002</v>
      </c>
      <c r="D131" s="17" t="s">
        <v>245</v>
      </c>
      <c r="E131" s="17">
        <v>21</v>
      </c>
      <c r="F131" s="17">
        <v>126</v>
      </c>
      <c r="G131" s="17"/>
      <c r="H131" s="17" t="s">
        <v>249</v>
      </c>
      <c r="I131" s="17">
        <f t="shared" si="15"/>
        <v>21</v>
      </c>
      <c r="J131" s="17">
        <f t="shared" si="16"/>
        <v>126</v>
      </c>
      <c r="K131" s="17">
        <f t="shared" si="17"/>
        <v>126</v>
      </c>
      <c r="L131" s="17">
        <f t="shared" si="18"/>
        <v>0</v>
      </c>
      <c r="M131" s="17">
        <f t="shared" si="19"/>
        <v>126</v>
      </c>
      <c r="N131" s="17"/>
      <c r="O131" s="17"/>
      <c r="P131" s="17"/>
      <c r="Q131" s="17"/>
    </row>
    <row r="132" spans="1:17" ht="14.25" x14ac:dyDescent="0.15">
      <c r="A132" s="17">
        <f>SUBTOTAL(3,B$1:B131)</f>
        <v>131</v>
      </c>
      <c r="B132" s="17">
        <v>5</v>
      </c>
      <c r="C132" s="17">
        <v>2014010030</v>
      </c>
      <c r="D132" s="17" t="s">
        <v>246</v>
      </c>
      <c r="E132" s="17">
        <v>21</v>
      </c>
      <c r="F132" s="17">
        <v>126</v>
      </c>
      <c r="G132" s="17"/>
      <c r="H132" s="17" t="s">
        <v>249</v>
      </c>
      <c r="I132" s="17">
        <f t="shared" si="15"/>
        <v>21</v>
      </c>
      <c r="J132" s="17">
        <f t="shared" si="16"/>
        <v>126</v>
      </c>
      <c r="K132" s="17">
        <f t="shared" si="17"/>
        <v>126</v>
      </c>
      <c r="L132" s="17">
        <f t="shared" si="18"/>
        <v>0</v>
      </c>
      <c r="M132" s="17">
        <f t="shared" si="19"/>
        <v>126</v>
      </c>
      <c r="N132" s="17"/>
      <c r="O132" s="17"/>
      <c r="P132" s="17"/>
      <c r="Q132" s="17"/>
    </row>
    <row r="133" spans="1:17" ht="14.25" x14ac:dyDescent="0.15">
      <c r="A133" s="17">
        <f>SUBTOTAL(3,B$1:B132)</f>
        <v>132</v>
      </c>
      <c r="B133" s="17">
        <v>6</v>
      </c>
      <c r="C133" s="17">
        <v>2016010015</v>
      </c>
      <c r="D133" s="17" t="s">
        <v>247</v>
      </c>
      <c r="E133" s="17">
        <v>4</v>
      </c>
      <c r="F133" s="17">
        <v>24</v>
      </c>
      <c r="G133" s="17"/>
      <c r="H133" s="17" t="s">
        <v>249</v>
      </c>
      <c r="I133" s="17">
        <f t="shared" si="15"/>
        <v>4</v>
      </c>
      <c r="J133" s="17">
        <f t="shared" si="16"/>
        <v>24</v>
      </c>
      <c r="K133" s="17">
        <f t="shared" si="17"/>
        <v>24</v>
      </c>
      <c r="L133" s="17">
        <f t="shared" si="18"/>
        <v>0</v>
      </c>
      <c r="M133" s="17">
        <f t="shared" si="19"/>
        <v>24</v>
      </c>
      <c r="N133" s="17"/>
      <c r="O133" s="17"/>
      <c r="P133" s="17"/>
      <c r="Q133" s="17"/>
    </row>
    <row r="134" spans="1:17" ht="14.25" x14ac:dyDescent="0.15">
      <c r="A134" s="17">
        <f>SUBTOTAL(3,B$1:B133)</f>
        <v>133</v>
      </c>
      <c r="B134" s="17">
        <v>7</v>
      </c>
      <c r="C134" s="17">
        <v>2020010079</v>
      </c>
      <c r="D134" s="17" t="s">
        <v>248</v>
      </c>
      <c r="E134" s="17">
        <v>15</v>
      </c>
      <c r="F134" s="17">
        <v>90</v>
      </c>
      <c r="G134" s="17"/>
      <c r="H134" s="17" t="s">
        <v>249</v>
      </c>
      <c r="I134" s="17">
        <f t="shared" si="15"/>
        <v>15</v>
      </c>
      <c r="J134" s="17">
        <f t="shared" si="16"/>
        <v>90</v>
      </c>
      <c r="K134" s="17">
        <f t="shared" si="17"/>
        <v>90</v>
      </c>
      <c r="L134" s="17">
        <f t="shared" si="18"/>
        <v>0</v>
      </c>
      <c r="M134" s="17">
        <f t="shared" si="19"/>
        <v>90</v>
      </c>
      <c r="N134" s="17"/>
      <c r="O134" s="17"/>
      <c r="P134" s="17"/>
      <c r="Q134" s="17"/>
    </row>
    <row r="135" spans="1:17" ht="14.25" x14ac:dyDescent="0.15">
      <c r="A135" s="17">
        <f>SUBTOTAL(3,B$1:B134)</f>
        <v>134</v>
      </c>
      <c r="B135" s="17">
        <v>1</v>
      </c>
      <c r="C135" s="17">
        <v>2005010007</v>
      </c>
      <c r="D135" s="17" t="s">
        <v>250</v>
      </c>
      <c r="E135" s="17">
        <v>19</v>
      </c>
      <c r="F135" s="17">
        <v>114</v>
      </c>
      <c r="G135" s="17"/>
      <c r="H135" s="17" t="s">
        <v>255</v>
      </c>
      <c r="I135" s="17">
        <f t="shared" si="15"/>
        <v>19</v>
      </c>
      <c r="J135" s="17">
        <f t="shared" si="16"/>
        <v>114</v>
      </c>
      <c r="K135" s="17">
        <f t="shared" si="17"/>
        <v>114</v>
      </c>
      <c r="L135" s="17">
        <f t="shared" si="18"/>
        <v>0</v>
      </c>
      <c r="M135" s="17">
        <f t="shared" si="19"/>
        <v>114</v>
      </c>
      <c r="N135" s="17"/>
      <c r="O135" s="17"/>
      <c r="P135" s="17"/>
      <c r="Q135" s="17"/>
    </row>
    <row r="136" spans="1:17" ht="14.25" x14ac:dyDescent="0.15">
      <c r="A136" s="17">
        <f>SUBTOTAL(3,B$1:B135)</f>
        <v>135</v>
      </c>
      <c r="B136" s="17">
        <v>2</v>
      </c>
      <c r="C136" s="17">
        <v>2005010006</v>
      </c>
      <c r="D136" s="17" t="s">
        <v>251</v>
      </c>
      <c r="E136" s="17">
        <v>21</v>
      </c>
      <c r="F136" s="17">
        <v>126</v>
      </c>
      <c r="G136" s="17"/>
      <c r="H136" s="17" t="s">
        <v>255</v>
      </c>
      <c r="I136" s="17">
        <f t="shared" si="15"/>
        <v>21</v>
      </c>
      <c r="J136" s="17">
        <f t="shared" si="16"/>
        <v>126</v>
      </c>
      <c r="K136" s="17">
        <f t="shared" si="17"/>
        <v>126</v>
      </c>
      <c r="L136" s="17">
        <f t="shared" si="18"/>
        <v>0</v>
      </c>
      <c r="M136" s="17">
        <f t="shared" si="19"/>
        <v>126</v>
      </c>
      <c r="N136" s="17"/>
      <c r="O136" s="17"/>
      <c r="P136" s="17"/>
      <c r="Q136" s="17"/>
    </row>
    <row r="137" spans="1:17" ht="14.25" x14ac:dyDescent="0.15">
      <c r="A137" s="17">
        <f>SUBTOTAL(3,B$1:B136)</f>
        <v>136</v>
      </c>
      <c r="B137" s="17">
        <v>3</v>
      </c>
      <c r="C137" s="17">
        <v>2004010011</v>
      </c>
      <c r="D137" s="17" t="s">
        <v>252</v>
      </c>
      <c r="E137" s="17">
        <v>21</v>
      </c>
      <c r="F137" s="17">
        <v>126</v>
      </c>
      <c r="G137" s="17"/>
      <c r="H137" s="17" t="s">
        <v>255</v>
      </c>
      <c r="I137" s="17">
        <f t="shared" si="15"/>
        <v>21</v>
      </c>
      <c r="J137" s="17">
        <f t="shared" si="16"/>
        <v>126</v>
      </c>
      <c r="K137" s="17">
        <f t="shared" si="17"/>
        <v>126</v>
      </c>
      <c r="L137" s="17">
        <f t="shared" si="18"/>
        <v>0</v>
      </c>
      <c r="M137" s="17">
        <f t="shared" si="19"/>
        <v>126</v>
      </c>
      <c r="N137" s="17"/>
      <c r="O137" s="17"/>
      <c r="P137" s="17"/>
      <c r="Q137" s="17"/>
    </row>
    <row r="138" spans="1:17" ht="14.25" x14ac:dyDescent="0.15">
      <c r="A138" s="17">
        <f>SUBTOTAL(3,B$1:B137)</f>
        <v>137</v>
      </c>
      <c r="B138" s="17">
        <v>4</v>
      </c>
      <c r="C138" s="17">
        <v>2019010037</v>
      </c>
      <c r="D138" s="17" t="s">
        <v>253</v>
      </c>
      <c r="E138" s="17">
        <v>21</v>
      </c>
      <c r="F138" s="17">
        <v>126</v>
      </c>
      <c r="G138" s="17"/>
      <c r="H138" s="17" t="s">
        <v>255</v>
      </c>
      <c r="I138" s="17">
        <f t="shared" si="15"/>
        <v>21</v>
      </c>
      <c r="J138" s="17">
        <f t="shared" si="16"/>
        <v>126</v>
      </c>
      <c r="K138" s="17">
        <f t="shared" si="17"/>
        <v>126</v>
      </c>
      <c r="L138" s="17">
        <f t="shared" si="18"/>
        <v>0</v>
      </c>
      <c r="M138" s="17">
        <f t="shared" si="19"/>
        <v>126</v>
      </c>
      <c r="N138" s="17"/>
      <c r="O138" s="17"/>
      <c r="P138" s="17"/>
      <c r="Q138" s="17"/>
    </row>
    <row r="139" spans="1:17" ht="14.25" x14ac:dyDescent="0.15">
      <c r="A139" s="17">
        <f>SUBTOTAL(3,B$1:B138)</f>
        <v>138</v>
      </c>
      <c r="B139" s="17">
        <v>5</v>
      </c>
      <c r="C139" s="17">
        <v>2023010075</v>
      </c>
      <c r="D139" s="17" t="s">
        <v>254</v>
      </c>
      <c r="E139" s="17">
        <v>21</v>
      </c>
      <c r="F139" s="17">
        <v>126</v>
      </c>
      <c r="G139" s="17"/>
      <c r="H139" s="17" t="s">
        <v>255</v>
      </c>
      <c r="I139" s="17">
        <f t="shared" si="15"/>
        <v>21</v>
      </c>
      <c r="J139" s="17">
        <f t="shared" si="16"/>
        <v>126</v>
      </c>
      <c r="K139" s="17">
        <f t="shared" si="17"/>
        <v>126</v>
      </c>
      <c r="L139" s="17">
        <f t="shared" si="18"/>
        <v>0</v>
      </c>
      <c r="M139" s="17">
        <f t="shared" si="19"/>
        <v>126</v>
      </c>
      <c r="N139" s="17"/>
      <c r="O139" s="17"/>
      <c r="P139" s="17"/>
      <c r="Q139" s="17"/>
    </row>
    <row r="140" spans="1:17" ht="14.25" x14ac:dyDescent="0.15">
      <c r="A140" s="17">
        <f>SUBTOTAL(3,B$1:B139)</f>
        <v>139</v>
      </c>
      <c r="B140" s="17">
        <v>1</v>
      </c>
      <c r="C140" s="17" t="s">
        <v>256</v>
      </c>
      <c r="D140" s="17" t="s">
        <v>257</v>
      </c>
      <c r="E140" s="17">
        <v>21</v>
      </c>
      <c r="F140" s="17">
        <v>126</v>
      </c>
      <c r="G140" s="17"/>
      <c r="H140" s="17" t="s">
        <v>284</v>
      </c>
      <c r="I140" s="17">
        <f t="shared" si="15"/>
        <v>21</v>
      </c>
      <c r="J140" s="17">
        <f t="shared" si="16"/>
        <v>126</v>
      </c>
      <c r="K140" s="17">
        <f t="shared" si="17"/>
        <v>126</v>
      </c>
      <c r="L140" s="17">
        <f t="shared" si="18"/>
        <v>0</v>
      </c>
      <c r="M140" s="17">
        <f t="shared" si="19"/>
        <v>126</v>
      </c>
      <c r="N140" s="17"/>
      <c r="O140" s="17"/>
      <c r="P140" s="17"/>
      <c r="Q140" s="17"/>
    </row>
    <row r="141" spans="1:17" ht="14.25" x14ac:dyDescent="0.15">
      <c r="A141" s="17">
        <f>SUBTOTAL(3,B$1:B140)</f>
        <v>140</v>
      </c>
      <c r="B141" s="17">
        <v>2</v>
      </c>
      <c r="C141" s="17" t="s">
        <v>258</v>
      </c>
      <c r="D141" s="17" t="s">
        <v>259</v>
      </c>
      <c r="E141" s="17">
        <v>21</v>
      </c>
      <c r="F141" s="17">
        <v>126</v>
      </c>
      <c r="G141" s="17"/>
      <c r="H141" s="17" t="s">
        <v>284</v>
      </c>
      <c r="I141" s="17">
        <f t="shared" si="15"/>
        <v>21</v>
      </c>
      <c r="J141" s="17">
        <f t="shared" ref="J141:J146" si="20">IF(TYPE(F141)=1,F141,VALUE(SUBSTITUTE(F141,"元","")))</f>
        <v>126</v>
      </c>
      <c r="K141" s="17">
        <f t="shared" ref="K141:K146" si="21">I141*6</f>
        <v>126</v>
      </c>
      <c r="L141" s="17">
        <f t="shared" ref="L141:L146" si="22">K141-J141</f>
        <v>0</v>
      </c>
      <c r="M141" s="17">
        <f t="shared" ref="M141:M146" si="23">J141</f>
        <v>126</v>
      </c>
      <c r="N141" s="17"/>
      <c r="O141" s="17"/>
      <c r="P141" s="17"/>
      <c r="Q141" s="17"/>
    </row>
    <row r="142" spans="1:17" ht="14.25" x14ac:dyDescent="0.15">
      <c r="A142" s="17">
        <f>SUBTOTAL(3,B$1:B141)</f>
        <v>141</v>
      </c>
      <c r="B142" s="17">
        <v>3</v>
      </c>
      <c r="C142" s="17" t="s">
        <v>260</v>
      </c>
      <c r="D142" s="17" t="s">
        <v>261</v>
      </c>
      <c r="E142" s="17">
        <v>21</v>
      </c>
      <c r="F142" s="17">
        <v>126</v>
      </c>
      <c r="G142" s="17"/>
      <c r="H142" s="17" t="s">
        <v>284</v>
      </c>
      <c r="I142" s="17">
        <f t="shared" si="15"/>
        <v>21</v>
      </c>
      <c r="J142" s="17">
        <f t="shared" si="20"/>
        <v>126</v>
      </c>
      <c r="K142" s="17">
        <f t="shared" si="21"/>
        <v>126</v>
      </c>
      <c r="L142" s="17">
        <f t="shared" si="22"/>
        <v>0</v>
      </c>
      <c r="M142" s="17">
        <f t="shared" si="23"/>
        <v>126</v>
      </c>
      <c r="N142" s="17"/>
      <c r="O142" s="17"/>
      <c r="P142" s="17"/>
      <c r="Q142" s="17"/>
    </row>
    <row r="143" spans="1:17" ht="14.25" x14ac:dyDescent="0.15">
      <c r="A143" s="17">
        <f>SUBTOTAL(3,B$1:B142)</f>
        <v>142</v>
      </c>
      <c r="B143" s="17">
        <v>4</v>
      </c>
      <c r="C143" s="17" t="s">
        <v>262</v>
      </c>
      <c r="D143" s="17" t="s">
        <v>263</v>
      </c>
      <c r="E143" s="17">
        <v>21</v>
      </c>
      <c r="F143" s="17">
        <v>126</v>
      </c>
      <c r="G143" s="17"/>
      <c r="H143" s="17" t="s">
        <v>284</v>
      </c>
      <c r="I143" s="17">
        <f t="shared" si="15"/>
        <v>21</v>
      </c>
      <c r="J143" s="17">
        <f t="shared" si="20"/>
        <v>126</v>
      </c>
      <c r="K143" s="17">
        <f t="shared" si="21"/>
        <v>126</v>
      </c>
      <c r="L143" s="17">
        <f t="shared" si="22"/>
        <v>0</v>
      </c>
      <c r="M143" s="17">
        <f t="shared" si="23"/>
        <v>126</v>
      </c>
      <c r="N143" s="17"/>
      <c r="O143" s="17"/>
      <c r="P143" s="17"/>
      <c r="Q143" s="17"/>
    </row>
    <row r="144" spans="1:17" ht="14.25" x14ac:dyDescent="0.15">
      <c r="A144" s="17">
        <f>SUBTOTAL(3,B$1:B143)</f>
        <v>143</v>
      </c>
      <c r="B144" s="17">
        <v>5</v>
      </c>
      <c r="C144" s="17" t="s">
        <v>264</v>
      </c>
      <c r="D144" s="17" t="s">
        <v>265</v>
      </c>
      <c r="E144" s="17">
        <v>21</v>
      </c>
      <c r="F144" s="17">
        <v>126</v>
      </c>
      <c r="G144" s="17"/>
      <c r="H144" s="17" t="s">
        <v>284</v>
      </c>
      <c r="I144" s="17">
        <f t="shared" si="15"/>
        <v>21</v>
      </c>
      <c r="J144" s="17">
        <f t="shared" si="20"/>
        <v>126</v>
      </c>
      <c r="K144" s="17">
        <f t="shared" si="21"/>
        <v>126</v>
      </c>
      <c r="L144" s="17">
        <f t="shared" si="22"/>
        <v>0</v>
      </c>
      <c r="M144" s="17">
        <f t="shared" si="23"/>
        <v>126</v>
      </c>
      <c r="N144" s="17"/>
      <c r="O144" s="17"/>
      <c r="P144" s="17"/>
      <c r="Q144" s="17"/>
    </row>
    <row r="145" spans="1:17" ht="14.25" x14ac:dyDescent="0.15">
      <c r="A145" s="17">
        <f>SUBTOTAL(3,B$1:B144)</f>
        <v>144</v>
      </c>
      <c r="B145" s="17">
        <v>6</v>
      </c>
      <c r="C145" s="17" t="s">
        <v>266</v>
      </c>
      <c r="D145" s="17" t="s">
        <v>267</v>
      </c>
      <c r="E145" s="17">
        <v>21</v>
      </c>
      <c r="F145" s="17">
        <v>126</v>
      </c>
      <c r="G145" s="17"/>
      <c r="H145" s="17" t="s">
        <v>284</v>
      </c>
      <c r="I145" s="17">
        <f t="shared" si="15"/>
        <v>21</v>
      </c>
      <c r="J145" s="17">
        <f t="shared" si="20"/>
        <v>126</v>
      </c>
      <c r="K145" s="17">
        <f t="shared" si="21"/>
        <v>126</v>
      </c>
      <c r="L145" s="17">
        <f t="shared" si="22"/>
        <v>0</v>
      </c>
      <c r="M145" s="17">
        <f t="shared" si="23"/>
        <v>126</v>
      </c>
      <c r="N145" s="17"/>
      <c r="O145" s="17"/>
      <c r="P145" s="17"/>
      <c r="Q145" s="17"/>
    </row>
    <row r="146" spans="1:17" ht="14.25" x14ac:dyDescent="0.15">
      <c r="A146" s="17">
        <f>SUBTOTAL(3,B$1:B145)</f>
        <v>145</v>
      </c>
      <c r="B146" s="17">
        <v>7</v>
      </c>
      <c r="C146" s="17" t="s">
        <v>268</v>
      </c>
      <c r="D146" s="17" t="s">
        <v>269</v>
      </c>
      <c r="E146" s="17">
        <v>21</v>
      </c>
      <c r="F146" s="17">
        <v>126</v>
      </c>
      <c r="G146" s="17"/>
      <c r="H146" s="17" t="s">
        <v>284</v>
      </c>
      <c r="I146" s="17">
        <f t="shared" si="15"/>
        <v>21</v>
      </c>
      <c r="J146" s="17">
        <f t="shared" si="20"/>
        <v>126</v>
      </c>
      <c r="K146" s="17">
        <f t="shared" si="21"/>
        <v>126</v>
      </c>
      <c r="L146" s="17">
        <f t="shared" si="22"/>
        <v>0</v>
      </c>
      <c r="M146" s="17">
        <f t="shared" si="23"/>
        <v>126</v>
      </c>
      <c r="N146" s="17"/>
      <c r="O146" s="17"/>
      <c r="P146" s="17"/>
      <c r="Q146" s="17"/>
    </row>
    <row r="147" spans="1:17" ht="14.25" x14ac:dyDescent="0.15">
      <c r="A147" s="17">
        <f>SUBTOTAL(3,B$1:B146)</f>
        <v>146</v>
      </c>
      <c r="B147" s="17">
        <v>8</v>
      </c>
      <c r="C147" s="17" t="s">
        <v>270</v>
      </c>
      <c r="D147" s="17" t="s">
        <v>271</v>
      </c>
      <c r="E147" s="17">
        <v>21</v>
      </c>
      <c r="F147" s="17">
        <v>126</v>
      </c>
      <c r="G147" s="17"/>
      <c r="H147" s="17" t="s">
        <v>284</v>
      </c>
      <c r="I147" s="17">
        <f t="shared" si="15"/>
        <v>21</v>
      </c>
      <c r="J147" s="17">
        <f t="shared" si="16"/>
        <v>126</v>
      </c>
      <c r="K147" s="17">
        <f t="shared" si="17"/>
        <v>126</v>
      </c>
      <c r="L147" s="17">
        <f t="shared" si="18"/>
        <v>0</v>
      </c>
      <c r="M147" s="17">
        <f t="shared" si="19"/>
        <v>126</v>
      </c>
      <c r="N147" s="17"/>
      <c r="O147" s="17"/>
      <c r="P147" s="17"/>
      <c r="Q147" s="17"/>
    </row>
    <row r="148" spans="1:17" ht="14.25" x14ac:dyDescent="0.15">
      <c r="A148" s="17">
        <f>SUBTOTAL(3,B$1:B147)</f>
        <v>147</v>
      </c>
      <c r="B148" s="17">
        <v>9</v>
      </c>
      <c r="C148" s="17" t="s">
        <v>272</v>
      </c>
      <c r="D148" s="17" t="s">
        <v>273</v>
      </c>
      <c r="E148" s="17">
        <v>21</v>
      </c>
      <c r="F148" s="17">
        <v>126</v>
      </c>
      <c r="G148" s="17"/>
      <c r="H148" s="17" t="s">
        <v>284</v>
      </c>
      <c r="I148" s="17">
        <f t="shared" si="15"/>
        <v>21</v>
      </c>
      <c r="J148" s="17">
        <f t="shared" si="16"/>
        <v>126</v>
      </c>
      <c r="K148" s="17">
        <f t="shared" si="17"/>
        <v>126</v>
      </c>
      <c r="L148" s="17">
        <f t="shared" si="18"/>
        <v>0</v>
      </c>
      <c r="M148" s="17">
        <f t="shared" si="19"/>
        <v>126</v>
      </c>
      <c r="N148" s="17"/>
      <c r="O148" s="17"/>
      <c r="P148" s="17"/>
      <c r="Q148" s="17"/>
    </row>
    <row r="149" spans="1:17" ht="14.25" x14ac:dyDescent="0.15">
      <c r="A149" s="17">
        <f>SUBTOTAL(3,B$1:B148)</f>
        <v>148</v>
      </c>
      <c r="B149" s="17">
        <v>10</v>
      </c>
      <c r="C149" s="17" t="s">
        <v>274</v>
      </c>
      <c r="D149" s="17" t="s">
        <v>275</v>
      </c>
      <c r="E149" s="17">
        <v>21</v>
      </c>
      <c r="F149" s="17">
        <v>126</v>
      </c>
      <c r="G149" s="17"/>
      <c r="H149" s="17" t="s">
        <v>284</v>
      </c>
      <c r="I149" s="17">
        <f t="shared" si="15"/>
        <v>21</v>
      </c>
      <c r="J149" s="17">
        <f t="shared" si="16"/>
        <v>126</v>
      </c>
      <c r="K149" s="17">
        <f t="shared" si="17"/>
        <v>126</v>
      </c>
      <c r="L149" s="17">
        <f t="shared" si="18"/>
        <v>0</v>
      </c>
      <c r="M149" s="17">
        <f t="shared" si="19"/>
        <v>126</v>
      </c>
      <c r="N149" s="17"/>
      <c r="O149" s="17"/>
      <c r="P149" s="17"/>
      <c r="Q149" s="17"/>
    </row>
    <row r="150" spans="1:17" ht="14.25" x14ac:dyDescent="0.15">
      <c r="A150" s="17">
        <f>SUBTOTAL(3,B$1:B149)</f>
        <v>149</v>
      </c>
      <c r="B150" s="17">
        <v>11</v>
      </c>
      <c r="C150" s="17">
        <v>2019010067</v>
      </c>
      <c r="D150" s="17" t="s">
        <v>276</v>
      </c>
      <c r="E150" s="17">
        <v>21</v>
      </c>
      <c r="F150" s="17">
        <v>126</v>
      </c>
      <c r="G150" s="17"/>
      <c r="H150" s="17" t="s">
        <v>284</v>
      </c>
      <c r="I150" s="17">
        <f t="shared" si="15"/>
        <v>21</v>
      </c>
      <c r="J150" s="17">
        <f t="shared" si="16"/>
        <v>126</v>
      </c>
      <c r="K150" s="17">
        <f t="shared" si="17"/>
        <v>126</v>
      </c>
      <c r="L150" s="17">
        <f t="shared" si="18"/>
        <v>0</v>
      </c>
      <c r="M150" s="17">
        <f t="shared" si="19"/>
        <v>126</v>
      </c>
      <c r="N150" s="17"/>
      <c r="O150" s="17"/>
      <c r="P150" s="17"/>
      <c r="Q150" s="17"/>
    </row>
    <row r="151" spans="1:17" ht="14.25" x14ac:dyDescent="0.15">
      <c r="A151" s="17">
        <f>SUBTOTAL(3,B$1:B150)</f>
        <v>150</v>
      </c>
      <c r="B151" s="17">
        <v>12</v>
      </c>
      <c r="C151" s="17" t="s">
        <v>277</v>
      </c>
      <c r="D151" s="17" t="s">
        <v>278</v>
      </c>
      <c r="E151" s="17">
        <v>21</v>
      </c>
      <c r="F151" s="17">
        <v>126</v>
      </c>
      <c r="G151" s="17"/>
      <c r="H151" s="17" t="s">
        <v>284</v>
      </c>
      <c r="I151" s="17">
        <f t="shared" si="15"/>
        <v>21</v>
      </c>
      <c r="J151" s="17">
        <f t="shared" si="16"/>
        <v>126</v>
      </c>
      <c r="K151" s="17">
        <f t="shared" si="17"/>
        <v>126</v>
      </c>
      <c r="L151" s="17">
        <f t="shared" si="18"/>
        <v>0</v>
      </c>
      <c r="M151" s="17">
        <f t="shared" si="19"/>
        <v>126</v>
      </c>
      <c r="N151" s="17"/>
      <c r="O151" s="17"/>
      <c r="P151" s="17"/>
      <c r="Q151" s="17"/>
    </row>
    <row r="152" spans="1:17" ht="14.25" x14ac:dyDescent="0.15">
      <c r="A152" s="17">
        <f>SUBTOTAL(3,B$1:B151)</f>
        <v>151</v>
      </c>
      <c r="B152" s="17">
        <v>13</v>
      </c>
      <c r="C152" s="17">
        <v>2023020001</v>
      </c>
      <c r="D152" s="17" t="s">
        <v>279</v>
      </c>
      <c r="E152" s="17">
        <v>21</v>
      </c>
      <c r="F152" s="17">
        <v>126</v>
      </c>
      <c r="G152" s="17"/>
      <c r="H152" s="17" t="s">
        <v>284</v>
      </c>
      <c r="I152" s="17">
        <f t="shared" si="15"/>
        <v>21</v>
      </c>
      <c r="J152" s="17">
        <f t="shared" si="16"/>
        <v>126</v>
      </c>
      <c r="K152" s="17">
        <f t="shared" si="17"/>
        <v>126</v>
      </c>
      <c r="L152" s="17">
        <f t="shared" si="18"/>
        <v>0</v>
      </c>
      <c r="M152" s="17">
        <f t="shared" si="19"/>
        <v>126</v>
      </c>
      <c r="N152" s="17"/>
      <c r="O152" s="17"/>
      <c r="P152" s="17"/>
      <c r="Q152" s="17"/>
    </row>
    <row r="153" spans="1:17" ht="14.25" x14ac:dyDescent="0.15">
      <c r="A153" s="17">
        <f>SUBTOTAL(3,B$1:B152)</f>
        <v>152</v>
      </c>
      <c r="B153" s="17">
        <v>14</v>
      </c>
      <c r="C153" s="17">
        <v>2007020012</v>
      </c>
      <c r="D153" s="17" t="s">
        <v>280</v>
      </c>
      <c r="E153" s="17">
        <v>21</v>
      </c>
      <c r="F153" s="17">
        <v>126</v>
      </c>
      <c r="G153" s="17"/>
      <c r="H153" s="17" t="s">
        <v>284</v>
      </c>
      <c r="I153" s="17">
        <f t="shared" si="15"/>
        <v>21</v>
      </c>
      <c r="J153" s="17">
        <f t="shared" si="16"/>
        <v>126</v>
      </c>
      <c r="K153" s="17">
        <f t="shared" si="17"/>
        <v>126</v>
      </c>
      <c r="L153" s="17">
        <f t="shared" si="18"/>
        <v>0</v>
      </c>
      <c r="M153" s="17">
        <f t="shared" si="19"/>
        <v>126</v>
      </c>
      <c r="N153" s="17"/>
      <c r="O153" s="17"/>
      <c r="P153" s="17"/>
      <c r="Q153" s="17"/>
    </row>
    <row r="154" spans="1:17" ht="14.25" x14ac:dyDescent="0.15">
      <c r="A154" s="17">
        <f>SUBTOTAL(3,B$1:B153)</f>
        <v>153</v>
      </c>
      <c r="B154" s="17">
        <v>15</v>
      </c>
      <c r="C154" s="17">
        <v>2023010076</v>
      </c>
      <c r="D154" s="17" t="s">
        <v>281</v>
      </c>
      <c r="E154" s="17">
        <v>21</v>
      </c>
      <c r="F154" s="17">
        <v>126</v>
      </c>
      <c r="G154" s="17"/>
      <c r="H154" s="17" t="s">
        <v>284</v>
      </c>
      <c r="I154" s="17">
        <f t="shared" si="15"/>
        <v>21</v>
      </c>
      <c r="J154" s="17">
        <f t="shared" si="16"/>
        <v>126</v>
      </c>
      <c r="K154" s="17">
        <f t="shared" si="17"/>
        <v>126</v>
      </c>
      <c r="L154" s="17">
        <f t="shared" si="18"/>
        <v>0</v>
      </c>
      <c r="M154" s="17">
        <f t="shared" si="19"/>
        <v>126</v>
      </c>
      <c r="N154" s="17"/>
      <c r="O154" s="17"/>
      <c r="P154" s="17"/>
      <c r="Q154" s="17"/>
    </row>
    <row r="155" spans="1:17" ht="14.25" x14ac:dyDescent="0.15">
      <c r="A155" s="17">
        <f>SUBTOTAL(3,B$1:B154)</f>
        <v>154</v>
      </c>
      <c r="B155" s="17">
        <v>16</v>
      </c>
      <c r="C155" s="17">
        <v>2022010015</v>
      </c>
      <c r="D155" s="17" t="s">
        <v>282</v>
      </c>
      <c r="E155" s="17">
        <v>21</v>
      </c>
      <c r="F155" s="17">
        <v>126</v>
      </c>
      <c r="G155" s="17"/>
      <c r="H155" s="17" t="s">
        <v>284</v>
      </c>
      <c r="I155" s="17">
        <f t="shared" si="15"/>
        <v>21</v>
      </c>
      <c r="J155" s="17">
        <f t="shared" si="16"/>
        <v>126</v>
      </c>
      <c r="K155" s="17">
        <f t="shared" si="17"/>
        <v>126</v>
      </c>
      <c r="L155" s="17">
        <f t="shared" si="18"/>
        <v>0</v>
      </c>
      <c r="M155" s="17">
        <f t="shared" si="19"/>
        <v>126</v>
      </c>
      <c r="N155" s="17"/>
      <c r="O155" s="17"/>
      <c r="P155" s="17"/>
      <c r="Q155" s="17"/>
    </row>
    <row r="156" spans="1:17" ht="14.25" x14ac:dyDescent="0.15">
      <c r="A156" s="17">
        <f>SUBTOTAL(3,B$1:B155)</f>
        <v>155</v>
      </c>
      <c r="B156" s="17">
        <v>17</v>
      </c>
      <c r="C156" s="17">
        <v>2023020029</v>
      </c>
      <c r="D156" s="17" t="s">
        <v>283</v>
      </c>
      <c r="E156" s="17">
        <v>21</v>
      </c>
      <c r="F156" s="17">
        <v>126</v>
      </c>
      <c r="G156" s="17"/>
      <c r="H156" s="17" t="s">
        <v>284</v>
      </c>
      <c r="I156" s="17">
        <f t="shared" si="15"/>
        <v>21</v>
      </c>
      <c r="J156" s="17">
        <f t="shared" si="16"/>
        <v>126</v>
      </c>
      <c r="K156" s="17">
        <f t="shared" si="17"/>
        <v>126</v>
      </c>
      <c r="L156" s="17">
        <f t="shared" si="18"/>
        <v>0</v>
      </c>
      <c r="M156" s="17">
        <f t="shared" si="19"/>
        <v>126</v>
      </c>
      <c r="N156" s="17"/>
      <c r="O156" s="17"/>
      <c r="P156" s="17"/>
      <c r="Q156" s="17"/>
    </row>
    <row r="157" spans="1:17" ht="14.25" x14ac:dyDescent="0.15">
      <c r="A157" s="17">
        <f>SUBTOTAL(3,B$1:B156)</f>
        <v>156</v>
      </c>
      <c r="B157" s="17">
        <v>1</v>
      </c>
      <c r="C157" s="17">
        <v>1992010018</v>
      </c>
      <c r="D157" s="17" t="s">
        <v>285</v>
      </c>
      <c r="E157" s="17">
        <v>21</v>
      </c>
      <c r="F157" s="17">
        <v>126</v>
      </c>
      <c r="G157" s="17"/>
      <c r="H157" s="17" t="s">
        <v>292</v>
      </c>
      <c r="I157" s="17">
        <f t="shared" si="15"/>
        <v>21</v>
      </c>
      <c r="J157" s="17">
        <f t="shared" si="16"/>
        <v>126</v>
      </c>
      <c r="K157" s="17">
        <f t="shared" si="17"/>
        <v>126</v>
      </c>
      <c r="L157" s="17">
        <f t="shared" si="18"/>
        <v>0</v>
      </c>
      <c r="M157" s="17">
        <f t="shared" si="19"/>
        <v>126</v>
      </c>
      <c r="N157" s="17"/>
      <c r="O157" s="17"/>
      <c r="P157" s="17"/>
      <c r="Q157" s="17"/>
    </row>
    <row r="158" spans="1:17" ht="14.25" x14ac:dyDescent="0.15">
      <c r="A158" s="17">
        <f>SUBTOTAL(3,B$1:B157)</f>
        <v>157</v>
      </c>
      <c r="B158" s="17">
        <v>2</v>
      </c>
      <c r="C158" s="17">
        <v>2014010013</v>
      </c>
      <c r="D158" s="17" t="s">
        <v>286</v>
      </c>
      <c r="E158" s="17">
        <v>21</v>
      </c>
      <c r="F158" s="17">
        <v>126</v>
      </c>
      <c r="G158" s="17"/>
      <c r="H158" s="17" t="s">
        <v>292</v>
      </c>
      <c r="I158" s="17">
        <f t="shared" si="15"/>
        <v>21</v>
      </c>
      <c r="J158" s="17">
        <f t="shared" si="16"/>
        <v>126</v>
      </c>
      <c r="K158" s="17">
        <f t="shared" si="17"/>
        <v>126</v>
      </c>
      <c r="L158" s="17">
        <f t="shared" si="18"/>
        <v>0</v>
      </c>
      <c r="M158" s="17">
        <f t="shared" si="19"/>
        <v>126</v>
      </c>
      <c r="N158" s="17"/>
      <c r="O158" s="17"/>
      <c r="P158" s="17"/>
      <c r="Q158" s="17"/>
    </row>
    <row r="159" spans="1:17" ht="14.25" x14ac:dyDescent="0.15">
      <c r="A159" s="17">
        <f>SUBTOTAL(3,B$1:B158)</f>
        <v>158</v>
      </c>
      <c r="B159" s="17">
        <v>3</v>
      </c>
      <c r="C159" s="17">
        <v>2008010007</v>
      </c>
      <c r="D159" s="17" t="s">
        <v>287</v>
      </c>
      <c r="E159" s="17">
        <v>21</v>
      </c>
      <c r="F159" s="17">
        <v>126</v>
      </c>
      <c r="G159" s="17"/>
      <c r="H159" s="17" t="s">
        <v>292</v>
      </c>
      <c r="I159" s="17">
        <f t="shared" si="15"/>
        <v>21</v>
      </c>
      <c r="J159" s="17">
        <f t="shared" si="16"/>
        <v>126</v>
      </c>
      <c r="K159" s="17">
        <f t="shared" si="17"/>
        <v>126</v>
      </c>
      <c r="L159" s="17">
        <f t="shared" si="18"/>
        <v>0</v>
      </c>
      <c r="M159" s="17">
        <f t="shared" si="19"/>
        <v>126</v>
      </c>
      <c r="N159" s="17"/>
      <c r="O159" s="17"/>
      <c r="P159" s="17"/>
      <c r="Q159" s="17"/>
    </row>
    <row r="160" spans="1:17" ht="14.25" x14ac:dyDescent="0.15">
      <c r="A160" s="17">
        <f>SUBTOTAL(3,B$1:B159)</f>
        <v>159</v>
      </c>
      <c r="B160" s="17">
        <v>4</v>
      </c>
      <c r="C160" s="17">
        <v>2005010018</v>
      </c>
      <c r="D160" s="17" t="s">
        <v>288</v>
      </c>
      <c r="E160" s="17">
        <v>21</v>
      </c>
      <c r="F160" s="17">
        <v>126</v>
      </c>
      <c r="G160" s="17"/>
      <c r="H160" s="17" t="s">
        <v>292</v>
      </c>
      <c r="I160" s="17">
        <f t="shared" si="15"/>
        <v>21</v>
      </c>
      <c r="J160" s="17">
        <f t="shared" si="16"/>
        <v>126</v>
      </c>
      <c r="K160" s="17">
        <f t="shared" si="17"/>
        <v>126</v>
      </c>
      <c r="L160" s="17">
        <f t="shared" si="18"/>
        <v>0</v>
      </c>
      <c r="M160" s="17">
        <f t="shared" si="19"/>
        <v>126</v>
      </c>
      <c r="N160" s="17"/>
      <c r="O160" s="17"/>
      <c r="P160" s="17"/>
      <c r="Q160" s="17"/>
    </row>
    <row r="161" spans="1:17" ht="14.25" x14ac:dyDescent="0.15">
      <c r="A161" s="17">
        <f>SUBTOTAL(3,B$1:B160)</f>
        <v>160</v>
      </c>
      <c r="B161" s="17">
        <v>5</v>
      </c>
      <c r="C161" s="17">
        <v>2004010017</v>
      </c>
      <c r="D161" s="17" t="s">
        <v>289</v>
      </c>
      <c r="E161" s="17">
        <v>21</v>
      </c>
      <c r="F161" s="17">
        <v>126</v>
      </c>
      <c r="G161" s="17"/>
      <c r="H161" s="17" t="s">
        <v>292</v>
      </c>
      <c r="I161" s="17">
        <f t="shared" si="15"/>
        <v>21</v>
      </c>
      <c r="J161" s="17">
        <f t="shared" si="16"/>
        <v>126</v>
      </c>
      <c r="K161" s="17">
        <f t="shared" si="17"/>
        <v>126</v>
      </c>
      <c r="L161" s="17">
        <f t="shared" si="18"/>
        <v>0</v>
      </c>
      <c r="M161" s="17">
        <f t="shared" si="19"/>
        <v>126</v>
      </c>
      <c r="N161" s="17"/>
      <c r="O161" s="17"/>
      <c r="P161" s="17"/>
      <c r="Q161" s="17"/>
    </row>
    <row r="162" spans="1:17" ht="14.25" x14ac:dyDescent="0.15">
      <c r="A162" s="17">
        <f>SUBTOTAL(3,B$1:B161)</f>
        <v>161</v>
      </c>
      <c r="B162" s="17">
        <v>6</v>
      </c>
      <c r="C162" s="17">
        <v>2013010009</v>
      </c>
      <c r="D162" s="17" t="s">
        <v>290</v>
      </c>
      <c r="E162" s="17">
        <v>21</v>
      </c>
      <c r="F162" s="17">
        <v>126</v>
      </c>
      <c r="G162" s="17"/>
      <c r="H162" s="17" t="s">
        <v>292</v>
      </c>
      <c r="I162" s="17">
        <f t="shared" si="15"/>
        <v>21</v>
      </c>
      <c r="J162" s="17">
        <f t="shared" si="16"/>
        <v>126</v>
      </c>
      <c r="K162" s="17">
        <f t="shared" si="17"/>
        <v>126</v>
      </c>
      <c r="L162" s="17">
        <f t="shared" si="18"/>
        <v>0</v>
      </c>
      <c r="M162" s="17">
        <f t="shared" si="19"/>
        <v>126</v>
      </c>
      <c r="N162" s="17"/>
      <c r="O162" s="17"/>
      <c r="P162" s="17"/>
      <c r="Q162" s="17"/>
    </row>
    <row r="163" spans="1:17" ht="14.25" x14ac:dyDescent="0.15">
      <c r="A163" s="17">
        <f>SUBTOTAL(3,B$1:B162)</f>
        <v>162</v>
      </c>
      <c r="B163" s="17">
        <v>7</v>
      </c>
      <c r="C163" s="17">
        <v>2016010017</v>
      </c>
      <c r="D163" s="17" t="s">
        <v>291</v>
      </c>
      <c r="E163" s="17">
        <v>21</v>
      </c>
      <c r="F163" s="17">
        <v>126</v>
      </c>
      <c r="G163" s="17"/>
      <c r="H163" s="17" t="s">
        <v>292</v>
      </c>
      <c r="I163" s="17">
        <f t="shared" si="15"/>
        <v>21</v>
      </c>
      <c r="J163" s="17">
        <f t="shared" si="16"/>
        <v>126</v>
      </c>
      <c r="K163" s="17">
        <f t="shared" si="17"/>
        <v>126</v>
      </c>
      <c r="L163" s="17">
        <f t="shared" si="18"/>
        <v>0</v>
      </c>
      <c r="M163" s="17">
        <f t="shared" si="19"/>
        <v>126</v>
      </c>
      <c r="N163" s="17"/>
      <c r="O163" s="17"/>
      <c r="P163" s="17"/>
      <c r="Q163" s="17"/>
    </row>
    <row r="164" spans="1:17" ht="14.25" x14ac:dyDescent="0.15">
      <c r="A164" s="17">
        <f>SUBTOTAL(3,B$1:B163)</f>
        <v>163</v>
      </c>
      <c r="B164" s="17">
        <v>1</v>
      </c>
      <c r="C164" s="17">
        <v>2006010058</v>
      </c>
      <c r="D164" s="17" t="s">
        <v>293</v>
      </c>
      <c r="E164" s="17">
        <v>15</v>
      </c>
      <c r="F164" s="17">
        <v>90</v>
      </c>
      <c r="G164" s="17" t="s">
        <v>294</v>
      </c>
      <c r="H164" s="17" t="s">
        <v>550</v>
      </c>
      <c r="I164" s="17">
        <f t="shared" si="15"/>
        <v>15</v>
      </c>
      <c r="J164" s="17">
        <f t="shared" si="16"/>
        <v>90</v>
      </c>
      <c r="K164" s="17">
        <f t="shared" si="17"/>
        <v>90</v>
      </c>
      <c r="L164" s="17">
        <f t="shared" si="18"/>
        <v>0</v>
      </c>
      <c r="M164" s="17">
        <f t="shared" si="19"/>
        <v>90</v>
      </c>
      <c r="N164" s="17"/>
      <c r="O164" s="17"/>
      <c r="P164" s="17"/>
      <c r="Q164" s="17"/>
    </row>
    <row r="165" spans="1:17" ht="14.25" x14ac:dyDescent="0.15">
      <c r="A165" s="17">
        <f>SUBTOTAL(3,B$1:B164)</f>
        <v>164</v>
      </c>
      <c r="B165" s="17">
        <v>2</v>
      </c>
      <c r="C165" s="17">
        <v>2006010006</v>
      </c>
      <c r="D165" s="17" t="s">
        <v>295</v>
      </c>
      <c r="E165" s="17">
        <v>21</v>
      </c>
      <c r="F165" s="17">
        <v>126</v>
      </c>
      <c r="G165" s="17"/>
      <c r="H165" s="17" t="s">
        <v>550</v>
      </c>
      <c r="I165" s="17">
        <f t="shared" si="15"/>
        <v>21</v>
      </c>
      <c r="J165" s="17">
        <f t="shared" si="16"/>
        <v>126</v>
      </c>
      <c r="K165" s="17">
        <f t="shared" si="17"/>
        <v>126</v>
      </c>
      <c r="L165" s="17">
        <f t="shared" si="18"/>
        <v>0</v>
      </c>
      <c r="M165" s="17">
        <f t="shared" si="19"/>
        <v>126</v>
      </c>
      <c r="N165" s="17"/>
      <c r="O165" s="17"/>
      <c r="P165" s="17"/>
      <c r="Q165" s="17"/>
    </row>
    <row r="166" spans="1:17" ht="14.25" x14ac:dyDescent="0.15">
      <c r="A166" s="17">
        <f>SUBTOTAL(3,B$1:B165)</f>
        <v>165</v>
      </c>
      <c r="B166" s="17">
        <v>3</v>
      </c>
      <c r="C166" s="17">
        <v>2006010066</v>
      </c>
      <c r="D166" s="17" t="s">
        <v>296</v>
      </c>
      <c r="E166" s="17">
        <v>17</v>
      </c>
      <c r="F166" s="17">
        <v>102</v>
      </c>
      <c r="G166" s="17" t="s">
        <v>297</v>
      </c>
      <c r="H166" s="17" t="s">
        <v>550</v>
      </c>
      <c r="I166" s="17">
        <f t="shared" si="15"/>
        <v>17</v>
      </c>
      <c r="J166" s="17">
        <f t="shared" si="16"/>
        <v>102</v>
      </c>
      <c r="K166" s="17">
        <f t="shared" si="17"/>
        <v>102</v>
      </c>
      <c r="L166" s="17">
        <f t="shared" si="18"/>
        <v>0</v>
      </c>
      <c r="M166" s="17">
        <f t="shared" si="19"/>
        <v>102</v>
      </c>
      <c r="N166" s="17"/>
      <c r="O166" s="17"/>
      <c r="P166" s="17"/>
      <c r="Q166" s="17"/>
    </row>
    <row r="167" spans="1:17" ht="14.25" x14ac:dyDescent="0.15">
      <c r="A167" s="17">
        <f>SUBTOTAL(3,B$1:B166)</f>
        <v>166</v>
      </c>
      <c r="B167" s="17">
        <v>4</v>
      </c>
      <c r="C167" s="17">
        <v>2011010004</v>
      </c>
      <c r="D167" s="17" t="s">
        <v>298</v>
      </c>
      <c r="E167" s="17">
        <v>21</v>
      </c>
      <c r="F167" s="17">
        <v>126</v>
      </c>
      <c r="G167" s="17"/>
      <c r="H167" s="17" t="s">
        <v>550</v>
      </c>
      <c r="I167" s="17">
        <f t="shared" si="15"/>
        <v>21</v>
      </c>
      <c r="J167" s="17">
        <f t="shared" si="16"/>
        <v>126</v>
      </c>
      <c r="K167" s="17">
        <f t="shared" si="17"/>
        <v>126</v>
      </c>
      <c r="L167" s="17">
        <f t="shared" si="18"/>
        <v>0</v>
      </c>
      <c r="M167" s="17">
        <f t="shared" si="19"/>
        <v>126</v>
      </c>
      <c r="N167" s="17"/>
      <c r="O167" s="17"/>
      <c r="P167" s="17"/>
      <c r="Q167" s="17"/>
    </row>
    <row r="168" spans="1:17" ht="14.25" x14ac:dyDescent="0.15">
      <c r="A168" s="17">
        <f>SUBTOTAL(3,B$1:B167)</f>
        <v>167</v>
      </c>
      <c r="B168" s="17">
        <v>5</v>
      </c>
      <c r="C168" s="17">
        <v>2009020008</v>
      </c>
      <c r="D168" s="17" t="s">
        <v>299</v>
      </c>
      <c r="E168" s="17">
        <v>21</v>
      </c>
      <c r="F168" s="17">
        <v>126</v>
      </c>
      <c r="G168" s="17"/>
      <c r="H168" s="17" t="s">
        <v>550</v>
      </c>
      <c r="I168" s="17">
        <f t="shared" si="15"/>
        <v>21</v>
      </c>
      <c r="J168" s="17">
        <f t="shared" si="16"/>
        <v>126</v>
      </c>
      <c r="K168" s="17">
        <f t="shared" si="17"/>
        <v>126</v>
      </c>
      <c r="L168" s="17">
        <f t="shared" si="18"/>
        <v>0</v>
      </c>
      <c r="M168" s="17">
        <f t="shared" si="19"/>
        <v>126</v>
      </c>
      <c r="N168" s="17"/>
      <c r="O168" s="17"/>
      <c r="P168" s="17"/>
      <c r="Q168" s="17"/>
    </row>
    <row r="169" spans="1:17" ht="14.25" x14ac:dyDescent="0.15">
      <c r="A169" s="17">
        <f>SUBTOTAL(3,B$1:B168)</f>
        <v>168</v>
      </c>
      <c r="B169" s="17">
        <v>6</v>
      </c>
      <c r="C169" s="17">
        <v>2004010033</v>
      </c>
      <c r="D169" s="17" t="s">
        <v>300</v>
      </c>
      <c r="E169" s="17">
        <v>21</v>
      </c>
      <c r="F169" s="17">
        <v>126</v>
      </c>
      <c r="G169" s="17"/>
      <c r="H169" s="17" t="s">
        <v>550</v>
      </c>
      <c r="I169" s="17">
        <f t="shared" si="15"/>
        <v>21</v>
      </c>
      <c r="J169" s="17">
        <f t="shared" si="16"/>
        <v>126</v>
      </c>
      <c r="K169" s="17">
        <f t="shared" si="17"/>
        <v>126</v>
      </c>
      <c r="L169" s="17">
        <f t="shared" si="18"/>
        <v>0</v>
      </c>
      <c r="M169" s="17">
        <f t="shared" si="19"/>
        <v>126</v>
      </c>
      <c r="N169" s="17"/>
      <c r="O169" s="17"/>
      <c r="P169" s="17"/>
      <c r="Q169" s="17"/>
    </row>
    <row r="170" spans="1:17" ht="14.25" x14ac:dyDescent="0.15">
      <c r="A170" s="17">
        <f>SUBTOTAL(3,B$1:B169)</f>
        <v>169</v>
      </c>
      <c r="B170" s="17">
        <v>7</v>
      </c>
      <c r="C170" s="17">
        <v>2006010033</v>
      </c>
      <c r="D170" s="17" t="s">
        <v>301</v>
      </c>
      <c r="E170" s="17">
        <v>16</v>
      </c>
      <c r="F170" s="17">
        <v>96</v>
      </c>
      <c r="G170" s="17" t="s">
        <v>302</v>
      </c>
      <c r="H170" s="17" t="s">
        <v>550</v>
      </c>
      <c r="I170" s="17">
        <f t="shared" si="15"/>
        <v>16</v>
      </c>
      <c r="J170" s="17">
        <f t="shared" si="16"/>
        <v>96</v>
      </c>
      <c r="K170" s="17">
        <f t="shared" si="17"/>
        <v>96</v>
      </c>
      <c r="L170" s="17">
        <f t="shared" si="18"/>
        <v>0</v>
      </c>
      <c r="M170" s="17">
        <f t="shared" si="19"/>
        <v>96</v>
      </c>
      <c r="N170" s="17"/>
      <c r="O170" s="17"/>
      <c r="P170" s="17"/>
      <c r="Q170" s="17"/>
    </row>
    <row r="171" spans="1:17" ht="14.25" x14ac:dyDescent="0.15">
      <c r="A171" s="17">
        <f>SUBTOTAL(3,B$1:B170)</f>
        <v>170</v>
      </c>
      <c r="B171" s="17">
        <v>8</v>
      </c>
      <c r="C171" s="17">
        <v>2014010027</v>
      </c>
      <c r="D171" s="17" t="s">
        <v>303</v>
      </c>
      <c r="E171" s="17">
        <v>21</v>
      </c>
      <c r="F171" s="17">
        <v>126</v>
      </c>
      <c r="G171" s="17"/>
      <c r="H171" s="17" t="s">
        <v>550</v>
      </c>
      <c r="I171" s="17">
        <f t="shared" si="15"/>
        <v>21</v>
      </c>
      <c r="J171" s="17">
        <f t="shared" si="16"/>
        <v>126</v>
      </c>
      <c r="K171" s="17">
        <f t="shared" si="17"/>
        <v>126</v>
      </c>
      <c r="L171" s="17">
        <f t="shared" si="18"/>
        <v>0</v>
      </c>
      <c r="M171" s="17">
        <f t="shared" si="19"/>
        <v>126</v>
      </c>
      <c r="N171" s="17"/>
      <c r="O171" s="17"/>
      <c r="P171" s="17"/>
      <c r="Q171" s="17"/>
    </row>
    <row r="172" spans="1:17" ht="14.25" x14ac:dyDescent="0.15">
      <c r="A172" s="17">
        <f>SUBTOTAL(3,B$1:B171)</f>
        <v>171</v>
      </c>
      <c r="B172" s="17">
        <v>9</v>
      </c>
      <c r="C172" s="17">
        <v>2015010022</v>
      </c>
      <c r="D172" s="17" t="s">
        <v>304</v>
      </c>
      <c r="E172" s="17">
        <v>21</v>
      </c>
      <c r="F172" s="17">
        <v>126</v>
      </c>
      <c r="G172" s="17"/>
      <c r="H172" s="17" t="s">
        <v>550</v>
      </c>
      <c r="I172" s="17">
        <f t="shared" si="15"/>
        <v>21</v>
      </c>
      <c r="J172" s="17">
        <f t="shared" si="16"/>
        <v>126</v>
      </c>
      <c r="K172" s="17">
        <f t="shared" si="17"/>
        <v>126</v>
      </c>
      <c r="L172" s="17">
        <f t="shared" si="18"/>
        <v>0</v>
      </c>
      <c r="M172" s="17">
        <f t="shared" si="19"/>
        <v>126</v>
      </c>
      <c r="N172" s="17"/>
      <c r="O172" s="17"/>
      <c r="P172" s="17"/>
      <c r="Q172" s="17"/>
    </row>
    <row r="173" spans="1:17" ht="14.25" x14ac:dyDescent="0.15">
      <c r="A173" s="17">
        <f>SUBTOTAL(3,B$1:B172)</f>
        <v>172</v>
      </c>
      <c r="B173" s="17">
        <v>10</v>
      </c>
      <c r="C173" s="17" t="s">
        <v>305</v>
      </c>
      <c r="D173" s="17" t="s">
        <v>306</v>
      </c>
      <c r="E173" s="17">
        <v>21</v>
      </c>
      <c r="F173" s="17">
        <v>126</v>
      </c>
      <c r="G173" s="17"/>
      <c r="H173" s="17" t="s">
        <v>550</v>
      </c>
      <c r="I173" s="17">
        <f t="shared" si="15"/>
        <v>21</v>
      </c>
      <c r="J173" s="17">
        <f t="shared" si="16"/>
        <v>126</v>
      </c>
      <c r="K173" s="17">
        <f t="shared" si="17"/>
        <v>126</v>
      </c>
      <c r="L173" s="17">
        <f t="shared" si="18"/>
        <v>0</v>
      </c>
      <c r="M173" s="17">
        <f t="shared" si="19"/>
        <v>126</v>
      </c>
      <c r="N173" s="17"/>
      <c r="O173" s="17"/>
      <c r="P173" s="17"/>
      <c r="Q173" s="17"/>
    </row>
    <row r="174" spans="1:17" ht="14.25" x14ac:dyDescent="0.15">
      <c r="A174" s="17">
        <f>SUBTOTAL(3,B$1:B173)</f>
        <v>173</v>
      </c>
      <c r="B174" s="17">
        <v>11</v>
      </c>
      <c r="C174" s="17" t="s">
        <v>307</v>
      </c>
      <c r="D174" s="17" t="s">
        <v>308</v>
      </c>
      <c r="E174" s="17">
        <v>0</v>
      </c>
      <c r="F174" s="17">
        <v>0</v>
      </c>
      <c r="G174" s="17" t="s">
        <v>309</v>
      </c>
      <c r="H174" s="17" t="s">
        <v>550</v>
      </c>
      <c r="I174" s="17">
        <f t="shared" si="15"/>
        <v>0</v>
      </c>
      <c r="J174" s="17">
        <f t="shared" si="16"/>
        <v>0</v>
      </c>
      <c r="K174" s="17">
        <f t="shared" si="17"/>
        <v>0</v>
      </c>
      <c r="L174" s="17">
        <f t="shared" si="18"/>
        <v>0</v>
      </c>
      <c r="M174" s="17">
        <f t="shared" si="19"/>
        <v>0</v>
      </c>
      <c r="N174" s="17"/>
      <c r="O174" s="17"/>
      <c r="P174" s="17"/>
      <c r="Q174" s="17"/>
    </row>
    <row r="175" spans="1:17" ht="14.25" x14ac:dyDescent="0.15">
      <c r="A175" s="17">
        <f>SUBTOTAL(3,B$1:B174)</f>
        <v>174</v>
      </c>
      <c r="B175" s="17">
        <v>12</v>
      </c>
      <c r="C175" s="17" t="s">
        <v>310</v>
      </c>
      <c r="D175" s="17" t="s">
        <v>311</v>
      </c>
      <c r="E175" s="17">
        <v>21</v>
      </c>
      <c r="F175" s="17">
        <v>126</v>
      </c>
      <c r="G175" s="17"/>
      <c r="H175" s="17" t="s">
        <v>550</v>
      </c>
      <c r="I175" s="17">
        <f t="shared" si="15"/>
        <v>21</v>
      </c>
      <c r="J175" s="17">
        <f t="shared" si="16"/>
        <v>126</v>
      </c>
      <c r="K175" s="17">
        <f t="shared" si="17"/>
        <v>126</v>
      </c>
      <c r="L175" s="17">
        <f t="shared" si="18"/>
        <v>0</v>
      </c>
      <c r="M175" s="17">
        <f t="shared" si="19"/>
        <v>126</v>
      </c>
      <c r="N175" s="17"/>
      <c r="O175" s="17"/>
      <c r="P175" s="17"/>
      <c r="Q175" s="17"/>
    </row>
    <row r="176" spans="1:17" ht="14.25" x14ac:dyDescent="0.15">
      <c r="A176" s="17">
        <f>SUBTOTAL(3,B$1:B175)</f>
        <v>175</v>
      </c>
      <c r="B176" s="17">
        <v>13</v>
      </c>
      <c r="C176" s="17" t="s">
        <v>312</v>
      </c>
      <c r="D176" s="17" t="s">
        <v>313</v>
      </c>
      <c r="E176" s="17">
        <v>21</v>
      </c>
      <c r="F176" s="17">
        <v>126</v>
      </c>
      <c r="G176" s="17"/>
      <c r="H176" s="17" t="s">
        <v>550</v>
      </c>
      <c r="I176" s="17">
        <f t="shared" si="15"/>
        <v>21</v>
      </c>
      <c r="J176" s="17">
        <f t="shared" si="16"/>
        <v>126</v>
      </c>
      <c r="K176" s="17">
        <f t="shared" si="17"/>
        <v>126</v>
      </c>
      <c r="L176" s="17">
        <f t="shared" si="18"/>
        <v>0</v>
      </c>
      <c r="M176" s="17">
        <f t="shared" si="19"/>
        <v>126</v>
      </c>
      <c r="N176" s="17"/>
      <c r="O176" s="17"/>
      <c r="P176" s="17"/>
      <c r="Q176" s="17"/>
    </row>
    <row r="177" spans="1:17" ht="14.25" x14ac:dyDescent="0.15">
      <c r="A177" s="17">
        <f>SUBTOTAL(3,B$1:B176)</f>
        <v>176</v>
      </c>
      <c r="B177" s="17">
        <v>14</v>
      </c>
      <c r="C177" s="17" t="s">
        <v>314</v>
      </c>
      <c r="D177" s="17" t="s">
        <v>315</v>
      </c>
      <c r="E177" s="17">
        <v>21</v>
      </c>
      <c r="F177" s="17">
        <v>126</v>
      </c>
      <c r="G177" s="17"/>
      <c r="H177" s="17" t="s">
        <v>550</v>
      </c>
      <c r="I177" s="17">
        <f t="shared" si="15"/>
        <v>21</v>
      </c>
      <c r="J177" s="17">
        <f t="shared" si="16"/>
        <v>126</v>
      </c>
      <c r="K177" s="17">
        <f t="shared" si="17"/>
        <v>126</v>
      </c>
      <c r="L177" s="17">
        <f t="shared" si="18"/>
        <v>0</v>
      </c>
      <c r="M177" s="17">
        <f t="shared" si="19"/>
        <v>126</v>
      </c>
      <c r="N177" s="17"/>
      <c r="O177" s="17"/>
      <c r="P177" s="17"/>
      <c r="Q177" s="17"/>
    </row>
    <row r="178" spans="1:17" ht="14.25" x14ac:dyDescent="0.15">
      <c r="A178" s="17">
        <f>SUBTOTAL(3,B$1:B177)</f>
        <v>177</v>
      </c>
      <c r="B178" s="17">
        <v>15</v>
      </c>
      <c r="C178" s="17" t="s">
        <v>316</v>
      </c>
      <c r="D178" s="17" t="s">
        <v>317</v>
      </c>
      <c r="E178" s="17">
        <v>21</v>
      </c>
      <c r="F178" s="17">
        <v>126</v>
      </c>
      <c r="G178" s="17"/>
      <c r="H178" s="17" t="s">
        <v>550</v>
      </c>
      <c r="I178" s="17">
        <f t="shared" si="15"/>
        <v>21</v>
      </c>
      <c r="J178" s="17">
        <f t="shared" si="16"/>
        <v>126</v>
      </c>
      <c r="K178" s="17">
        <f t="shared" si="17"/>
        <v>126</v>
      </c>
      <c r="L178" s="17">
        <f t="shared" si="18"/>
        <v>0</v>
      </c>
      <c r="M178" s="17">
        <f t="shared" si="19"/>
        <v>126</v>
      </c>
      <c r="N178" s="17"/>
      <c r="O178" s="17"/>
      <c r="P178" s="17"/>
      <c r="Q178" s="17"/>
    </row>
    <row r="179" spans="1:17" ht="14.25" x14ac:dyDescent="0.15">
      <c r="A179" s="17">
        <f>SUBTOTAL(3,B$1:B178)</f>
        <v>178</v>
      </c>
      <c r="B179" s="17">
        <v>16</v>
      </c>
      <c r="C179" s="17" t="s">
        <v>318</v>
      </c>
      <c r="D179" s="17" t="s">
        <v>319</v>
      </c>
      <c r="E179" s="17">
        <v>21</v>
      </c>
      <c r="F179" s="17">
        <v>126</v>
      </c>
      <c r="G179" s="17"/>
      <c r="H179" s="17" t="s">
        <v>550</v>
      </c>
      <c r="I179" s="17">
        <f t="shared" si="15"/>
        <v>21</v>
      </c>
      <c r="J179" s="17">
        <f t="shared" si="16"/>
        <v>126</v>
      </c>
      <c r="K179" s="17">
        <f t="shared" si="17"/>
        <v>126</v>
      </c>
      <c r="L179" s="17">
        <f t="shared" si="18"/>
        <v>0</v>
      </c>
      <c r="M179" s="17">
        <f t="shared" si="19"/>
        <v>126</v>
      </c>
      <c r="N179" s="17"/>
      <c r="O179" s="17"/>
      <c r="P179" s="17"/>
      <c r="Q179" s="17"/>
    </row>
    <row r="180" spans="1:17" ht="14.25" x14ac:dyDescent="0.15">
      <c r="A180" s="17">
        <f>SUBTOTAL(3,B$1:B179)</f>
        <v>179</v>
      </c>
      <c r="B180" s="17">
        <v>17</v>
      </c>
      <c r="C180" s="17" t="s">
        <v>320</v>
      </c>
      <c r="D180" s="17" t="s">
        <v>321</v>
      </c>
      <c r="E180" s="17">
        <v>18</v>
      </c>
      <c r="F180" s="17">
        <v>108</v>
      </c>
      <c r="G180" s="17" t="s">
        <v>322</v>
      </c>
      <c r="H180" s="17" t="s">
        <v>550</v>
      </c>
      <c r="I180" s="17">
        <f t="shared" si="15"/>
        <v>18</v>
      </c>
      <c r="J180" s="17">
        <f t="shared" si="16"/>
        <v>108</v>
      </c>
      <c r="K180" s="17">
        <f t="shared" si="17"/>
        <v>108</v>
      </c>
      <c r="L180" s="17">
        <f t="shared" si="18"/>
        <v>0</v>
      </c>
      <c r="M180" s="17">
        <f t="shared" si="19"/>
        <v>108</v>
      </c>
      <c r="N180" s="17"/>
      <c r="O180" s="17"/>
      <c r="P180" s="17"/>
      <c r="Q180" s="17"/>
    </row>
    <row r="181" spans="1:17" ht="14.25" x14ac:dyDescent="0.15">
      <c r="A181" s="17">
        <f>SUBTOTAL(3,B$1:B180)</f>
        <v>180</v>
      </c>
      <c r="B181" s="17">
        <v>18</v>
      </c>
      <c r="C181" s="17" t="s">
        <v>323</v>
      </c>
      <c r="D181" s="17" t="s">
        <v>324</v>
      </c>
      <c r="E181" s="17">
        <v>21</v>
      </c>
      <c r="F181" s="17">
        <v>126</v>
      </c>
      <c r="G181" s="17"/>
      <c r="H181" s="17" t="s">
        <v>550</v>
      </c>
      <c r="I181" s="17">
        <f t="shared" si="15"/>
        <v>21</v>
      </c>
      <c r="J181" s="17">
        <f t="shared" si="16"/>
        <v>126</v>
      </c>
      <c r="K181" s="17">
        <f t="shared" si="17"/>
        <v>126</v>
      </c>
      <c r="L181" s="17">
        <f t="shared" si="18"/>
        <v>0</v>
      </c>
      <c r="M181" s="17">
        <f t="shared" si="19"/>
        <v>126</v>
      </c>
      <c r="N181" s="17"/>
      <c r="O181" s="17"/>
      <c r="P181" s="17"/>
      <c r="Q181" s="17"/>
    </row>
    <row r="182" spans="1:17" ht="14.25" x14ac:dyDescent="0.15">
      <c r="A182" s="17">
        <f>SUBTOTAL(3,B$1:B181)</f>
        <v>181</v>
      </c>
      <c r="B182" s="17">
        <v>19</v>
      </c>
      <c r="C182" s="17" t="s">
        <v>325</v>
      </c>
      <c r="D182" s="17" t="s">
        <v>326</v>
      </c>
      <c r="E182" s="17">
        <v>21</v>
      </c>
      <c r="F182" s="17">
        <v>126</v>
      </c>
      <c r="G182" s="17"/>
      <c r="H182" s="17" t="s">
        <v>550</v>
      </c>
      <c r="I182" s="17">
        <f t="shared" si="15"/>
        <v>21</v>
      </c>
      <c r="J182" s="17">
        <f t="shared" si="16"/>
        <v>126</v>
      </c>
      <c r="K182" s="17">
        <f t="shared" si="17"/>
        <v>126</v>
      </c>
      <c r="L182" s="17">
        <f t="shared" si="18"/>
        <v>0</v>
      </c>
      <c r="M182" s="17">
        <f t="shared" si="19"/>
        <v>126</v>
      </c>
      <c r="N182" s="17"/>
      <c r="O182" s="17"/>
      <c r="P182" s="17"/>
      <c r="Q182" s="17"/>
    </row>
    <row r="183" spans="1:17" ht="14.25" x14ac:dyDescent="0.15">
      <c r="A183" s="17">
        <f>SUBTOTAL(3,B$1:B182)</f>
        <v>182</v>
      </c>
      <c r="B183" s="17">
        <v>20</v>
      </c>
      <c r="C183" s="17" t="s">
        <v>327</v>
      </c>
      <c r="D183" s="17" t="s">
        <v>328</v>
      </c>
      <c r="E183" s="17">
        <v>21</v>
      </c>
      <c r="F183" s="17">
        <v>126</v>
      </c>
      <c r="G183" s="17"/>
      <c r="H183" s="17" t="s">
        <v>550</v>
      </c>
      <c r="I183" s="17">
        <f t="shared" si="15"/>
        <v>21</v>
      </c>
      <c r="J183" s="17">
        <f t="shared" si="16"/>
        <v>126</v>
      </c>
      <c r="K183" s="17">
        <f t="shared" si="17"/>
        <v>126</v>
      </c>
      <c r="L183" s="17">
        <f t="shared" si="18"/>
        <v>0</v>
      </c>
      <c r="M183" s="17">
        <f t="shared" si="19"/>
        <v>126</v>
      </c>
      <c r="N183" s="17"/>
      <c r="O183" s="17"/>
      <c r="P183" s="17"/>
      <c r="Q183" s="17"/>
    </row>
    <row r="184" spans="1:17" ht="14.25" x14ac:dyDescent="0.15">
      <c r="A184" s="17">
        <f>SUBTOTAL(3,B$1:B183)</f>
        <v>183</v>
      </c>
      <c r="B184" s="17">
        <v>21</v>
      </c>
      <c r="C184" s="17" t="s">
        <v>329</v>
      </c>
      <c r="D184" s="17" t="s">
        <v>330</v>
      </c>
      <c r="E184" s="17">
        <v>20</v>
      </c>
      <c r="F184" s="17">
        <v>120</v>
      </c>
      <c r="G184" s="17" t="s">
        <v>331</v>
      </c>
      <c r="H184" s="17" t="s">
        <v>550</v>
      </c>
      <c r="I184" s="17">
        <f t="shared" si="15"/>
        <v>20</v>
      </c>
      <c r="J184" s="17">
        <f t="shared" si="16"/>
        <v>120</v>
      </c>
      <c r="K184" s="17">
        <f t="shared" si="17"/>
        <v>120</v>
      </c>
      <c r="L184" s="17">
        <f t="shared" si="18"/>
        <v>0</v>
      </c>
      <c r="M184" s="17">
        <f t="shared" si="19"/>
        <v>120</v>
      </c>
      <c r="N184" s="17"/>
      <c r="O184" s="17"/>
      <c r="P184" s="17"/>
      <c r="Q184" s="17"/>
    </row>
    <row r="185" spans="1:17" ht="14.25" x14ac:dyDescent="0.15">
      <c r="A185" s="17">
        <f>SUBTOTAL(3,B$1:B184)</f>
        <v>184</v>
      </c>
      <c r="B185" s="17">
        <v>22</v>
      </c>
      <c r="C185" s="17" t="s">
        <v>332</v>
      </c>
      <c r="D185" s="17" t="s">
        <v>333</v>
      </c>
      <c r="E185" s="17">
        <v>21</v>
      </c>
      <c r="F185" s="17">
        <v>126</v>
      </c>
      <c r="G185" s="17"/>
      <c r="H185" s="17" t="s">
        <v>550</v>
      </c>
      <c r="I185" s="17">
        <f t="shared" si="15"/>
        <v>21</v>
      </c>
      <c r="J185" s="17">
        <f t="shared" si="16"/>
        <v>126</v>
      </c>
      <c r="K185" s="17">
        <f t="shared" si="17"/>
        <v>126</v>
      </c>
      <c r="L185" s="17">
        <f t="shared" si="18"/>
        <v>0</v>
      </c>
      <c r="M185" s="17">
        <f t="shared" si="19"/>
        <v>126</v>
      </c>
      <c r="N185" s="17"/>
      <c r="O185" s="17"/>
      <c r="P185" s="17"/>
      <c r="Q185" s="17"/>
    </row>
    <row r="186" spans="1:17" ht="14.25" x14ac:dyDescent="0.15">
      <c r="A186" s="17">
        <f>SUBTOTAL(3,B$1:B185)</f>
        <v>185</v>
      </c>
      <c r="B186" s="17">
        <v>23</v>
      </c>
      <c r="C186" s="17" t="s">
        <v>334</v>
      </c>
      <c r="D186" s="17" t="s">
        <v>335</v>
      </c>
      <c r="E186" s="17">
        <v>21</v>
      </c>
      <c r="F186" s="17">
        <v>126</v>
      </c>
      <c r="G186" s="17"/>
      <c r="H186" s="17" t="s">
        <v>550</v>
      </c>
      <c r="I186" s="17">
        <f t="shared" si="15"/>
        <v>21</v>
      </c>
      <c r="J186" s="17">
        <f t="shared" si="16"/>
        <v>126</v>
      </c>
      <c r="K186" s="17">
        <f t="shared" si="17"/>
        <v>126</v>
      </c>
      <c r="L186" s="17">
        <f t="shared" si="18"/>
        <v>0</v>
      </c>
      <c r="M186" s="17">
        <f t="shared" si="19"/>
        <v>126</v>
      </c>
      <c r="N186" s="17"/>
      <c r="O186" s="17"/>
      <c r="P186" s="17"/>
      <c r="Q186" s="17"/>
    </row>
    <row r="187" spans="1:17" ht="14.25" x14ac:dyDescent="0.15">
      <c r="A187" s="17">
        <f>SUBTOTAL(3,B$1:B186)</f>
        <v>186</v>
      </c>
      <c r="B187" s="17">
        <v>24</v>
      </c>
      <c r="C187" s="17" t="s">
        <v>336</v>
      </c>
      <c r="D187" s="17" t="s">
        <v>337</v>
      </c>
      <c r="E187" s="17">
        <v>21</v>
      </c>
      <c r="F187" s="17">
        <v>126</v>
      </c>
      <c r="G187" s="17"/>
      <c r="H187" s="17" t="s">
        <v>550</v>
      </c>
      <c r="I187" s="17">
        <f t="shared" si="15"/>
        <v>21</v>
      </c>
      <c r="J187" s="17">
        <f t="shared" si="16"/>
        <v>126</v>
      </c>
      <c r="K187" s="17">
        <f t="shared" si="17"/>
        <v>126</v>
      </c>
      <c r="L187" s="17">
        <f t="shared" si="18"/>
        <v>0</v>
      </c>
      <c r="M187" s="17">
        <f t="shared" si="19"/>
        <v>126</v>
      </c>
      <c r="N187" s="17"/>
      <c r="O187" s="17"/>
      <c r="P187" s="17"/>
      <c r="Q187" s="17"/>
    </row>
    <row r="188" spans="1:17" ht="14.25" x14ac:dyDescent="0.15">
      <c r="A188" s="17">
        <f>SUBTOTAL(3,B$1:B187)</f>
        <v>187</v>
      </c>
      <c r="B188" s="17">
        <v>25</v>
      </c>
      <c r="C188" s="17" t="s">
        <v>338</v>
      </c>
      <c r="D188" s="17" t="s">
        <v>339</v>
      </c>
      <c r="E188" s="17">
        <v>18</v>
      </c>
      <c r="F188" s="17">
        <v>108</v>
      </c>
      <c r="G188" s="17" t="s">
        <v>340</v>
      </c>
      <c r="H188" s="17" t="s">
        <v>550</v>
      </c>
      <c r="I188" s="17">
        <f t="shared" si="15"/>
        <v>18</v>
      </c>
      <c r="J188" s="17">
        <f t="shared" si="16"/>
        <v>108</v>
      </c>
      <c r="K188" s="17">
        <f t="shared" si="17"/>
        <v>108</v>
      </c>
      <c r="L188" s="17">
        <f t="shared" si="18"/>
        <v>0</v>
      </c>
      <c r="M188" s="17">
        <f t="shared" si="19"/>
        <v>108</v>
      </c>
      <c r="N188" s="17"/>
      <c r="O188" s="17"/>
      <c r="P188" s="17"/>
      <c r="Q188" s="17"/>
    </row>
    <row r="189" spans="1:17" ht="14.25" x14ac:dyDescent="0.15">
      <c r="A189" s="17">
        <f>SUBTOTAL(3,B$1:B188)</f>
        <v>188</v>
      </c>
      <c r="B189" s="17">
        <v>26</v>
      </c>
      <c r="C189" s="17" t="s">
        <v>341</v>
      </c>
      <c r="D189" s="17" t="s">
        <v>342</v>
      </c>
      <c r="E189" s="17">
        <v>17</v>
      </c>
      <c r="F189" s="17">
        <v>102</v>
      </c>
      <c r="G189" s="17" t="s">
        <v>343</v>
      </c>
      <c r="H189" s="17" t="s">
        <v>550</v>
      </c>
      <c r="I189" s="17">
        <f t="shared" si="15"/>
        <v>17</v>
      </c>
      <c r="J189" s="17">
        <f t="shared" si="16"/>
        <v>102</v>
      </c>
      <c r="K189" s="17">
        <f t="shared" si="17"/>
        <v>102</v>
      </c>
      <c r="L189" s="17">
        <f t="shared" si="18"/>
        <v>0</v>
      </c>
      <c r="M189" s="17">
        <f t="shared" si="19"/>
        <v>102</v>
      </c>
      <c r="N189" s="17"/>
      <c r="O189" s="17"/>
      <c r="P189" s="17"/>
      <c r="Q189" s="17"/>
    </row>
    <row r="190" spans="1:17" ht="14.25" x14ac:dyDescent="0.15">
      <c r="A190" s="17">
        <f>SUBTOTAL(3,B$1:B189)</f>
        <v>189</v>
      </c>
      <c r="B190" s="17">
        <v>27</v>
      </c>
      <c r="C190" s="17" t="s">
        <v>344</v>
      </c>
      <c r="D190" s="17" t="s">
        <v>345</v>
      </c>
      <c r="E190" s="17">
        <v>21</v>
      </c>
      <c r="F190" s="17">
        <v>126</v>
      </c>
      <c r="G190" s="17"/>
      <c r="H190" s="17" t="s">
        <v>550</v>
      </c>
      <c r="I190" s="17">
        <f t="shared" si="15"/>
        <v>21</v>
      </c>
      <c r="J190" s="17">
        <f t="shared" si="16"/>
        <v>126</v>
      </c>
      <c r="K190" s="17">
        <f t="shared" si="17"/>
        <v>126</v>
      </c>
      <c r="L190" s="17">
        <f t="shared" si="18"/>
        <v>0</v>
      </c>
      <c r="M190" s="17">
        <f t="shared" si="19"/>
        <v>126</v>
      </c>
      <c r="N190" s="17"/>
      <c r="O190" s="17"/>
      <c r="P190" s="17"/>
      <c r="Q190" s="17"/>
    </row>
    <row r="191" spans="1:17" ht="14.25" x14ac:dyDescent="0.15">
      <c r="A191" s="17">
        <f>SUBTOTAL(3,B$1:B190)</f>
        <v>190</v>
      </c>
      <c r="B191" s="17">
        <v>28</v>
      </c>
      <c r="C191" s="17" t="s">
        <v>346</v>
      </c>
      <c r="D191" s="17" t="s">
        <v>347</v>
      </c>
      <c r="E191" s="17">
        <v>21</v>
      </c>
      <c r="F191" s="17">
        <v>126</v>
      </c>
      <c r="G191" s="17"/>
      <c r="H191" s="17" t="s">
        <v>550</v>
      </c>
      <c r="I191" s="17">
        <f t="shared" si="15"/>
        <v>21</v>
      </c>
      <c r="J191" s="17">
        <f t="shared" si="16"/>
        <v>126</v>
      </c>
      <c r="K191" s="17">
        <f t="shared" si="17"/>
        <v>126</v>
      </c>
      <c r="L191" s="17">
        <f t="shared" si="18"/>
        <v>0</v>
      </c>
      <c r="M191" s="17">
        <f t="shared" si="19"/>
        <v>126</v>
      </c>
      <c r="N191" s="17"/>
      <c r="O191" s="17"/>
      <c r="P191" s="17"/>
      <c r="Q191" s="17"/>
    </row>
    <row r="192" spans="1:17" ht="14.25" x14ac:dyDescent="0.15">
      <c r="A192" s="17">
        <f>SUBTOTAL(3,B$1:B191)</f>
        <v>191</v>
      </c>
      <c r="B192" s="17">
        <v>29</v>
      </c>
      <c r="C192" s="17" t="s">
        <v>348</v>
      </c>
      <c r="D192" s="17" t="s">
        <v>349</v>
      </c>
      <c r="E192" s="17">
        <v>21</v>
      </c>
      <c r="F192" s="17">
        <v>126</v>
      </c>
      <c r="G192" s="17"/>
      <c r="H192" s="17" t="s">
        <v>550</v>
      </c>
      <c r="I192" s="17">
        <f t="shared" ref="I192:I254" si="24">IF(TYPE(E192)=1,E192,VALUE(SUBSTITUTE(E192,"天","")))</f>
        <v>21</v>
      </c>
      <c r="J192" s="17">
        <f t="shared" ref="J192:J254" si="25">IF(TYPE(F192)=1,F192,VALUE(SUBSTITUTE(F192,"元","")))</f>
        <v>126</v>
      </c>
      <c r="K192" s="17">
        <f t="shared" ref="K192:K254" si="26">I192*6</f>
        <v>126</v>
      </c>
      <c r="L192" s="17">
        <f t="shared" ref="L192:L254" si="27">K192-J192</f>
        <v>0</v>
      </c>
      <c r="M192" s="17">
        <f t="shared" ref="M192:M254" si="28">J192</f>
        <v>126</v>
      </c>
      <c r="N192" s="17"/>
      <c r="O192" s="17"/>
      <c r="P192" s="17"/>
      <c r="Q192" s="17"/>
    </row>
    <row r="193" spans="1:17" ht="14.25" x14ac:dyDescent="0.15">
      <c r="A193" s="17">
        <f>SUBTOTAL(3,B$1:B192)</f>
        <v>192</v>
      </c>
      <c r="B193" s="17">
        <v>30</v>
      </c>
      <c r="C193" s="17" t="s">
        <v>350</v>
      </c>
      <c r="D193" s="17" t="s">
        <v>351</v>
      </c>
      <c r="E193" s="17">
        <v>21</v>
      </c>
      <c r="F193" s="17">
        <v>126</v>
      </c>
      <c r="G193" s="17"/>
      <c r="H193" s="17" t="s">
        <v>550</v>
      </c>
      <c r="I193" s="17">
        <f t="shared" si="24"/>
        <v>21</v>
      </c>
      <c r="J193" s="17">
        <f t="shared" si="25"/>
        <v>126</v>
      </c>
      <c r="K193" s="17">
        <f t="shared" si="26"/>
        <v>126</v>
      </c>
      <c r="L193" s="17">
        <f t="shared" si="27"/>
        <v>0</v>
      </c>
      <c r="M193" s="17">
        <f t="shared" si="28"/>
        <v>126</v>
      </c>
      <c r="N193" s="17"/>
      <c r="O193" s="17"/>
      <c r="P193" s="17"/>
      <c r="Q193" s="17"/>
    </row>
    <row r="194" spans="1:17" ht="14.25" x14ac:dyDescent="0.15">
      <c r="A194" s="17">
        <f>SUBTOTAL(3,B$1:B193)</f>
        <v>193</v>
      </c>
      <c r="B194" s="17">
        <v>31</v>
      </c>
      <c r="C194" s="17" t="s">
        <v>352</v>
      </c>
      <c r="D194" s="17" t="s">
        <v>353</v>
      </c>
      <c r="E194" s="17">
        <v>21</v>
      </c>
      <c r="F194" s="17">
        <v>126</v>
      </c>
      <c r="G194" s="17"/>
      <c r="H194" s="17" t="s">
        <v>550</v>
      </c>
      <c r="I194" s="17">
        <f t="shared" si="24"/>
        <v>21</v>
      </c>
      <c r="J194" s="17">
        <f t="shared" si="25"/>
        <v>126</v>
      </c>
      <c r="K194" s="17">
        <f t="shared" si="26"/>
        <v>126</v>
      </c>
      <c r="L194" s="17">
        <f t="shared" si="27"/>
        <v>0</v>
      </c>
      <c r="M194" s="17">
        <f t="shared" si="28"/>
        <v>126</v>
      </c>
      <c r="N194" s="17"/>
      <c r="O194" s="17"/>
      <c r="P194" s="17"/>
      <c r="Q194" s="17"/>
    </row>
    <row r="195" spans="1:17" ht="14.25" x14ac:dyDescent="0.15">
      <c r="A195" s="17">
        <f>SUBTOTAL(3,B$1:B194)</f>
        <v>194</v>
      </c>
      <c r="B195" s="17">
        <v>32</v>
      </c>
      <c r="C195" s="17" t="s">
        <v>354</v>
      </c>
      <c r="D195" s="17" t="s">
        <v>355</v>
      </c>
      <c r="E195" s="17">
        <v>21</v>
      </c>
      <c r="F195" s="17">
        <v>126</v>
      </c>
      <c r="G195" s="17"/>
      <c r="H195" s="17" t="s">
        <v>550</v>
      </c>
      <c r="I195" s="17">
        <f t="shared" si="24"/>
        <v>21</v>
      </c>
      <c r="J195" s="17">
        <f t="shared" si="25"/>
        <v>126</v>
      </c>
      <c r="K195" s="17">
        <f t="shared" si="26"/>
        <v>126</v>
      </c>
      <c r="L195" s="17">
        <f t="shared" si="27"/>
        <v>0</v>
      </c>
      <c r="M195" s="17">
        <f t="shared" si="28"/>
        <v>126</v>
      </c>
      <c r="N195" s="17"/>
      <c r="O195" s="17"/>
      <c r="P195" s="17"/>
      <c r="Q195" s="17"/>
    </row>
    <row r="196" spans="1:17" ht="14.25" x14ac:dyDescent="0.15">
      <c r="A196" s="17">
        <f>SUBTOTAL(3,B$1:B195)</f>
        <v>195</v>
      </c>
      <c r="B196" s="17">
        <v>33</v>
      </c>
      <c r="C196" s="17" t="s">
        <v>356</v>
      </c>
      <c r="D196" s="17" t="s">
        <v>357</v>
      </c>
      <c r="E196" s="17">
        <v>21</v>
      </c>
      <c r="F196" s="17">
        <v>126</v>
      </c>
      <c r="G196" s="17"/>
      <c r="H196" s="17" t="s">
        <v>550</v>
      </c>
      <c r="I196" s="17">
        <f t="shared" si="24"/>
        <v>21</v>
      </c>
      <c r="J196" s="17">
        <f t="shared" si="25"/>
        <v>126</v>
      </c>
      <c r="K196" s="17">
        <f t="shared" si="26"/>
        <v>126</v>
      </c>
      <c r="L196" s="17">
        <f t="shared" si="27"/>
        <v>0</v>
      </c>
      <c r="M196" s="17">
        <f t="shared" si="28"/>
        <v>126</v>
      </c>
      <c r="N196" s="17"/>
      <c r="O196" s="17"/>
      <c r="P196" s="17"/>
      <c r="Q196" s="17"/>
    </row>
    <row r="197" spans="1:17" ht="14.25" x14ac:dyDescent="0.15">
      <c r="A197" s="17">
        <f>SUBTOTAL(3,B$1:B196)</f>
        <v>196</v>
      </c>
      <c r="B197" s="17">
        <v>34</v>
      </c>
      <c r="C197" s="17" t="s">
        <v>358</v>
      </c>
      <c r="D197" s="17" t="s">
        <v>359</v>
      </c>
      <c r="E197" s="17">
        <v>21</v>
      </c>
      <c r="F197" s="17">
        <v>126</v>
      </c>
      <c r="G197" s="17"/>
      <c r="H197" s="17" t="s">
        <v>550</v>
      </c>
      <c r="I197" s="17">
        <f t="shared" si="24"/>
        <v>21</v>
      </c>
      <c r="J197" s="17">
        <f t="shared" si="25"/>
        <v>126</v>
      </c>
      <c r="K197" s="17">
        <f t="shared" si="26"/>
        <v>126</v>
      </c>
      <c r="L197" s="17">
        <f t="shared" si="27"/>
        <v>0</v>
      </c>
      <c r="M197" s="17">
        <f t="shared" si="28"/>
        <v>126</v>
      </c>
      <c r="N197" s="17"/>
      <c r="O197" s="17"/>
      <c r="P197" s="17"/>
      <c r="Q197" s="17"/>
    </row>
    <row r="198" spans="1:17" ht="14.25" x14ac:dyDescent="0.15">
      <c r="A198" s="17">
        <f>SUBTOTAL(3,B$1:B197)</f>
        <v>197</v>
      </c>
      <c r="B198" s="17">
        <v>35</v>
      </c>
      <c r="C198" s="17" t="s">
        <v>360</v>
      </c>
      <c r="D198" s="17" t="s">
        <v>361</v>
      </c>
      <c r="E198" s="17">
        <v>20</v>
      </c>
      <c r="F198" s="17">
        <v>120</v>
      </c>
      <c r="G198" s="17" t="s">
        <v>362</v>
      </c>
      <c r="H198" s="17" t="s">
        <v>550</v>
      </c>
      <c r="I198" s="17">
        <f t="shared" si="24"/>
        <v>20</v>
      </c>
      <c r="J198" s="17">
        <f t="shared" si="25"/>
        <v>120</v>
      </c>
      <c r="K198" s="17">
        <f t="shared" si="26"/>
        <v>120</v>
      </c>
      <c r="L198" s="17">
        <f t="shared" si="27"/>
        <v>0</v>
      </c>
      <c r="M198" s="17">
        <f t="shared" si="28"/>
        <v>120</v>
      </c>
      <c r="N198" s="17"/>
      <c r="O198" s="17"/>
      <c r="P198" s="17"/>
      <c r="Q198" s="17"/>
    </row>
    <row r="199" spans="1:17" ht="14.25" x14ac:dyDescent="0.15">
      <c r="A199" s="17">
        <f>SUBTOTAL(3,B$1:B198)</f>
        <v>198</v>
      </c>
      <c r="B199" s="17">
        <v>36</v>
      </c>
      <c r="C199" s="17" t="s">
        <v>363</v>
      </c>
      <c r="D199" s="17" t="s">
        <v>364</v>
      </c>
      <c r="E199" s="17">
        <v>21</v>
      </c>
      <c r="F199" s="17">
        <v>126</v>
      </c>
      <c r="G199" s="17"/>
      <c r="H199" s="17" t="s">
        <v>550</v>
      </c>
      <c r="I199" s="17">
        <f t="shared" si="24"/>
        <v>21</v>
      </c>
      <c r="J199" s="17">
        <f t="shared" si="25"/>
        <v>126</v>
      </c>
      <c r="K199" s="17">
        <f t="shared" si="26"/>
        <v>126</v>
      </c>
      <c r="L199" s="17">
        <f t="shared" si="27"/>
        <v>0</v>
      </c>
      <c r="M199" s="17">
        <f t="shared" si="28"/>
        <v>126</v>
      </c>
      <c r="N199" s="17"/>
      <c r="O199" s="17"/>
      <c r="P199" s="17"/>
      <c r="Q199" s="17"/>
    </row>
    <row r="200" spans="1:17" ht="14.25" x14ac:dyDescent="0.15">
      <c r="A200" s="17">
        <f>SUBTOTAL(3,B$1:B199)</f>
        <v>199</v>
      </c>
      <c r="B200" s="17">
        <v>37</v>
      </c>
      <c r="C200" s="17" t="s">
        <v>365</v>
      </c>
      <c r="D200" s="17" t="s">
        <v>366</v>
      </c>
      <c r="E200" s="17">
        <v>21</v>
      </c>
      <c r="F200" s="17">
        <v>126</v>
      </c>
      <c r="G200" s="17"/>
      <c r="H200" s="17" t="s">
        <v>550</v>
      </c>
      <c r="I200" s="17">
        <f t="shared" si="24"/>
        <v>21</v>
      </c>
      <c r="J200" s="17">
        <f t="shared" si="25"/>
        <v>126</v>
      </c>
      <c r="K200" s="17">
        <f t="shared" si="26"/>
        <v>126</v>
      </c>
      <c r="L200" s="17">
        <f t="shared" si="27"/>
        <v>0</v>
      </c>
      <c r="M200" s="17">
        <f t="shared" si="28"/>
        <v>126</v>
      </c>
      <c r="N200" s="17"/>
      <c r="O200" s="17"/>
      <c r="P200" s="17"/>
      <c r="Q200" s="17"/>
    </row>
    <row r="201" spans="1:17" ht="14.25" x14ac:dyDescent="0.15">
      <c r="A201" s="17">
        <f>SUBTOTAL(3,B$1:B200)</f>
        <v>200</v>
      </c>
      <c r="B201" s="17">
        <v>38</v>
      </c>
      <c r="C201" s="17" t="s">
        <v>367</v>
      </c>
      <c r="D201" s="17" t="s">
        <v>368</v>
      </c>
      <c r="E201" s="17">
        <v>21</v>
      </c>
      <c r="F201" s="17">
        <v>126</v>
      </c>
      <c r="G201" s="17"/>
      <c r="H201" s="17" t="s">
        <v>550</v>
      </c>
      <c r="I201" s="17">
        <f t="shared" si="24"/>
        <v>21</v>
      </c>
      <c r="J201" s="17">
        <f t="shared" si="25"/>
        <v>126</v>
      </c>
      <c r="K201" s="17">
        <f t="shared" si="26"/>
        <v>126</v>
      </c>
      <c r="L201" s="17">
        <f t="shared" si="27"/>
        <v>0</v>
      </c>
      <c r="M201" s="17">
        <f t="shared" si="28"/>
        <v>126</v>
      </c>
      <c r="N201" s="17"/>
      <c r="O201" s="17"/>
      <c r="P201" s="17"/>
      <c r="Q201" s="17"/>
    </row>
    <row r="202" spans="1:17" ht="14.25" x14ac:dyDescent="0.15">
      <c r="A202" s="17">
        <f>SUBTOTAL(3,B$1:B201)</f>
        <v>201</v>
      </c>
      <c r="B202" s="17">
        <v>39</v>
      </c>
      <c r="C202" s="17" t="s">
        <v>369</v>
      </c>
      <c r="D202" s="17" t="s">
        <v>370</v>
      </c>
      <c r="E202" s="17">
        <v>21</v>
      </c>
      <c r="F202" s="17">
        <v>126</v>
      </c>
      <c r="G202" s="17"/>
      <c r="H202" s="17" t="s">
        <v>550</v>
      </c>
      <c r="I202" s="17">
        <f t="shared" si="24"/>
        <v>21</v>
      </c>
      <c r="J202" s="17">
        <f t="shared" si="25"/>
        <v>126</v>
      </c>
      <c r="K202" s="17">
        <f t="shared" si="26"/>
        <v>126</v>
      </c>
      <c r="L202" s="17">
        <f t="shared" si="27"/>
        <v>0</v>
      </c>
      <c r="M202" s="17">
        <f t="shared" si="28"/>
        <v>126</v>
      </c>
      <c r="N202" s="17"/>
      <c r="O202" s="17"/>
      <c r="P202" s="17"/>
      <c r="Q202" s="17"/>
    </row>
    <row r="203" spans="1:17" ht="14.25" x14ac:dyDescent="0.15">
      <c r="A203" s="17">
        <f>SUBTOTAL(3,B$1:B202)</f>
        <v>202</v>
      </c>
      <c r="B203" s="17">
        <v>40</v>
      </c>
      <c r="C203" s="17" t="s">
        <v>371</v>
      </c>
      <c r="D203" s="17" t="s">
        <v>372</v>
      </c>
      <c r="E203" s="17">
        <v>21</v>
      </c>
      <c r="F203" s="17">
        <v>126</v>
      </c>
      <c r="G203" s="17"/>
      <c r="H203" s="17" t="s">
        <v>550</v>
      </c>
      <c r="I203" s="17">
        <f t="shared" si="24"/>
        <v>21</v>
      </c>
      <c r="J203" s="17">
        <f t="shared" si="25"/>
        <v>126</v>
      </c>
      <c r="K203" s="17">
        <f t="shared" si="26"/>
        <v>126</v>
      </c>
      <c r="L203" s="17">
        <f t="shared" si="27"/>
        <v>0</v>
      </c>
      <c r="M203" s="17">
        <f t="shared" si="28"/>
        <v>126</v>
      </c>
      <c r="N203" s="17"/>
      <c r="O203" s="17"/>
      <c r="P203" s="17"/>
      <c r="Q203" s="17"/>
    </row>
    <row r="204" spans="1:17" ht="14.25" x14ac:dyDescent="0.15">
      <c r="A204" s="17">
        <f>SUBTOTAL(3,B$1:B203)</f>
        <v>203</v>
      </c>
      <c r="B204" s="17">
        <v>41</v>
      </c>
      <c r="C204" s="17" t="s">
        <v>373</v>
      </c>
      <c r="D204" s="17" t="s">
        <v>374</v>
      </c>
      <c r="E204" s="17">
        <v>21</v>
      </c>
      <c r="F204" s="17">
        <v>126</v>
      </c>
      <c r="G204" s="17"/>
      <c r="H204" s="17" t="s">
        <v>550</v>
      </c>
      <c r="I204" s="17">
        <f t="shared" si="24"/>
        <v>21</v>
      </c>
      <c r="J204" s="17">
        <f t="shared" si="25"/>
        <v>126</v>
      </c>
      <c r="K204" s="17">
        <f t="shared" si="26"/>
        <v>126</v>
      </c>
      <c r="L204" s="17">
        <f t="shared" si="27"/>
        <v>0</v>
      </c>
      <c r="M204" s="17">
        <f t="shared" si="28"/>
        <v>126</v>
      </c>
      <c r="N204" s="17"/>
      <c r="O204" s="17"/>
      <c r="P204" s="17"/>
      <c r="Q204" s="17"/>
    </row>
    <row r="205" spans="1:17" ht="14.25" x14ac:dyDescent="0.15">
      <c r="A205" s="17">
        <f>SUBTOTAL(3,B$1:B204)</f>
        <v>204</v>
      </c>
      <c r="B205" s="17">
        <v>42</v>
      </c>
      <c r="C205" s="17" t="s">
        <v>375</v>
      </c>
      <c r="D205" s="17" t="s">
        <v>376</v>
      </c>
      <c r="E205" s="17">
        <v>21</v>
      </c>
      <c r="F205" s="17">
        <v>126</v>
      </c>
      <c r="G205" s="17"/>
      <c r="H205" s="17" t="s">
        <v>550</v>
      </c>
      <c r="I205" s="17">
        <f t="shared" si="24"/>
        <v>21</v>
      </c>
      <c r="J205" s="17">
        <f t="shared" si="25"/>
        <v>126</v>
      </c>
      <c r="K205" s="17">
        <f t="shared" si="26"/>
        <v>126</v>
      </c>
      <c r="L205" s="17">
        <f t="shared" si="27"/>
        <v>0</v>
      </c>
      <c r="M205" s="17">
        <f t="shared" si="28"/>
        <v>126</v>
      </c>
      <c r="N205" s="17"/>
      <c r="O205" s="17"/>
      <c r="P205" s="17"/>
      <c r="Q205" s="17"/>
    </row>
    <row r="206" spans="1:17" ht="14.25" x14ac:dyDescent="0.15">
      <c r="A206" s="17">
        <f>SUBTOTAL(3,B$1:B205)</f>
        <v>205</v>
      </c>
      <c r="B206" s="17">
        <v>43</v>
      </c>
      <c r="C206" s="17" t="s">
        <v>377</v>
      </c>
      <c r="D206" s="17" t="s">
        <v>378</v>
      </c>
      <c r="E206" s="17">
        <v>21</v>
      </c>
      <c r="F206" s="17">
        <v>126</v>
      </c>
      <c r="G206" s="17"/>
      <c r="H206" s="17" t="s">
        <v>550</v>
      </c>
      <c r="I206" s="17">
        <f t="shared" si="24"/>
        <v>21</v>
      </c>
      <c r="J206" s="17">
        <f t="shared" si="25"/>
        <v>126</v>
      </c>
      <c r="K206" s="17">
        <f t="shared" si="26"/>
        <v>126</v>
      </c>
      <c r="L206" s="17">
        <f t="shared" si="27"/>
        <v>0</v>
      </c>
      <c r="M206" s="17">
        <f t="shared" si="28"/>
        <v>126</v>
      </c>
      <c r="N206" s="17"/>
      <c r="O206" s="17"/>
      <c r="P206" s="17"/>
      <c r="Q206" s="17"/>
    </row>
    <row r="207" spans="1:17" ht="14.25" x14ac:dyDescent="0.15">
      <c r="A207" s="17">
        <f>SUBTOTAL(3,B$1:B206)</f>
        <v>206</v>
      </c>
      <c r="B207" s="17">
        <v>44</v>
      </c>
      <c r="C207" s="17" t="s">
        <v>379</v>
      </c>
      <c r="D207" s="17" t="s">
        <v>380</v>
      </c>
      <c r="E207" s="17">
        <v>2</v>
      </c>
      <c r="F207" s="17">
        <v>12</v>
      </c>
      <c r="G207" s="17" t="s">
        <v>381</v>
      </c>
      <c r="H207" s="17" t="s">
        <v>550</v>
      </c>
      <c r="I207" s="17">
        <f t="shared" si="24"/>
        <v>2</v>
      </c>
      <c r="J207" s="17">
        <f t="shared" si="25"/>
        <v>12</v>
      </c>
      <c r="K207" s="17">
        <f t="shared" si="26"/>
        <v>12</v>
      </c>
      <c r="L207" s="17">
        <f t="shared" si="27"/>
        <v>0</v>
      </c>
      <c r="M207" s="17">
        <f t="shared" si="28"/>
        <v>12</v>
      </c>
      <c r="N207" s="17"/>
      <c r="O207" s="17"/>
      <c r="P207" s="17"/>
      <c r="Q207" s="17"/>
    </row>
    <row r="208" spans="1:17" ht="14.25" x14ac:dyDescent="0.15">
      <c r="A208" s="17">
        <f>SUBTOTAL(3,B$1:B207)</f>
        <v>207</v>
      </c>
      <c r="B208" s="17">
        <v>45</v>
      </c>
      <c r="C208" s="17" t="s">
        <v>382</v>
      </c>
      <c r="D208" s="17" t="s">
        <v>383</v>
      </c>
      <c r="E208" s="17">
        <v>21</v>
      </c>
      <c r="F208" s="17">
        <v>126</v>
      </c>
      <c r="G208" s="17"/>
      <c r="H208" s="17" t="s">
        <v>550</v>
      </c>
      <c r="I208" s="17">
        <f t="shared" si="24"/>
        <v>21</v>
      </c>
      <c r="J208" s="17">
        <f t="shared" si="25"/>
        <v>126</v>
      </c>
      <c r="K208" s="17">
        <f t="shared" si="26"/>
        <v>126</v>
      </c>
      <c r="L208" s="17">
        <f t="shared" si="27"/>
        <v>0</v>
      </c>
      <c r="M208" s="17">
        <f t="shared" si="28"/>
        <v>126</v>
      </c>
      <c r="N208" s="17"/>
      <c r="O208" s="17"/>
      <c r="P208" s="17"/>
      <c r="Q208" s="17"/>
    </row>
    <row r="209" spans="1:17" ht="14.25" x14ac:dyDescent="0.15">
      <c r="A209" s="17">
        <f>SUBTOTAL(3,B$1:B208)</f>
        <v>208</v>
      </c>
      <c r="B209" s="17">
        <v>46</v>
      </c>
      <c r="C209" s="17" t="s">
        <v>384</v>
      </c>
      <c r="D209" s="17" t="s">
        <v>385</v>
      </c>
      <c r="E209" s="17">
        <v>21</v>
      </c>
      <c r="F209" s="17">
        <v>126</v>
      </c>
      <c r="G209" s="17"/>
      <c r="H209" s="17" t="s">
        <v>550</v>
      </c>
      <c r="I209" s="17">
        <f t="shared" si="24"/>
        <v>21</v>
      </c>
      <c r="J209" s="17">
        <f t="shared" si="25"/>
        <v>126</v>
      </c>
      <c r="K209" s="17">
        <f t="shared" si="26"/>
        <v>126</v>
      </c>
      <c r="L209" s="17">
        <f t="shared" si="27"/>
        <v>0</v>
      </c>
      <c r="M209" s="17">
        <f t="shared" si="28"/>
        <v>126</v>
      </c>
      <c r="N209" s="17"/>
      <c r="O209" s="17"/>
      <c r="P209" s="17"/>
      <c r="Q209" s="17"/>
    </row>
    <row r="210" spans="1:17" ht="14.25" x14ac:dyDescent="0.15">
      <c r="A210" s="17">
        <f>SUBTOTAL(3,B$1:B209)</f>
        <v>209</v>
      </c>
      <c r="B210" s="17">
        <v>47</v>
      </c>
      <c r="C210" s="17" t="s">
        <v>386</v>
      </c>
      <c r="D210" s="17" t="s">
        <v>387</v>
      </c>
      <c r="E210" s="17">
        <v>21</v>
      </c>
      <c r="F210" s="17">
        <v>126</v>
      </c>
      <c r="G210" s="17"/>
      <c r="H210" s="17" t="s">
        <v>550</v>
      </c>
      <c r="I210" s="17">
        <f t="shared" si="24"/>
        <v>21</v>
      </c>
      <c r="J210" s="17">
        <f t="shared" si="25"/>
        <v>126</v>
      </c>
      <c r="K210" s="17">
        <f t="shared" si="26"/>
        <v>126</v>
      </c>
      <c r="L210" s="17">
        <f t="shared" si="27"/>
        <v>0</v>
      </c>
      <c r="M210" s="17">
        <f t="shared" si="28"/>
        <v>126</v>
      </c>
      <c r="N210" s="17"/>
      <c r="O210" s="17"/>
      <c r="P210" s="17"/>
      <c r="Q210" s="17"/>
    </row>
    <row r="211" spans="1:17" ht="14.25" x14ac:dyDescent="0.15">
      <c r="A211" s="17">
        <f>SUBTOTAL(3,B$1:B210)</f>
        <v>210</v>
      </c>
      <c r="B211" s="17">
        <v>48</v>
      </c>
      <c r="C211" s="17" t="s">
        <v>388</v>
      </c>
      <c r="D211" s="17" t="s">
        <v>389</v>
      </c>
      <c r="E211" s="17">
        <v>21</v>
      </c>
      <c r="F211" s="17">
        <v>126</v>
      </c>
      <c r="G211" s="17"/>
      <c r="H211" s="17" t="s">
        <v>550</v>
      </c>
      <c r="I211" s="17">
        <f t="shared" si="24"/>
        <v>21</v>
      </c>
      <c r="J211" s="17">
        <f t="shared" si="25"/>
        <v>126</v>
      </c>
      <c r="K211" s="17">
        <f t="shared" si="26"/>
        <v>126</v>
      </c>
      <c r="L211" s="17">
        <f t="shared" si="27"/>
        <v>0</v>
      </c>
      <c r="M211" s="17">
        <f t="shared" si="28"/>
        <v>126</v>
      </c>
      <c r="N211" s="17"/>
      <c r="O211" s="17"/>
      <c r="P211" s="17"/>
      <c r="Q211" s="17"/>
    </row>
    <row r="212" spans="1:17" ht="14.25" x14ac:dyDescent="0.15">
      <c r="A212" s="17">
        <f>SUBTOTAL(3,B$1:B211)</f>
        <v>211</v>
      </c>
      <c r="B212" s="17">
        <v>49</v>
      </c>
      <c r="C212" s="17" t="s">
        <v>390</v>
      </c>
      <c r="D212" s="17" t="s">
        <v>391</v>
      </c>
      <c r="E212" s="17">
        <v>21</v>
      </c>
      <c r="F212" s="17">
        <v>126</v>
      </c>
      <c r="G212" s="17"/>
      <c r="H212" s="17" t="s">
        <v>550</v>
      </c>
      <c r="I212" s="17">
        <f t="shared" si="24"/>
        <v>21</v>
      </c>
      <c r="J212" s="17">
        <f t="shared" si="25"/>
        <v>126</v>
      </c>
      <c r="K212" s="17">
        <f t="shared" si="26"/>
        <v>126</v>
      </c>
      <c r="L212" s="17">
        <f t="shared" si="27"/>
        <v>0</v>
      </c>
      <c r="M212" s="17">
        <f t="shared" si="28"/>
        <v>126</v>
      </c>
      <c r="N212" s="17"/>
      <c r="O212" s="17"/>
      <c r="P212" s="17"/>
      <c r="Q212" s="17"/>
    </row>
    <row r="213" spans="1:17" ht="14.25" x14ac:dyDescent="0.15">
      <c r="A213" s="17">
        <f>SUBTOTAL(3,B$1:B212)</f>
        <v>212</v>
      </c>
      <c r="B213" s="17">
        <v>50</v>
      </c>
      <c r="C213" s="17" t="s">
        <v>392</v>
      </c>
      <c r="D213" s="17" t="s">
        <v>393</v>
      </c>
      <c r="E213" s="17">
        <v>21</v>
      </c>
      <c r="F213" s="17">
        <v>126</v>
      </c>
      <c r="G213" s="17"/>
      <c r="H213" s="17" t="s">
        <v>550</v>
      </c>
      <c r="I213" s="17">
        <f t="shared" si="24"/>
        <v>21</v>
      </c>
      <c r="J213" s="17">
        <f t="shared" si="25"/>
        <v>126</v>
      </c>
      <c r="K213" s="17">
        <f t="shared" si="26"/>
        <v>126</v>
      </c>
      <c r="L213" s="17">
        <f t="shared" si="27"/>
        <v>0</v>
      </c>
      <c r="M213" s="17">
        <f t="shared" si="28"/>
        <v>126</v>
      </c>
      <c r="N213" s="17"/>
      <c r="O213" s="17"/>
      <c r="P213" s="17"/>
      <c r="Q213" s="17"/>
    </row>
    <row r="214" spans="1:17" ht="14.25" x14ac:dyDescent="0.15">
      <c r="A214" s="17">
        <f>SUBTOTAL(3,B$1:B213)</f>
        <v>213</v>
      </c>
      <c r="B214" s="17">
        <v>51</v>
      </c>
      <c r="C214" s="17" t="s">
        <v>394</v>
      </c>
      <c r="D214" s="17" t="s">
        <v>395</v>
      </c>
      <c r="E214" s="17">
        <v>21</v>
      </c>
      <c r="F214" s="17">
        <v>126</v>
      </c>
      <c r="G214" s="17"/>
      <c r="H214" s="17" t="s">
        <v>550</v>
      </c>
      <c r="I214" s="17">
        <f t="shared" si="24"/>
        <v>21</v>
      </c>
      <c r="J214" s="17">
        <f t="shared" si="25"/>
        <v>126</v>
      </c>
      <c r="K214" s="17">
        <f t="shared" si="26"/>
        <v>126</v>
      </c>
      <c r="L214" s="17">
        <f t="shared" si="27"/>
        <v>0</v>
      </c>
      <c r="M214" s="17">
        <f t="shared" si="28"/>
        <v>126</v>
      </c>
      <c r="N214" s="17"/>
      <c r="O214" s="17"/>
      <c r="P214" s="17"/>
      <c r="Q214" s="17"/>
    </row>
    <row r="215" spans="1:17" ht="14.25" x14ac:dyDescent="0.15">
      <c r="A215" s="17">
        <f>SUBTOTAL(3,B$1:B214)</f>
        <v>214</v>
      </c>
      <c r="B215" s="17">
        <v>52</v>
      </c>
      <c r="C215" s="17" t="s">
        <v>396</v>
      </c>
      <c r="D215" s="17" t="s">
        <v>397</v>
      </c>
      <c r="E215" s="17">
        <v>21</v>
      </c>
      <c r="F215" s="17">
        <v>126</v>
      </c>
      <c r="G215" s="17"/>
      <c r="H215" s="17" t="s">
        <v>550</v>
      </c>
      <c r="I215" s="17">
        <f t="shared" si="24"/>
        <v>21</v>
      </c>
      <c r="J215" s="17">
        <f t="shared" si="25"/>
        <v>126</v>
      </c>
      <c r="K215" s="17">
        <f t="shared" si="26"/>
        <v>126</v>
      </c>
      <c r="L215" s="17">
        <f t="shared" si="27"/>
        <v>0</v>
      </c>
      <c r="M215" s="17">
        <f t="shared" si="28"/>
        <v>126</v>
      </c>
      <c r="N215" s="17"/>
      <c r="O215" s="17"/>
      <c r="P215" s="17"/>
      <c r="Q215" s="17"/>
    </row>
    <row r="216" spans="1:17" ht="14.25" x14ac:dyDescent="0.15">
      <c r="A216" s="17">
        <f>SUBTOTAL(3,B$1:B215)</f>
        <v>215</v>
      </c>
      <c r="B216" s="17">
        <v>53</v>
      </c>
      <c r="C216" s="17" t="s">
        <v>398</v>
      </c>
      <c r="D216" s="17" t="s">
        <v>399</v>
      </c>
      <c r="E216" s="17">
        <v>21</v>
      </c>
      <c r="F216" s="17">
        <v>126</v>
      </c>
      <c r="G216" s="17"/>
      <c r="H216" s="17" t="s">
        <v>550</v>
      </c>
      <c r="I216" s="17">
        <f t="shared" si="24"/>
        <v>21</v>
      </c>
      <c r="J216" s="17">
        <f t="shared" si="25"/>
        <v>126</v>
      </c>
      <c r="K216" s="17">
        <f t="shared" si="26"/>
        <v>126</v>
      </c>
      <c r="L216" s="17">
        <f t="shared" si="27"/>
        <v>0</v>
      </c>
      <c r="M216" s="17">
        <f t="shared" si="28"/>
        <v>126</v>
      </c>
      <c r="N216" s="17"/>
      <c r="O216" s="17"/>
      <c r="P216" s="17"/>
      <c r="Q216" s="17"/>
    </row>
    <row r="217" spans="1:17" ht="14.25" x14ac:dyDescent="0.15">
      <c r="A217" s="17">
        <f>SUBTOTAL(3,B$1:B216)</f>
        <v>216</v>
      </c>
      <c r="B217" s="17">
        <v>54</v>
      </c>
      <c r="C217" s="17" t="s">
        <v>400</v>
      </c>
      <c r="D217" s="17" t="s">
        <v>401</v>
      </c>
      <c r="E217" s="17">
        <v>21</v>
      </c>
      <c r="F217" s="17">
        <v>126</v>
      </c>
      <c r="G217" s="17"/>
      <c r="H217" s="17" t="s">
        <v>550</v>
      </c>
      <c r="I217" s="17">
        <f t="shared" si="24"/>
        <v>21</v>
      </c>
      <c r="J217" s="17">
        <f t="shared" si="25"/>
        <v>126</v>
      </c>
      <c r="K217" s="17">
        <f t="shared" si="26"/>
        <v>126</v>
      </c>
      <c r="L217" s="17">
        <f t="shared" si="27"/>
        <v>0</v>
      </c>
      <c r="M217" s="17">
        <f t="shared" si="28"/>
        <v>126</v>
      </c>
      <c r="N217" s="17"/>
      <c r="O217" s="17"/>
      <c r="P217" s="17"/>
      <c r="Q217" s="17"/>
    </row>
    <row r="218" spans="1:17" ht="14.25" x14ac:dyDescent="0.15">
      <c r="A218" s="17">
        <f>SUBTOTAL(3,B$1:B217)</f>
        <v>217</v>
      </c>
      <c r="B218" s="17">
        <v>55</v>
      </c>
      <c r="C218" s="17" t="s">
        <v>402</v>
      </c>
      <c r="D218" s="17" t="s">
        <v>403</v>
      </c>
      <c r="E218" s="17">
        <v>21</v>
      </c>
      <c r="F218" s="17">
        <v>126</v>
      </c>
      <c r="G218" s="17"/>
      <c r="H218" s="17" t="s">
        <v>550</v>
      </c>
      <c r="I218" s="17">
        <f t="shared" si="24"/>
        <v>21</v>
      </c>
      <c r="J218" s="17">
        <f t="shared" si="25"/>
        <v>126</v>
      </c>
      <c r="K218" s="17">
        <f t="shared" si="26"/>
        <v>126</v>
      </c>
      <c r="L218" s="17">
        <f t="shared" si="27"/>
        <v>0</v>
      </c>
      <c r="M218" s="17">
        <f t="shared" si="28"/>
        <v>126</v>
      </c>
      <c r="N218" s="17"/>
      <c r="O218" s="17"/>
      <c r="P218" s="17"/>
      <c r="Q218" s="17"/>
    </row>
    <row r="219" spans="1:17" ht="14.25" x14ac:dyDescent="0.15">
      <c r="A219" s="17">
        <f>SUBTOTAL(3,B$1:B218)</f>
        <v>218</v>
      </c>
      <c r="B219" s="17">
        <v>56</v>
      </c>
      <c r="C219" s="17" t="s">
        <v>404</v>
      </c>
      <c r="D219" s="17" t="s">
        <v>405</v>
      </c>
      <c r="E219" s="17">
        <v>21</v>
      </c>
      <c r="F219" s="17">
        <v>126</v>
      </c>
      <c r="G219" s="17"/>
      <c r="H219" s="17" t="s">
        <v>550</v>
      </c>
      <c r="I219" s="17">
        <f t="shared" si="24"/>
        <v>21</v>
      </c>
      <c r="J219" s="17">
        <f t="shared" si="25"/>
        <v>126</v>
      </c>
      <c r="K219" s="17">
        <f t="shared" si="26"/>
        <v>126</v>
      </c>
      <c r="L219" s="17">
        <f t="shared" si="27"/>
        <v>0</v>
      </c>
      <c r="M219" s="17">
        <f t="shared" si="28"/>
        <v>126</v>
      </c>
      <c r="N219" s="17"/>
      <c r="O219" s="17"/>
      <c r="P219" s="17"/>
      <c r="Q219" s="17"/>
    </row>
    <row r="220" spans="1:17" ht="14.25" x14ac:dyDescent="0.15">
      <c r="A220" s="17">
        <f>SUBTOTAL(3,B$1:B219)</f>
        <v>219</v>
      </c>
      <c r="B220" s="17">
        <v>57</v>
      </c>
      <c r="C220" s="17" t="s">
        <v>406</v>
      </c>
      <c r="D220" s="17" t="s">
        <v>407</v>
      </c>
      <c r="E220" s="17">
        <v>21</v>
      </c>
      <c r="F220" s="17">
        <v>126</v>
      </c>
      <c r="G220" s="17"/>
      <c r="H220" s="17" t="s">
        <v>550</v>
      </c>
      <c r="I220" s="17">
        <f t="shared" si="24"/>
        <v>21</v>
      </c>
      <c r="J220" s="17">
        <f t="shared" si="25"/>
        <v>126</v>
      </c>
      <c r="K220" s="17">
        <f t="shared" si="26"/>
        <v>126</v>
      </c>
      <c r="L220" s="17">
        <f t="shared" si="27"/>
        <v>0</v>
      </c>
      <c r="M220" s="17">
        <f t="shared" si="28"/>
        <v>126</v>
      </c>
      <c r="N220" s="17"/>
      <c r="O220" s="17"/>
      <c r="P220" s="17"/>
      <c r="Q220" s="17"/>
    </row>
    <row r="221" spans="1:17" ht="14.25" x14ac:dyDescent="0.15">
      <c r="A221" s="17">
        <f>SUBTOTAL(3,B$1:B220)</f>
        <v>220</v>
      </c>
      <c r="B221" s="17">
        <v>58</v>
      </c>
      <c r="C221" s="17" t="s">
        <v>408</v>
      </c>
      <c r="D221" s="17" t="s">
        <v>409</v>
      </c>
      <c r="E221" s="17">
        <v>21</v>
      </c>
      <c r="F221" s="17">
        <v>126</v>
      </c>
      <c r="G221" s="17"/>
      <c r="H221" s="17" t="s">
        <v>550</v>
      </c>
      <c r="I221" s="17">
        <f t="shared" si="24"/>
        <v>21</v>
      </c>
      <c r="J221" s="17">
        <f t="shared" si="25"/>
        <v>126</v>
      </c>
      <c r="K221" s="17">
        <f t="shared" si="26"/>
        <v>126</v>
      </c>
      <c r="L221" s="17">
        <f t="shared" si="27"/>
        <v>0</v>
      </c>
      <c r="M221" s="17">
        <f t="shared" si="28"/>
        <v>126</v>
      </c>
      <c r="N221" s="17"/>
      <c r="O221" s="17"/>
      <c r="P221" s="17"/>
      <c r="Q221" s="17"/>
    </row>
    <row r="222" spans="1:17" ht="14.25" x14ac:dyDescent="0.15">
      <c r="A222" s="17">
        <f>SUBTOTAL(3,B$1:B221)</f>
        <v>221</v>
      </c>
      <c r="B222" s="17">
        <v>59</v>
      </c>
      <c r="C222" s="17" t="s">
        <v>410</v>
      </c>
      <c r="D222" s="17" t="s">
        <v>411</v>
      </c>
      <c r="E222" s="17">
        <v>21</v>
      </c>
      <c r="F222" s="17">
        <v>126</v>
      </c>
      <c r="G222" s="17"/>
      <c r="H222" s="17" t="s">
        <v>550</v>
      </c>
      <c r="I222" s="17">
        <f t="shared" si="24"/>
        <v>21</v>
      </c>
      <c r="J222" s="17">
        <f t="shared" si="25"/>
        <v>126</v>
      </c>
      <c r="K222" s="17">
        <f t="shared" si="26"/>
        <v>126</v>
      </c>
      <c r="L222" s="17">
        <f t="shared" si="27"/>
        <v>0</v>
      </c>
      <c r="M222" s="17">
        <f t="shared" si="28"/>
        <v>126</v>
      </c>
      <c r="N222" s="17"/>
      <c r="O222" s="17"/>
      <c r="P222" s="17"/>
      <c r="Q222" s="17"/>
    </row>
    <row r="223" spans="1:17" ht="14.25" x14ac:dyDescent="0.15">
      <c r="A223" s="17">
        <f>SUBTOTAL(3,B$1:B222)</f>
        <v>222</v>
      </c>
      <c r="B223" s="17">
        <v>60</v>
      </c>
      <c r="C223" s="17" t="s">
        <v>412</v>
      </c>
      <c r="D223" s="17" t="s">
        <v>413</v>
      </c>
      <c r="E223" s="17">
        <v>21</v>
      </c>
      <c r="F223" s="17">
        <v>126</v>
      </c>
      <c r="G223" s="17"/>
      <c r="H223" s="17" t="s">
        <v>550</v>
      </c>
      <c r="I223" s="17">
        <f t="shared" si="24"/>
        <v>21</v>
      </c>
      <c r="J223" s="17">
        <f t="shared" si="25"/>
        <v>126</v>
      </c>
      <c r="K223" s="17">
        <f t="shared" si="26"/>
        <v>126</v>
      </c>
      <c r="L223" s="17">
        <f t="shared" si="27"/>
        <v>0</v>
      </c>
      <c r="M223" s="17">
        <f t="shared" si="28"/>
        <v>126</v>
      </c>
      <c r="N223" s="17"/>
      <c r="O223" s="17"/>
      <c r="P223" s="17"/>
      <c r="Q223" s="17"/>
    </row>
    <row r="224" spans="1:17" ht="14.25" x14ac:dyDescent="0.15">
      <c r="A224" s="17">
        <f>SUBTOTAL(3,B$1:B223)</f>
        <v>223</v>
      </c>
      <c r="B224" s="17">
        <v>61</v>
      </c>
      <c r="C224" s="17" t="s">
        <v>414</v>
      </c>
      <c r="D224" s="17" t="s">
        <v>415</v>
      </c>
      <c r="E224" s="17">
        <v>17</v>
      </c>
      <c r="F224" s="17">
        <v>102</v>
      </c>
      <c r="G224" s="17" t="s">
        <v>416</v>
      </c>
      <c r="H224" s="17" t="s">
        <v>550</v>
      </c>
      <c r="I224" s="17">
        <f t="shared" si="24"/>
        <v>17</v>
      </c>
      <c r="J224" s="17">
        <f t="shared" si="25"/>
        <v>102</v>
      </c>
      <c r="K224" s="17">
        <f t="shared" si="26"/>
        <v>102</v>
      </c>
      <c r="L224" s="17">
        <f t="shared" si="27"/>
        <v>0</v>
      </c>
      <c r="M224" s="17">
        <f t="shared" si="28"/>
        <v>102</v>
      </c>
      <c r="N224" s="17"/>
      <c r="O224" s="17"/>
      <c r="P224" s="17"/>
      <c r="Q224" s="17"/>
    </row>
    <row r="225" spans="1:17" ht="14.25" x14ac:dyDescent="0.15">
      <c r="A225" s="17">
        <f>SUBTOTAL(3,B$1:B224)</f>
        <v>224</v>
      </c>
      <c r="B225" s="17">
        <v>62</v>
      </c>
      <c r="C225" s="17" t="s">
        <v>417</v>
      </c>
      <c r="D225" s="17" t="s">
        <v>418</v>
      </c>
      <c r="E225" s="17">
        <v>21</v>
      </c>
      <c r="F225" s="17">
        <v>126</v>
      </c>
      <c r="G225" s="17"/>
      <c r="H225" s="17" t="s">
        <v>550</v>
      </c>
      <c r="I225" s="17">
        <f t="shared" si="24"/>
        <v>21</v>
      </c>
      <c r="J225" s="17">
        <f t="shared" si="25"/>
        <v>126</v>
      </c>
      <c r="K225" s="17">
        <f t="shared" si="26"/>
        <v>126</v>
      </c>
      <c r="L225" s="17">
        <f t="shared" si="27"/>
        <v>0</v>
      </c>
      <c r="M225" s="17">
        <f t="shared" si="28"/>
        <v>126</v>
      </c>
      <c r="N225" s="17"/>
      <c r="O225" s="17"/>
      <c r="P225" s="17"/>
      <c r="Q225" s="17"/>
    </row>
    <row r="226" spans="1:17" ht="14.25" x14ac:dyDescent="0.15">
      <c r="A226" s="17">
        <f>SUBTOTAL(3,B$1:B225)</f>
        <v>225</v>
      </c>
      <c r="B226" s="17">
        <v>63</v>
      </c>
      <c r="C226" s="17" t="s">
        <v>419</v>
      </c>
      <c r="D226" s="17" t="s">
        <v>420</v>
      </c>
      <c r="E226" s="17">
        <v>21</v>
      </c>
      <c r="F226" s="17">
        <v>126</v>
      </c>
      <c r="G226" s="17"/>
      <c r="H226" s="17" t="s">
        <v>550</v>
      </c>
      <c r="I226" s="17">
        <f t="shared" si="24"/>
        <v>21</v>
      </c>
      <c r="J226" s="17">
        <f t="shared" si="25"/>
        <v>126</v>
      </c>
      <c r="K226" s="17">
        <f t="shared" si="26"/>
        <v>126</v>
      </c>
      <c r="L226" s="17">
        <f t="shared" si="27"/>
        <v>0</v>
      </c>
      <c r="M226" s="17">
        <f t="shared" si="28"/>
        <v>126</v>
      </c>
      <c r="N226" s="17"/>
      <c r="O226" s="17"/>
      <c r="P226" s="17"/>
      <c r="Q226" s="17"/>
    </row>
    <row r="227" spans="1:17" ht="14.25" x14ac:dyDescent="0.15">
      <c r="A227" s="17">
        <f>SUBTOTAL(3,B$1:B226)</f>
        <v>226</v>
      </c>
      <c r="B227" s="17">
        <v>64</v>
      </c>
      <c r="C227" s="17" t="s">
        <v>421</v>
      </c>
      <c r="D227" s="17" t="s">
        <v>422</v>
      </c>
      <c r="E227" s="17">
        <v>21</v>
      </c>
      <c r="F227" s="17">
        <v>126</v>
      </c>
      <c r="G227" s="17"/>
      <c r="H227" s="17" t="s">
        <v>550</v>
      </c>
      <c r="I227" s="17">
        <f t="shared" si="24"/>
        <v>21</v>
      </c>
      <c r="J227" s="17">
        <f t="shared" si="25"/>
        <v>126</v>
      </c>
      <c r="K227" s="17">
        <f t="shared" si="26"/>
        <v>126</v>
      </c>
      <c r="L227" s="17">
        <f t="shared" si="27"/>
        <v>0</v>
      </c>
      <c r="M227" s="17">
        <f t="shared" si="28"/>
        <v>126</v>
      </c>
      <c r="N227" s="17"/>
      <c r="O227" s="17"/>
      <c r="P227" s="17"/>
      <c r="Q227" s="17"/>
    </row>
    <row r="228" spans="1:17" ht="14.25" x14ac:dyDescent="0.15">
      <c r="A228" s="17">
        <f>SUBTOTAL(3,B$1:B227)</f>
        <v>227</v>
      </c>
      <c r="B228" s="17">
        <v>65</v>
      </c>
      <c r="C228" s="17" t="s">
        <v>423</v>
      </c>
      <c r="D228" s="17" t="s">
        <v>424</v>
      </c>
      <c r="E228" s="17">
        <v>21</v>
      </c>
      <c r="F228" s="17">
        <v>126</v>
      </c>
      <c r="G228" s="17"/>
      <c r="H228" s="17" t="s">
        <v>550</v>
      </c>
      <c r="I228" s="17">
        <f t="shared" si="24"/>
        <v>21</v>
      </c>
      <c r="J228" s="17">
        <f t="shared" si="25"/>
        <v>126</v>
      </c>
      <c r="K228" s="17">
        <f t="shared" si="26"/>
        <v>126</v>
      </c>
      <c r="L228" s="17">
        <f t="shared" si="27"/>
        <v>0</v>
      </c>
      <c r="M228" s="17">
        <f t="shared" si="28"/>
        <v>126</v>
      </c>
      <c r="N228" s="17"/>
      <c r="O228" s="17"/>
      <c r="P228" s="17"/>
      <c r="Q228" s="17"/>
    </row>
    <row r="229" spans="1:17" ht="14.25" x14ac:dyDescent="0.15">
      <c r="A229" s="17">
        <f>SUBTOTAL(3,B$1:B228)</f>
        <v>228</v>
      </c>
      <c r="B229" s="17">
        <v>66</v>
      </c>
      <c r="C229" s="17" t="s">
        <v>425</v>
      </c>
      <c r="D229" s="17" t="s">
        <v>426</v>
      </c>
      <c r="E229" s="17">
        <v>19</v>
      </c>
      <c r="F229" s="17">
        <v>114</v>
      </c>
      <c r="G229" s="17" t="s">
        <v>427</v>
      </c>
      <c r="H229" s="17" t="s">
        <v>550</v>
      </c>
      <c r="I229" s="17">
        <f t="shared" si="24"/>
        <v>19</v>
      </c>
      <c r="J229" s="17">
        <f t="shared" si="25"/>
        <v>114</v>
      </c>
      <c r="K229" s="17">
        <f t="shared" si="26"/>
        <v>114</v>
      </c>
      <c r="L229" s="17">
        <f t="shared" si="27"/>
        <v>0</v>
      </c>
      <c r="M229" s="17">
        <f t="shared" si="28"/>
        <v>114</v>
      </c>
      <c r="N229" s="17"/>
      <c r="O229" s="17"/>
      <c r="P229" s="17"/>
      <c r="Q229" s="17"/>
    </row>
    <row r="230" spans="1:17" ht="14.25" x14ac:dyDescent="0.15">
      <c r="A230" s="17">
        <f>SUBTOTAL(3,B$1:B229)</f>
        <v>229</v>
      </c>
      <c r="B230" s="17">
        <v>67</v>
      </c>
      <c r="C230" s="17" t="s">
        <v>428</v>
      </c>
      <c r="D230" s="17" t="s">
        <v>429</v>
      </c>
      <c r="E230" s="17">
        <v>21</v>
      </c>
      <c r="F230" s="17">
        <v>126</v>
      </c>
      <c r="G230" s="17"/>
      <c r="H230" s="17" t="s">
        <v>550</v>
      </c>
      <c r="I230" s="17">
        <f t="shared" si="24"/>
        <v>21</v>
      </c>
      <c r="J230" s="17">
        <f t="shared" si="25"/>
        <v>126</v>
      </c>
      <c r="K230" s="17">
        <f t="shared" si="26"/>
        <v>126</v>
      </c>
      <c r="L230" s="17">
        <f t="shared" si="27"/>
        <v>0</v>
      </c>
      <c r="M230" s="17">
        <f t="shared" si="28"/>
        <v>126</v>
      </c>
      <c r="N230" s="17"/>
      <c r="O230" s="17"/>
      <c r="P230" s="17"/>
      <c r="Q230" s="17"/>
    </row>
    <row r="231" spans="1:17" ht="14.25" x14ac:dyDescent="0.15">
      <c r="A231" s="17">
        <f>SUBTOTAL(3,B$1:B230)</f>
        <v>230</v>
      </c>
      <c r="B231" s="17">
        <v>68</v>
      </c>
      <c r="C231" s="17" t="s">
        <v>430</v>
      </c>
      <c r="D231" s="17" t="s">
        <v>431</v>
      </c>
      <c r="E231" s="17">
        <v>15</v>
      </c>
      <c r="F231" s="17">
        <v>90</v>
      </c>
      <c r="G231" s="17" t="s">
        <v>432</v>
      </c>
      <c r="H231" s="17" t="s">
        <v>550</v>
      </c>
      <c r="I231" s="17">
        <f t="shared" si="24"/>
        <v>15</v>
      </c>
      <c r="J231" s="17">
        <f t="shared" si="25"/>
        <v>90</v>
      </c>
      <c r="K231" s="17">
        <f t="shared" si="26"/>
        <v>90</v>
      </c>
      <c r="L231" s="17">
        <f t="shared" si="27"/>
        <v>0</v>
      </c>
      <c r="M231" s="17">
        <f t="shared" si="28"/>
        <v>90</v>
      </c>
      <c r="N231" s="17"/>
      <c r="O231" s="17"/>
      <c r="P231" s="17"/>
      <c r="Q231" s="17"/>
    </row>
    <row r="232" spans="1:17" ht="14.25" x14ac:dyDescent="0.15">
      <c r="A232" s="17">
        <f>SUBTOTAL(3,B$1:B231)</f>
        <v>231</v>
      </c>
      <c r="B232" s="17">
        <v>69</v>
      </c>
      <c r="C232" s="17" t="s">
        <v>433</v>
      </c>
      <c r="D232" s="17" t="s">
        <v>434</v>
      </c>
      <c r="E232" s="17">
        <v>21</v>
      </c>
      <c r="F232" s="17">
        <v>126</v>
      </c>
      <c r="G232" s="17"/>
      <c r="H232" s="17" t="s">
        <v>550</v>
      </c>
      <c r="I232" s="17">
        <f t="shared" si="24"/>
        <v>21</v>
      </c>
      <c r="J232" s="17">
        <f t="shared" si="25"/>
        <v>126</v>
      </c>
      <c r="K232" s="17">
        <f t="shared" si="26"/>
        <v>126</v>
      </c>
      <c r="L232" s="17">
        <f t="shared" si="27"/>
        <v>0</v>
      </c>
      <c r="M232" s="17">
        <f t="shared" si="28"/>
        <v>126</v>
      </c>
      <c r="N232" s="17"/>
      <c r="O232" s="17"/>
      <c r="P232" s="17"/>
      <c r="Q232" s="17"/>
    </row>
    <row r="233" spans="1:17" ht="14.25" x14ac:dyDescent="0.15">
      <c r="A233" s="17">
        <f>SUBTOTAL(3,B$1:B232)</f>
        <v>232</v>
      </c>
      <c r="B233" s="17">
        <v>70</v>
      </c>
      <c r="C233" s="17" t="s">
        <v>435</v>
      </c>
      <c r="D233" s="17" t="s">
        <v>436</v>
      </c>
      <c r="E233" s="17">
        <v>21</v>
      </c>
      <c r="F233" s="17">
        <v>126</v>
      </c>
      <c r="G233" s="17"/>
      <c r="H233" s="17" t="s">
        <v>550</v>
      </c>
      <c r="I233" s="17">
        <f t="shared" si="24"/>
        <v>21</v>
      </c>
      <c r="J233" s="17">
        <f t="shared" si="25"/>
        <v>126</v>
      </c>
      <c r="K233" s="17">
        <f t="shared" si="26"/>
        <v>126</v>
      </c>
      <c r="L233" s="17">
        <f t="shared" si="27"/>
        <v>0</v>
      </c>
      <c r="M233" s="17">
        <f t="shared" si="28"/>
        <v>126</v>
      </c>
      <c r="N233" s="17"/>
      <c r="O233" s="17"/>
      <c r="P233" s="17"/>
      <c r="Q233" s="17"/>
    </row>
    <row r="234" spans="1:17" ht="14.25" x14ac:dyDescent="0.15">
      <c r="A234" s="17">
        <f>SUBTOTAL(3,B$1:B233)</f>
        <v>233</v>
      </c>
      <c r="B234" s="17">
        <v>71</v>
      </c>
      <c r="C234" s="17" t="s">
        <v>437</v>
      </c>
      <c r="D234" s="17" t="s">
        <v>438</v>
      </c>
      <c r="E234" s="17">
        <v>21</v>
      </c>
      <c r="F234" s="17">
        <v>126</v>
      </c>
      <c r="G234" s="17"/>
      <c r="H234" s="17" t="s">
        <v>550</v>
      </c>
      <c r="I234" s="17">
        <f t="shared" si="24"/>
        <v>21</v>
      </c>
      <c r="J234" s="17">
        <f t="shared" si="25"/>
        <v>126</v>
      </c>
      <c r="K234" s="17">
        <f t="shared" si="26"/>
        <v>126</v>
      </c>
      <c r="L234" s="17">
        <f t="shared" si="27"/>
        <v>0</v>
      </c>
      <c r="M234" s="17">
        <f t="shared" si="28"/>
        <v>126</v>
      </c>
      <c r="N234" s="17"/>
      <c r="O234" s="17"/>
      <c r="P234" s="17"/>
      <c r="Q234" s="17"/>
    </row>
    <row r="235" spans="1:17" ht="14.25" x14ac:dyDescent="0.15">
      <c r="A235" s="17">
        <f>SUBTOTAL(3,B$1:B234)</f>
        <v>234</v>
      </c>
      <c r="B235" s="17">
        <v>72</v>
      </c>
      <c r="C235" s="17" t="s">
        <v>439</v>
      </c>
      <c r="D235" s="17" t="s">
        <v>440</v>
      </c>
      <c r="E235" s="17">
        <v>21</v>
      </c>
      <c r="F235" s="17">
        <v>126</v>
      </c>
      <c r="G235" s="17"/>
      <c r="H235" s="17" t="s">
        <v>550</v>
      </c>
      <c r="I235" s="17">
        <f t="shared" si="24"/>
        <v>21</v>
      </c>
      <c r="J235" s="17">
        <f t="shared" si="25"/>
        <v>126</v>
      </c>
      <c r="K235" s="17">
        <f t="shared" si="26"/>
        <v>126</v>
      </c>
      <c r="L235" s="17">
        <f t="shared" si="27"/>
        <v>0</v>
      </c>
      <c r="M235" s="17">
        <f t="shared" si="28"/>
        <v>126</v>
      </c>
      <c r="N235" s="17"/>
      <c r="O235" s="17"/>
      <c r="P235" s="17"/>
      <c r="Q235" s="17"/>
    </row>
    <row r="236" spans="1:17" ht="14.25" x14ac:dyDescent="0.15">
      <c r="A236" s="17">
        <f>SUBTOTAL(3,B$1:B235)</f>
        <v>235</v>
      </c>
      <c r="B236" s="17">
        <v>73</v>
      </c>
      <c r="C236" s="17" t="s">
        <v>441</v>
      </c>
      <c r="D236" s="17" t="s">
        <v>442</v>
      </c>
      <c r="E236" s="17">
        <v>21</v>
      </c>
      <c r="F236" s="17">
        <v>126</v>
      </c>
      <c r="G236" s="17"/>
      <c r="H236" s="17" t="s">
        <v>550</v>
      </c>
      <c r="I236" s="17">
        <f t="shared" si="24"/>
        <v>21</v>
      </c>
      <c r="J236" s="17">
        <f t="shared" si="25"/>
        <v>126</v>
      </c>
      <c r="K236" s="17">
        <f t="shared" si="26"/>
        <v>126</v>
      </c>
      <c r="L236" s="17">
        <f t="shared" si="27"/>
        <v>0</v>
      </c>
      <c r="M236" s="17">
        <f t="shared" si="28"/>
        <v>126</v>
      </c>
      <c r="N236" s="17"/>
      <c r="O236" s="17"/>
      <c r="P236" s="17"/>
      <c r="Q236" s="17"/>
    </row>
    <row r="237" spans="1:17" ht="14.25" x14ac:dyDescent="0.15">
      <c r="A237" s="17">
        <f>SUBTOTAL(3,B$1:B236)</f>
        <v>236</v>
      </c>
      <c r="B237" s="17">
        <v>74</v>
      </c>
      <c r="C237" s="17" t="s">
        <v>443</v>
      </c>
      <c r="D237" s="17" t="s">
        <v>444</v>
      </c>
      <c r="E237" s="17">
        <v>16</v>
      </c>
      <c r="F237" s="17">
        <v>96</v>
      </c>
      <c r="G237" s="17" t="s">
        <v>445</v>
      </c>
      <c r="H237" s="17" t="s">
        <v>550</v>
      </c>
      <c r="I237" s="17">
        <f t="shared" si="24"/>
        <v>16</v>
      </c>
      <c r="J237" s="17">
        <f t="shared" si="25"/>
        <v>96</v>
      </c>
      <c r="K237" s="17">
        <f t="shared" si="26"/>
        <v>96</v>
      </c>
      <c r="L237" s="17">
        <f t="shared" si="27"/>
        <v>0</v>
      </c>
      <c r="M237" s="17">
        <f t="shared" si="28"/>
        <v>96</v>
      </c>
      <c r="N237" s="17"/>
      <c r="O237" s="17"/>
      <c r="P237" s="17"/>
      <c r="Q237" s="17"/>
    </row>
    <row r="238" spans="1:17" ht="14.25" x14ac:dyDescent="0.15">
      <c r="A238" s="17">
        <f>SUBTOTAL(3,B$1:B237)</f>
        <v>237</v>
      </c>
      <c r="B238" s="17">
        <v>75</v>
      </c>
      <c r="C238" s="17" t="s">
        <v>446</v>
      </c>
      <c r="D238" s="17" t="s">
        <v>447</v>
      </c>
      <c r="E238" s="17">
        <v>11</v>
      </c>
      <c r="F238" s="17">
        <v>66</v>
      </c>
      <c r="G238" s="17" t="s">
        <v>448</v>
      </c>
      <c r="H238" s="17" t="s">
        <v>550</v>
      </c>
      <c r="I238" s="17">
        <f t="shared" si="24"/>
        <v>11</v>
      </c>
      <c r="J238" s="17">
        <f t="shared" si="25"/>
        <v>66</v>
      </c>
      <c r="K238" s="17">
        <f t="shared" si="26"/>
        <v>66</v>
      </c>
      <c r="L238" s="17">
        <f t="shared" si="27"/>
        <v>0</v>
      </c>
      <c r="M238" s="17">
        <f t="shared" si="28"/>
        <v>66</v>
      </c>
      <c r="N238" s="17"/>
      <c r="O238" s="17"/>
      <c r="P238" s="17"/>
      <c r="Q238" s="17"/>
    </row>
    <row r="239" spans="1:17" ht="14.25" x14ac:dyDescent="0.15">
      <c r="A239" s="17">
        <f>SUBTOTAL(3,B$1:B238)</f>
        <v>238</v>
      </c>
      <c r="B239" s="17">
        <v>76</v>
      </c>
      <c r="C239" s="17" t="s">
        <v>449</v>
      </c>
      <c r="D239" s="17" t="s">
        <v>450</v>
      </c>
      <c r="E239" s="17">
        <v>21</v>
      </c>
      <c r="F239" s="17">
        <v>126</v>
      </c>
      <c r="G239" s="17"/>
      <c r="H239" s="17" t="s">
        <v>550</v>
      </c>
      <c r="I239" s="17">
        <f t="shared" si="24"/>
        <v>21</v>
      </c>
      <c r="J239" s="17">
        <f t="shared" si="25"/>
        <v>126</v>
      </c>
      <c r="K239" s="17">
        <f t="shared" si="26"/>
        <v>126</v>
      </c>
      <c r="L239" s="17">
        <f t="shared" si="27"/>
        <v>0</v>
      </c>
      <c r="M239" s="17">
        <f t="shared" si="28"/>
        <v>126</v>
      </c>
      <c r="N239" s="17"/>
      <c r="O239" s="17"/>
      <c r="P239" s="17"/>
      <c r="Q239" s="17"/>
    </row>
    <row r="240" spans="1:17" ht="14.25" x14ac:dyDescent="0.15">
      <c r="A240" s="17">
        <f>SUBTOTAL(3,B$1:B239)</f>
        <v>239</v>
      </c>
      <c r="B240" s="17">
        <v>77</v>
      </c>
      <c r="C240" s="17" t="s">
        <v>451</v>
      </c>
      <c r="D240" s="17" t="s">
        <v>452</v>
      </c>
      <c r="E240" s="17">
        <v>21</v>
      </c>
      <c r="F240" s="17">
        <v>126</v>
      </c>
      <c r="G240" s="17"/>
      <c r="H240" s="17" t="s">
        <v>550</v>
      </c>
      <c r="I240" s="17">
        <f t="shared" si="24"/>
        <v>21</v>
      </c>
      <c r="J240" s="17">
        <f t="shared" si="25"/>
        <v>126</v>
      </c>
      <c r="K240" s="17">
        <f t="shared" si="26"/>
        <v>126</v>
      </c>
      <c r="L240" s="17">
        <f t="shared" si="27"/>
        <v>0</v>
      </c>
      <c r="M240" s="17">
        <f t="shared" si="28"/>
        <v>126</v>
      </c>
      <c r="N240" s="17"/>
      <c r="O240" s="17"/>
      <c r="P240" s="17"/>
      <c r="Q240" s="17"/>
    </row>
    <row r="241" spans="1:17" ht="14.25" x14ac:dyDescent="0.15">
      <c r="A241" s="17">
        <f>SUBTOTAL(3,B$1:B240)</f>
        <v>240</v>
      </c>
      <c r="B241" s="17">
        <v>78</v>
      </c>
      <c r="C241" s="17" t="s">
        <v>453</v>
      </c>
      <c r="D241" s="17" t="s">
        <v>454</v>
      </c>
      <c r="E241" s="17">
        <v>21</v>
      </c>
      <c r="F241" s="17">
        <v>126</v>
      </c>
      <c r="G241" s="17"/>
      <c r="H241" s="17" t="s">
        <v>550</v>
      </c>
      <c r="I241" s="17">
        <f t="shared" si="24"/>
        <v>21</v>
      </c>
      <c r="J241" s="17">
        <f t="shared" si="25"/>
        <v>126</v>
      </c>
      <c r="K241" s="17">
        <f t="shared" si="26"/>
        <v>126</v>
      </c>
      <c r="L241" s="17">
        <f t="shared" si="27"/>
        <v>0</v>
      </c>
      <c r="M241" s="17">
        <f t="shared" si="28"/>
        <v>126</v>
      </c>
      <c r="N241" s="17"/>
      <c r="O241" s="17"/>
      <c r="P241" s="17"/>
      <c r="Q241" s="17"/>
    </row>
    <row r="242" spans="1:17" ht="14.25" x14ac:dyDescent="0.15">
      <c r="A242" s="17">
        <f>SUBTOTAL(3,B$1:B241)</f>
        <v>241</v>
      </c>
      <c r="B242" s="17">
        <v>79</v>
      </c>
      <c r="C242" s="17" t="s">
        <v>455</v>
      </c>
      <c r="D242" s="17" t="s">
        <v>456</v>
      </c>
      <c r="E242" s="17">
        <v>21</v>
      </c>
      <c r="F242" s="17">
        <v>126</v>
      </c>
      <c r="G242" s="17"/>
      <c r="H242" s="17" t="s">
        <v>550</v>
      </c>
      <c r="I242" s="17">
        <f t="shared" si="24"/>
        <v>21</v>
      </c>
      <c r="J242" s="17">
        <f t="shared" si="25"/>
        <v>126</v>
      </c>
      <c r="K242" s="17">
        <f t="shared" si="26"/>
        <v>126</v>
      </c>
      <c r="L242" s="17">
        <f t="shared" si="27"/>
        <v>0</v>
      </c>
      <c r="M242" s="17">
        <f t="shared" si="28"/>
        <v>126</v>
      </c>
      <c r="N242" s="17"/>
      <c r="O242" s="17"/>
      <c r="P242" s="17"/>
      <c r="Q242" s="17"/>
    </row>
    <row r="243" spans="1:17" ht="14.25" x14ac:dyDescent="0.15">
      <c r="A243" s="17">
        <f>SUBTOTAL(3,B$1:B242)</f>
        <v>242</v>
      </c>
      <c r="B243" s="17">
        <v>80</v>
      </c>
      <c r="C243" s="17" t="s">
        <v>457</v>
      </c>
      <c r="D243" s="17" t="s">
        <v>458</v>
      </c>
      <c r="E243" s="17">
        <v>21</v>
      </c>
      <c r="F243" s="17">
        <v>126</v>
      </c>
      <c r="G243" s="17"/>
      <c r="H243" s="17" t="s">
        <v>550</v>
      </c>
      <c r="I243" s="17">
        <f t="shared" si="24"/>
        <v>21</v>
      </c>
      <c r="J243" s="17">
        <f t="shared" si="25"/>
        <v>126</v>
      </c>
      <c r="K243" s="17">
        <f t="shared" si="26"/>
        <v>126</v>
      </c>
      <c r="L243" s="17">
        <f t="shared" si="27"/>
        <v>0</v>
      </c>
      <c r="M243" s="17">
        <f t="shared" si="28"/>
        <v>126</v>
      </c>
      <c r="N243" s="17"/>
      <c r="O243" s="17"/>
      <c r="P243" s="17"/>
      <c r="Q243" s="17"/>
    </row>
    <row r="244" spans="1:17" ht="14.25" x14ac:dyDescent="0.15">
      <c r="A244" s="17">
        <f>SUBTOTAL(3,B$1:B243)</f>
        <v>243</v>
      </c>
      <c r="B244" s="17">
        <v>81</v>
      </c>
      <c r="C244" s="17">
        <v>2018010007</v>
      </c>
      <c r="D244" s="17" t="s">
        <v>459</v>
      </c>
      <c r="E244" s="17">
        <v>21</v>
      </c>
      <c r="F244" s="17">
        <v>126</v>
      </c>
      <c r="G244" s="17"/>
      <c r="H244" s="17" t="s">
        <v>550</v>
      </c>
      <c r="I244" s="17">
        <f t="shared" si="24"/>
        <v>21</v>
      </c>
      <c r="J244" s="17">
        <f t="shared" si="25"/>
        <v>126</v>
      </c>
      <c r="K244" s="17">
        <f t="shared" si="26"/>
        <v>126</v>
      </c>
      <c r="L244" s="17">
        <f t="shared" si="27"/>
        <v>0</v>
      </c>
      <c r="M244" s="17">
        <f t="shared" si="28"/>
        <v>126</v>
      </c>
      <c r="N244" s="17"/>
      <c r="O244" s="17"/>
      <c r="P244" s="17"/>
      <c r="Q244" s="17"/>
    </row>
    <row r="245" spans="1:17" ht="14.25" x14ac:dyDescent="0.15">
      <c r="A245" s="17">
        <f>SUBTOTAL(3,B$1:B244)</f>
        <v>244</v>
      </c>
      <c r="B245" s="17">
        <v>82</v>
      </c>
      <c r="C245" s="17" t="s">
        <v>460</v>
      </c>
      <c r="D245" s="17" t="s">
        <v>461</v>
      </c>
      <c r="E245" s="17">
        <v>21</v>
      </c>
      <c r="F245" s="17">
        <v>126</v>
      </c>
      <c r="G245" s="17"/>
      <c r="H245" s="17" t="s">
        <v>550</v>
      </c>
      <c r="I245" s="17">
        <f t="shared" si="24"/>
        <v>21</v>
      </c>
      <c r="J245" s="17">
        <f t="shared" si="25"/>
        <v>126</v>
      </c>
      <c r="K245" s="17">
        <f t="shared" si="26"/>
        <v>126</v>
      </c>
      <c r="L245" s="17">
        <f t="shared" si="27"/>
        <v>0</v>
      </c>
      <c r="M245" s="17">
        <f t="shared" si="28"/>
        <v>126</v>
      </c>
      <c r="N245" s="17"/>
      <c r="O245" s="17"/>
      <c r="P245" s="17"/>
      <c r="Q245" s="17"/>
    </row>
    <row r="246" spans="1:17" ht="14.25" x14ac:dyDescent="0.15">
      <c r="A246" s="17">
        <f>SUBTOTAL(3,B$1:B245)</f>
        <v>245</v>
      </c>
      <c r="B246" s="17">
        <v>83</v>
      </c>
      <c r="C246" s="17" t="s">
        <v>462</v>
      </c>
      <c r="D246" s="17" t="s">
        <v>463</v>
      </c>
      <c r="E246" s="17">
        <v>21</v>
      </c>
      <c r="F246" s="17">
        <v>126</v>
      </c>
      <c r="G246" s="17"/>
      <c r="H246" s="17" t="s">
        <v>550</v>
      </c>
      <c r="I246" s="17">
        <f t="shared" si="24"/>
        <v>21</v>
      </c>
      <c r="J246" s="17">
        <f t="shared" si="25"/>
        <v>126</v>
      </c>
      <c r="K246" s="17">
        <f t="shared" si="26"/>
        <v>126</v>
      </c>
      <c r="L246" s="17">
        <f t="shared" si="27"/>
        <v>0</v>
      </c>
      <c r="M246" s="17">
        <f t="shared" si="28"/>
        <v>126</v>
      </c>
      <c r="N246" s="17"/>
      <c r="O246" s="17"/>
      <c r="P246" s="17"/>
      <c r="Q246" s="17"/>
    </row>
    <row r="247" spans="1:17" ht="14.25" x14ac:dyDescent="0.15">
      <c r="A247" s="17">
        <f>SUBTOTAL(3,B$1:B246)</f>
        <v>246</v>
      </c>
      <c r="B247" s="17">
        <v>84</v>
      </c>
      <c r="C247" s="17" t="s">
        <v>464</v>
      </c>
      <c r="D247" s="17" t="s">
        <v>465</v>
      </c>
      <c r="E247" s="17">
        <v>21</v>
      </c>
      <c r="F247" s="17">
        <v>126</v>
      </c>
      <c r="G247" s="17"/>
      <c r="H247" s="17" t="s">
        <v>550</v>
      </c>
      <c r="I247" s="17">
        <f t="shared" si="24"/>
        <v>21</v>
      </c>
      <c r="J247" s="17">
        <f t="shared" si="25"/>
        <v>126</v>
      </c>
      <c r="K247" s="17">
        <f t="shared" si="26"/>
        <v>126</v>
      </c>
      <c r="L247" s="17">
        <f t="shared" si="27"/>
        <v>0</v>
      </c>
      <c r="M247" s="17">
        <f t="shared" si="28"/>
        <v>126</v>
      </c>
      <c r="N247" s="17"/>
      <c r="O247" s="17"/>
      <c r="P247" s="17"/>
      <c r="Q247" s="17"/>
    </row>
    <row r="248" spans="1:17" ht="14.25" x14ac:dyDescent="0.15">
      <c r="A248" s="17">
        <f>SUBTOTAL(3,B$1:B247)</f>
        <v>247</v>
      </c>
      <c r="B248" s="17">
        <v>85</v>
      </c>
      <c r="C248" s="17" t="s">
        <v>466</v>
      </c>
      <c r="D248" s="17" t="s">
        <v>467</v>
      </c>
      <c r="E248" s="17">
        <v>21</v>
      </c>
      <c r="F248" s="17">
        <v>126</v>
      </c>
      <c r="G248" s="17"/>
      <c r="H248" s="17" t="s">
        <v>550</v>
      </c>
      <c r="I248" s="17">
        <f t="shared" si="24"/>
        <v>21</v>
      </c>
      <c r="J248" s="17">
        <f t="shared" si="25"/>
        <v>126</v>
      </c>
      <c r="K248" s="17">
        <f t="shared" si="26"/>
        <v>126</v>
      </c>
      <c r="L248" s="17">
        <f t="shared" si="27"/>
        <v>0</v>
      </c>
      <c r="M248" s="17">
        <f t="shared" si="28"/>
        <v>126</v>
      </c>
      <c r="N248" s="17"/>
      <c r="O248" s="17"/>
      <c r="P248" s="17"/>
      <c r="Q248" s="17"/>
    </row>
    <row r="249" spans="1:17" ht="14.25" x14ac:dyDescent="0.15">
      <c r="A249" s="17">
        <f>SUBTOTAL(3,B$1:B248)</f>
        <v>248</v>
      </c>
      <c r="B249" s="17">
        <v>86</v>
      </c>
      <c r="C249" s="17" t="s">
        <v>468</v>
      </c>
      <c r="D249" s="17" t="s">
        <v>469</v>
      </c>
      <c r="E249" s="17">
        <v>21</v>
      </c>
      <c r="F249" s="17">
        <v>126</v>
      </c>
      <c r="G249" s="17"/>
      <c r="H249" s="17" t="s">
        <v>550</v>
      </c>
      <c r="I249" s="17">
        <f t="shared" si="24"/>
        <v>21</v>
      </c>
      <c r="J249" s="17">
        <f t="shared" si="25"/>
        <v>126</v>
      </c>
      <c r="K249" s="17">
        <f t="shared" si="26"/>
        <v>126</v>
      </c>
      <c r="L249" s="17">
        <f t="shared" si="27"/>
        <v>0</v>
      </c>
      <c r="M249" s="17">
        <f t="shared" si="28"/>
        <v>126</v>
      </c>
      <c r="N249" s="17"/>
      <c r="O249" s="17"/>
      <c r="P249" s="17"/>
      <c r="Q249" s="17"/>
    </row>
    <row r="250" spans="1:17" ht="14.25" x14ac:dyDescent="0.15">
      <c r="A250" s="17">
        <f>SUBTOTAL(3,B$1:B249)</f>
        <v>249</v>
      </c>
      <c r="B250" s="17">
        <v>87</v>
      </c>
      <c r="C250" s="17" t="s">
        <v>470</v>
      </c>
      <c r="D250" s="17" t="s">
        <v>471</v>
      </c>
      <c r="E250" s="17">
        <v>0</v>
      </c>
      <c r="F250" s="17">
        <v>0</v>
      </c>
      <c r="G250" s="17" t="s">
        <v>472</v>
      </c>
      <c r="H250" s="17" t="s">
        <v>550</v>
      </c>
      <c r="I250" s="17">
        <f t="shared" si="24"/>
        <v>0</v>
      </c>
      <c r="J250" s="17">
        <f t="shared" si="25"/>
        <v>0</v>
      </c>
      <c r="K250" s="17">
        <f t="shared" si="26"/>
        <v>0</v>
      </c>
      <c r="L250" s="17">
        <f t="shared" si="27"/>
        <v>0</v>
      </c>
      <c r="M250" s="17">
        <f t="shared" si="28"/>
        <v>0</v>
      </c>
      <c r="N250" s="17"/>
      <c r="O250" s="17"/>
      <c r="P250" s="17"/>
      <c r="Q250" s="17"/>
    </row>
    <row r="251" spans="1:17" ht="14.25" x14ac:dyDescent="0.15">
      <c r="A251" s="17">
        <f>SUBTOTAL(3,B$1:B250)</f>
        <v>250</v>
      </c>
      <c r="B251" s="17">
        <v>88</v>
      </c>
      <c r="C251" s="17" t="s">
        <v>473</v>
      </c>
      <c r="D251" s="17" t="s">
        <v>474</v>
      </c>
      <c r="E251" s="17">
        <v>21</v>
      </c>
      <c r="F251" s="17">
        <v>126</v>
      </c>
      <c r="G251" s="17"/>
      <c r="H251" s="17" t="s">
        <v>550</v>
      </c>
      <c r="I251" s="17">
        <f t="shared" si="24"/>
        <v>21</v>
      </c>
      <c r="J251" s="17">
        <f t="shared" si="25"/>
        <v>126</v>
      </c>
      <c r="K251" s="17">
        <f t="shared" si="26"/>
        <v>126</v>
      </c>
      <c r="L251" s="17">
        <f t="shared" si="27"/>
        <v>0</v>
      </c>
      <c r="M251" s="17">
        <f t="shared" si="28"/>
        <v>126</v>
      </c>
      <c r="N251" s="17"/>
      <c r="O251" s="17"/>
      <c r="P251" s="17"/>
      <c r="Q251" s="17"/>
    </row>
    <row r="252" spans="1:17" ht="14.25" x14ac:dyDescent="0.15">
      <c r="A252" s="17">
        <f>SUBTOTAL(3,B$1:B251)</f>
        <v>251</v>
      </c>
      <c r="B252" s="17">
        <v>89</v>
      </c>
      <c r="C252" s="17" t="s">
        <v>475</v>
      </c>
      <c r="D252" s="17" t="s">
        <v>476</v>
      </c>
      <c r="E252" s="17">
        <v>21</v>
      </c>
      <c r="F252" s="17">
        <v>126</v>
      </c>
      <c r="G252" s="17"/>
      <c r="H252" s="17" t="s">
        <v>550</v>
      </c>
      <c r="I252" s="17">
        <f t="shared" si="24"/>
        <v>21</v>
      </c>
      <c r="J252" s="17">
        <f t="shared" si="25"/>
        <v>126</v>
      </c>
      <c r="K252" s="17">
        <f t="shared" si="26"/>
        <v>126</v>
      </c>
      <c r="L252" s="17">
        <f t="shared" si="27"/>
        <v>0</v>
      </c>
      <c r="M252" s="17">
        <f t="shared" si="28"/>
        <v>126</v>
      </c>
      <c r="N252" s="17"/>
      <c r="O252" s="17"/>
      <c r="P252" s="17"/>
      <c r="Q252" s="17"/>
    </row>
    <row r="253" spans="1:17" ht="14.25" x14ac:dyDescent="0.15">
      <c r="A253" s="17">
        <f>SUBTOTAL(3,B$1:B252)</f>
        <v>252</v>
      </c>
      <c r="B253" s="17">
        <v>90</v>
      </c>
      <c r="C253" s="17" t="s">
        <v>477</v>
      </c>
      <c r="D253" s="17" t="s">
        <v>478</v>
      </c>
      <c r="E253" s="17">
        <v>21</v>
      </c>
      <c r="F253" s="17">
        <v>126</v>
      </c>
      <c r="G253" s="17"/>
      <c r="H253" s="17" t="s">
        <v>550</v>
      </c>
      <c r="I253" s="17">
        <f t="shared" si="24"/>
        <v>21</v>
      </c>
      <c r="J253" s="17">
        <f t="shared" si="25"/>
        <v>126</v>
      </c>
      <c r="K253" s="17">
        <f t="shared" si="26"/>
        <v>126</v>
      </c>
      <c r="L253" s="17">
        <f t="shared" si="27"/>
        <v>0</v>
      </c>
      <c r="M253" s="17">
        <f t="shared" si="28"/>
        <v>126</v>
      </c>
      <c r="N253" s="17"/>
      <c r="O253" s="17"/>
      <c r="P253" s="17"/>
      <c r="Q253" s="17"/>
    </row>
    <row r="254" spans="1:17" ht="14.25" x14ac:dyDescent="0.15">
      <c r="A254" s="17">
        <f>SUBTOTAL(3,B$1:B253)</f>
        <v>253</v>
      </c>
      <c r="B254" s="17">
        <v>91</v>
      </c>
      <c r="C254" s="17" t="s">
        <v>479</v>
      </c>
      <c r="D254" s="17" t="s">
        <v>480</v>
      </c>
      <c r="E254" s="17">
        <v>21</v>
      </c>
      <c r="F254" s="17">
        <v>126</v>
      </c>
      <c r="G254" s="17"/>
      <c r="H254" s="17" t="s">
        <v>550</v>
      </c>
      <c r="I254" s="17">
        <f t="shared" si="24"/>
        <v>21</v>
      </c>
      <c r="J254" s="17">
        <f t="shared" si="25"/>
        <v>126</v>
      </c>
      <c r="K254" s="17">
        <f t="shared" si="26"/>
        <v>126</v>
      </c>
      <c r="L254" s="17">
        <f t="shared" si="27"/>
        <v>0</v>
      </c>
      <c r="M254" s="17">
        <f t="shared" si="28"/>
        <v>126</v>
      </c>
      <c r="N254" s="17"/>
      <c r="O254" s="17"/>
      <c r="P254" s="17"/>
      <c r="Q254" s="17"/>
    </row>
    <row r="255" spans="1:17" ht="14.25" x14ac:dyDescent="0.15">
      <c r="A255" s="17">
        <f>SUBTOTAL(3,B$1:B254)</f>
        <v>254</v>
      </c>
      <c r="B255" s="17">
        <v>92</v>
      </c>
      <c r="C255" s="17" t="s">
        <v>481</v>
      </c>
      <c r="D255" s="17" t="s">
        <v>482</v>
      </c>
      <c r="E255" s="17">
        <v>20</v>
      </c>
      <c r="F255" s="17">
        <v>120</v>
      </c>
      <c r="G255" s="17" t="s">
        <v>483</v>
      </c>
      <c r="H255" s="17" t="s">
        <v>550</v>
      </c>
      <c r="I255" s="17">
        <f t="shared" ref="I255:I296" si="29">IF(TYPE(E255)=1,E255,VALUE(SUBSTITUTE(E255,"天","")))</f>
        <v>20</v>
      </c>
      <c r="J255" s="17">
        <f t="shared" ref="J255:J296" si="30">IF(TYPE(F255)=1,F255,VALUE(SUBSTITUTE(F255,"元","")))</f>
        <v>120</v>
      </c>
      <c r="K255" s="17">
        <f t="shared" ref="K255:K296" si="31">I255*6</f>
        <v>120</v>
      </c>
      <c r="L255" s="17">
        <f t="shared" ref="L255:L296" si="32">K255-J255</f>
        <v>0</v>
      </c>
      <c r="M255" s="17">
        <f t="shared" ref="M255:M296" si="33">J255</f>
        <v>120</v>
      </c>
      <c r="N255" s="17"/>
      <c r="O255" s="17"/>
      <c r="P255" s="17"/>
      <c r="Q255" s="17"/>
    </row>
    <row r="256" spans="1:17" ht="14.25" x14ac:dyDescent="0.15">
      <c r="A256" s="17">
        <f>SUBTOTAL(3,B$1:B255)</f>
        <v>255</v>
      </c>
      <c r="B256" s="17">
        <v>93</v>
      </c>
      <c r="C256" s="17" t="s">
        <v>484</v>
      </c>
      <c r="D256" s="17" t="s">
        <v>485</v>
      </c>
      <c r="E256" s="17">
        <v>20</v>
      </c>
      <c r="F256" s="17">
        <v>120</v>
      </c>
      <c r="G256" s="17" t="s">
        <v>486</v>
      </c>
      <c r="H256" s="17" t="s">
        <v>550</v>
      </c>
      <c r="I256" s="17">
        <f t="shared" si="29"/>
        <v>20</v>
      </c>
      <c r="J256" s="17">
        <f t="shared" si="30"/>
        <v>120</v>
      </c>
      <c r="K256" s="17">
        <f t="shared" si="31"/>
        <v>120</v>
      </c>
      <c r="L256" s="17">
        <f t="shared" si="32"/>
        <v>0</v>
      </c>
      <c r="M256" s="17">
        <f t="shared" si="33"/>
        <v>120</v>
      </c>
      <c r="N256" s="17"/>
      <c r="O256" s="17"/>
      <c r="P256" s="17"/>
      <c r="Q256" s="17"/>
    </row>
    <row r="257" spans="1:17" ht="14.25" x14ac:dyDescent="0.15">
      <c r="A257" s="17">
        <f>SUBTOTAL(3,B$1:B256)</f>
        <v>256</v>
      </c>
      <c r="B257" s="17">
        <v>94</v>
      </c>
      <c r="C257" s="17" t="s">
        <v>487</v>
      </c>
      <c r="D257" s="17" t="s">
        <v>488</v>
      </c>
      <c r="E257" s="17">
        <v>21</v>
      </c>
      <c r="F257" s="17">
        <v>126</v>
      </c>
      <c r="G257" s="17"/>
      <c r="H257" s="17" t="s">
        <v>550</v>
      </c>
      <c r="I257" s="17">
        <f t="shared" si="29"/>
        <v>21</v>
      </c>
      <c r="J257" s="17">
        <f t="shared" si="30"/>
        <v>126</v>
      </c>
      <c r="K257" s="17">
        <f t="shared" si="31"/>
        <v>126</v>
      </c>
      <c r="L257" s="17">
        <f t="shared" si="32"/>
        <v>0</v>
      </c>
      <c r="M257" s="17">
        <f t="shared" si="33"/>
        <v>126</v>
      </c>
      <c r="N257" s="17"/>
      <c r="O257" s="17"/>
      <c r="P257" s="17"/>
      <c r="Q257" s="17"/>
    </row>
    <row r="258" spans="1:17" ht="14.25" x14ac:dyDescent="0.15">
      <c r="A258" s="17">
        <f>SUBTOTAL(3,B$1:B257)</f>
        <v>257</v>
      </c>
      <c r="B258" s="17">
        <v>95</v>
      </c>
      <c r="C258" s="17" t="s">
        <v>489</v>
      </c>
      <c r="D258" s="17" t="s">
        <v>490</v>
      </c>
      <c r="E258" s="17">
        <v>20</v>
      </c>
      <c r="F258" s="17">
        <v>120</v>
      </c>
      <c r="G258" s="17" t="s">
        <v>491</v>
      </c>
      <c r="H258" s="17" t="s">
        <v>550</v>
      </c>
      <c r="I258" s="17">
        <f t="shared" si="29"/>
        <v>20</v>
      </c>
      <c r="J258" s="17">
        <f t="shared" si="30"/>
        <v>120</v>
      </c>
      <c r="K258" s="17">
        <f t="shared" si="31"/>
        <v>120</v>
      </c>
      <c r="L258" s="17">
        <f t="shared" si="32"/>
        <v>0</v>
      </c>
      <c r="M258" s="17">
        <f t="shared" si="33"/>
        <v>120</v>
      </c>
      <c r="N258" s="17"/>
      <c r="O258" s="17"/>
      <c r="P258" s="17"/>
      <c r="Q258" s="17"/>
    </row>
    <row r="259" spans="1:17" ht="14.25" x14ac:dyDescent="0.15">
      <c r="A259" s="17">
        <f>SUBTOTAL(3,B$1:B258)</f>
        <v>258</v>
      </c>
      <c r="B259" s="17">
        <v>96</v>
      </c>
      <c r="C259" s="17" t="s">
        <v>492</v>
      </c>
      <c r="D259" s="17" t="s">
        <v>493</v>
      </c>
      <c r="E259" s="17">
        <v>21</v>
      </c>
      <c r="F259" s="17">
        <v>126</v>
      </c>
      <c r="G259" s="17"/>
      <c r="H259" s="17" t="s">
        <v>550</v>
      </c>
      <c r="I259" s="17">
        <f t="shared" si="29"/>
        <v>21</v>
      </c>
      <c r="J259" s="17">
        <f t="shared" si="30"/>
        <v>126</v>
      </c>
      <c r="K259" s="17">
        <f t="shared" si="31"/>
        <v>126</v>
      </c>
      <c r="L259" s="17">
        <f t="shared" si="32"/>
        <v>0</v>
      </c>
      <c r="M259" s="17">
        <f t="shared" si="33"/>
        <v>126</v>
      </c>
      <c r="N259" s="17"/>
      <c r="O259" s="17"/>
      <c r="P259" s="17"/>
      <c r="Q259" s="17"/>
    </row>
    <row r="260" spans="1:17" ht="14.25" x14ac:dyDescent="0.15">
      <c r="A260" s="17">
        <f>SUBTOTAL(3,B$1:B259)</f>
        <v>259</v>
      </c>
      <c r="B260" s="17">
        <v>97</v>
      </c>
      <c r="C260" s="17" t="s">
        <v>494</v>
      </c>
      <c r="D260" s="17" t="s">
        <v>495</v>
      </c>
      <c r="E260" s="17">
        <v>21</v>
      </c>
      <c r="F260" s="17">
        <v>126</v>
      </c>
      <c r="G260" s="17"/>
      <c r="H260" s="17" t="s">
        <v>550</v>
      </c>
      <c r="I260" s="17">
        <f t="shared" si="29"/>
        <v>21</v>
      </c>
      <c r="J260" s="17">
        <f t="shared" si="30"/>
        <v>126</v>
      </c>
      <c r="K260" s="17">
        <f t="shared" si="31"/>
        <v>126</v>
      </c>
      <c r="L260" s="17">
        <f t="shared" si="32"/>
        <v>0</v>
      </c>
      <c r="M260" s="17">
        <f t="shared" si="33"/>
        <v>126</v>
      </c>
      <c r="N260" s="17"/>
      <c r="O260" s="17"/>
      <c r="P260" s="17"/>
      <c r="Q260" s="17"/>
    </row>
    <row r="261" spans="1:17" ht="14.25" x14ac:dyDescent="0.15">
      <c r="A261" s="17">
        <f>SUBTOTAL(3,B$1:B260)</f>
        <v>260</v>
      </c>
      <c r="B261" s="17">
        <v>98</v>
      </c>
      <c r="C261" s="17" t="s">
        <v>496</v>
      </c>
      <c r="D261" s="17" t="s">
        <v>497</v>
      </c>
      <c r="E261" s="17">
        <v>21</v>
      </c>
      <c r="F261" s="17">
        <v>126</v>
      </c>
      <c r="G261" s="17"/>
      <c r="H261" s="17" t="s">
        <v>550</v>
      </c>
      <c r="I261" s="17">
        <f t="shared" si="29"/>
        <v>21</v>
      </c>
      <c r="J261" s="17">
        <f t="shared" si="30"/>
        <v>126</v>
      </c>
      <c r="K261" s="17">
        <f t="shared" si="31"/>
        <v>126</v>
      </c>
      <c r="L261" s="17">
        <f t="shared" si="32"/>
        <v>0</v>
      </c>
      <c r="M261" s="17">
        <f t="shared" si="33"/>
        <v>126</v>
      </c>
      <c r="N261" s="17"/>
      <c r="O261" s="17"/>
      <c r="P261" s="17"/>
      <c r="Q261" s="17"/>
    </row>
    <row r="262" spans="1:17" ht="14.25" x14ac:dyDescent="0.15">
      <c r="A262" s="17">
        <f>SUBTOTAL(3,B$1:B261)</f>
        <v>261</v>
      </c>
      <c r="B262" s="17">
        <v>99</v>
      </c>
      <c r="C262" s="17" t="s">
        <v>498</v>
      </c>
      <c r="D262" s="17" t="s">
        <v>499</v>
      </c>
      <c r="E262" s="17">
        <v>21</v>
      </c>
      <c r="F262" s="17">
        <v>126</v>
      </c>
      <c r="G262" s="17"/>
      <c r="H262" s="17" t="s">
        <v>550</v>
      </c>
      <c r="I262" s="17">
        <f t="shared" si="29"/>
        <v>21</v>
      </c>
      <c r="J262" s="17">
        <f t="shared" si="30"/>
        <v>126</v>
      </c>
      <c r="K262" s="17">
        <f t="shared" si="31"/>
        <v>126</v>
      </c>
      <c r="L262" s="17">
        <f t="shared" si="32"/>
        <v>0</v>
      </c>
      <c r="M262" s="17">
        <f t="shared" si="33"/>
        <v>126</v>
      </c>
      <c r="N262" s="17"/>
      <c r="O262" s="17"/>
      <c r="P262" s="17"/>
      <c r="Q262" s="17"/>
    </row>
    <row r="263" spans="1:17" ht="14.25" x14ac:dyDescent="0.15">
      <c r="A263" s="17">
        <f>SUBTOTAL(3,B$1:B262)</f>
        <v>262</v>
      </c>
      <c r="B263" s="17">
        <v>100</v>
      </c>
      <c r="C263" s="17" t="s">
        <v>500</v>
      </c>
      <c r="D263" s="17" t="s">
        <v>501</v>
      </c>
      <c r="E263" s="17">
        <v>21</v>
      </c>
      <c r="F263" s="17">
        <v>126</v>
      </c>
      <c r="G263" s="17"/>
      <c r="H263" s="17" t="s">
        <v>550</v>
      </c>
      <c r="I263" s="17">
        <f t="shared" si="29"/>
        <v>21</v>
      </c>
      <c r="J263" s="17">
        <f t="shared" si="30"/>
        <v>126</v>
      </c>
      <c r="K263" s="17">
        <f t="shared" si="31"/>
        <v>126</v>
      </c>
      <c r="L263" s="17">
        <f t="shared" si="32"/>
        <v>0</v>
      </c>
      <c r="M263" s="17">
        <f t="shared" si="33"/>
        <v>126</v>
      </c>
      <c r="N263" s="17"/>
      <c r="O263" s="17"/>
      <c r="P263" s="17"/>
      <c r="Q263" s="17"/>
    </row>
    <row r="264" spans="1:17" ht="14.25" x14ac:dyDescent="0.15">
      <c r="A264" s="17">
        <f>SUBTOTAL(3,B$1:B263)</f>
        <v>263</v>
      </c>
      <c r="B264" s="17">
        <v>101</v>
      </c>
      <c r="C264" s="17" t="s">
        <v>502</v>
      </c>
      <c r="D264" s="17" t="s">
        <v>503</v>
      </c>
      <c r="E264" s="17">
        <v>21</v>
      </c>
      <c r="F264" s="17">
        <v>126</v>
      </c>
      <c r="G264" s="17"/>
      <c r="H264" s="17" t="s">
        <v>550</v>
      </c>
      <c r="I264" s="17">
        <f t="shared" si="29"/>
        <v>21</v>
      </c>
      <c r="J264" s="17">
        <f t="shared" si="30"/>
        <v>126</v>
      </c>
      <c r="K264" s="17">
        <f t="shared" si="31"/>
        <v>126</v>
      </c>
      <c r="L264" s="17">
        <f t="shared" si="32"/>
        <v>0</v>
      </c>
      <c r="M264" s="17">
        <f t="shared" si="33"/>
        <v>126</v>
      </c>
      <c r="N264" s="17"/>
      <c r="O264" s="17"/>
      <c r="P264" s="17"/>
      <c r="Q264" s="17"/>
    </row>
    <row r="265" spans="1:17" ht="14.25" x14ac:dyDescent="0.15">
      <c r="A265" s="17">
        <f>SUBTOTAL(3,B$1:B264)</f>
        <v>264</v>
      </c>
      <c r="B265" s="17">
        <v>102</v>
      </c>
      <c r="C265" s="17" t="s">
        <v>504</v>
      </c>
      <c r="D265" s="17" t="s">
        <v>505</v>
      </c>
      <c r="E265" s="17">
        <v>21</v>
      </c>
      <c r="F265" s="17">
        <v>126</v>
      </c>
      <c r="G265" s="17"/>
      <c r="H265" s="17" t="s">
        <v>550</v>
      </c>
      <c r="I265" s="17">
        <f t="shared" si="29"/>
        <v>21</v>
      </c>
      <c r="J265" s="17">
        <f t="shared" si="30"/>
        <v>126</v>
      </c>
      <c r="K265" s="17">
        <f t="shared" si="31"/>
        <v>126</v>
      </c>
      <c r="L265" s="17">
        <f t="shared" si="32"/>
        <v>0</v>
      </c>
      <c r="M265" s="17">
        <f t="shared" si="33"/>
        <v>126</v>
      </c>
      <c r="N265" s="17"/>
      <c r="O265" s="17"/>
      <c r="P265" s="17"/>
      <c r="Q265" s="17"/>
    </row>
    <row r="266" spans="1:17" ht="14.25" x14ac:dyDescent="0.15">
      <c r="A266" s="17">
        <f>SUBTOTAL(3,B$1:B265)</f>
        <v>265</v>
      </c>
      <c r="B266" s="17">
        <v>103</v>
      </c>
      <c r="C266" s="17" t="s">
        <v>506</v>
      </c>
      <c r="D266" s="17" t="s">
        <v>507</v>
      </c>
      <c r="E266" s="17">
        <v>19</v>
      </c>
      <c r="F266" s="17">
        <v>114</v>
      </c>
      <c r="G266" s="17" t="s">
        <v>508</v>
      </c>
      <c r="H266" s="17" t="s">
        <v>550</v>
      </c>
      <c r="I266" s="17">
        <f t="shared" si="29"/>
        <v>19</v>
      </c>
      <c r="J266" s="17">
        <f t="shared" si="30"/>
        <v>114</v>
      </c>
      <c r="K266" s="17">
        <f t="shared" si="31"/>
        <v>114</v>
      </c>
      <c r="L266" s="17">
        <f t="shared" si="32"/>
        <v>0</v>
      </c>
      <c r="M266" s="17">
        <f t="shared" si="33"/>
        <v>114</v>
      </c>
      <c r="N266" s="17"/>
      <c r="O266" s="17"/>
      <c r="P266" s="17"/>
      <c r="Q266" s="17"/>
    </row>
    <row r="267" spans="1:17" ht="14.25" x14ac:dyDescent="0.15">
      <c r="A267" s="17">
        <f>SUBTOTAL(3,B$1:B266)</f>
        <v>266</v>
      </c>
      <c r="B267" s="17">
        <v>104</v>
      </c>
      <c r="C267" s="17" t="s">
        <v>509</v>
      </c>
      <c r="D267" s="17" t="s">
        <v>510</v>
      </c>
      <c r="E267" s="17">
        <v>21</v>
      </c>
      <c r="F267" s="17">
        <v>126</v>
      </c>
      <c r="G267" s="17"/>
      <c r="H267" s="17" t="s">
        <v>550</v>
      </c>
      <c r="I267" s="17">
        <f t="shared" si="29"/>
        <v>21</v>
      </c>
      <c r="J267" s="17">
        <f t="shared" si="30"/>
        <v>126</v>
      </c>
      <c r="K267" s="17">
        <f t="shared" si="31"/>
        <v>126</v>
      </c>
      <c r="L267" s="17">
        <f t="shared" si="32"/>
        <v>0</v>
      </c>
      <c r="M267" s="17">
        <f t="shared" si="33"/>
        <v>126</v>
      </c>
      <c r="N267" s="17"/>
      <c r="O267" s="17"/>
      <c r="P267" s="17"/>
      <c r="Q267" s="17"/>
    </row>
    <row r="268" spans="1:17" ht="14.25" x14ac:dyDescent="0.15">
      <c r="A268" s="17">
        <f>SUBTOTAL(3,B$1:B267)</f>
        <v>267</v>
      </c>
      <c r="B268" s="17">
        <v>105</v>
      </c>
      <c r="C268" s="17" t="s">
        <v>511</v>
      </c>
      <c r="D268" s="17" t="s">
        <v>512</v>
      </c>
      <c r="E268" s="17">
        <v>18</v>
      </c>
      <c r="F268" s="17">
        <v>108</v>
      </c>
      <c r="G268" s="17" t="s">
        <v>513</v>
      </c>
      <c r="H268" s="17" t="s">
        <v>550</v>
      </c>
      <c r="I268" s="17">
        <f t="shared" si="29"/>
        <v>18</v>
      </c>
      <c r="J268" s="17">
        <f t="shared" si="30"/>
        <v>108</v>
      </c>
      <c r="K268" s="17">
        <f t="shared" si="31"/>
        <v>108</v>
      </c>
      <c r="L268" s="17">
        <f t="shared" si="32"/>
        <v>0</v>
      </c>
      <c r="M268" s="17">
        <f t="shared" si="33"/>
        <v>108</v>
      </c>
      <c r="N268" s="17"/>
      <c r="O268" s="17"/>
      <c r="P268" s="17"/>
      <c r="Q268" s="17"/>
    </row>
    <row r="269" spans="1:17" ht="14.25" x14ac:dyDescent="0.15">
      <c r="A269" s="17">
        <f>SUBTOTAL(3,B$1:B268)</f>
        <v>268</v>
      </c>
      <c r="B269" s="17">
        <v>106</v>
      </c>
      <c r="C269" s="17" t="s">
        <v>514</v>
      </c>
      <c r="D269" s="17" t="s">
        <v>515</v>
      </c>
      <c r="E269" s="17">
        <v>19</v>
      </c>
      <c r="F269" s="17">
        <v>114</v>
      </c>
      <c r="G269" s="17" t="s">
        <v>516</v>
      </c>
      <c r="H269" s="17" t="s">
        <v>550</v>
      </c>
      <c r="I269" s="17">
        <f t="shared" si="29"/>
        <v>19</v>
      </c>
      <c r="J269" s="17">
        <f t="shared" si="30"/>
        <v>114</v>
      </c>
      <c r="K269" s="17">
        <f t="shared" si="31"/>
        <v>114</v>
      </c>
      <c r="L269" s="17">
        <f t="shared" si="32"/>
        <v>0</v>
      </c>
      <c r="M269" s="17">
        <f t="shared" si="33"/>
        <v>114</v>
      </c>
      <c r="N269" s="17"/>
      <c r="O269" s="17"/>
      <c r="P269" s="17"/>
      <c r="Q269" s="17"/>
    </row>
    <row r="270" spans="1:17" ht="14.25" x14ac:dyDescent="0.15">
      <c r="A270" s="17">
        <f>SUBTOTAL(3,B$1:B269)</f>
        <v>269</v>
      </c>
      <c r="B270" s="17">
        <v>107</v>
      </c>
      <c r="C270" s="17" t="s">
        <v>517</v>
      </c>
      <c r="D270" s="17" t="s">
        <v>518</v>
      </c>
      <c r="E270" s="17">
        <v>21</v>
      </c>
      <c r="F270" s="17">
        <v>126</v>
      </c>
      <c r="G270" s="17"/>
      <c r="H270" s="17" t="s">
        <v>550</v>
      </c>
      <c r="I270" s="17">
        <f t="shared" si="29"/>
        <v>21</v>
      </c>
      <c r="J270" s="17">
        <f t="shared" si="30"/>
        <v>126</v>
      </c>
      <c r="K270" s="17">
        <f t="shared" si="31"/>
        <v>126</v>
      </c>
      <c r="L270" s="17">
        <f t="shared" si="32"/>
        <v>0</v>
      </c>
      <c r="M270" s="17">
        <f t="shared" si="33"/>
        <v>126</v>
      </c>
      <c r="N270" s="17"/>
      <c r="O270" s="17"/>
      <c r="P270" s="17"/>
      <c r="Q270" s="17"/>
    </row>
    <row r="271" spans="1:17" ht="14.25" x14ac:dyDescent="0.15">
      <c r="A271" s="17">
        <f>SUBTOTAL(3,B$1:B270)</f>
        <v>270</v>
      </c>
      <c r="B271" s="17">
        <v>108</v>
      </c>
      <c r="C271" s="17" t="s">
        <v>519</v>
      </c>
      <c r="D271" s="17" t="s">
        <v>520</v>
      </c>
      <c r="E271" s="17">
        <v>20</v>
      </c>
      <c r="F271" s="17">
        <v>120</v>
      </c>
      <c r="G271" s="17" t="s">
        <v>521</v>
      </c>
      <c r="H271" s="17" t="s">
        <v>550</v>
      </c>
      <c r="I271" s="17">
        <f t="shared" si="29"/>
        <v>20</v>
      </c>
      <c r="J271" s="17">
        <f t="shared" si="30"/>
        <v>120</v>
      </c>
      <c r="K271" s="17">
        <f t="shared" si="31"/>
        <v>120</v>
      </c>
      <c r="L271" s="17">
        <f t="shared" si="32"/>
        <v>0</v>
      </c>
      <c r="M271" s="17">
        <f t="shared" si="33"/>
        <v>120</v>
      </c>
      <c r="N271" s="17"/>
      <c r="O271" s="17"/>
      <c r="P271" s="17"/>
      <c r="Q271" s="17"/>
    </row>
    <row r="272" spans="1:17" ht="14.25" x14ac:dyDescent="0.15">
      <c r="A272" s="17">
        <f>SUBTOTAL(3,B$1:B271)</f>
        <v>271</v>
      </c>
      <c r="B272" s="17">
        <v>109</v>
      </c>
      <c r="C272" s="17" t="s">
        <v>522</v>
      </c>
      <c r="D272" s="17" t="s">
        <v>523</v>
      </c>
      <c r="E272" s="17">
        <v>21</v>
      </c>
      <c r="F272" s="17">
        <v>126</v>
      </c>
      <c r="G272" s="17"/>
      <c r="H272" s="17" t="s">
        <v>550</v>
      </c>
      <c r="I272" s="17">
        <f t="shared" si="29"/>
        <v>21</v>
      </c>
      <c r="J272" s="17">
        <f t="shared" si="30"/>
        <v>126</v>
      </c>
      <c r="K272" s="17">
        <f t="shared" si="31"/>
        <v>126</v>
      </c>
      <c r="L272" s="17">
        <f t="shared" si="32"/>
        <v>0</v>
      </c>
      <c r="M272" s="17">
        <f t="shared" si="33"/>
        <v>126</v>
      </c>
      <c r="N272" s="17"/>
      <c r="O272" s="17"/>
      <c r="P272" s="17"/>
      <c r="Q272" s="17"/>
    </row>
    <row r="273" spans="1:17" ht="14.25" x14ac:dyDescent="0.15">
      <c r="A273" s="17">
        <f>SUBTOTAL(3,B$1:B272)</f>
        <v>272</v>
      </c>
      <c r="B273" s="17">
        <v>110</v>
      </c>
      <c r="C273" s="17" t="s">
        <v>524</v>
      </c>
      <c r="D273" s="17" t="s">
        <v>525</v>
      </c>
      <c r="E273" s="17">
        <v>20</v>
      </c>
      <c r="F273" s="17">
        <v>120</v>
      </c>
      <c r="G273" s="17" t="s">
        <v>526</v>
      </c>
      <c r="H273" s="17" t="s">
        <v>550</v>
      </c>
      <c r="I273" s="17">
        <f t="shared" si="29"/>
        <v>20</v>
      </c>
      <c r="J273" s="17">
        <f t="shared" si="30"/>
        <v>120</v>
      </c>
      <c r="K273" s="17">
        <f t="shared" si="31"/>
        <v>120</v>
      </c>
      <c r="L273" s="17">
        <f t="shared" si="32"/>
        <v>0</v>
      </c>
      <c r="M273" s="17">
        <f t="shared" si="33"/>
        <v>120</v>
      </c>
      <c r="N273" s="17"/>
      <c r="O273" s="17"/>
      <c r="P273" s="17"/>
      <c r="Q273" s="17"/>
    </row>
    <row r="274" spans="1:17" ht="14.25" x14ac:dyDescent="0.15">
      <c r="A274" s="17">
        <f>SUBTOTAL(3,B$1:B273)</f>
        <v>273</v>
      </c>
      <c r="B274" s="17">
        <v>111</v>
      </c>
      <c r="C274" s="17" t="s">
        <v>527</v>
      </c>
      <c r="D274" s="17" t="s">
        <v>528</v>
      </c>
      <c r="E274" s="17">
        <v>21</v>
      </c>
      <c r="F274" s="17">
        <v>126</v>
      </c>
      <c r="G274" s="17"/>
      <c r="H274" s="17" t="s">
        <v>550</v>
      </c>
      <c r="I274" s="17">
        <f t="shared" si="29"/>
        <v>21</v>
      </c>
      <c r="J274" s="17">
        <f t="shared" si="30"/>
        <v>126</v>
      </c>
      <c r="K274" s="17">
        <f t="shared" si="31"/>
        <v>126</v>
      </c>
      <c r="L274" s="17">
        <f t="shared" si="32"/>
        <v>0</v>
      </c>
      <c r="M274" s="17">
        <f t="shared" si="33"/>
        <v>126</v>
      </c>
      <c r="N274" s="17"/>
      <c r="O274" s="17"/>
      <c r="P274" s="17"/>
      <c r="Q274" s="17"/>
    </row>
    <row r="275" spans="1:17" ht="14.25" x14ac:dyDescent="0.15">
      <c r="A275" s="17">
        <f>SUBTOTAL(3,B$1:B274)</f>
        <v>274</v>
      </c>
      <c r="B275" s="17">
        <v>112</v>
      </c>
      <c r="C275" s="17" t="s">
        <v>529</v>
      </c>
      <c r="D275" s="17" t="s">
        <v>530</v>
      </c>
      <c r="E275" s="17">
        <v>0</v>
      </c>
      <c r="F275" s="17">
        <v>0</v>
      </c>
      <c r="G275" s="17" t="s">
        <v>531</v>
      </c>
      <c r="H275" s="17" t="s">
        <v>550</v>
      </c>
      <c r="I275" s="17">
        <f t="shared" si="29"/>
        <v>0</v>
      </c>
      <c r="J275" s="17">
        <f t="shared" si="30"/>
        <v>0</v>
      </c>
      <c r="K275" s="17">
        <f t="shared" si="31"/>
        <v>0</v>
      </c>
      <c r="L275" s="17">
        <f t="shared" si="32"/>
        <v>0</v>
      </c>
      <c r="M275" s="17">
        <f t="shared" si="33"/>
        <v>0</v>
      </c>
      <c r="N275" s="17"/>
      <c r="O275" s="17"/>
      <c r="P275" s="17"/>
      <c r="Q275" s="17"/>
    </row>
    <row r="276" spans="1:17" ht="14.25" x14ac:dyDescent="0.15">
      <c r="A276" s="17">
        <f>SUBTOTAL(3,B$1:B275)</f>
        <v>275</v>
      </c>
      <c r="B276" s="17">
        <v>113</v>
      </c>
      <c r="C276" s="17" t="s">
        <v>532</v>
      </c>
      <c r="D276" s="17" t="s">
        <v>533</v>
      </c>
      <c r="E276" s="17">
        <v>21</v>
      </c>
      <c r="F276" s="17">
        <v>126</v>
      </c>
      <c r="G276" s="17"/>
      <c r="H276" s="17" t="s">
        <v>550</v>
      </c>
      <c r="I276" s="17">
        <f t="shared" si="29"/>
        <v>21</v>
      </c>
      <c r="J276" s="17">
        <f t="shared" si="30"/>
        <v>126</v>
      </c>
      <c r="K276" s="17">
        <f t="shared" si="31"/>
        <v>126</v>
      </c>
      <c r="L276" s="17">
        <f t="shared" si="32"/>
        <v>0</v>
      </c>
      <c r="M276" s="17">
        <f t="shared" si="33"/>
        <v>126</v>
      </c>
      <c r="N276" s="17"/>
      <c r="O276" s="17"/>
      <c r="P276" s="17"/>
      <c r="Q276" s="17"/>
    </row>
    <row r="277" spans="1:17" ht="14.25" x14ac:dyDescent="0.15">
      <c r="A277" s="17">
        <f>SUBTOTAL(3,B$1:B276)</f>
        <v>276</v>
      </c>
      <c r="B277" s="17">
        <v>114</v>
      </c>
      <c r="C277" s="17">
        <v>2023010011</v>
      </c>
      <c r="D277" s="17" t="s">
        <v>534</v>
      </c>
      <c r="E277" s="17">
        <v>21</v>
      </c>
      <c r="F277" s="17">
        <v>126</v>
      </c>
      <c r="G277" s="17"/>
      <c r="H277" s="17" t="s">
        <v>550</v>
      </c>
      <c r="I277" s="17">
        <f t="shared" si="29"/>
        <v>21</v>
      </c>
      <c r="J277" s="17">
        <f t="shared" si="30"/>
        <v>126</v>
      </c>
      <c r="K277" s="17">
        <f t="shared" si="31"/>
        <v>126</v>
      </c>
      <c r="L277" s="17">
        <f t="shared" si="32"/>
        <v>0</v>
      </c>
      <c r="M277" s="17">
        <f t="shared" si="33"/>
        <v>126</v>
      </c>
      <c r="N277" s="17"/>
      <c r="O277" s="17"/>
      <c r="P277" s="17"/>
      <c r="Q277" s="17"/>
    </row>
    <row r="278" spans="1:17" ht="14.25" x14ac:dyDescent="0.15">
      <c r="A278" s="17">
        <f>SUBTOTAL(3,B$1:B277)</f>
        <v>277</v>
      </c>
      <c r="B278" s="17">
        <v>115</v>
      </c>
      <c r="C278" s="17">
        <v>2023010010</v>
      </c>
      <c r="D278" s="17" t="s">
        <v>535</v>
      </c>
      <c r="E278" s="17">
        <v>21</v>
      </c>
      <c r="F278" s="17">
        <v>126</v>
      </c>
      <c r="G278" s="17"/>
      <c r="H278" s="17" t="s">
        <v>550</v>
      </c>
      <c r="I278" s="17">
        <f t="shared" si="29"/>
        <v>21</v>
      </c>
      <c r="J278" s="17">
        <f t="shared" si="30"/>
        <v>126</v>
      </c>
      <c r="K278" s="17">
        <f t="shared" si="31"/>
        <v>126</v>
      </c>
      <c r="L278" s="17">
        <f t="shared" si="32"/>
        <v>0</v>
      </c>
      <c r="M278" s="17">
        <f t="shared" si="33"/>
        <v>126</v>
      </c>
      <c r="N278" s="17"/>
      <c r="O278" s="17"/>
      <c r="P278" s="17"/>
      <c r="Q278" s="17"/>
    </row>
    <row r="279" spans="1:17" ht="14.25" x14ac:dyDescent="0.15">
      <c r="A279" s="17">
        <f>SUBTOTAL(3,B$1:B278)</f>
        <v>278</v>
      </c>
      <c r="B279" s="17">
        <v>116</v>
      </c>
      <c r="C279" s="17">
        <v>2022010081</v>
      </c>
      <c r="D279" s="17" t="s">
        <v>536</v>
      </c>
      <c r="E279" s="17">
        <v>21</v>
      </c>
      <c r="F279" s="17">
        <v>126</v>
      </c>
      <c r="G279" s="17"/>
      <c r="H279" s="17" t="s">
        <v>550</v>
      </c>
      <c r="I279" s="17">
        <f t="shared" si="29"/>
        <v>21</v>
      </c>
      <c r="J279" s="17">
        <f t="shared" si="30"/>
        <v>126</v>
      </c>
      <c r="K279" s="17">
        <f t="shared" si="31"/>
        <v>126</v>
      </c>
      <c r="L279" s="17">
        <f t="shared" si="32"/>
        <v>0</v>
      </c>
      <c r="M279" s="17">
        <f t="shared" si="33"/>
        <v>126</v>
      </c>
      <c r="N279" s="17"/>
      <c r="O279" s="17"/>
      <c r="P279" s="17"/>
      <c r="Q279" s="17"/>
    </row>
    <row r="280" spans="1:17" ht="14.25" x14ac:dyDescent="0.15">
      <c r="A280" s="17">
        <f>SUBTOTAL(3,B$1:B279)</f>
        <v>279</v>
      </c>
      <c r="B280" s="17">
        <v>117</v>
      </c>
      <c r="C280" s="17">
        <v>2023010130</v>
      </c>
      <c r="D280" s="17" t="s">
        <v>537</v>
      </c>
      <c r="E280" s="17">
        <v>21</v>
      </c>
      <c r="F280" s="17">
        <v>126</v>
      </c>
      <c r="G280" s="17"/>
      <c r="H280" s="17" t="s">
        <v>550</v>
      </c>
      <c r="I280" s="17">
        <f t="shared" si="29"/>
        <v>21</v>
      </c>
      <c r="J280" s="17">
        <f t="shared" si="30"/>
        <v>126</v>
      </c>
      <c r="K280" s="17">
        <f t="shared" si="31"/>
        <v>126</v>
      </c>
      <c r="L280" s="17">
        <f t="shared" si="32"/>
        <v>0</v>
      </c>
      <c r="M280" s="17">
        <f t="shared" si="33"/>
        <v>126</v>
      </c>
      <c r="N280" s="17"/>
      <c r="O280" s="17"/>
      <c r="P280" s="17"/>
      <c r="Q280" s="17"/>
    </row>
    <row r="281" spans="1:17" ht="14.25" x14ac:dyDescent="0.15">
      <c r="A281" s="17">
        <f>SUBTOTAL(3,B$1:B280)</f>
        <v>280</v>
      </c>
      <c r="B281" s="17">
        <v>118</v>
      </c>
      <c r="C281" s="17">
        <v>2023010083</v>
      </c>
      <c r="D281" s="17" t="s">
        <v>538</v>
      </c>
      <c r="E281" s="17">
        <v>21</v>
      </c>
      <c r="F281" s="17">
        <v>126</v>
      </c>
      <c r="G281" s="17"/>
      <c r="H281" s="17" t="s">
        <v>550</v>
      </c>
      <c r="I281" s="17">
        <f t="shared" si="29"/>
        <v>21</v>
      </c>
      <c r="J281" s="17">
        <f t="shared" si="30"/>
        <v>126</v>
      </c>
      <c r="K281" s="17">
        <f t="shared" si="31"/>
        <v>126</v>
      </c>
      <c r="L281" s="17">
        <f t="shared" si="32"/>
        <v>0</v>
      </c>
      <c r="M281" s="17">
        <f t="shared" si="33"/>
        <v>126</v>
      </c>
      <c r="N281" s="17"/>
      <c r="O281" s="17"/>
      <c r="P281" s="17"/>
      <c r="Q281" s="17"/>
    </row>
    <row r="282" spans="1:17" ht="14.25" x14ac:dyDescent="0.15">
      <c r="A282" s="17">
        <f>SUBTOTAL(3,B$1:B281)</f>
        <v>281</v>
      </c>
      <c r="B282" s="17">
        <v>119</v>
      </c>
      <c r="C282" s="17">
        <v>2023010085</v>
      </c>
      <c r="D282" s="17" t="s">
        <v>539</v>
      </c>
      <c r="E282" s="17">
        <v>21</v>
      </c>
      <c r="F282" s="17">
        <v>126</v>
      </c>
      <c r="G282" s="17"/>
      <c r="H282" s="17" t="s">
        <v>550</v>
      </c>
      <c r="I282" s="17">
        <f t="shared" si="29"/>
        <v>21</v>
      </c>
      <c r="J282" s="17">
        <f t="shared" si="30"/>
        <v>126</v>
      </c>
      <c r="K282" s="17">
        <f t="shared" si="31"/>
        <v>126</v>
      </c>
      <c r="L282" s="17">
        <f t="shared" si="32"/>
        <v>0</v>
      </c>
      <c r="M282" s="17">
        <f t="shared" si="33"/>
        <v>126</v>
      </c>
      <c r="N282" s="17"/>
      <c r="O282" s="17"/>
      <c r="P282" s="17"/>
      <c r="Q282" s="17"/>
    </row>
    <row r="283" spans="1:17" ht="14.25" x14ac:dyDescent="0.15">
      <c r="A283" s="17">
        <f>SUBTOTAL(3,B$1:B282)</f>
        <v>282</v>
      </c>
      <c r="B283" s="17">
        <v>120</v>
      </c>
      <c r="C283" s="17">
        <v>2023010086</v>
      </c>
      <c r="D283" s="17" t="s">
        <v>540</v>
      </c>
      <c r="E283" s="17">
        <v>21</v>
      </c>
      <c r="F283" s="17">
        <v>126</v>
      </c>
      <c r="G283" s="17"/>
      <c r="H283" s="17" t="s">
        <v>550</v>
      </c>
      <c r="I283" s="17">
        <f t="shared" si="29"/>
        <v>21</v>
      </c>
      <c r="J283" s="17">
        <f t="shared" si="30"/>
        <v>126</v>
      </c>
      <c r="K283" s="17">
        <f t="shared" si="31"/>
        <v>126</v>
      </c>
      <c r="L283" s="17">
        <f t="shared" si="32"/>
        <v>0</v>
      </c>
      <c r="M283" s="17">
        <f t="shared" si="33"/>
        <v>126</v>
      </c>
      <c r="N283" s="17"/>
      <c r="O283" s="17"/>
      <c r="P283" s="17"/>
      <c r="Q283" s="17"/>
    </row>
    <row r="284" spans="1:17" ht="14.25" x14ac:dyDescent="0.15">
      <c r="A284" s="17">
        <f>SUBTOTAL(3,B$1:B283)</f>
        <v>283</v>
      </c>
      <c r="B284" s="17">
        <v>121</v>
      </c>
      <c r="C284" s="17">
        <v>2023010087</v>
      </c>
      <c r="D284" s="17" t="s">
        <v>541</v>
      </c>
      <c r="E284" s="17">
        <v>21</v>
      </c>
      <c r="F284" s="17">
        <v>126</v>
      </c>
      <c r="G284" s="17"/>
      <c r="H284" s="17" t="s">
        <v>550</v>
      </c>
      <c r="I284" s="17">
        <f t="shared" si="29"/>
        <v>21</v>
      </c>
      <c r="J284" s="17">
        <f t="shared" si="30"/>
        <v>126</v>
      </c>
      <c r="K284" s="17">
        <f t="shared" si="31"/>
        <v>126</v>
      </c>
      <c r="L284" s="17">
        <f t="shared" si="32"/>
        <v>0</v>
      </c>
      <c r="M284" s="17">
        <f t="shared" si="33"/>
        <v>126</v>
      </c>
      <c r="N284" s="17"/>
      <c r="O284" s="17"/>
      <c r="P284" s="17"/>
      <c r="Q284" s="17"/>
    </row>
    <row r="285" spans="1:17" ht="14.25" x14ac:dyDescent="0.15">
      <c r="A285" s="17">
        <f>SUBTOTAL(3,B$1:B284)</f>
        <v>284</v>
      </c>
      <c r="B285" s="17">
        <v>122</v>
      </c>
      <c r="C285" s="17">
        <v>2023010088</v>
      </c>
      <c r="D285" s="17" t="s">
        <v>542</v>
      </c>
      <c r="E285" s="17">
        <v>20</v>
      </c>
      <c r="F285" s="17">
        <v>120</v>
      </c>
      <c r="G285" s="17" t="s">
        <v>543</v>
      </c>
      <c r="H285" s="17" t="s">
        <v>550</v>
      </c>
      <c r="I285" s="17">
        <f t="shared" si="29"/>
        <v>20</v>
      </c>
      <c r="J285" s="17">
        <f t="shared" si="30"/>
        <v>120</v>
      </c>
      <c r="K285" s="17">
        <f t="shared" si="31"/>
        <v>120</v>
      </c>
      <c r="L285" s="17">
        <f t="shared" si="32"/>
        <v>0</v>
      </c>
      <c r="M285" s="17">
        <f t="shared" si="33"/>
        <v>120</v>
      </c>
      <c r="N285" s="17"/>
      <c r="O285" s="17"/>
      <c r="P285" s="17"/>
      <c r="Q285" s="17"/>
    </row>
    <row r="286" spans="1:17" ht="14.25" x14ac:dyDescent="0.15">
      <c r="A286" s="17">
        <f>SUBTOTAL(3,B$1:B285)</f>
        <v>285</v>
      </c>
      <c r="B286" s="17">
        <v>123</v>
      </c>
      <c r="C286" s="17">
        <v>2023010132</v>
      </c>
      <c r="D286" s="17" t="s">
        <v>544</v>
      </c>
      <c r="E286" s="17">
        <v>20</v>
      </c>
      <c r="F286" s="17">
        <v>120</v>
      </c>
      <c r="G286" s="17" t="s">
        <v>545</v>
      </c>
      <c r="H286" s="17" t="s">
        <v>550</v>
      </c>
      <c r="I286" s="17">
        <f t="shared" si="29"/>
        <v>20</v>
      </c>
      <c r="J286" s="17">
        <f t="shared" si="30"/>
        <v>120</v>
      </c>
      <c r="K286" s="17">
        <f t="shared" si="31"/>
        <v>120</v>
      </c>
      <c r="L286" s="17">
        <f t="shared" si="32"/>
        <v>0</v>
      </c>
      <c r="M286" s="17">
        <f t="shared" si="33"/>
        <v>120</v>
      </c>
      <c r="N286" s="17"/>
      <c r="O286" s="17"/>
      <c r="P286" s="17"/>
      <c r="Q286" s="17"/>
    </row>
    <row r="287" spans="1:17" ht="14.25" x14ac:dyDescent="0.15">
      <c r="A287" s="17">
        <f>SUBTOTAL(3,B$1:B286)</f>
        <v>286</v>
      </c>
      <c r="B287" s="17">
        <v>124</v>
      </c>
      <c r="C287" s="17" t="s">
        <v>546</v>
      </c>
      <c r="D287" s="17" t="s">
        <v>547</v>
      </c>
      <c r="E287" s="17">
        <v>21</v>
      </c>
      <c r="F287" s="17">
        <v>126</v>
      </c>
      <c r="G287" s="17"/>
      <c r="H287" s="17" t="s">
        <v>550</v>
      </c>
      <c r="I287" s="17">
        <f t="shared" si="29"/>
        <v>21</v>
      </c>
      <c r="J287" s="17">
        <f t="shared" si="30"/>
        <v>126</v>
      </c>
      <c r="K287" s="17">
        <f t="shared" si="31"/>
        <v>126</v>
      </c>
      <c r="L287" s="17">
        <f t="shared" si="32"/>
        <v>0</v>
      </c>
      <c r="M287" s="17">
        <f t="shared" si="33"/>
        <v>126</v>
      </c>
      <c r="N287" s="17"/>
      <c r="O287" s="17"/>
      <c r="P287" s="17"/>
      <c r="Q287" s="17"/>
    </row>
    <row r="288" spans="1:17" ht="14.25" x14ac:dyDescent="0.15">
      <c r="A288" s="17">
        <f>SUBTOTAL(3,B$1:B287)</f>
        <v>287</v>
      </c>
      <c r="B288" s="17">
        <v>125</v>
      </c>
      <c r="C288" s="17" t="s">
        <v>548</v>
      </c>
      <c r="D288" s="17" t="s">
        <v>549</v>
      </c>
      <c r="E288" s="17">
        <v>21</v>
      </c>
      <c r="F288" s="17">
        <v>126</v>
      </c>
      <c r="G288" s="17"/>
      <c r="H288" s="17" t="s">
        <v>550</v>
      </c>
      <c r="I288" s="17">
        <f t="shared" si="29"/>
        <v>21</v>
      </c>
      <c r="J288" s="17">
        <f t="shared" si="30"/>
        <v>126</v>
      </c>
      <c r="K288" s="17">
        <f t="shared" si="31"/>
        <v>126</v>
      </c>
      <c r="L288" s="17">
        <f t="shared" si="32"/>
        <v>0</v>
      </c>
      <c r="M288" s="17">
        <f t="shared" si="33"/>
        <v>126</v>
      </c>
      <c r="N288" s="17"/>
      <c r="O288" s="17"/>
      <c r="P288" s="17"/>
      <c r="Q288" s="17"/>
    </row>
    <row r="289" spans="1:17" ht="14.25" x14ac:dyDescent="0.15">
      <c r="A289" s="17">
        <f>SUBTOTAL(3,B$1:B288)</f>
        <v>288</v>
      </c>
      <c r="B289" s="17">
        <v>1</v>
      </c>
      <c r="C289" s="17">
        <v>2004010013</v>
      </c>
      <c r="D289" s="17" t="s">
        <v>551</v>
      </c>
      <c r="E289" s="17">
        <v>21</v>
      </c>
      <c r="F289" s="17">
        <v>126</v>
      </c>
      <c r="G289" s="17"/>
      <c r="H289" s="17" t="s">
        <v>610</v>
      </c>
      <c r="I289" s="17">
        <f t="shared" si="29"/>
        <v>21</v>
      </c>
      <c r="J289" s="17">
        <f t="shared" si="30"/>
        <v>126</v>
      </c>
      <c r="K289" s="17">
        <f t="shared" si="31"/>
        <v>126</v>
      </c>
      <c r="L289" s="17">
        <f t="shared" si="32"/>
        <v>0</v>
      </c>
      <c r="M289" s="17">
        <f t="shared" si="33"/>
        <v>126</v>
      </c>
      <c r="N289" s="17"/>
      <c r="O289" s="17"/>
      <c r="P289" s="17"/>
      <c r="Q289" s="17"/>
    </row>
    <row r="290" spans="1:17" ht="14.25" x14ac:dyDescent="0.15">
      <c r="A290" s="17">
        <f>SUBTOTAL(3,B$1:B289)</f>
        <v>289</v>
      </c>
      <c r="B290" s="17">
        <v>2</v>
      </c>
      <c r="C290" s="17">
        <v>2019010028</v>
      </c>
      <c r="D290" s="17" t="s">
        <v>552</v>
      </c>
      <c r="E290" s="17">
        <v>21</v>
      </c>
      <c r="F290" s="17">
        <v>126</v>
      </c>
      <c r="G290" s="17"/>
      <c r="H290" s="17" t="s">
        <v>610</v>
      </c>
      <c r="I290" s="17">
        <f t="shared" si="29"/>
        <v>21</v>
      </c>
      <c r="J290" s="17">
        <f t="shared" si="30"/>
        <v>126</v>
      </c>
      <c r="K290" s="17">
        <f t="shared" si="31"/>
        <v>126</v>
      </c>
      <c r="L290" s="17">
        <f t="shared" si="32"/>
        <v>0</v>
      </c>
      <c r="M290" s="17">
        <f t="shared" si="33"/>
        <v>126</v>
      </c>
      <c r="N290" s="17"/>
      <c r="O290" s="17"/>
      <c r="P290" s="17"/>
      <c r="Q290" s="17"/>
    </row>
    <row r="291" spans="1:17" ht="14.25" x14ac:dyDescent="0.15">
      <c r="A291" s="17">
        <f>SUBTOTAL(3,B$1:B290)</f>
        <v>290</v>
      </c>
      <c r="B291" s="17">
        <v>3</v>
      </c>
      <c r="C291" s="17">
        <v>1998010002</v>
      </c>
      <c r="D291" s="17" t="s">
        <v>553</v>
      </c>
      <c r="E291" s="17">
        <v>21</v>
      </c>
      <c r="F291" s="17">
        <v>126</v>
      </c>
      <c r="G291" s="17"/>
      <c r="H291" s="17" t="s">
        <v>610</v>
      </c>
      <c r="I291" s="17">
        <f t="shared" si="29"/>
        <v>21</v>
      </c>
      <c r="J291" s="17">
        <f t="shared" si="30"/>
        <v>126</v>
      </c>
      <c r="K291" s="17">
        <f t="shared" si="31"/>
        <v>126</v>
      </c>
      <c r="L291" s="17">
        <f t="shared" si="32"/>
        <v>0</v>
      </c>
      <c r="M291" s="17">
        <f t="shared" si="33"/>
        <v>126</v>
      </c>
      <c r="N291" s="17"/>
      <c r="O291" s="17"/>
      <c r="P291" s="17"/>
      <c r="Q291" s="17"/>
    </row>
    <row r="292" spans="1:17" ht="14.25" x14ac:dyDescent="0.15">
      <c r="A292" s="17">
        <f>SUBTOTAL(3,B$1:B291)</f>
        <v>291</v>
      </c>
      <c r="B292" s="17">
        <v>4</v>
      </c>
      <c r="C292" s="17">
        <v>2004010038</v>
      </c>
      <c r="D292" s="17" t="s">
        <v>554</v>
      </c>
      <c r="E292" s="17">
        <v>21</v>
      </c>
      <c r="F292" s="17">
        <v>126</v>
      </c>
      <c r="G292" s="17"/>
      <c r="H292" s="17" t="s">
        <v>610</v>
      </c>
      <c r="I292" s="17">
        <f t="shared" si="29"/>
        <v>21</v>
      </c>
      <c r="J292" s="17">
        <f t="shared" si="30"/>
        <v>126</v>
      </c>
      <c r="K292" s="17">
        <f t="shared" si="31"/>
        <v>126</v>
      </c>
      <c r="L292" s="17">
        <f t="shared" si="32"/>
        <v>0</v>
      </c>
      <c r="M292" s="17">
        <f t="shared" si="33"/>
        <v>126</v>
      </c>
      <c r="N292" s="17"/>
      <c r="O292" s="17"/>
      <c r="P292" s="17"/>
      <c r="Q292" s="17"/>
    </row>
    <row r="293" spans="1:17" ht="14.25" x14ac:dyDescent="0.15">
      <c r="A293" s="17">
        <f>SUBTOTAL(3,B$1:B292)</f>
        <v>292</v>
      </c>
      <c r="B293" s="17">
        <v>5</v>
      </c>
      <c r="C293" s="17">
        <v>1996010002</v>
      </c>
      <c r="D293" s="17" t="s">
        <v>555</v>
      </c>
      <c r="E293" s="17">
        <v>20</v>
      </c>
      <c r="F293" s="17">
        <v>120</v>
      </c>
      <c r="G293" s="17" t="s">
        <v>556</v>
      </c>
      <c r="H293" s="17" t="s">
        <v>610</v>
      </c>
      <c r="I293" s="17">
        <f t="shared" si="29"/>
        <v>20</v>
      </c>
      <c r="J293" s="17">
        <f t="shared" si="30"/>
        <v>120</v>
      </c>
      <c r="K293" s="17">
        <f t="shared" si="31"/>
        <v>120</v>
      </c>
      <c r="L293" s="17">
        <f t="shared" si="32"/>
        <v>0</v>
      </c>
      <c r="M293" s="17">
        <f t="shared" si="33"/>
        <v>120</v>
      </c>
      <c r="N293" s="17"/>
      <c r="O293" s="17"/>
      <c r="P293" s="17"/>
      <c r="Q293" s="17"/>
    </row>
    <row r="294" spans="1:17" ht="14.25" x14ac:dyDescent="0.15">
      <c r="A294" s="17">
        <f>SUBTOTAL(3,B$1:B293)</f>
        <v>293</v>
      </c>
      <c r="B294" s="17">
        <v>6</v>
      </c>
      <c r="C294" s="17">
        <v>2005010009</v>
      </c>
      <c r="D294" s="17" t="s">
        <v>557</v>
      </c>
      <c r="E294" s="17">
        <v>21</v>
      </c>
      <c r="F294" s="17">
        <v>126</v>
      </c>
      <c r="G294" s="17"/>
      <c r="H294" s="17" t="s">
        <v>610</v>
      </c>
      <c r="I294" s="17">
        <f t="shared" si="29"/>
        <v>21</v>
      </c>
      <c r="J294" s="17">
        <f t="shared" si="30"/>
        <v>126</v>
      </c>
      <c r="K294" s="17">
        <f t="shared" si="31"/>
        <v>126</v>
      </c>
      <c r="L294" s="17">
        <f t="shared" si="32"/>
        <v>0</v>
      </c>
      <c r="M294" s="17">
        <f t="shared" si="33"/>
        <v>126</v>
      </c>
      <c r="N294" s="17"/>
      <c r="O294" s="17"/>
      <c r="P294" s="17"/>
      <c r="Q294" s="17"/>
    </row>
    <row r="295" spans="1:17" ht="14.25" x14ac:dyDescent="0.15">
      <c r="A295" s="17">
        <f>SUBTOTAL(3,B$1:B294)</f>
        <v>294</v>
      </c>
      <c r="B295" s="17">
        <v>7</v>
      </c>
      <c r="C295" s="17">
        <v>2006010030</v>
      </c>
      <c r="D295" s="17" t="s">
        <v>558</v>
      </c>
      <c r="E295" s="17">
        <v>21</v>
      </c>
      <c r="F295" s="17">
        <v>126</v>
      </c>
      <c r="G295" s="17"/>
      <c r="H295" s="17" t="s">
        <v>610</v>
      </c>
      <c r="I295" s="17">
        <f t="shared" si="29"/>
        <v>21</v>
      </c>
      <c r="J295" s="17">
        <f t="shared" si="30"/>
        <v>126</v>
      </c>
      <c r="K295" s="17">
        <f t="shared" si="31"/>
        <v>126</v>
      </c>
      <c r="L295" s="17">
        <f t="shared" si="32"/>
        <v>0</v>
      </c>
      <c r="M295" s="17">
        <f t="shared" si="33"/>
        <v>126</v>
      </c>
      <c r="N295" s="17"/>
      <c r="O295" s="17"/>
      <c r="P295" s="17"/>
      <c r="Q295" s="17"/>
    </row>
    <row r="296" spans="1:17" ht="14.25" x14ac:dyDescent="0.15">
      <c r="A296" s="17">
        <f>SUBTOTAL(3,B$1:B295)</f>
        <v>295</v>
      </c>
      <c r="B296" s="17">
        <v>8</v>
      </c>
      <c r="C296" s="17">
        <v>2006010024</v>
      </c>
      <c r="D296" s="17" t="s">
        <v>559</v>
      </c>
      <c r="E296" s="17">
        <v>21</v>
      </c>
      <c r="F296" s="17">
        <v>126</v>
      </c>
      <c r="G296" s="17"/>
      <c r="H296" s="17" t="s">
        <v>610</v>
      </c>
      <c r="I296" s="17">
        <f t="shared" si="29"/>
        <v>21</v>
      </c>
      <c r="J296" s="17">
        <f t="shared" si="30"/>
        <v>126</v>
      </c>
      <c r="K296" s="17">
        <f t="shared" si="31"/>
        <v>126</v>
      </c>
      <c r="L296" s="17">
        <f t="shared" si="32"/>
        <v>0</v>
      </c>
      <c r="M296" s="17">
        <f t="shared" si="33"/>
        <v>126</v>
      </c>
      <c r="N296" s="17"/>
      <c r="O296" s="17"/>
      <c r="P296" s="17"/>
      <c r="Q296" s="17"/>
    </row>
    <row r="297" spans="1:17" ht="14.25" x14ac:dyDescent="0.15">
      <c r="A297" s="17">
        <f>SUBTOTAL(3,B$1:B296)</f>
        <v>296</v>
      </c>
      <c r="B297" s="17">
        <v>9</v>
      </c>
      <c r="C297" s="17">
        <v>2004010014</v>
      </c>
      <c r="D297" s="17" t="s">
        <v>560</v>
      </c>
      <c r="E297" s="17">
        <v>21</v>
      </c>
      <c r="F297" s="17">
        <v>126</v>
      </c>
      <c r="G297" s="17"/>
      <c r="H297" s="17" t="s">
        <v>610</v>
      </c>
      <c r="I297" s="17">
        <f t="shared" ref="I297:I322" si="34">IF(TYPE(E297)=1,E297,VALUE(SUBSTITUTE(E297,"天","")))</f>
        <v>21</v>
      </c>
      <c r="J297" s="17">
        <f t="shared" ref="J297:J322" si="35">IF(TYPE(F297)=1,F297,VALUE(SUBSTITUTE(F297,"元","")))</f>
        <v>126</v>
      </c>
      <c r="K297" s="17">
        <f t="shared" ref="K297:K322" si="36">I297*6</f>
        <v>126</v>
      </c>
      <c r="L297" s="17">
        <f t="shared" ref="L297:L322" si="37">K297-J297</f>
        <v>0</v>
      </c>
      <c r="M297" s="17">
        <f t="shared" ref="M297:M322" si="38">J297</f>
        <v>126</v>
      </c>
      <c r="N297" s="17"/>
      <c r="O297" s="17"/>
      <c r="P297" s="17"/>
      <c r="Q297" s="17"/>
    </row>
    <row r="298" spans="1:17" ht="14.25" x14ac:dyDescent="0.15">
      <c r="A298" s="17">
        <f>SUBTOTAL(3,B$1:B297)</f>
        <v>297</v>
      </c>
      <c r="B298" s="17">
        <v>10</v>
      </c>
      <c r="C298" s="17">
        <v>2014010057</v>
      </c>
      <c r="D298" s="17" t="s">
        <v>561</v>
      </c>
      <c r="E298" s="17">
        <v>21</v>
      </c>
      <c r="F298" s="17">
        <v>126</v>
      </c>
      <c r="G298" s="17"/>
      <c r="H298" s="17" t="s">
        <v>610</v>
      </c>
      <c r="I298" s="17">
        <f t="shared" si="34"/>
        <v>21</v>
      </c>
      <c r="J298" s="17">
        <f t="shared" si="35"/>
        <v>126</v>
      </c>
      <c r="K298" s="17">
        <f t="shared" si="36"/>
        <v>126</v>
      </c>
      <c r="L298" s="17">
        <f t="shared" si="37"/>
        <v>0</v>
      </c>
      <c r="M298" s="17">
        <f t="shared" si="38"/>
        <v>126</v>
      </c>
      <c r="N298" s="17"/>
      <c r="O298" s="17"/>
      <c r="P298" s="17"/>
      <c r="Q298" s="17"/>
    </row>
    <row r="299" spans="1:17" ht="14.25" x14ac:dyDescent="0.15">
      <c r="A299" s="17">
        <f>SUBTOTAL(3,B$1:B298)</f>
        <v>298</v>
      </c>
      <c r="B299" s="17">
        <v>11</v>
      </c>
      <c r="C299" s="17">
        <v>2014010059</v>
      </c>
      <c r="D299" s="17" t="s">
        <v>562</v>
      </c>
      <c r="E299" s="17">
        <v>21</v>
      </c>
      <c r="F299" s="17">
        <v>126</v>
      </c>
      <c r="G299" s="17"/>
      <c r="H299" s="17" t="s">
        <v>610</v>
      </c>
      <c r="I299" s="17">
        <f t="shared" si="34"/>
        <v>21</v>
      </c>
      <c r="J299" s="17">
        <f t="shared" si="35"/>
        <v>126</v>
      </c>
      <c r="K299" s="17">
        <f t="shared" si="36"/>
        <v>126</v>
      </c>
      <c r="L299" s="17">
        <f t="shared" si="37"/>
        <v>0</v>
      </c>
      <c r="M299" s="17">
        <f t="shared" si="38"/>
        <v>126</v>
      </c>
      <c r="N299" s="17"/>
      <c r="O299" s="17"/>
      <c r="P299" s="17"/>
      <c r="Q299" s="17"/>
    </row>
    <row r="300" spans="1:17" ht="14.25" x14ac:dyDescent="0.15">
      <c r="A300" s="17">
        <f>SUBTOTAL(3,B$1:B299)</f>
        <v>299</v>
      </c>
      <c r="B300" s="17">
        <v>12</v>
      </c>
      <c r="C300" s="17">
        <v>2009020005</v>
      </c>
      <c r="D300" s="17" t="s">
        <v>563</v>
      </c>
      <c r="E300" s="17">
        <v>21</v>
      </c>
      <c r="F300" s="17">
        <v>126</v>
      </c>
      <c r="G300" s="17"/>
      <c r="H300" s="17" t="s">
        <v>610</v>
      </c>
      <c r="I300" s="17">
        <f t="shared" si="34"/>
        <v>21</v>
      </c>
      <c r="J300" s="17">
        <f t="shared" si="35"/>
        <v>126</v>
      </c>
      <c r="K300" s="17">
        <f t="shared" si="36"/>
        <v>126</v>
      </c>
      <c r="L300" s="17">
        <f t="shared" si="37"/>
        <v>0</v>
      </c>
      <c r="M300" s="17">
        <f t="shared" si="38"/>
        <v>126</v>
      </c>
      <c r="N300" s="17"/>
      <c r="O300" s="17"/>
      <c r="P300" s="17"/>
      <c r="Q300" s="17"/>
    </row>
    <row r="301" spans="1:17" ht="14.25" x14ac:dyDescent="0.15">
      <c r="A301" s="17">
        <f>SUBTOTAL(3,B$1:B300)</f>
        <v>300</v>
      </c>
      <c r="B301" s="17">
        <v>13</v>
      </c>
      <c r="C301" s="17">
        <v>2006010029</v>
      </c>
      <c r="D301" s="17" t="s">
        <v>564</v>
      </c>
      <c r="E301" s="17">
        <v>20</v>
      </c>
      <c r="F301" s="17">
        <v>120</v>
      </c>
      <c r="G301" s="17" t="s">
        <v>565</v>
      </c>
      <c r="H301" s="17" t="s">
        <v>610</v>
      </c>
      <c r="I301" s="17">
        <f t="shared" si="34"/>
        <v>20</v>
      </c>
      <c r="J301" s="17">
        <f t="shared" si="35"/>
        <v>120</v>
      </c>
      <c r="K301" s="17">
        <f t="shared" si="36"/>
        <v>120</v>
      </c>
      <c r="L301" s="17">
        <f t="shared" si="37"/>
        <v>0</v>
      </c>
      <c r="M301" s="17">
        <f t="shared" si="38"/>
        <v>120</v>
      </c>
      <c r="N301" s="17"/>
      <c r="O301" s="17"/>
      <c r="P301" s="17"/>
      <c r="Q301" s="17"/>
    </row>
    <row r="302" spans="1:17" ht="14.25" x14ac:dyDescent="0.15">
      <c r="A302" s="17">
        <f>SUBTOTAL(3,B$1:B301)</f>
        <v>301</v>
      </c>
      <c r="B302" s="17">
        <v>14</v>
      </c>
      <c r="C302" s="17">
        <v>2014010070</v>
      </c>
      <c r="D302" s="17" t="s">
        <v>566</v>
      </c>
      <c r="E302" s="17">
        <v>21</v>
      </c>
      <c r="F302" s="17">
        <v>126</v>
      </c>
      <c r="G302" s="17"/>
      <c r="H302" s="17" t="s">
        <v>610</v>
      </c>
      <c r="I302" s="17">
        <f t="shared" si="34"/>
        <v>21</v>
      </c>
      <c r="J302" s="17">
        <f t="shared" si="35"/>
        <v>126</v>
      </c>
      <c r="K302" s="17">
        <f t="shared" si="36"/>
        <v>126</v>
      </c>
      <c r="L302" s="17">
        <f t="shared" si="37"/>
        <v>0</v>
      </c>
      <c r="M302" s="17">
        <f t="shared" si="38"/>
        <v>126</v>
      </c>
      <c r="N302" s="17"/>
      <c r="O302" s="17"/>
      <c r="P302" s="17"/>
      <c r="Q302" s="17"/>
    </row>
    <row r="303" spans="1:17" ht="14.25" x14ac:dyDescent="0.15">
      <c r="A303" s="17">
        <f>SUBTOTAL(3,B$1:B302)</f>
        <v>302</v>
      </c>
      <c r="B303" s="17">
        <v>15</v>
      </c>
      <c r="C303" s="17">
        <v>2014010064</v>
      </c>
      <c r="D303" s="17" t="s">
        <v>567</v>
      </c>
      <c r="E303" s="17">
        <v>21</v>
      </c>
      <c r="F303" s="17">
        <v>126</v>
      </c>
      <c r="G303" s="17"/>
      <c r="H303" s="17" t="s">
        <v>610</v>
      </c>
      <c r="I303" s="17">
        <f t="shared" si="34"/>
        <v>21</v>
      </c>
      <c r="J303" s="17">
        <f t="shared" si="35"/>
        <v>126</v>
      </c>
      <c r="K303" s="17">
        <f t="shared" si="36"/>
        <v>126</v>
      </c>
      <c r="L303" s="17">
        <f t="shared" si="37"/>
        <v>0</v>
      </c>
      <c r="M303" s="17">
        <f t="shared" si="38"/>
        <v>126</v>
      </c>
      <c r="N303" s="17"/>
      <c r="O303" s="17"/>
      <c r="P303" s="17"/>
      <c r="Q303" s="17"/>
    </row>
    <row r="304" spans="1:17" ht="14.25" x14ac:dyDescent="0.15">
      <c r="A304" s="17">
        <f>SUBTOTAL(3,B$1:B303)</f>
        <v>303</v>
      </c>
      <c r="B304" s="17">
        <v>16</v>
      </c>
      <c r="C304" s="17">
        <v>2014010066</v>
      </c>
      <c r="D304" s="17" t="s">
        <v>568</v>
      </c>
      <c r="E304" s="17">
        <v>21</v>
      </c>
      <c r="F304" s="17">
        <v>126</v>
      </c>
      <c r="G304" s="17"/>
      <c r="H304" s="17" t="s">
        <v>610</v>
      </c>
      <c r="I304" s="17">
        <f t="shared" si="34"/>
        <v>21</v>
      </c>
      <c r="J304" s="17">
        <f t="shared" si="35"/>
        <v>126</v>
      </c>
      <c r="K304" s="17">
        <f t="shared" si="36"/>
        <v>126</v>
      </c>
      <c r="L304" s="17">
        <f t="shared" si="37"/>
        <v>0</v>
      </c>
      <c r="M304" s="17">
        <f t="shared" si="38"/>
        <v>126</v>
      </c>
      <c r="N304" s="17"/>
      <c r="O304" s="17"/>
      <c r="P304" s="17"/>
      <c r="Q304" s="17"/>
    </row>
    <row r="305" spans="1:17" ht="14.25" x14ac:dyDescent="0.15">
      <c r="A305" s="17">
        <f>SUBTOTAL(3,B$1:B304)</f>
        <v>304</v>
      </c>
      <c r="B305" s="17">
        <v>17</v>
      </c>
      <c r="C305" s="17">
        <v>2014010067</v>
      </c>
      <c r="D305" s="17" t="s">
        <v>537</v>
      </c>
      <c r="E305" s="17">
        <v>21</v>
      </c>
      <c r="F305" s="17">
        <v>126</v>
      </c>
      <c r="G305" s="17"/>
      <c r="H305" s="17" t="s">
        <v>610</v>
      </c>
      <c r="I305" s="17">
        <f t="shared" si="34"/>
        <v>21</v>
      </c>
      <c r="J305" s="17">
        <f t="shared" si="35"/>
        <v>126</v>
      </c>
      <c r="K305" s="17">
        <f t="shared" si="36"/>
        <v>126</v>
      </c>
      <c r="L305" s="17">
        <f t="shared" si="37"/>
        <v>0</v>
      </c>
      <c r="M305" s="17">
        <f t="shared" si="38"/>
        <v>126</v>
      </c>
      <c r="N305" s="17"/>
      <c r="O305" s="17"/>
      <c r="P305" s="17"/>
      <c r="Q305" s="17"/>
    </row>
    <row r="306" spans="1:17" ht="14.25" x14ac:dyDescent="0.15">
      <c r="A306" s="17">
        <f>SUBTOTAL(3,B$1:B305)</f>
        <v>305</v>
      </c>
      <c r="B306" s="17">
        <v>18</v>
      </c>
      <c r="C306" s="17">
        <v>2007020063</v>
      </c>
      <c r="D306" s="17" t="s">
        <v>569</v>
      </c>
      <c r="E306" s="17">
        <v>21</v>
      </c>
      <c r="F306" s="17">
        <v>126</v>
      </c>
      <c r="G306" s="17"/>
      <c r="H306" s="17" t="s">
        <v>610</v>
      </c>
      <c r="I306" s="17">
        <f t="shared" si="34"/>
        <v>21</v>
      </c>
      <c r="J306" s="17">
        <f t="shared" si="35"/>
        <v>126</v>
      </c>
      <c r="K306" s="17">
        <f t="shared" si="36"/>
        <v>126</v>
      </c>
      <c r="L306" s="17">
        <f t="shared" si="37"/>
        <v>0</v>
      </c>
      <c r="M306" s="17">
        <f t="shared" si="38"/>
        <v>126</v>
      </c>
      <c r="N306" s="17"/>
      <c r="O306" s="17"/>
      <c r="P306" s="17"/>
      <c r="Q306" s="17"/>
    </row>
    <row r="307" spans="1:17" ht="14.25" x14ac:dyDescent="0.15">
      <c r="A307" s="17">
        <f>SUBTOTAL(3,B$1:B306)</f>
        <v>306</v>
      </c>
      <c r="B307" s="17">
        <v>19</v>
      </c>
      <c r="C307" s="17">
        <v>2012010015</v>
      </c>
      <c r="D307" s="17" t="s">
        <v>570</v>
      </c>
      <c r="E307" s="17">
        <v>21</v>
      </c>
      <c r="F307" s="17">
        <v>126</v>
      </c>
      <c r="G307" s="17"/>
      <c r="H307" s="17" t="s">
        <v>610</v>
      </c>
      <c r="I307" s="17">
        <f t="shared" si="34"/>
        <v>21</v>
      </c>
      <c r="J307" s="17">
        <f t="shared" si="35"/>
        <v>126</v>
      </c>
      <c r="K307" s="17">
        <f t="shared" si="36"/>
        <v>126</v>
      </c>
      <c r="L307" s="17">
        <f t="shared" si="37"/>
        <v>0</v>
      </c>
      <c r="M307" s="17">
        <f t="shared" si="38"/>
        <v>126</v>
      </c>
      <c r="N307" s="17"/>
      <c r="O307" s="17"/>
      <c r="P307" s="17"/>
      <c r="Q307" s="17"/>
    </row>
    <row r="308" spans="1:17" ht="14.25" x14ac:dyDescent="0.15">
      <c r="A308" s="17">
        <f>SUBTOTAL(3,B$1:B307)</f>
        <v>307</v>
      </c>
      <c r="B308" s="17">
        <v>20</v>
      </c>
      <c r="C308" s="17">
        <v>2012010013</v>
      </c>
      <c r="D308" s="17" t="s">
        <v>571</v>
      </c>
      <c r="E308" s="17">
        <v>21</v>
      </c>
      <c r="F308" s="17">
        <v>126</v>
      </c>
      <c r="G308" s="17"/>
      <c r="H308" s="17" t="s">
        <v>610</v>
      </c>
      <c r="I308" s="17">
        <f t="shared" si="34"/>
        <v>21</v>
      </c>
      <c r="J308" s="17">
        <f t="shared" si="35"/>
        <v>126</v>
      </c>
      <c r="K308" s="17">
        <f t="shared" si="36"/>
        <v>126</v>
      </c>
      <c r="L308" s="17">
        <f t="shared" si="37"/>
        <v>0</v>
      </c>
      <c r="M308" s="17">
        <f t="shared" si="38"/>
        <v>126</v>
      </c>
      <c r="N308" s="17"/>
      <c r="O308" s="17"/>
      <c r="P308" s="17"/>
      <c r="Q308" s="17"/>
    </row>
    <row r="309" spans="1:17" ht="14.25" x14ac:dyDescent="0.15">
      <c r="A309" s="17">
        <f>SUBTOTAL(3,B$1:B308)</f>
        <v>308</v>
      </c>
      <c r="B309" s="17">
        <v>21</v>
      </c>
      <c r="C309" s="17">
        <v>2011010003</v>
      </c>
      <c r="D309" s="17" t="s">
        <v>572</v>
      </c>
      <c r="E309" s="17">
        <v>21</v>
      </c>
      <c r="F309" s="17">
        <v>126</v>
      </c>
      <c r="G309" s="17"/>
      <c r="H309" s="17" t="s">
        <v>610</v>
      </c>
      <c r="I309" s="17">
        <f t="shared" si="34"/>
        <v>21</v>
      </c>
      <c r="J309" s="17">
        <f t="shared" si="35"/>
        <v>126</v>
      </c>
      <c r="K309" s="17">
        <f t="shared" si="36"/>
        <v>126</v>
      </c>
      <c r="L309" s="17">
        <f t="shared" si="37"/>
        <v>0</v>
      </c>
      <c r="M309" s="17">
        <f t="shared" si="38"/>
        <v>126</v>
      </c>
      <c r="N309" s="17"/>
      <c r="O309" s="17"/>
      <c r="P309" s="17"/>
      <c r="Q309" s="17"/>
    </row>
    <row r="310" spans="1:17" ht="14.25" x14ac:dyDescent="0.15">
      <c r="A310" s="17">
        <f>SUBTOTAL(3,B$1:B309)</f>
        <v>309</v>
      </c>
      <c r="B310" s="17">
        <v>22</v>
      </c>
      <c r="C310" s="17">
        <v>2014010069</v>
      </c>
      <c r="D310" s="17" t="s">
        <v>573</v>
      </c>
      <c r="E310" s="17">
        <v>21</v>
      </c>
      <c r="F310" s="17">
        <v>126</v>
      </c>
      <c r="G310" s="17"/>
      <c r="H310" s="17" t="s">
        <v>610</v>
      </c>
      <c r="I310" s="17">
        <f t="shared" si="34"/>
        <v>21</v>
      </c>
      <c r="J310" s="17">
        <f t="shared" si="35"/>
        <v>126</v>
      </c>
      <c r="K310" s="17">
        <f t="shared" si="36"/>
        <v>126</v>
      </c>
      <c r="L310" s="17">
        <f t="shared" si="37"/>
        <v>0</v>
      </c>
      <c r="M310" s="17">
        <f t="shared" si="38"/>
        <v>126</v>
      </c>
      <c r="N310" s="17"/>
      <c r="O310" s="17"/>
      <c r="P310" s="17"/>
      <c r="Q310" s="17"/>
    </row>
    <row r="311" spans="1:17" ht="14.25" x14ac:dyDescent="0.15">
      <c r="A311" s="17">
        <f>SUBTOTAL(3,B$1:B310)</f>
        <v>310</v>
      </c>
      <c r="B311" s="17">
        <v>23</v>
      </c>
      <c r="C311" s="17">
        <v>2008030030</v>
      </c>
      <c r="D311" s="17" t="s">
        <v>574</v>
      </c>
      <c r="E311" s="17">
        <v>21</v>
      </c>
      <c r="F311" s="17">
        <v>126</v>
      </c>
      <c r="G311" s="17"/>
      <c r="H311" s="17" t="s">
        <v>610</v>
      </c>
      <c r="I311" s="17">
        <f t="shared" si="34"/>
        <v>21</v>
      </c>
      <c r="J311" s="17">
        <f t="shared" si="35"/>
        <v>126</v>
      </c>
      <c r="K311" s="17">
        <f t="shared" si="36"/>
        <v>126</v>
      </c>
      <c r="L311" s="17">
        <f t="shared" si="37"/>
        <v>0</v>
      </c>
      <c r="M311" s="17">
        <f t="shared" si="38"/>
        <v>126</v>
      </c>
      <c r="N311" s="17"/>
      <c r="O311" s="17"/>
      <c r="P311" s="17"/>
      <c r="Q311" s="17"/>
    </row>
    <row r="312" spans="1:17" ht="14.25" x14ac:dyDescent="0.15">
      <c r="A312" s="17">
        <f>SUBTOTAL(3,B$1:B311)</f>
        <v>311</v>
      </c>
      <c r="B312" s="17">
        <v>24</v>
      </c>
      <c r="C312" s="17">
        <v>2015010001</v>
      </c>
      <c r="D312" s="17" t="s">
        <v>575</v>
      </c>
      <c r="E312" s="17">
        <v>21</v>
      </c>
      <c r="F312" s="17">
        <v>126</v>
      </c>
      <c r="G312" s="17"/>
      <c r="H312" s="17" t="s">
        <v>610</v>
      </c>
      <c r="I312" s="17">
        <f t="shared" si="34"/>
        <v>21</v>
      </c>
      <c r="J312" s="17">
        <f t="shared" si="35"/>
        <v>126</v>
      </c>
      <c r="K312" s="17">
        <f t="shared" si="36"/>
        <v>126</v>
      </c>
      <c r="L312" s="17">
        <f t="shared" si="37"/>
        <v>0</v>
      </c>
      <c r="M312" s="17">
        <f t="shared" si="38"/>
        <v>126</v>
      </c>
      <c r="N312" s="17"/>
      <c r="O312" s="17"/>
      <c r="P312" s="17"/>
      <c r="Q312" s="17"/>
    </row>
    <row r="313" spans="1:17" ht="14.25" x14ac:dyDescent="0.15">
      <c r="A313" s="17">
        <f>SUBTOTAL(3,B$1:B312)</f>
        <v>312</v>
      </c>
      <c r="B313" s="17">
        <v>25</v>
      </c>
      <c r="C313" s="17">
        <v>2013010007</v>
      </c>
      <c r="D313" s="17" t="s">
        <v>576</v>
      </c>
      <c r="E313" s="17">
        <v>21</v>
      </c>
      <c r="F313" s="17">
        <v>126</v>
      </c>
      <c r="G313" s="17"/>
      <c r="H313" s="17" t="s">
        <v>610</v>
      </c>
      <c r="I313" s="17">
        <f t="shared" si="34"/>
        <v>21</v>
      </c>
      <c r="J313" s="17">
        <f t="shared" si="35"/>
        <v>126</v>
      </c>
      <c r="K313" s="17">
        <f t="shared" si="36"/>
        <v>126</v>
      </c>
      <c r="L313" s="17">
        <f t="shared" si="37"/>
        <v>0</v>
      </c>
      <c r="M313" s="17">
        <f t="shared" si="38"/>
        <v>126</v>
      </c>
      <c r="N313" s="17"/>
      <c r="O313" s="17"/>
      <c r="P313" s="17"/>
      <c r="Q313" s="17"/>
    </row>
    <row r="314" spans="1:17" ht="14.25" x14ac:dyDescent="0.15">
      <c r="A314" s="17">
        <f>SUBTOTAL(3,B$1:B313)</f>
        <v>313</v>
      </c>
      <c r="B314" s="17">
        <v>26</v>
      </c>
      <c r="C314" s="17">
        <v>2016010013</v>
      </c>
      <c r="D314" s="17" t="s">
        <v>577</v>
      </c>
      <c r="E314" s="17">
        <v>19</v>
      </c>
      <c r="F314" s="17">
        <v>114</v>
      </c>
      <c r="G314" s="17" t="s">
        <v>578</v>
      </c>
      <c r="H314" s="17" t="s">
        <v>610</v>
      </c>
      <c r="I314" s="17">
        <f t="shared" si="34"/>
        <v>19</v>
      </c>
      <c r="J314" s="17">
        <f t="shared" si="35"/>
        <v>114</v>
      </c>
      <c r="K314" s="17">
        <f t="shared" si="36"/>
        <v>114</v>
      </c>
      <c r="L314" s="17">
        <f t="shared" si="37"/>
        <v>0</v>
      </c>
      <c r="M314" s="17">
        <f t="shared" si="38"/>
        <v>114</v>
      </c>
      <c r="N314" s="17"/>
      <c r="O314" s="17"/>
      <c r="P314" s="17"/>
      <c r="Q314" s="17"/>
    </row>
    <row r="315" spans="1:17" ht="14.25" x14ac:dyDescent="0.15">
      <c r="A315" s="17">
        <f>SUBTOTAL(3,B$1:B314)</f>
        <v>314</v>
      </c>
      <c r="B315" s="17">
        <v>27</v>
      </c>
      <c r="C315" s="17">
        <v>2014010055</v>
      </c>
      <c r="D315" s="17" t="s">
        <v>579</v>
      </c>
      <c r="E315" s="17">
        <v>21</v>
      </c>
      <c r="F315" s="17">
        <v>126</v>
      </c>
      <c r="G315" s="17"/>
      <c r="H315" s="17" t="s">
        <v>610</v>
      </c>
      <c r="I315" s="17">
        <f t="shared" si="34"/>
        <v>21</v>
      </c>
      <c r="J315" s="17">
        <f t="shared" si="35"/>
        <v>126</v>
      </c>
      <c r="K315" s="17">
        <f t="shared" si="36"/>
        <v>126</v>
      </c>
      <c r="L315" s="17">
        <f t="shared" si="37"/>
        <v>0</v>
      </c>
      <c r="M315" s="17">
        <f t="shared" si="38"/>
        <v>126</v>
      </c>
      <c r="N315" s="17"/>
      <c r="O315" s="17"/>
      <c r="P315" s="17"/>
      <c r="Q315" s="17"/>
    </row>
    <row r="316" spans="1:17" ht="14.25" x14ac:dyDescent="0.15">
      <c r="A316" s="17">
        <f>SUBTOTAL(3,B$1:B315)</f>
        <v>315</v>
      </c>
      <c r="B316" s="17">
        <v>28</v>
      </c>
      <c r="C316" s="17">
        <v>2014010053</v>
      </c>
      <c r="D316" s="17" t="s">
        <v>580</v>
      </c>
      <c r="E316" s="17">
        <v>21</v>
      </c>
      <c r="F316" s="17">
        <v>126</v>
      </c>
      <c r="G316" s="17"/>
      <c r="H316" s="17" t="s">
        <v>610</v>
      </c>
      <c r="I316" s="17">
        <f t="shared" si="34"/>
        <v>21</v>
      </c>
      <c r="J316" s="17">
        <f t="shared" si="35"/>
        <v>126</v>
      </c>
      <c r="K316" s="17">
        <f t="shared" si="36"/>
        <v>126</v>
      </c>
      <c r="L316" s="17">
        <f t="shared" si="37"/>
        <v>0</v>
      </c>
      <c r="M316" s="17">
        <f t="shared" si="38"/>
        <v>126</v>
      </c>
      <c r="N316" s="17"/>
      <c r="O316" s="17"/>
      <c r="P316" s="17"/>
      <c r="Q316" s="17"/>
    </row>
    <row r="317" spans="1:17" ht="14.25" x14ac:dyDescent="0.15">
      <c r="A317" s="17">
        <f>SUBTOTAL(3,B$1:B316)</f>
        <v>316</v>
      </c>
      <c r="B317" s="17">
        <v>29</v>
      </c>
      <c r="C317" s="17">
        <v>2010020012</v>
      </c>
      <c r="D317" s="17" t="s">
        <v>581</v>
      </c>
      <c r="E317" s="17">
        <v>21</v>
      </c>
      <c r="F317" s="17">
        <v>126</v>
      </c>
      <c r="G317" s="17"/>
      <c r="H317" s="17" t="s">
        <v>610</v>
      </c>
      <c r="I317" s="17">
        <f t="shared" si="34"/>
        <v>21</v>
      </c>
      <c r="J317" s="17">
        <f t="shared" si="35"/>
        <v>126</v>
      </c>
      <c r="K317" s="17">
        <f t="shared" si="36"/>
        <v>126</v>
      </c>
      <c r="L317" s="17">
        <f t="shared" si="37"/>
        <v>0</v>
      </c>
      <c r="M317" s="17">
        <f t="shared" si="38"/>
        <v>126</v>
      </c>
      <c r="N317" s="17"/>
      <c r="O317" s="17"/>
      <c r="P317" s="17"/>
      <c r="Q317" s="17"/>
    </row>
    <row r="318" spans="1:17" ht="14.25" x14ac:dyDescent="0.15">
      <c r="A318" s="17">
        <f>SUBTOTAL(3,B$1:B317)</f>
        <v>317</v>
      </c>
      <c r="B318" s="17">
        <v>30</v>
      </c>
      <c r="C318" s="17">
        <v>2014020016</v>
      </c>
      <c r="D318" s="17" t="s">
        <v>582</v>
      </c>
      <c r="E318" s="17">
        <v>16</v>
      </c>
      <c r="F318" s="17">
        <v>96</v>
      </c>
      <c r="G318" s="17" t="s">
        <v>583</v>
      </c>
      <c r="H318" s="17" t="s">
        <v>610</v>
      </c>
      <c r="I318" s="17">
        <f t="shared" si="34"/>
        <v>16</v>
      </c>
      <c r="J318" s="17">
        <f t="shared" si="35"/>
        <v>96</v>
      </c>
      <c r="K318" s="17">
        <f t="shared" si="36"/>
        <v>96</v>
      </c>
      <c r="L318" s="17">
        <f t="shared" si="37"/>
        <v>0</v>
      </c>
      <c r="M318" s="17">
        <f t="shared" si="38"/>
        <v>96</v>
      </c>
      <c r="N318" s="17"/>
      <c r="O318" s="17"/>
      <c r="P318" s="17"/>
      <c r="Q318" s="17"/>
    </row>
    <row r="319" spans="1:17" ht="14.25" x14ac:dyDescent="0.15">
      <c r="A319" s="17">
        <f>SUBTOTAL(3,B$1:B318)</f>
        <v>318</v>
      </c>
      <c r="B319" s="17">
        <v>31</v>
      </c>
      <c r="C319" s="17">
        <v>2015010023</v>
      </c>
      <c r="D319" s="17" t="s">
        <v>584</v>
      </c>
      <c r="E319" s="17">
        <v>21</v>
      </c>
      <c r="F319" s="17">
        <v>126</v>
      </c>
      <c r="G319" s="17"/>
      <c r="H319" s="17" t="s">
        <v>610</v>
      </c>
      <c r="I319" s="17">
        <f t="shared" si="34"/>
        <v>21</v>
      </c>
      <c r="J319" s="17">
        <f t="shared" si="35"/>
        <v>126</v>
      </c>
      <c r="K319" s="17">
        <f t="shared" si="36"/>
        <v>126</v>
      </c>
      <c r="L319" s="17">
        <f t="shared" si="37"/>
        <v>0</v>
      </c>
      <c r="M319" s="17">
        <f t="shared" si="38"/>
        <v>126</v>
      </c>
      <c r="N319" s="17"/>
      <c r="O319" s="17"/>
      <c r="P319" s="17"/>
      <c r="Q319" s="17"/>
    </row>
    <row r="320" spans="1:17" ht="14.25" x14ac:dyDescent="0.15">
      <c r="A320" s="17">
        <f>SUBTOTAL(3,B$1:B319)</f>
        <v>319</v>
      </c>
      <c r="B320" s="17">
        <v>32</v>
      </c>
      <c r="C320" s="17">
        <v>2015010020</v>
      </c>
      <c r="D320" s="17" t="s">
        <v>585</v>
      </c>
      <c r="E320" s="17">
        <v>21</v>
      </c>
      <c r="F320" s="17">
        <v>126</v>
      </c>
      <c r="G320" s="17"/>
      <c r="H320" s="17" t="s">
        <v>610</v>
      </c>
      <c r="I320" s="17">
        <f t="shared" si="34"/>
        <v>21</v>
      </c>
      <c r="J320" s="17">
        <f t="shared" si="35"/>
        <v>126</v>
      </c>
      <c r="K320" s="17">
        <f t="shared" si="36"/>
        <v>126</v>
      </c>
      <c r="L320" s="17">
        <f t="shared" si="37"/>
        <v>0</v>
      </c>
      <c r="M320" s="17">
        <f t="shared" si="38"/>
        <v>126</v>
      </c>
      <c r="N320" s="17"/>
      <c r="O320" s="17"/>
      <c r="P320" s="17"/>
      <c r="Q320" s="17"/>
    </row>
    <row r="321" spans="1:17" ht="14.25" x14ac:dyDescent="0.15">
      <c r="A321" s="17">
        <f>SUBTOTAL(3,B$1:B320)</f>
        <v>320</v>
      </c>
      <c r="B321" s="17">
        <v>33</v>
      </c>
      <c r="C321" s="17">
        <v>1995010003</v>
      </c>
      <c r="D321" s="17" t="s">
        <v>586</v>
      </c>
      <c r="E321" s="17">
        <v>21</v>
      </c>
      <c r="F321" s="17">
        <v>126</v>
      </c>
      <c r="G321" s="17"/>
      <c r="H321" s="17" t="s">
        <v>610</v>
      </c>
      <c r="I321" s="17">
        <f t="shared" si="34"/>
        <v>21</v>
      </c>
      <c r="J321" s="17">
        <f t="shared" si="35"/>
        <v>126</v>
      </c>
      <c r="K321" s="17">
        <f t="shared" si="36"/>
        <v>126</v>
      </c>
      <c r="L321" s="17">
        <f t="shared" si="37"/>
        <v>0</v>
      </c>
      <c r="M321" s="17">
        <f t="shared" si="38"/>
        <v>126</v>
      </c>
      <c r="N321" s="17"/>
      <c r="O321" s="17"/>
      <c r="P321" s="17"/>
      <c r="Q321" s="17"/>
    </row>
    <row r="322" spans="1:17" ht="14.25" x14ac:dyDescent="0.15">
      <c r="A322" s="17">
        <f>SUBTOTAL(3,B$1:B321)</f>
        <v>321</v>
      </c>
      <c r="B322" s="17">
        <v>34</v>
      </c>
      <c r="C322" s="17">
        <v>2019010175</v>
      </c>
      <c r="D322" s="17" t="s">
        <v>587</v>
      </c>
      <c r="E322" s="17">
        <v>21</v>
      </c>
      <c r="F322" s="17">
        <v>126</v>
      </c>
      <c r="G322" s="17"/>
      <c r="H322" s="17" t="s">
        <v>610</v>
      </c>
      <c r="I322" s="17">
        <f t="shared" si="34"/>
        <v>21</v>
      </c>
      <c r="J322" s="17">
        <f t="shared" si="35"/>
        <v>126</v>
      </c>
      <c r="K322" s="17">
        <f t="shared" si="36"/>
        <v>126</v>
      </c>
      <c r="L322" s="17">
        <f t="shared" si="37"/>
        <v>0</v>
      </c>
      <c r="M322" s="17">
        <f t="shared" si="38"/>
        <v>126</v>
      </c>
      <c r="N322" s="17"/>
      <c r="O322" s="17"/>
      <c r="P322" s="17"/>
      <c r="Q322" s="17"/>
    </row>
    <row r="323" spans="1:17" ht="14.25" x14ac:dyDescent="0.15">
      <c r="A323" s="17">
        <f>SUBTOTAL(3,B$1:B322)</f>
        <v>322</v>
      </c>
      <c r="B323" s="17">
        <v>35</v>
      </c>
      <c r="C323" s="17">
        <v>2017010017</v>
      </c>
      <c r="D323" s="17" t="s">
        <v>588</v>
      </c>
      <c r="E323" s="17">
        <v>17</v>
      </c>
      <c r="F323" s="17">
        <v>102</v>
      </c>
      <c r="G323" s="17" t="s">
        <v>589</v>
      </c>
      <c r="H323" s="17" t="s">
        <v>610</v>
      </c>
      <c r="I323" s="17">
        <f t="shared" ref="I323:I385" si="39">IF(TYPE(E323)=1,E323,VALUE(SUBSTITUTE(E323,"天","")))</f>
        <v>17</v>
      </c>
      <c r="J323" s="17">
        <f t="shared" ref="J323:J385" si="40">IF(TYPE(F323)=1,F323,VALUE(SUBSTITUTE(F323,"元","")))</f>
        <v>102</v>
      </c>
      <c r="K323" s="17">
        <f t="shared" ref="K323:K385" si="41">I323*6</f>
        <v>102</v>
      </c>
      <c r="L323" s="17">
        <f t="shared" ref="L323:L385" si="42">K323-J323</f>
        <v>0</v>
      </c>
      <c r="M323" s="17">
        <f t="shared" ref="M323:M385" si="43">J323</f>
        <v>102</v>
      </c>
      <c r="N323" s="17"/>
      <c r="O323" s="17"/>
      <c r="P323" s="17"/>
      <c r="Q323" s="17"/>
    </row>
    <row r="324" spans="1:17" ht="14.25" x14ac:dyDescent="0.15">
      <c r="A324" s="17">
        <f>SUBTOTAL(3,B$1:B323)</f>
        <v>323</v>
      </c>
      <c r="B324" s="17">
        <v>36</v>
      </c>
      <c r="C324" s="17">
        <v>2019010022</v>
      </c>
      <c r="D324" s="17" t="s">
        <v>590</v>
      </c>
      <c r="E324" s="17">
        <v>0</v>
      </c>
      <c r="F324" s="17">
        <v>0</v>
      </c>
      <c r="G324" s="17" t="s">
        <v>591</v>
      </c>
      <c r="H324" s="17" t="s">
        <v>610</v>
      </c>
      <c r="I324" s="17">
        <f t="shared" si="39"/>
        <v>0</v>
      </c>
      <c r="J324" s="17">
        <f t="shared" si="40"/>
        <v>0</v>
      </c>
      <c r="K324" s="17">
        <f t="shared" si="41"/>
        <v>0</v>
      </c>
      <c r="L324" s="17">
        <f t="shared" si="42"/>
        <v>0</v>
      </c>
      <c r="M324" s="17">
        <f t="shared" si="43"/>
        <v>0</v>
      </c>
      <c r="N324" s="17"/>
      <c r="O324" s="17"/>
      <c r="P324" s="17"/>
      <c r="Q324" s="17"/>
    </row>
    <row r="325" spans="1:17" ht="14.25" x14ac:dyDescent="0.15">
      <c r="A325" s="17">
        <f>SUBTOTAL(3,B$1:B324)</f>
        <v>324</v>
      </c>
      <c r="B325" s="17">
        <v>37</v>
      </c>
      <c r="C325" s="17">
        <v>2020010031</v>
      </c>
      <c r="D325" s="17" t="s">
        <v>592</v>
      </c>
      <c r="E325" s="17">
        <v>21</v>
      </c>
      <c r="F325" s="17">
        <v>126</v>
      </c>
      <c r="G325" s="17"/>
      <c r="H325" s="17" t="s">
        <v>610</v>
      </c>
      <c r="I325" s="17">
        <f t="shared" si="39"/>
        <v>21</v>
      </c>
      <c r="J325" s="17">
        <f t="shared" si="40"/>
        <v>126</v>
      </c>
      <c r="K325" s="17">
        <f t="shared" si="41"/>
        <v>126</v>
      </c>
      <c r="L325" s="17">
        <f t="shared" si="42"/>
        <v>0</v>
      </c>
      <c r="M325" s="17">
        <f t="shared" si="43"/>
        <v>126</v>
      </c>
      <c r="N325" s="17"/>
      <c r="O325" s="17"/>
      <c r="P325" s="17"/>
      <c r="Q325" s="17"/>
    </row>
    <row r="326" spans="1:17" ht="14.25" x14ac:dyDescent="0.15">
      <c r="A326" s="17">
        <f>SUBTOTAL(3,B$1:B325)</f>
        <v>325</v>
      </c>
      <c r="B326" s="17">
        <v>38</v>
      </c>
      <c r="C326" s="17">
        <v>2020010038</v>
      </c>
      <c r="D326" s="17" t="s">
        <v>593</v>
      </c>
      <c r="E326" s="17">
        <v>21</v>
      </c>
      <c r="F326" s="17">
        <v>126</v>
      </c>
      <c r="G326" s="17"/>
      <c r="H326" s="17" t="s">
        <v>610</v>
      </c>
      <c r="I326" s="17">
        <f t="shared" si="39"/>
        <v>21</v>
      </c>
      <c r="J326" s="17">
        <f t="shared" si="40"/>
        <v>126</v>
      </c>
      <c r="K326" s="17">
        <f t="shared" si="41"/>
        <v>126</v>
      </c>
      <c r="L326" s="17">
        <f t="shared" si="42"/>
        <v>0</v>
      </c>
      <c r="M326" s="17">
        <f t="shared" si="43"/>
        <v>126</v>
      </c>
      <c r="N326" s="17"/>
      <c r="O326" s="17"/>
      <c r="P326" s="17"/>
      <c r="Q326" s="17"/>
    </row>
    <row r="327" spans="1:17" ht="14.25" x14ac:dyDescent="0.15">
      <c r="A327" s="17">
        <f>SUBTOTAL(3,B$1:B326)</f>
        <v>326</v>
      </c>
      <c r="B327" s="17">
        <v>39</v>
      </c>
      <c r="C327" s="17">
        <v>2020010036</v>
      </c>
      <c r="D327" s="17" t="s">
        <v>594</v>
      </c>
      <c r="E327" s="17">
        <v>21</v>
      </c>
      <c r="F327" s="17">
        <v>126</v>
      </c>
      <c r="G327" s="17"/>
      <c r="H327" s="17" t="s">
        <v>610</v>
      </c>
      <c r="I327" s="17">
        <f t="shared" si="39"/>
        <v>21</v>
      </c>
      <c r="J327" s="17">
        <f t="shared" si="40"/>
        <v>126</v>
      </c>
      <c r="K327" s="17">
        <f t="shared" si="41"/>
        <v>126</v>
      </c>
      <c r="L327" s="17">
        <f t="shared" si="42"/>
        <v>0</v>
      </c>
      <c r="M327" s="17">
        <f t="shared" si="43"/>
        <v>126</v>
      </c>
      <c r="N327" s="17"/>
      <c r="O327" s="17"/>
      <c r="P327" s="17"/>
      <c r="Q327" s="17"/>
    </row>
    <row r="328" spans="1:17" ht="14.25" x14ac:dyDescent="0.15">
      <c r="A328" s="17">
        <f>SUBTOTAL(3,B$1:B327)</f>
        <v>327</v>
      </c>
      <c r="B328" s="17">
        <v>40</v>
      </c>
      <c r="C328" s="17">
        <v>2020010030</v>
      </c>
      <c r="D328" s="17" t="s">
        <v>595</v>
      </c>
      <c r="E328" s="17">
        <v>21</v>
      </c>
      <c r="F328" s="17">
        <v>126</v>
      </c>
      <c r="G328" s="17"/>
      <c r="H328" s="17" t="s">
        <v>610</v>
      </c>
      <c r="I328" s="17">
        <f t="shared" si="39"/>
        <v>21</v>
      </c>
      <c r="J328" s="17">
        <f t="shared" si="40"/>
        <v>126</v>
      </c>
      <c r="K328" s="17">
        <f t="shared" si="41"/>
        <v>126</v>
      </c>
      <c r="L328" s="17">
        <f t="shared" si="42"/>
        <v>0</v>
      </c>
      <c r="M328" s="17">
        <f t="shared" si="43"/>
        <v>126</v>
      </c>
      <c r="N328" s="17"/>
      <c r="O328" s="17"/>
      <c r="P328" s="17"/>
      <c r="Q328" s="17"/>
    </row>
    <row r="329" spans="1:17" ht="14.25" x14ac:dyDescent="0.15">
      <c r="A329" s="17">
        <f>SUBTOTAL(3,B$1:B328)</f>
        <v>328</v>
      </c>
      <c r="B329" s="17">
        <v>41</v>
      </c>
      <c r="C329" s="17">
        <v>2020010028</v>
      </c>
      <c r="D329" s="17" t="s">
        <v>596</v>
      </c>
      <c r="E329" s="17">
        <v>21</v>
      </c>
      <c r="F329" s="17">
        <v>126</v>
      </c>
      <c r="G329" s="17"/>
      <c r="H329" s="17" t="s">
        <v>610</v>
      </c>
      <c r="I329" s="17">
        <f t="shared" si="39"/>
        <v>21</v>
      </c>
      <c r="J329" s="17">
        <f t="shared" si="40"/>
        <v>126</v>
      </c>
      <c r="K329" s="17">
        <f t="shared" si="41"/>
        <v>126</v>
      </c>
      <c r="L329" s="17">
        <f t="shared" si="42"/>
        <v>0</v>
      </c>
      <c r="M329" s="17">
        <f t="shared" si="43"/>
        <v>126</v>
      </c>
      <c r="N329" s="17"/>
      <c r="O329" s="17"/>
      <c r="P329" s="17"/>
      <c r="Q329" s="17"/>
    </row>
    <row r="330" spans="1:17" ht="14.25" x14ac:dyDescent="0.15">
      <c r="A330" s="17">
        <f>SUBTOTAL(3,B$1:B329)</f>
        <v>329</v>
      </c>
      <c r="B330" s="17">
        <v>42</v>
      </c>
      <c r="C330" s="17">
        <v>2020010032</v>
      </c>
      <c r="D330" s="17" t="s">
        <v>597</v>
      </c>
      <c r="E330" s="17">
        <v>21</v>
      </c>
      <c r="F330" s="17">
        <v>126</v>
      </c>
      <c r="G330" s="17"/>
      <c r="H330" s="17" t="s">
        <v>610</v>
      </c>
      <c r="I330" s="17">
        <f t="shared" si="39"/>
        <v>21</v>
      </c>
      <c r="J330" s="17">
        <f t="shared" si="40"/>
        <v>126</v>
      </c>
      <c r="K330" s="17">
        <f t="shared" si="41"/>
        <v>126</v>
      </c>
      <c r="L330" s="17">
        <f t="shared" si="42"/>
        <v>0</v>
      </c>
      <c r="M330" s="17">
        <f t="shared" si="43"/>
        <v>126</v>
      </c>
      <c r="N330" s="17"/>
      <c r="O330" s="17"/>
      <c r="P330" s="17"/>
      <c r="Q330" s="17"/>
    </row>
    <row r="331" spans="1:17" ht="14.25" x14ac:dyDescent="0.15">
      <c r="A331" s="17">
        <f>SUBTOTAL(3,B$1:B330)</f>
        <v>330</v>
      </c>
      <c r="B331" s="17">
        <v>43</v>
      </c>
      <c r="C331" s="17">
        <v>2021010026</v>
      </c>
      <c r="D331" s="17" t="s">
        <v>598</v>
      </c>
      <c r="E331" s="17">
        <v>21</v>
      </c>
      <c r="F331" s="17">
        <v>126</v>
      </c>
      <c r="G331" s="17"/>
      <c r="H331" s="17" t="s">
        <v>610</v>
      </c>
      <c r="I331" s="17">
        <f t="shared" si="39"/>
        <v>21</v>
      </c>
      <c r="J331" s="17">
        <f t="shared" si="40"/>
        <v>126</v>
      </c>
      <c r="K331" s="17">
        <f t="shared" si="41"/>
        <v>126</v>
      </c>
      <c r="L331" s="17">
        <f t="shared" si="42"/>
        <v>0</v>
      </c>
      <c r="M331" s="17">
        <f t="shared" si="43"/>
        <v>126</v>
      </c>
      <c r="N331" s="17"/>
      <c r="O331" s="17"/>
      <c r="P331" s="17"/>
      <c r="Q331" s="17"/>
    </row>
    <row r="332" spans="1:17" ht="14.25" x14ac:dyDescent="0.15">
      <c r="A332" s="17">
        <f>SUBTOTAL(3,B$1:B331)</f>
        <v>331</v>
      </c>
      <c r="B332" s="17">
        <v>44</v>
      </c>
      <c r="C332" s="17">
        <v>2005000021</v>
      </c>
      <c r="D332" s="17" t="s">
        <v>599</v>
      </c>
      <c r="E332" s="17">
        <v>21</v>
      </c>
      <c r="F332" s="17">
        <v>126</v>
      </c>
      <c r="G332" s="17"/>
      <c r="H332" s="17" t="s">
        <v>610</v>
      </c>
      <c r="I332" s="17">
        <f t="shared" si="39"/>
        <v>21</v>
      </c>
      <c r="J332" s="17">
        <f t="shared" si="40"/>
        <v>126</v>
      </c>
      <c r="K332" s="17">
        <f t="shared" si="41"/>
        <v>126</v>
      </c>
      <c r="L332" s="17">
        <f t="shared" si="42"/>
        <v>0</v>
      </c>
      <c r="M332" s="17">
        <f t="shared" si="43"/>
        <v>126</v>
      </c>
      <c r="N332" s="17"/>
      <c r="O332" s="17"/>
      <c r="P332" s="17"/>
      <c r="Q332" s="17"/>
    </row>
    <row r="333" spans="1:17" ht="14.25" x14ac:dyDescent="0.15">
      <c r="A333" s="17">
        <f>SUBTOTAL(3,B$1:B332)</f>
        <v>332</v>
      </c>
      <c r="B333" s="17">
        <v>45</v>
      </c>
      <c r="C333" s="17">
        <v>2021010027</v>
      </c>
      <c r="D333" s="17" t="s">
        <v>600</v>
      </c>
      <c r="E333" s="17">
        <v>20</v>
      </c>
      <c r="F333" s="17">
        <v>120</v>
      </c>
      <c r="G333" s="17" t="s">
        <v>565</v>
      </c>
      <c r="H333" s="17" t="s">
        <v>610</v>
      </c>
      <c r="I333" s="17">
        <f t="shared" si="39"/>
        <v>20</v>
      </c>
      <c r="J333" s="17">
        <f t="shared" si="40"/>
        <v>120</v>
      </c>
      <c r="K333" s="17">
        <f t="shared" si="41"/>
        <v>120</v>
      </c>
      <c r="L333" s="17">
        <f t="shared" si="42"/>
        <v>0</v>
      </c>
      <c r="M333" s="17">
        <f t="shared" si="43"/>
        <v>120</v>
      </c>
      <c r="N333" s="17"/>
      <c r="O333" s="17"/>
      <c r="P333" s="17"/>
      <c r="Q333" s="17"/>
    </row>
    <row r="334" spans="1:17" ht="14.25" x14ac:dyDescent="0.15">
      <c r="A334" s="17">
        <f>SUBTOTAL(3,B$1:B333)</f>
        <v>333</v>
      </c>
      <c r="B334" s="17">
        <v>46</v>
      </c>
      <c r="C334" s="17">
        <v>2021010029</v>
      </c>
      <c r="D334" s="17" t="s">
        <v>601</v>
      </c>
      <c r="E334" s="17">
        <v>21</v>
      </c>
      <c r="F334" s="17">
        <v>126</v>
      </c>
      <c r="G334" s="17"/>
      <c r="H334" s="17" t="s">
        <v>610</v>
      </c>
      <c r="I334" s="17">
        <f t="shared" si="39"/>
        <v>21</v>
      </c>
      <c r="J334" s="17">
        <f t="shared" si="40"/>
        <v>126</v>
      </c>
      <c r="K334" s="17">
        <f t="shared" si="41"/>
        <v>126</v>
      </c>
      <c r="L334" s="17">
        <f t="shared" si="42"/>
        <v>0</v>
      </c>
      <c r="M334" s="17">
        <f t="shared" si="43"/>
        <v>126</v>
      </c>
      <c r="N334" s="17"/>
      <c r="O334" s="17"/>
      <c r="P334" s="17"/>
      <c r="Q334" s="17"/>
    </row>
    <row r="335" spans="1:17" ht="14.25" x14ac:dyDescent="0.15">
      <c r="A335" s="17">
        <f>SUBTOTAL(3,B$1:B334)</f>
        <v>334</v>
      </c>
      <c r="B335" s="17">
        <v>47</v>
      </c>
      <c r="C335" s="17">
        <v>2021010030</v>
      </c>
      <c r="D335" s="17" t="s">
        <v>602</v>
      </c>
      <c r="E335" s="17">
        <v>21</v>
      </c>
      <c r="F335" s="17">
        <v>126</v>
      </c>
      <c r="G335" s="17"/>
      <c r="H335" s="17" t="s">
        <v>610</v>
      </c>
      <c r="I335" s="17">
        <f t="shared" si="39"/>
        <v>21</v>
      </c>
      <c r="J335" s="17">
        <f t="shared" si="40"/>
        <v>126</v>
      </c>
      <c r="K335" s="17">
        <f t="shared" si="41"/>
        <v>126</v>
      </c>
      <c r="L335" s="17">
        <f t="shared" si="42"/>
        <v>0</v>
      </c>
      <c r="M335" s="17">
        <f t="shared" si="43"/>
        <v>126</v>
      </c>
      <c r="N335" s="17"/>
      <c r="O335" s="17"/>
      <c r="P335" s="17"/>
      <c r="Q335" s="17"/>
    </row>
    <row r="336" spans="1:17" ht="14.25" x14ac:dyDescent="0.15">
      <c r="A336" s="17">
        <f>SUBTOTAL(3,B$1:B335)</f>
        <v>335</v>
      </c>
      <c r="B336" s="17">
        <v>48</v>
      </c>
      <c r="C336" s="17">
        <v>2021010031</v>
      </c>
      <c r="D336" s="17" t="s">
        <v>603</v>
      </c>
      <c r="E336" s="17">
        <v>21</v>
      </c>
      <c r="F336" s="17">
        <v>126</v>
      </c>
      <c r="G336" s="17"/>
      <c r="H336" s="17" t="s">
        <v>610</v>
      </c>
      <c r="I336" s="17">
        <f t="shared" si="39"/>
        <v>21</v>
      </c>
      <c r="J336" s="17">
        <f t="shared" si="40"/>
        <v>126</v>
      </c>
      <c r="K336" s="17">
        <f t="shared" si="41"/>
        <v>126</v>
      </c>
      <c r="L336" s="17">
        <f t="shared" si="42"/>
        <v>0</v>
      </c>
      <c r="M336" s="17">
        <f t="shared" si="43"/>
        <v>126</v>
      </c>
      <c r="N336" s="17"/>
      <c r="O336" s="17"/>
      <c r="P336" s="17"/>
      <c r="Q336" s="17"/>
    </row>
    <row r="337" spans="1:17" ht="14.25" x14ac:dyDescent="0.15">
      <c r="A337" s="17">
        <f>SUBTOTAL(3,B$1:B336)</f>
        <v>336</v>
      </c>
      <c r="B337" s="17">
        <v>49</v>
      </c>
      <c r="C337" s="17">
        <v>2021010032</v>
      </c>
      <c r="D337" s="17" t="s">
        <v>604</v>
      </c>
      <c r="E337" s="17">
        <v>21</v>
      </c>
      <c r="F337" s="17">
        <v>126</v>
      </c>
      <c r="G337" s="17"/>
      <c r="H337" s="17" t="s">
        <v>610</v>
      </c>
      <c r="I337" s="17">
        <f t="shared" si="39"/>
        <v>21</v>
      </c>
      <c r="J337" s="17">
        <f t="shared" si="40"/>
        <v>126</v>
      </c>
      <c r="K337" s="17">
        <f t="shared" si="41"/>
        <v>126</v>
      </c>
      <c r="L337" s="17">
        <f t="shared" si="42"/>
        <v>0</v>
      </c>
      <c r="M337" s="17">
        <f t="shared" si="43"/>
        <v>126</v>
      </c>
      <c r="N337" s="17"/>
      <c r="O337" s="17"/>
      <c r="P337" s="17"/>
      <c r="Q337" s="17"/>
    </row>
    <row r="338" spans="1:17" ht="14.25" x14ac:dyDescent="0.15">
      <c r="A338" s="17">
        <f>SUBTOTAL(3,B$1:B337)</f>
        <v>337</v>
      </c>
      <c r="B338" s="17">
        <v>50</v>
      </c>
      <c r="C338" s="17">
        <v>2022010051</v>
      </c>
      <c r="D338" s="17" t="s">
        <v>605</v>
      </c>
      <c r="E338" s="17">
        <v>21</v>
      </c>
      <c r="F338" s="17">
        <v>126</v>
      </c>
      <c r="G338" s="17"/>
      <c r="H338" s="17" t="s">
        <v>610</v>
      </c>
      <c r="I338" s="17">
        <f t="shared" si="39"/>
        <v>21</v>
      </c>
      <c r="J338" s="17">
        <f t="shared" si="40"/>
        <v>126</v>
      </c>
      <c r="K338" s="17">
        <f t="shared" si="41"/>
        <v>126</v>
      </c>
      <c r="L338" s="17">
        <f t="shared" si="42"/>
        <v>0</v>
      </c>
      <c r="M338" s="17">
        <f t="shared" si="43"/>
        <v>126</v>
      </c>
      <c r="N338" s="17"/>
      <c r="O338" s="17"/>
      <c r="P338" s="17"/>
      <c r="Q338" s="17"/>
    </row>
    <row r="339" spans="1:17" ht="14.25" x14ac:dyDescent="0.15">
      <c r="A339" s="17">
        <f>SUBTOTAL(3,B$1:B338)</f>
        <v>338</v>
      </c>
      <c r="B339" s="17">
        <v>51</v>
      </c>
      <c r="C339" s="17">
        <v>2023010093</v>
      </c>
      <c r="D339" s="17" t="s">
        <v>606</v>
      </c>
      <c r="E339" s="17">
        <v>21</v>
      </c>
      <c r="F339" s="17">
        <v>126</v>
      </c>
      <c r="G339" s="17"/>
      <c r="H339" s="17" t="s">
        <v>610</v>
      </c>
      <c r="I339" s="17">
        <f t="shared" si="39"/>
        <v>21</v>
      </c>
      <c r="J339" s="17">
        <f t="shared" si="40"/>
        <v>126</v>
      </c>
      <c r="K339" s="17">
        <f t="shared" si="41"/>
        <v>126</v>
      </c>
      <c r="L339" s="17">
        <f t="shared" si="42"/>
        <v>0</v>
      </c>
      <c r="M339" s="17">
        <f t="shared" si="43"/>
        <v>126</v>
      </c>
      <c r="N339" s="17"/>
      <c r="O339" s="17"/>
      <c r="P339" s="17"/>
      <c r="Q339" s="17"/>
    </row>
    <row r="340" spans="1:17" ht="14.25" x14ac:dyDescent="0.15">
      <c r="A340" s="17">
        <f>SUBTOTAL(3,B$1:B339)</f>
        <v>339</v>
      </c>
      <c r="B340" s="17">
        <v>52</v>
      </c>
      <c r="C340" s="17">
        <v>2023010095</v>
      </c>
      <c r="D340" s="17" t="s">
        <v>607</v>
      </c>
      <c r="E340" s="17">
        <v>21</v>
      </c>
      <c r="F340" s="17">
        <v>126</v>
      </c>
      <c r="G340" s="17"/>
      <c r="H340" s="17" t="s">
        <v>610</v>
      </c>
      <c r="I340" s="17">
        <f t="shared" si="39"/>
        <v>21</v>
      </c>
      <c r="J340" s="17">
        <f t="shared" si="40"/>
        <v>126</v>
      </c>
      <c r="K340" s="17">
        <f t="shared" si="41"/>
        <v>126</v>
      </c>
      <c r="L340" s="17">
        <f t="shared" si="42"/>
        <v>0</v>
      </c>
      <c r="M340" s="17">
        <f t="shared" si="43"/>
        <v>126</v>
      </c>
      <c r="N340" s="17"/>
      <c r="O340" s="17"/>
      <c r="P340" s="17"/>
      <c r="Q340" s="17"/>
    </row>
    <row r="341" spans="1:17" ht="14.25" x14ac:dyDescent="0.15">
      <c r="A341" s="17">
        <f>SUBTOTAL(3,B$1:B340)</f>
        <v>340</v>
      </c>
      <c r="B341" s="17">
        <v>53</v>
      </c>
      <c r="C341" s="17">
        <v>2023010096</v>
      </c>
      <c r="D341" s="17" t="s">
        <v>608</v>
      </c>
      <c r="E341" s="17">
        <v>21</v>
      </c>
      <c r="F341" s="17">
        <v>126</v>
      </c>
      <c r="G341" s="17"/>
      <c r="H341" s="17" t="s">
        <v>610</v>
      </c>
      <c r="I341" s="17">
        <f t="shared" si="39"/>
        <v>21</v>
      </c>
      <c r="J341" s="17">
        <f t="shared" si="40"/>
        <v>126</v>
      </c>
      <c r="K341" s="17">
        <f t="shared" si="41"/>
        <v>126</v>
      </c>
      <c r="L341" s="17">
        <f t="shared" si="42"/>
        <v>0</v>
      </c>
      <c r="M341" s="17">
        <f t="shared" si="43"/>
        <v>126</v>
      </c>
      <c r="N341" s="17"/>
      <c r="O341" s="17"/>
      <c r="P341" s="17"/>
      <c r="Q341" s="17"/>
    </row>
    <row r="342" spans="1:17" ht="14.25" x14ac:dyDescent="0.15">
      <c r="A342" s="17">
        <f>SUBTOTAL(3,B$1:B341)</f>
        <v>341</v>
      </c>
      <c r="B342" s="17">
        <v>1</v>
      </c>
      <c r="C342" s="17">
        <v>2004010010</v>
      </c>
      <c r="D342" s="17" t="s">
        <v>611</v>
      </c>
      <c r="E342" s="17">
        <v>20</v>
      </c>
      <c r="F342" s="17">
        <v>120</v>
      </c>
      <c r="G342" s="17"/>
      <c r="H342" s="17" t="s">
        <v>659</v>
      </c>
      <c r="I342" s="17">
        <f t="shared" si="39"/>
        <v>20</v>
      </c>
      <c r="J342" s="17">
        <f t="shared" si="40"/>
        <v>120</v>
      </c>
      <c r="K342" s="17">
        <f t="shared" si="41"/>
        <v>120</v>
      </c>
      <c r="L342" s="17">
        <f t="shared" si="42"/>
        <v>0</v>
      </c>
      <c r="M342" s="17">
        <f t="shared" si="43"/>
        <v>120</v>
      </c>
      <c r="N342" s="17"/>
      <c r="O342" s="17"/>
      <c r="P342" s="17"/>
      <c r="Q342" s="17"/>
    </row>
    <row r="343" spans="1:17" ht="14.25" x14ac:dyDescent="0.15">
      <c r="A343" s="17">
        <f>SUBTOTAL(3,B$1:B342)</f>
        <v>342</v>
      </c>
      <c r="B343" s="17">
        <v>2</v>
      </c>
      <c r="C343" s="17">
        <v>1995010004</v>
      </c>
      <c r="D343" s="17" t="s">
        <v>612</v>
      </c>
      <c r="E343" s="17">
        <v>19</v>
      </c>
      <c r="F343" s="17">
        <v>114</v>
      </c>
      <c r="G343" s="17"/>
      <c r="H343" s="17" t="s">
        <v>659</v>
      </c>
      <c r="I343" s="17">
        <f t="shared" si="39"/>
        <v>19</v>
      </c>
      <c r="J343" s="17">
        <f t="shared" si="40"/>
        <v>114</v>
      </c>
      <c r="K343" s="17">
        <f t="shared" si="41"/>
        <v>114</v>
      </c>
      <c r="L343" s="17">
        <f t="shared" si="42"/>
        <v>0</v>
      </c>
      <c r="M343" s="17">
        <f t="shared" si="43"/>
        <v>114</v>
      </c>
      <c r="N343" s="17"/>
      <c r="O343" s="17"/>
      <c r="P343" s="17"/>
      <c r="Q343" s="17"/>
    </row>
    <row r="344" spans="1:17" ht="14.25" x14ac:dyDescent="0.15">
      <c r="A344" s="17">
        <f>SUBTOTAL(3,B$1:B343)</f>
        <v>343</v>
      </c>
      <c r="B344" s="17">
        <v>3</v>
      </c>
      <c r="C344" s="17">
        <v>2004010023</v>
      </c>
      <c r="D344" s="17" t="s">
        <v>613</v>
      </c>
      <c r="E344" s="17">
        <v>21</v>
      </c>
      <c r="F344" s="17">
        <v>126</v>
      </c>
      <c r="G344" s="17"/>
      <c r="H344" s="17" t="s">
        <v>659</v>
      </c>
      <c r="I344" s="17">
        <f t="shared" si="39"/>
        <v>21</v>
      </c>
      <c r="J344" s="17">
        <f t="shared" si="40"/>
        <v>126</v>
      </c>
      <c r="K344" s="17">
        <f t="shared" si="41"/>
        <v>126</v>
      </c>
      <c r="L344" s="17">
        <f t="shared" si="42"/>
        <v>0</v>
      </c>
      <c r="M344" s="17">
        <f t="shared" si="43"/>
        <v>126</v>
      </c>
      <c r="N344" s="17"/>
      <c r="O344" s="17"/>
      <c r="P344" s="17"/>
      <c r="Q344" s="17"/>
    </row>
    <row r="345" spans="1:17" ht="14.25" x14ac:dyDescent="0.15">
      <c r="A345" s="17">
        <f>SUBTOTAL(3,B$1:B344)</f>
        <v>344</v>
      </c>
      <c r="B345" s="17">
        <v>4</v>
      </c>
      <c r="C345" s="17">
        <v>2004010026</v>
      </c>
      <c r="D345" s="17" t="s">
        <v>614</v>
      </c>
      <c r="E345" s="17">
        <v>21</v>
      </c>
      <c r="F345" s="17">
        <v>126</v>
      </c>
      <c r="G345" s="17"/>
      <c r="H345" s="17" t="s">
        <v>659</v>
      </c>
      <c r="I345" s="17">
        <f t="shared" si="39"/>
        <v>21</v>
      </c>
      <c r="J345" s="17">
        <f t="shared" si="40"/>
        <v>126</v>
      </c>
      <c r="K345" s="17">
        <f t="shared" si="41"/>
        <v>126</v>
      </c>
      <c r="L345" s="17">
        <f t="shared" si="42"/>
        <v>0</v>
      </c>
      <c r="M345" s="17">
        <f t="shared" si="43"/>
        <v>126</v>
      </c>
      <c r="N345" s="17"/>
      <c r="O345" s="17"/>
      <c r="P345" s="17"/>
      <c r="Q345" s="17"/>
    </row>
    <row r="346" spans="1:17" ht="14.25" x14ac:dyDescent="0.15">
      <c r="A346" s="17">
        <f>SUBTOTAL(3,B$1:B345)</f>
        <v>345</v>
      </c>
      <c r="B346" s="17">
        <v>5</v>
      </c>
      <c r="C346" s="17">
        <v>2004010027</v>
      </c>
      <c r="D346" s="17" t="s">
        <v>615</v>
      </c>
      <c r="E346" s="17">
        <v>19</v>
      </c>
      <c r="F346" s="17">
        <v>114</v>
      </c>
      <c r="G346" s="17"/>
      <c r="H346" s="17" t="s">
        <v>659</v>
      </c>
      <c r="I346" s="17">
        <f t="shared" si="39"/>
        <v>19</v>
      </c>
      <c r="J346" s="17">
        <f t="shared" si="40"/>
        <v>114</v>
      </c>
      <c r="K346" s="17">
        <f t="shared" si="41"/>
        <v>114</v>
      </c>
      <c r="L346" s="17">
        <f t="shared" si="42"/>
        <v>0</v>
      </c>
      <c r="M346" s="17">
        <f t="shared" si="43"/>
        <v>114</v>
      </c>
      <c r="N346" s="17"/>
      <c r="O346" s="17"/>
      <c r="P346" s="17"/>
      <c r="Q346" s="17"/>
    </row>
    <row r="347" spans="1:17" ht="14.25" x14ac:dyDescent="0.15">
      <c r="A347" s="17">
        <f>SUBTOTAL(3,B$1:B346)</f>
        <v>346</v>
      </c>
      <c r="B347" s="17">
        <v>6</v>
      </c>
      <c r="C347" s="17">
        <v>2004010030</v>
      </c>
      <c r="D347" s="17" t="s">
        <v>616</v>
      </c>
      <c r="E347" s="17">
        <v>17</v>
      </c>
      <c r="F347" s="17">
        <v>102</v>
      </c>
      <c r="G347" s="17"/>
      <c r="H347" s="17" t="s">
        <v>659</v>
      </c>
      <c r="I347" s="17">
        <f t="shared" si="39"/>
        <v>17</v>
      </c>
      <c r="J347" s="17">
        <f t="shared" si="40"/>
        <v>102</v>
      </c>
      <c r="K347" s="17">
        <f t="shared" si="41"/>
        <v>102</v>
      </c>
      <c r="L347" s="17">
        <f t="shared" si="42"/>
        <v>0</v>
      </c>
      <c r="M347" s="17">
        <f t="shared" si="43"/>
        <v>102</v>
      </c>
      <c r="N347" s="17"/>
      <c r="O347" s="17"/>
      <c r="P347" s="17"/>
      <c r="Q347" s="17"/>
    </row>
    <row r="348" spans="1:17" ht="14.25" x14ac:dyDescent="0.15">
      <c r="A348" s="17">
        <f>SUBTOTAL(3,B$1:B347)</f>
        <v>347</v>
      </c>
      <c r="B348" s="17">
        <v>7</v>
      </c>
      <c r="C348" s="17">
        <v>2005010017</v>
      </c>
      <c r="D348" s="17" t="s">
        <v>617</v>
      </c>
      <c r="E348" s="17">
        <v>21</v>
      </c>
      <c r="F348" s="17">
        <v>126</v>
      </c>
      <c r="G348" s="17"/>
      <c r="H348" s="17" t="s">
        <v>659</v>
      </c>
      <c r="I348" s="17">
        <f t="shared" si="39"/>
        <v>21</v>
      </c>
      <c r="J348" s="17">
        <f t="shared" si="40"/>
        <v>126</v>
      </c>
      <c r="K348" s="17">
        <f t="shared" si="41"/>
        <v>126</v>
      </c>
      <c r="L348" s="17">
        <f t="shared" si="42"/>
        <v>0</v>
      </c>
      <c r="M348" s="17">
        <f t="shared" si="43"/>
        <v>126</v>
      </c>
      <c r="N348" s="17"/>
      <c r="O348" s="17"/>
      <c r="P348" s="17"/>
      <c r="Q348" s="17"/>
    </row>
    <row r="349" spans="1:17" ht="14.25" x14ac:dyDescent="0.15">
      <c r="A349" s="17">
        <f>SUBTOTAL(3,B$1:B348)</f>
        <v>348</v>
      </c>
      <c r="B349" s="17">
        <v>8</v>
      </c>
      <c r="C349" s="17">
        <v>2005010019</v>
      </c>
      <c r="D349" s="17" t="s">
        <v>618</v>
      </c>
      <c r="E349" s="17">
        <v>18</v>
      </c>
      <c r="F349" s="17">
        <v>108</v>
      </c>
      <c r="G349" s="17"/>
      <c r="H349" s="17" t="s">
        <v>659</v>
      </c>
      <c r="I349" s="17">
        <f t="shared" si="39"/>
        <v>18</v>
      </c>
      <c r="J349" s="17">
        <f t="shared" si="40"/>
        <v>108</v>
      </c>
      <c r="K349" s="17">
        <f t="shared" si="41"/>
        <v>108</v>
      </c>
      <c r="L349" s="17">
        <f t="shared" si="42"/>
        <v>0</v>
      </c>
      <c r="M349" s="17">
        <f t="shared" si="43"/>
        <v>108</v>
      </c>
      <c r="N349" s="17"/>
      <c r="O349" s="17"/>
      <c r="P349" s="17"/>
      <c r="Q349" s="17"/>
    </row>
    <row r="350" spans="1:17" ht="14.25" x14ac:dyDescent="0.15">
      <c r="A350" s="17">
        <f>SUBTOTAL(3,B$1:B349)</f>
        <v>349</v>
      </c>
      <c r="B350" s="17">
        <v>9</v>
      </c>
      <c r="C350" s="17">
        <v>2008030028</v>
      </c>
      <c r="D350" s="17" t="s">
        <v>619</v>
      </c>
      <c r="E350" s="17">
        <v>21</v>
      </c>
      <c r="F350" s="17">
        <v>126</v>
      </c>
      <c r="G350" s="17"/>
      <c r="H350" s="17" t="s">
        <v>659</v>
      </c>
      <c r="I350" s="17">
        <f t="shared" si="39"/>
        <v>21</v>
      </c>
      <c r="J350" s="17">
        <f t="shared" si="40"/>
        <v>126</v>
      </c>
      <c r="K350" s="17">
        <f t="shared" si="41"/>
        <v>126</v>
      </c>
      <c r="L350" s="17">
        <f t="shared" si="42"/>
        <v>0</v>
      </c>
      <c r="M350" s="17">
        <f t="shared" si="43"/>
        <v>126</v>
      </c>
      <c r="N350" s="17"/>
      <c r="O350" s="17"/>
      <c r="P350" s="17"/>
      <c r="Q350" s="17"/>
    </row>
    <row r="351" spans="1:17" ht="14.25" x14ac:dyDescent="0.15">
      <c r="A351" s="17">
        <f>SUBTOTAL(3,B$1:B350)</f>
        <v>350</v>
      </c>
      <c r="B351" s="17">
        <v>10</v>
      </c>
      <c r="C351" s="17">
        <v>2011010008</v>
      </c>
      <c r="D351" s="17" t="s">
        <v>620</v>
      </c>
      <c r="E351" s="17">
        <v>19</v>
      </c>
      <c r="F351" s="17">
        <v>114</v>
      </c>
      <c r="G351" s="17"/>
      <c r="H351" s="17" t="s">
        <v>659</v>
      </c>
      <c r="I351" s="17">
        <f t="shared" si="39"/>
        <v>19</v>
      </c>
      <c r="J351" s="17">
        <f t="shared" si="40"/>
        <v>114</v>
      </c>
      <c r="K351" s="17">
        <f t="shared" si="41"/>
        <v>114</v>
      </c>
      <c r="L351" s="17">
        <f t="shared" si="42"/>
        <v>0</v>
      </c>
      <c r="M351" s="17">
        <f t="shared" si="43"/>
        <v>114</v>
      </c>
      <c r="N351" s="17"/>
      <c r="O351" s="17"/>
      <c r="P351" s="17"/>
      <c r="Q351" s="17"/>
    </row>
    <row r="352" spans="1:17" ht="14.25" x14ac:dyDescent="0.15">
      <c r="A352" s="17">
        <f>SUBTOTAL(3,B$1:B351)</f>
        <v>351</v>
      </c>
      <c r="B352" s="17">
        <v>11</v>
      </c>
      <c r="C352" s="17">
        <v>2013010016</v>
      </c>
      <c r="D352" s="17" t="s">
        <v>621</v>
      </c>
      <c r="E352" s="17">
        <v>20</v>
      </c>
      <c r="F352" s="17">
        <v>120</v>
      </c>
      <c r="G352" s="17"/>
      <c r="H352" s="17" t="s">
        <v>659</v>
      </c>
      <c r="I352" s="17">
        <f t="shared" si="39"/>
        <v>20</v>
      </c>
      <c r="J352" s="17">
        <f t="shared" si="40"/>
        <v>120</v>
      </c>
      <c r="K352" s="17">
        <f t="shared" si="41"/>
        <v>120</v>
      </c>
      <c r="L352" s="17">
        <f t="shared" si="42"/>
        <v>0</v>
      </c>
      <c r="M352" s="17">
        <f t="shared" si="43"/>
        <v>120</v>
      </c>
      <c r="N352" s="17"/>
      <c r="O352" s="17"/>
      <c r="P352" s="17"/>
      <c r="Q352" s="17"/>
    </row>
    <row r="353" spans="1:17" ht="14.25" x14ac:dyDescent="0.15">
      <c r="A353" s="17">
        <f>SUBTOTAL(3,B$1:B352)</f>
        <v>352</v>
      </c>
      <c r="B353" s="17">
        <v>12</v>
      </c>
      <c r="C353" s="17">
        <v>2013020004</v>
      </c>
      <c r="D353" s="17" t="s">
        <v>622</v>
      </c>
      <c r="E353" s="17">
        <v>21</v>
      </c>
      <c r="F353" s="17">
        <v>126</v>
      </c>
      <c r="G353" s="17"/>
      <c r="H353" s="17" t="s">
        <v>659</v>
      </c>
      <c r="I353" s="17">
        <f t="shared" si="39"/>
        <v>21</v>
      </c>
      <c r="J353" s="17">
        <f t="shared" si="40"/>
        <v>126</v>
      </c>
      <c r="K353" s="17">
        <f t="shared" si="41"/>
        <v>126</v>
      </c>
      <c r="L353" s="17">
        <f t="shared" si="42"/>
        <v>0</v>
      </c>
      <c r="M353" s="17">
        <f t="shared" si="43"/>
        <v>126</v>
      </c>
      <c r="N353" s="17"/>
      <c r="O353" s="17"/>
      <c r="P353" s="17"/>
      <c r="Q353" s="17"/>
    </row>
    <row r="354" spans="1:17" ht="14.25" x14ac:dyDescent="0.15">
      <c r="A354" s="17">
        <f>SUBTOTAL(3,B$1:B353)</f>
        <v>353</v>
      </c>
      <c r="B354" s="17">
        <v>13</v>
      </c>
      <c r="C354" s="17">
        <v>2014010037</v>
      </c>
      <c r="D354" s="17" t="s">
        <v>623</v>
      </c>
      <c r="E354" s="17">
        <v>18</v>
      </c>
      <c r="F354" s="17">
        <v>108</v>
      </c>
      <c r="G354" s="17"/>
      <c r="H354" s="17" t="s">
        <v>659</v>
      </c>
      <c r="I354" s="17">
        <f t="shared" si="39"/>
        <v>18</v>
      </c>
      <c r="J354" s="17">
        <f t="shared" si="40"/>
        <v>108</v>
      </c>
      <c r="K354" s="17">
        <f t="shared" si="41"/>
        <v>108</v>
      </c>
      <c r="L354" s="17">
        <f t="shared" si="42"/>
        <v>0</v>
      </c>
      <c r="M354" s="17">
        <f t="shared" si="43"/>
        <v>108</v>
      </c>
      <c r="N354" s="17"/>
      <c r="O354" s="17"/>
      <c r="P354" s="17"/>
      <c r="Q354" s="17"/>
    </row>
    <row r="355" spans="1:17" ht="14.25" x14ac:dyDescent="0.15">
      <c r="A355" s="17">
        <f>SUBTOTAL(3,B$1:B354)</f>
        <v>354</v>
      </c>
      <c r="B355" s="17">
        <v>14</v>
      </c>
      <c r="C355" s="17">
        <v>2014010050</v>
      </c>
      <c r="D355" s="17" t="s">
        <v>624</v>
      </c>
      <c r="E355" s="17">
        <v>3</v>
      </c>
      <c r="F355" s="17">
        <v>18</v>
      </c>
      <c r="G355" s="17"/>
      <c r="H355" s="17" t="s">
        <v>659</v>
      </c>
      <c r="I355" s="17">
        <f t="shared" si="39"/>
        <v>3</v>
      </c>
      <c r="J355" s="17">
        <f t="shared" si="40"/>
        <v>18</v>
      </c>
      <c r="K355" s="17">
        <f t="shared" si="41"/>
        <v>18</v>
      </c>
      <c r="L355" s="17">
        <f t="shared" si="42"/>
        <v>0</v>
      </c>
      <c r="M355" s="17">
        <f t="shared" si="43"/>
        <v>18</v>
      </c>
      <c r="N355" s="17"/>
      <c r="O355" s="17"/>
      <c r="P355" s="17"/>
      <c r="Q355" s="17"/>
    </row>
    <row r="356" spans="1:17" ht="14.25" x14ac:dyDescent="0.15">
      <c r="A356" s="17">
        <f>SUBTOTAL(3,B$1:B355)</f>
        <v>355</v>
      </c>
      <c r="B356" s="17">
        <v>15</v>
      </c>
      <c r="C356" s="17">
        <v>2015010012</v>
      </c>
      <c r="D356" s="17" t="s">
        <v>625</v>
      </c>
      <c r="E356" s="17">
        <v>15</v>
      </c>
      <c r="F356" s="17">
        <v>90</v>
      </c>
      <c r="G356" s="17"/>
      <c r="H356" s="17" t="s">
        <v>659</v>
      </c>
      <c r="I356" s="17">
        <f t="shared" si="39"/>
        <v>15</v>
      </c>
      <c r="J356" s="17">
        <f t="shared" si="40"/>
        <v>90</v>
      </c>
      <c r="K356" s="17">
        <f t="shared" si="41"/>
        <v>90</v>
      </c>
      <c r="L356" s="17">
        <f t="shared" si="42"/>
        <v>0</v>
      </c>
      <c r="M356" s="17">
        <f t="shared" si="43"/>
        <v>90</v>
      </c>
      <c r="N356" s="17"/>
      <c r="O356" s="17"/>
      <c r="P356" s="17"/>
      <c r="Q356" s="17"/>
    </row>
    <row r="357" spans="1:17" ht="14.25" x14ac:dyDescent="0.15">
      <c r="A357" s="17">
        <f>SUBTOTAL(3,B$1:B356)</f>
        <v>356</v>
      </c>
      <c r="B357" s="17">
        <v>16</v>
      </c>
      <c r="C357" s="17">
        <v>2016010019</v>
      </c>
      <c r="D357" s="17" t="s">
        <v>626</v>
      </c>
      <c r="E357" s="17">
        <v>21</v>
      </c>
      <c r="F357" s="17">
        <v>126</v>
      </c>
      <c r="G357" s="17"/>
      <c r="H357" s="17" t="s">
        <v>659</v>
      </c>
      <c r="I357" s="17">
        <f t="shared" si="39"/>
        <v>21</v>
      </c>
      <c r="J357" s="17">
        <f t="shared" si="40"/>
        <v>126</v>
      </c>
      <c r="K357" s="17">
        <f t="shared" si="41"/>
        <v>126</v>
      </c>
      <c r="L357" s="17">
        <f t="shared" si="42"/>
        <v>0</v>
      </c>
      <c r="M357" s="17">
        <f t="shared" si="43"/>
        <v>126</v>
      </c>
      <c r="N357" s="17"/>
      <c r="O357" s="17"/>
      <c r="P357" s="17"/>
      <c r="Q357" s="17"/>
    </row>
    <row r="358" spans="1:17" ht="14.25" x14ac:dyDescent="0.15">
      <c r="A358" s="17">
        <f>SUBTOTAL(3,B$1:B357)</f>
        <v>357</v>
      </c>
      <c r="B358" s="17">
        <v>17</v>
      </c>
      <c r="C358" s="17">
        <v>2017010013</v>
      </c>
      <c r="D358" s="17" t="s">
        <v>627</v>
      </c>
      <c r="E358" s="17">
        <v>18</v>
      </c>
      <c r="F358" s="17">
        <v>108</v>
      </c>
      <c r="G358" s="17"/>
      <c r="H358" s="17" t="s">
        <v>659</v>
      </c>
      <c r="I358" s="17">
        <f t="shared" si="39"/>
        <v>18</v>
      </c>
      <c r="J358" s="17">
        <f t="shared" si="40"/>
        <v>108</v>
      </c>
      <c r="K358" s="17">
        <f t="shared" si="41"/>
        <v>108</v>
      </c>
      <c r="L358" s="17">
        <f t="shared" si="42"/>
        <v>0</v>
      </c>
      <c r="M358" s="17">
        <f t="shared" si="43"/>
        <v>108</v>
      </c>
      <c r="N358" s="17"/>
      <c r="O358" s="17"/>
      <c r="P358" s="17"/>
      <c r="Q358" s="17"/>
    </row>
    <row r="359" spans="1:17" ht="14.25" x14ac:dyDescent="0.15">
      <c r="A359" s="17">
        <f>SUBTOTAL(3,B$1:B358)</f>
        <v>358</v>
      </c>
      <c r="B359" s="17">
        <v>18</v>
      </c>
      <c r="C359" s="17">
        <v>2017010015</v>
      </c>
      <c r="D359" s="17" t="s">
        <v>628</v>
      </c>
      <c r="E359" s="17">
        <v>20</v>
      </c>
      <c r="F359" s="17">
        <v>120</v>
      </c>
      <c r="G359" s="17"/>
      <c r="H359" s="17" t="s">
        <v>659</v>
      </c>
      <c r="I359" s="17">
        <f t="shared" si="39"/>
        <v>20</v>
      </c>
      <c r="J359" s="17">
        <f t="shared" si="40"/>
        <v>120</v>
      </c>
      <c r="K359" s="17">
        <f t="shared" si="41"/>
        <v>120</v>
      </c>
      <c r="L359" s="17">
        <f t="shared" si="42"/>
        <v>0</v>
      </c>
      <c r="M359" s="17">
        <f t="shared" si="43"/>
        <v>120</v>
      </c>
      <c r="N359" s="17"/>
      <c r="O359" s="17"/>
      <c r="P359" s="17"/>
      <c r="Q359" s="17"/>
    </row>
    <row r="360" spans="1:17" ht="14.25" x14ac:dyDescent="0.15">
      <c r="A360" s="17">
        <f>SUBTOTAL(3,B$1:B359)</f>
        <v>359</v>
      </c>
      <c r="B360" s="17">
        <v>19</v>
      </c>
      <c r="C360" s="17">
        <v>2018010011</v>
      </c>
      <c r="D360" s="17" t="s">
        <v>629</v>
      </c>
      <c r="E360" s="17">
        <v>20</v>
      </c>
      <c r="F360" s="17">
        <v>120</v>
      </c>
      <c r="G360" s="17"/>
      <c r="H360" s="17" t="s">
        <v>659</v>
      </c>
      <c r="I360" s="17">
        <f t="shared" si="39"/>
        <v>20</v>
      </c>
      <c r="J360" s="17">
        <f t="shared" si="40"/>
        <v>120</v>
      </c>
      <c r="K360" s="17">
        <f t="shared" si="41"/>
        <v>120</v>
      </c>
      <c r="L360" s="17">
        <f t="shared" si="42"/>
        <v>0</v>
      </c>
      <c r="M360" s="17">
        <f t="shared" si="43"/>
        <v>120</v>
      </c>
      <c r="N360" s="17"/>
      <c r="O360" s="17"/>
      <c r="P360" s="17"/>
      <c r="Q360" s="17"/>
    </row>
    <row r="361" spans="1:17" ht="14.25" x14ac:dyDescent="0.15">
      <c r="A361" s="17">
        <f>SUBTOTAL(3,B$1:B360)</f>
        <v>360</v>
      </c>
      <c r="B361" s="17">
        <v>20</v>
      </c>
      <c r="C361" s="17">
        <v>2018010015</v>
      </c>
      <c r="D361" s="17" t="s">
        <v>630</v>
      </c>
      <c r="E361" s="17">
        <v>15</v>
      </c>
      <c r="F361" s="17">
        <v>90</v>
      </c>
      <c r="G361" s="17"/>
      <c r="H361" s="17" t="s">
        <v>659</v>
      </c>
      <c r="I361" s="17">
        <f t="shared" si="39"/>
        <v>15</v>
      </c>
      <c r="J361" s="17">
        <f t="shared" si="40"/>
        <v>90</v>
      </c>
      <c r="K361" s="17">
        <f t="shared" si="41"/>
        <v>90</v>
      </c>
      <c r="L361" s="17">
        <f t="shared" si="42"/>
        <v>0</v>
      </c>
      <c r="M361" s="17">
        <f t="shared" si="43"/>
        <v>90</v>
      </c>
      <c r="N361" s="17"/>
      <c r="O361" s="17"/>
      <c r="P361" s="17"/>
      <c r="Q361" s="17"/>
    </row>
    <row r="362" spans="1:17" ht="14.25" x14ac:dyDescent="0.15">
      <c r="A362" s="17">
        <f>SUBTOTAL(3,B$1:B361)</f>
        <v>361</v>
      </c>
      <c r="B362" s="17">
        <v>21</v>
      </c>
      <c r="C362" s="17">
        <v>1993010003</v>
      </c>
      <c r="D362" s="17" t="s">
        <v>631</v>
      </c>
      <c r="E362" s="17">
        <v>21</v>
      </c>
      <c r="F362" s="17">
        <v>126</v>
      </c>
      <c r="G362" s="17"/>
      <c r="H362" s="17" t="s">
        <v>659</v>
      </c>
      <c r="I362" s="17">
        <f t="shared" si="39"/>
        <v>21</v>
      </c>
      <c r="J362" s="17">
        <f t="shared" si="40"/>
        <v>126</v>
      </c>
      <c r="K362" s="17">
        <f t="shared" si="41"/>
        <v>126</v>
      </c>
      <c r="L362" s="17">
        <f t="shared" si="42"/>
        <v>0</v>
      </c>
      <c r="M362" s="17">
        <f t="shared" si="43"/>
        <v>126</v>
      </c>
      <c r="N362" s="17"/>
      <c r="O362" s="17"/>
      <c r="P362" s="17"/>
      <c r="Q362" s="17"/>
    </row>
    <row r="363" spans="1:17" ht="14.25" x14ac:dyDescent="0.15">
      <c r="A363" s="17">
        <f>SUBTOTAL(3,B$1:B362)</f>
        <v>362</v>
      </c>
      <c r="B363" s="17">
        <v>22</v>
      </c>
      <c r="C363" s="17">
        <v>2019010030</v>
      </c>
      <c r="D363" s="17" t="s">
        <v>632</v>
      </c>
      <c r="E363" s="17">
        <v>19</v>
      </c>
      <c r="F363" s="17">
        <v>114</v>
      </c>
      <c r="G363" s="17"/>
      <c r="H363" s="17" t="s">
        <v>659</v>
      </c>
      <c r="I363" s="17">
        <f t="shared" si="39"/>
        <v>19</v>
      </c>
      <c r="J363" s="17">
        <f t="shared" si="40"/>
        <v>114</v>
      </c>
      <c r="K363" s="17">
        <f t="shared" si="41"/>
        <v>114</v>
      </c>
      <c r="L363" s="17">
        <f t="shared" si="42"/>
        <v>0</v>
      </c>
      <c r="M363" s="17">
        <f t="shared" si="43"/>
        <v>114</v>
      </c>
      <c r="N363" s="17"/>
      <c r="O363" s="17"/>
      <c r="P363" s="17"/>
      <c r="Q363" s="17"/>
    </row>
    <row r="364" spans="1:17" ht="14.25" x14ac:dyDescent="0.15">
      <c r="A364" s="17">
        <f>SUBTOTAL(3,B$1:B363)</f>
        <v>363</v>
      </c>
      <c r="B364" s="17">
        <v>23</v>
      </c>
      <c r="C364" s="17">
        <v>2019010026</v>
      </c>
      <c r="D364" s="17" t="s">
        <v>633</v>
      </c>
      <c r="E364" s="17">
        <v>21</v>
      </c>
      <c r="F364" s="17">
        <v>126</v>
      </c>
      <c r="G364" s="17"/>
      <c r="H364" s="17" t="s">
        <v>659</v>
      </c>
      <c r="I364" s="17">
        <f t="shared" si="39"/>
        <v>21</v>
      </c>
      <c r="J364" s="17">
        <f t="shared" si="40"/>
        <v>126</v>
      </c>
      <c r="K364" s="17">
        <f t="shared" si="41"/>
        <v>126</v>
      </c>
      <c r="L364" s="17">
        <f t="shared" si="42"/>
        <v>0</v>
      </c>
      <c r="M364" s="17">
        <f t="shared" si="43"/>
        <v>126</v>
      </c>
      <c r="N364" s="17"/>
      <c r="O364" s="17"/>
      <c r="P364" s="17"/>
      <c r="Q364" s="17"/>
    </row>
    <row r="365" spans="1:17" ht="14.25" x14ac:dyDescent="0.15">
      <c r="A365" s="17">
        <f>SUBTOTAL(3,B$1:B364)</f>
        <v>364</v>
      </c>
      <c r="B365" s="17">
        <v>24</v>
      </c>
      <c r="C365" s="17">
        <v>2019010019</v>
      </c>
      <c r="D365" s="17" t="s">
        <v>634</v>
      </c>
      <c r="E365" s="17">
        <v>21</v>
      </c>
      <c r="F365" s="17">
        <v>126</v>
      </c>
      <c r="G365" s="17"/>
      <c r="H365" s="17" t="s">
        <v>659</v>
      </c>
      <c r="I365" s="17">
        <f t="shared" si="39"/>
        <v>21</v>
      </c>
      <c r="J365" s="17">
        <f t="shared" si="40"/>
        <v>126</v>
      </c>
      <c r="K365" s="17">
        <f t="shared" si="41"/>
        <v>126</v>
      </c>
      <c r="L365" s="17">
        <f t="shared" si="42"/>
        <v>0</v>
      </c>
      <c r="M365" s="17">
        <f t="shared" si="43"/>
        <v>126</v>
      </c>
      <c r="N365" s="17"/>
      <c r="O365" s="17"/>
      <c r="P365" s="17"/>
      <c r="Q365" s="17"/>
    </row>
    <row r="366" spans="1:17" ht="14.25" x14ac:dyDescent="0.15">
      <c r="A366" s="17">
        <f>SUBTOTAL(3,B$1:B365)</f>
        <v>365</v>
      </c>
      <c r="B366" s="17">
        <v>25</v>
      </c>
      <c r="C366" s="17">
        <v>2019010020</v>
      </c>
      <c r="D366" s="17" t="s">
        <v>635</v>
      </c>
      <c r="E366" s="17">
        <v>18</v>
      </c>
      <c r="F366" s="17">
        <v>108</v>
      </c>
      <c r="G366" s="17"/>
      <c r="H366" s="17" t="s">
        <v>659</v>
      </c>
      <c r="I366" s="17">
        <f t="shared" si="39"/>
        <v>18</v>
      </c>
      <c r="J366" s="17">
        <f t="shared" si="40"/>
        <v>108</v>
      </c>
      <c r="K366" s="17">
        <f t="shared" si="41"/>
        <v>108</v>
      </c>
      <c r="L366" s="17">
        <f t="shared" si="42"/>
        <v>0</v>
      </c>
      <c r="M366" s="17">
        <f t="shared" si="43"/>
        <v>108</v>
      </c>
      <c r="N366" s="17"/>
      <c r="O366" s="17"/>
      <c r="P366" s="17"/>
      <c r="Q366" s="17"/>
    </row>
    <row r="367" spans="1:17" ht="14.25" x14ac:dyDescent="0.15">
      <c r="A367" s="17">
        <f>SUBTOTAL(3,B$1:B366)</f>
        <v>366</v>
      </c>
      <c r="B367" s="17">
        <v>26</v>
      </c>
      <c r="C367" s="17">
        <v>2019010021</v>
      </c>
      <c r="D367" s="17" t="s">
        <v>636</v>
      </c>
      <c r="E367" s="17">
        <v>19</v>
      </c>
      <c r="F367" s="17">
        <v>114</v>
      </c>
      <c r="G367" s="17"/>
      <c r="H367" s="17" t="s">
        <v>659</v>
      </c>
      <c r="I367" s="17">
        <f t="shared" si="39"/>
        <v>19</v>
      </c>
      <c r="J367" s="17">
        <f t="shared" si="40"/>
        <v>114</v>
      </c>
      <c r="K367" s="17">
        <f t="shared" si="41"/>
        <v>114</v>
      </c>
      <c r="L367" s="17">
        <f t="shared" si="42"/>
        <v>0</v>
      </c>
      <c r="M367" s="17">
        <f t="shared" si="43"/>
        <v>114</v>
      </c>
      <c r="N367" s="17"/>
      <c r="O367" s="17"/>
      <c r="P367" s="17"/>
      <c r="Q367" s="17"/>
    </row>
    <row r="368" spans="1:17" ht="14.25" x14ac:dyDescent="0.15">
      <c r="A368" s="17">
        <f>SUBTOTAL(3,B$1:B367)</f>
        <v>367</v>
      </c>
      <c r="B368" s="17">
        <v>27</v>
      </c>
      <c r="C368" s="17">
        <v>2020010039</v>
      </c>
      <c r="D368" s="17" t="s">
        <v>637</v>
      </c>
      <c r="E368" s="17">
        <v>21</v>
      </c>
      <c r="F368" s="17">
        <v>126</v>
      </c>
      <c r="G368" s="17"/>
      <c r="H368" s="17" t="s">
        <v>659</v>
      </c>
      <c r="I368" s="17">
        <f t="shared" si="39"/>
        <v>21</v>
      </c>
      <c r="J368" s="17">
        <f t="shared" si="40"/>
        <v>126</v>
      </c>
      <c r="K368" s="17">
        <f t="shared" si="41"/>
        <v>126</v>
      </c>
      <c r="L368" s="17">
        <f t="shared" si="42"/>
        <v>0</v>
      </c>
      <c r="M368" s="17">
        <f t="shared" si="43"/>
        <v>126</v>
      </c>
      <c r="N368" s="17"/>
      <c r="O368" s="17"/>
      <c r="P368" s="17"/>
      <c r="Q368" s="17"/>
    </row>
    <row r="369" spans="1:17" ht="14.25" x14ac:dyDescent="0.15">
      <c r="A369" s="17">
        <f>SUBTOTAL(3,B$1:B368)</f>
        <v>368</v>
      </c>
      <c r="B369" s="17">
        <v>28</v>
      </c>
      <c r="C369" s="17">
        <v>2020010050</v>
      </c>
      <c r="D369" s="17" t="s">
        <v>638</v>
      </c>
      <c r="E369" s="17">
        <v>15</v>
      </c>
      <c r="F369" s="17">
        <v>90</v>
      </c>
      <c r="G369" s="17"/>
      <c r="H369" s="17" t="s">
        <v>659</v>
      </c>
      <c r="I369" s="17">
        <f t="shared" si="39"/>
        <v>15</v>
      </c>
      <c r="J369" s="17">
        <f t="shared" si="40"/>
        <v>90</v>
      </c>
      <c r="K369" s="17">
        <f t="shared" si="41"/>
        <v>90</v>
      </c>
      <c r="L369" s="17">
        <f t="shared" si="42"/>
        <v>0</v>
      </c>
      <c r="M369" s="17">
        <f t="shared" si="43"/>
        <v>90</v>
      </c>
      <c r="N369" s="17"/>
      <c r="O369" s="17"/>
      <c r="P369" s="17"/>
      <c r="Q369" s="17"/>
    </row>
    <row r="370" spans="1:17" ht="14.25" x14ac:dyDescent="0.15">
      <c r="A370" s="17">
        <f>SUBTOTAL(3,B$1:B369)</f>
        <v>369</v>
      </c>
      <c r="B370" s="17">
        <v>29</v>
      </c>
      <c r="C370" s="17">
        <v>2020010051</v>
      </c>
      <c r="D370" s="17" t="s">
        <v>639</v>
      </c>
      <c r="E370" s="17">
        <v>21</v>
      </c>
      <c r="F370" s="17">
        <v>126</v>
      </c>
      <c r="G370" s="17"/>
      <c r="H370" s="17" t="s">
        <v>659</v>
      </c>
      <c r="I370" s="17">
        <f t="shared" si="39"/>
        <v>21</v>
      </c>
      <c r="J370" s="17">
        <f t="shared" si="40"/>
        <v>126</v>
      </c>
      <c r="K370" s="17">
        <f t="shared" si="41"/>
        <v>126</v>
      </c>
      <c r="L370" s="17">
        <f t="shared" si="42"/>
        <v>0</v>
      </c>
      <c r="M370" s="17">
        <f t="shared" si="43"/>
        <v>126</v>
      </c>
      <c r="N370" s="17"/>
      <c r="O370" s="17"/>
      <c r="P370" s="17"/>
      <c r="Q370" s="17"/>
    </row>
    <row r="371" spans="1:17" ht="14.25" x14ac:dyDescent="0.15">
      <c r="A371" s="17">
        <f>SUBTOTAL(3,B$1:B370)</f>
        <v>370</v>
      </c>
      <c r="B371" s="17">
        <v>30</v>
      </c>
      <c r="C371" s="17">
        <v>2021010008</v>
      </c>
      <c r="D371" s="17" t="s">
        <v>640</v>
      </c>
      <c r="E371" s="17">
        <v>12</v>
      </c>
      <c r="F371" s="17">
        <v>72</v>
      </c>
      <c r="G371" s="17"/>
      <c r="H371" s="17" t="s">
        <v>659</v>
      </c>
      <c r="I371" s="17">
        <f t="shared" si="39"/>
        <v>12</v>
      </c>
      <c r="J371" s="17">
        <f t="shared" si="40"/>
        <v>72</v>
      </c>
      <c r="K371" s="17">
        <f t="shared" si="41"/>
        <v>72</v>
      </c>
      <c r="L371" s="17">
        <f t="shared" si="42"/>
        <v>0</v>
      </c>
      <c r="M371" s="17">
        <f t="shared" si="43"/>
        <v>72</v>
      </c>
      <c r="N371" s="17"/>
      <c r="O371" s="17"/>
      <c r="P371" s="17"/>
      <c r="Q371" s="17"/>
    </row>
    <row r="372" spans="1:17" ht="14.25" x14ac:dyDescent="0.15">
      <c r="A372" s="17">
        <f>SUBTOTAL(3,B$1:B371)</f>
        <v>371</v>
      </c>
      <c r="B372" s="17">
        <v>31</v>
      </c>
      <c r="C372" s="17">
        <v>2020010063</v>
      </c>
      <c r="D372" s="17" t="s">
        <v>641</v>
      </c>
      <c r="E372" s="17">
        <v>21</v>
      </c>
      <c r="F372" s="17">
        <v>126</v>
      </c>
      <c r="G372" s="17"/>
      <c r="H372" s="17" t="s">
        <v>659</v>
      </c>
      <c r="I372" s="17">
        <f t="shared" si="39"/>
        <v>21</v>
      </c>
      <c r="J372" s="17">
        <f t="shared" si="40"/>
        <v>126</v>
      </c>
      <c r="K372" s="17">
        <f t="shared" si="41"/>
        <v>126</v>
      </c>
      <c r="L372" s="17">
        <f t="shared" si="42"/>
        <v>0</v>
      </c>
      <c r="M372" s="17">
        <f t="shared" si="43"/>
        <v>126</v>
      </c>
      <c r="N372" s="17"/>
      <c r="O372" s="17"/>
      <c r="P372" s="17"/>
      <c r="Q372" s="17"/>
    </row>
    <row r="373" spans="1:17" ht="14.25" x14ac:dyDescent="0.15">
      <c r="A373" s="17">
        <f>SUBTOTAL(3,B$1:B372)</f>
        <v>372</v>
      </c>
      <c r="B373" s="17">
        <v>32</v>
      </c>
      <c r="C373" s="17">
        <v>2020010065</v>
      </c>
      <c r="D373" s="17" t="s">
        <v>642</v>
      </c>
      <c r="E373" s="17">
        <v>21</v>
      </c>
      <c r="F373" s="17">
        <v>126</v>
      </c>
      <c r="G373" s="17"/>
      <c r="H373" s="17" t="s">
        <v>659</v>
      </c>
      <c r="I373" s="17">
        <f t="shared" si="39"/>
        <v>21</v>
      </c>
      <c r="J373" s="17">
        <f t="shared" si="40"/>
        <v>126</v>
      </c>
      <c r="K373" s="17">
        <f t="shared" si="41"/>
        <v>126</v>
      </c>
      <c r="L373" s="17">
        <f t="shared" si="42"/>
        <v>0</v>
      </c>
      <c r="M373" s="17">
        <f t="shared" si="43"/>
        <v>126</v>
      </c>
      <c r="N373" s="17"/>
      <c r="O373" s="17"/>
      <c r="P373" s="17"/>
      <c r="Q373" s="17"/>
    </row>
    <row r="374" spans="1:17" ht="14.25" x14ac:dyDescent="0.15">
      <c r="A374" s="17">
        <f>SUBTOTAL(3,B$1:B373)</f>
        <v>373</v>
      </c>
      <c r="B374" s="17">
        <v>33</v>
      </c>
      <c r="C374" s="17">
        <v>2018020008</v>
      </c>
      <c r="D374" s="17" t="s">
        <v>643</v>
      </c>
      <c r="E374" s="17">
        <v>18</v>
      </c>
      <c r="F374" s="17">
        <v>108</v>
      </c>
      <c r="G374" s="17"/>
      <c r="H374" s="17" t="s">
        <v>659</v>
      </c>
      <c r="I374" s="17">
        <f t="shared" si="39"/>
        <v>18</v>
      </c>
      <c r="J374" s="17">
        <f t="shared" si="40"/>
        <v>108</v>
      </c>
      <c r="K374" s="17">
        <f t="shared" si="41"/>
        <v>108</v>
      </c>
      <c r="L374" s="17">
        <f t="shared" si="42"/>
        <v>0</v>
      </c>
      <c r="M374" s="17">
        <f t="shared" si="43"/>
        <v>108</v>
      </c>
      <c r="N374" s="17"/>
      <c r="O374" s="17"/>
      <c r="P374" s="17"/>
      <c r="Q374" s="17"/>
    </row>
    <row r="375" spans="1:17" ht="14.25" x14ac:dyDescent="0.15">
      <c r="A375" s="17">
        <f>SUBTOTAL(3,B$1:B374)</f>
        <v>374</v>
      </c>
      <c r="B375" s="17">
        <v>34</v>
      </c>
      <c r="C375" s="17">
        <v>2018020010</v>
      </c>
      <c r="D375" s="17" t="s">
        <v>644</v>
      </c>
      <c r="E375" s="17">
        <v>19</v>
      </c>
      <c r="F375" s="17">
        <v>114</v>
      </c>
      <c r="G375" s="17"/>
      <c r="H375" s="17" t="s">
        <v>659</v>
      </c>
      <c r="I375" s="17">
        <f t="shared" si="39"/>
        <v>19</v>
      </c>
      <c r="J375" s="17">
        <f t="shared" si="40"/>
        <v>114</v>
      </c>
      <c r="K375" s="17">
        <f t="shared" si="41"/>
        <v>114</v>
      </c>
      <c r="L375" s="17">
        <f t="shared" si="42"/>
        <v>0</v>
      </c>
      <c r="M375" s="17">
        <f t="shared" si="43"/>
        <v>114</v>
      </c>
      <c r="N375" s="17"/>
      <c r="O375" s="17"/>
      <c r="P375" s="17"/>
      <c r="Q375" s="17"/>
    </row>
    <row r="376" spans="1:17" ht="14.25" x14ac:dyDescent="0.15">
      <c r="A376" s="17">
        <f>SUBTOTAL(3,B$1:B375)</f>
        <v>375</v>
      </c>
      <c r="B376" s="17">
        <v>35</v>
      </c>
      <c r="C376" s="17">
        <v>2018020013</v>
      </c>
      <c r="D376" s="17" t="s">
        <v>645</v>
      </c>
      <c r="E376" s="17">
        <v>17</v>
      </c>
      <c r="F376" s="17">
        <v>102</v>
      </c>
      <c r="G376" s="17"/>
      <c r="H376" s="17" t="s">
        <v>659</v>
      </c>
      <c r="I376" s="17">
        <f t="shared" si="39"/>
        <v>17</v>
      </c>
      <c r="J376" s="17">
        <f t="shared" si="40"/>
        <v>102</v>
      </c>
      <c r="K376" s="17">
        <f t="shared" si="41"/>
        <v>102</v>
      </c>
      <c r="L376" s="17">
        <f t="shared" si="42"/>
        <v>0</v>
      </c>
      <c r="M376" s="17">
        <f t="shared" si="43"/>
        <v>102</v>
      </c>
      <c r="N376" s="17"/>
      <c r="O376" s="17"/>
      <c r="P376" s="17"/>
      <c r="Q376" s="17"/>
    </row>
    <row r="377" spans="1:17" ht="14.25" x14ac:dyDescent="0.15">
      <c r="A377" s="17">
        <f>SUBTOTAL(3,B$1:B376)</f>
        <v>376</v>
      </c>
      <c r="B377" s="17">
        <v>36</v>
      </c>
      <c r="C377" s="17">
        <v>2021010033</v>
      </c>
      <c r="D377" s="17" t="s">
        <v>646</v>
      </c>
      <c r="E377" s="17">
        <v>14</v>
      </c>
      <c r="F377" s="17">
        <v>84</v>
      </c>
      <c r="G377" s="17"/>
      <c r="H377" s="17" t="s">
        <v>659</v>
      </c>
      <c r="I377" s="17">
        <f t="shared" si="39"/>
        <v>14</v>
      </c>
      <c r="J377" s="17">
        <f t="shared" si="40"/>
        <v>84</v>
      </c>
      <c r="K377" s="17">
        <f t="shared" si="41"/>
        <v>84</v>
      </c>
      <c r="L377" s="17">
        <f t="shared" si="42"/>
        <v>0</v>
      </c>
      <c r="M377" s="17">
        <f t="shared" si="43"/>
        <v>84</v>
      </c>
      <c r="N377" s="17"/>
      <c r="O377" s="17"/>
      <c r="P377" s="17"/>
      <c r="Q377" s="17"/>
    </row>
    <row r="378" spans="1:17" ht="14.25" x14ac:dyDescent="0.15">
      <c r="A378" s="17">
        <f>SUBTOTAL(3,B$1:B377)</f>
        <v>377</v>
      </c>
      <c r="B378" s="17">
        <v>37</v>
      </c>
      <c r="C378" s="17">
        <v>2021010035</v>
      </c>
      <c r="D378" s="17" t="s">
        <v>647</v>
      </c>
      <c r="E378" s="17">
        <v>21</v>
      </c>
      <c r="F378" s="17">
        <v>126</v>
      </c>
      <c r="G378" s="17"/>
      <c r="H378" s="17" t="s">
        <v>659</v>
      </c>
      <c r="I378" s="17">
        <f t="shared" si="39"/>
        <v>21</v>
      </c>
      <c r="J378" s="17">
        <f t="shared" si="40"/>
        <v>126</v>
      </c>
      <c r="K378" s="17">
        <f t="shared" si="41"/>
        <v>126</v>
      </c>
      <c r="L378" s="17">
        <f t="shared" si="42"/>
        <v>0</v>
      </c>
      <c r="M378" s="17">
        <f t="shared" si="43"/>
        <v>126</v>
      </c>
      <c r="N378" s="17"/>
      <c r="O378" s="17"/>
      <c r="P378" s="17"/>
      <c r="Q378" s="17"/>
    </row>
    <row r="379" spans="1:17" ht="14.25" x14ac:dyDescent="0.15">
      <c r="A379" s="17">
        <f>SUBTOTAL(3,B$1:B378)</f>
        <v>378</v>
      </c>
      <c r="B379" s="17">
        <v>38</v>
      </c>
      <c r="C379" s="17">
        <v>2021010036</v>
      </c>
      <c r="D379" s="17" t="s">
        <v>648</v>
      </c>
      <c r="E379" s="17">
        <v>18</v>
      </c>
      <c r="F379" s="17">
        <v>108</v>
      </c>
      <c r="G379" s="17"/>
      <c r="H379" s="17" t="s">
        <v>659</v>
      </c>
      <c r="I379" s="17">
        <f t="shared" si="39"/>
        <v>18</v>
      </c>
      <c r="J379" s="17">
        <f t="shared" si="40"/>
        <v>108</v>
      </c>
      <c r="K379" s="17">
        <f t="shared" si="41"/>
        <v>108</v>
      </c>
      <c r="L379" s="17">
        <f t="shared" si="42"/>
        <v>0</v>
      </c>
      <c r="M379" s="17">
        <f t="shared" si="43"/>
        <v>108</v>
      </c>
      <c r="N379" s="17"/>
      <c r="O379" s="17"/>
      <c r="P379" s="17"/>
      <c r="Q379" s="17"/>
    </row>
    <row r="380" spans="1:17" ht="14.25" x14ac:dyDescent="0.15">
      <c r="A380" s="17">
        <f>SUBTOTAL(3,B$1:B379)</f>
        <v>379</v>
      </c>
      <c r="B380" s="17">
        <v>39</v>
      </c>
      <c r="C380" s="17">
        <v>2021010010</v>
      </c>
      <c r="D380" s="17" t="s">
        <v>649</v>
      </c>
      <c r="E380" s="17">
        <v>18</v>
      </c>
      <c r="F380" s="17">
        <v>108</v>
      </c>
      <c r="G380" s="17"/>
      <c r="H380" s="17" t="s">
        <v>659</v>
      </c>
      <c r="I380" s="17">
        <f t="shared" si="39"/>
        <v>18</v>
      </c>
      <c r="J380" s="17">
        <f t="shared" si="40"/>
        <v>108</v>
      </c>
      <c r="K380" s="17">
        <f t="shared" si="41"/>
        <v>108</v>
      </c>
      <c r="L380" s="17">
        <f t="shared" si="42"/>
        <v>0</v>
      </c>
      <c r="M380" s="17">
        <f t="shared" si="43"/>
        <v>108</v>
      </c>
      <c r="N380" s="17"/>
      <c r="O380" s="17"/>
      <c r="P380" s="17"/>
      <c r="Q380" s="17"/>
    </row>
    <row r="381" spans="1:17" ht="14.25" x14ac:dyDescent="0.15">
      <c r="A381" s="17">
        <f>SUBTOTAL(3,B$1:B380)</f>
        <v>380</v>
      </c>
      <c r="B381" s="17">
        <v>40</v>
      </c>
      <c r="C381" s="17">
        <v>2022010055</v>
      </c>
      <c r="D381" s="17" t="s">
        <v>650</v>
      </c>
      <c r="E381" s="17">
        <v>21</v>
      </c>
      <c r="F381" s="17">
        <v>126</v>
      </c>
      <c r="G381" s="17"/>
      <c r="H381" s="17" t="s">
        <v>659</v>
      </c>
      <c r="I381" s="17">
        <f t="shared" si="39"/>
        <v>21</v>
      </c>
      <c r="J381" s="17">
        <f t="shared" si="40"/>
        <v>126</v>
      </c>
      <c r="K381" s="17">
        <f t="shared" si="41"/>
        <v>126</v>
      </c>
      <c r="L381" s="17">
        <f t="shared" si="42"/>
        <v>0</v>
      </c>
      <c r="M381" s="17">
        <f t="shared" si="43"/>
        <v>126</v>
      </c>
      <c r="N381" s="17"/>
      <c r="O381" s="17"/>
      <c r="P381" s="17"/>
      <c r="Q381" s="17"/>
    </row>
    <row r="382" spans="1:17" ht="14.25" x14ac:dyDescent="0.15">
      <c r="A382" s="17">
        <f>SUBTOTAL(3,B$1:B381)</f>
        <v>381</v>
      </c>
      <c r="B382" s="17">
        <v>41</v>
      </c>
      <c r="C382" s="17">
        <v>2022010058</v>
      </c>
      <c r="D382" s="17" t="s">
        <v>651</v>
      </c>
      <c r="E382" s="17">
        <v>20</v>
      </c>
      <c r="F382" s="17">
        <v>120</v>
      </c>
      <c r="G382" s="17"/>
      <c r="H382" s="17" t="s">
        <v>659</v>
      </c>
      <c r="I382" s="17">
        <f t="shared" si="39"/>
        <v>20</v>
      </c>
      <c r="J382" s="17">
        <f t="shared" si="40"/>
        <v>120</v>
      </c>
      <c r="K382" s="17">
        <f t="shared" si="41"/>
        <v>120</v>
      </c>
      <c r="L382" s="17">
        <f t="shared" si="42"/>
        <v>0</v>
      </c>
      <c r="M382" s="17">
        <f t="shared" si="43"/>
        <v>120</v>
      </c>
      <c r="N382" s="17"/>
      <c r="O382" s="17"/>
      <c r="P382" s="17"/>
      <c r="Q382" s="17"/>
    </row>
    <row r="383" spans="1:17" ht="14.25" x14ac:dyDescent="0.15">
      <c r="A383" s="17">
        <f>SUBTOTAL(3,B$1:B382)</f>
        <v>382</v>
      </c>
      <c r="B383" s="17">
        <v>42</v>
      </c>
      <c r="C383" s="17">
        <v>2022010056</v>
      </c>
      <c r="D383" s="17" t="s">
        <v>652</v>
      </c>
      <c r="E383" s="17">
        <v>21</v>
      </c>
      <c r="F383" s="17">
        <v>126</v>
      </c>
      <c r="G383" s="17"/>
      <c r="H383" s="17" t="s">
        <v>659</v>
      </c>
      <c r="I383" s="17">
        <f t="shared" si="39"/>
        <v>21</v>
      </c>
      <c r="J383" s="17">
        <f t="shared" si="40"/>
        <v>126</v>
      </c>
      <c r="K383" s="17">
        <f t="shared" si="41"/>
        <v>126</v>
      </c>
      <c r="L383" s="17">
        <f t="shared" si="42"/>
        <v>0</v>
      </c>
      <c r="M383" s="17">
        <f t="shared" si="43"/>
        <v>126</v>
      </c>
      <c r="N383" s="17"/>
      <c r="O383" s="17"/>
      <c r="P383" s="17"/>
      <c r="Q383" s="17"/>
    </row>
    <row r="384" spans="1:17" ht="14.25" x14ac:dyDescent="0.15">
      <c r="A384" s="17">
        <f>SUBTOTAL(3,B$1:B383)</f>
        <v>383</v>
      </c>
      <c r="B384" s="17">
        <v>43</v>
      </c>
      <c r="C384" s="17">
        <v>2022010057</v>
      </c>
      <c r="D384" s="17" t="s">
        <v>653</v>
      </c>
      <c r="E384" s="17">
        <v>20</v>
      </c>
      <c r="F384" s="17">
        <v>120</v>
      </c>
      <c r="G384" s="17"/>
      <c r="H384" s="17" t="s">
        <v>659</v>
      </c>
      <c r="I384" s="17">
        <f t="shared" si="39"/>
        <v>20</v>
      </c>
      <c r="J384" s="17">
        <f t="shared" si="40"/>
        <v>120</v>
      </c>
      <c r="K384" s="17">
        <f t="shared" si="41"/>
        <v>120</v>
      </c>
      <c r="L384" s="17">
        <f t="shared" si="42"/>
        <v>0</v>
      </c>
      <c r="M384" s="17">
        <f t="shared" si="43"/>
        <v>120</v>
      </c>
      <c r="N384" s="17"/>
      <c r="O384" s="17"/>
      <c r="P384" s="17"/>
      <c r="Q384" s="17"/>
    </row>
    <row r="385" spans="1:17" ht="14.25" x14ac:dyDescent="0.15">
      <c r="A385" s="17">
        <f>SUBTOTAL(3,B$1:B384)</f>
        <v>384</v>
      </c>
      <c r="B385" s="17">
        <v>44</v>
      </c>
      <c r="C385" s="17">
        <v>2022010060</v>
      </c>
      <c r="D385" s="17" t="s">
        <v>654</v>
      </c>
      <c r="E385" s="17">
        <v>11</v>
      </c>
      <c r="F385" s="17">
        <v>66</v>
      </c>
      <c r="G385" s="17"/>
      <c r="H385" s="17" t="s">
        <v>659</v>
      </c>
      <c r="I385" s="17">
        <f t="shared" si="39"/>
        <v>11</v>
      </c>
      <c r="J385" s="17">
        <f t="shared" si="40"/>
        <v>66</v>
      </c>
      <c r="K385" s="17">
        <f t="shared" si="41"/>
        <v>66</v>
      </c>
      <c r="L385" s="17">
        <f t="shared" si="42"/>
        <v>0</v>
      </c>
      <c r="M385" s="17">
        <f t="shared" si="43"/>
        <v>66</v>
      </c>
      <c r="N385" s="17"/>
      <c r="O385" s="17"/>
      <c r="P385" s="17"/>
      <c r="Q385" s="17"/>
    </row>
    <row r="386" spans="1:17" ht="14.25" x14ac:dyDescent="0.15">
      <c r="A386" s="17">
        <f>SUBTOTAL(3,B$1:B385)</f>
        <v>385</v>
      </c>
      <c r="B386" s="17">
        <v>45</v>
      </c>
      <c r="C386" s="17">
        <v>2022010092</v>
      </c>
      <c r="D386" s="17" t="s">
        <v>655</v>
      </c>
      <c r="E386" s="17">
        <v>21</v>
      </c>
      <c r="F386" s="17">
        <v>126</v>
      </c>
      <c r="G386" s="17"/>
      <c r="H386" s="17" t="s">
        <v>659</v>
      </c>
      <c r="I386" s="17">
        <f t="shared" ref="I386:I449" si="44">IF(TYPE(E386)=1,E386,VALUE(SUBSTITUTE(E386,"天","")))</f>
        <v>21</v>
      </c>
      <c r="J386" s="17">
        <f t="shared" ref="J386:J449" si="45">IF(TYPE(F386)=1,F386,VALUE(SUBSTITUTE(F386,"元","")))</f>
        <v>126</v>
      </c>
      <c r="K386" s="17">
        <f t="shared" ref="K386:K449" si="46">I386*6</f>
        <v>126</v>
      </c>
      <c r="L386" s="17">
        <f t="shared" ref="L386:L449" si="47">K386-J386</f>
        <v>0</v>
      </c>
      <c r="M386" s="17">
        <f t="shared" ref="M386:M449" si="48">J386</f>
        <v>126</v>
      </c>
      <c r="N386" s="17"/>
      <c r="O386" s="17"/>
      <c r="P386" s="17"/>
      <c r="Q386" s="17"/>
    </row>
    <row r="387" spans="1:17" ht="14.25" x14ac:dyDescent="0.15">
      <c r="A387" s="17">
        <f>SUBTOTAL(3,B$1:B386)</f>
        <v>386</v>
      </c>
      <c r="B387" s="17">
        <v>46</v>
      </c>
      <c r="C387" s="17" t="s">
        <v>656</v>
      </c>
      <c r="D387" s="17" t="s">
        <v>657</v>
      </c>
      <c r="E387" s="17">
        <v>12</v>
      </c>
      <c r="F387" s="17">
        <v>72</v>
      </c>
      <c r="G387" s="17"/>
      <c r="H387" s="17" t="s">
        <v>659</v>
      </c>
      <c r="I387" s="17">
        <f t="shared" si="44"/>
        <v>12</v>
      </c>
      <c r="J387" s="17">
        <f t="shared" si="45"/>
        <v>72</v>
      </c>
      <c r="K387" s="17">
        <f t="shared" si="46"/>
        <v>72</v>
      </c>
      <c r="L387" s="17">
        <f t="shared" si="47"/>
        <v>0</v>
      </c>
      <c r="M387" s="17">
        <f t="shared" si="48"/>
        <v>72</v>
      </c>
      <c r="N387" s="17"/>
      <c r="O387" s="17"/>
      <c r="P387" s="17"/>
      <c r="Q387" s="17"/>
    </row>
    <row r="388" spans="1:17" ht="14.25" x14ac:dyDescent="0.15">
      <c r="A388" s="17">
        <f>SUBTOTAL(3,B$1:B387)</f>
        <v>387</v>
      </c>
      <c r="B388" s="17">
        <v>1</v>
      </c>
      <c r="C388" s="17">
        <v>1992010012</v>
      </c>
      <c r="D388" s="17" t="s">
        <v>660</v>
      </c>
      <c r="E388" s="17">
        <v>21</v>
      </c>
      <c r="F388" s="17">
        <v>126</v>
      </c>
      <c r="G388" s="17"/>
      <c r="H388" s="17" t="s">
        <v>704</v>
      </c>
      <c r="I388" s="17">
        <f t="shared" si="44"/>
        <v>21</v>
      </c>
      <c r="J388" s="17">
        <f t="shared" si="45"/>
        <v>126</v>
      </c>
      <c r="K388" s="17">
        <f t="shared" si="46"/>
        <v>126</v>
      </c>
      <c r="L388" s="17">
        <f t="shared" si="47"/>
        <v>0</v>
      </c>
      <c r="M388" s="17">
        <f t="shared" si="48"/>
        <v>126</v>
      </c>
      <c r="N388" s="17"/>
      <c r="O388" s="17"/>
      <c r="P388" s="17"/>
      <c r="Q388" s="17"/>
    </row>
    <row r="389" spans="1:17" ht="14.25" x14ac:dyDescent="0.15">
      <c r="A389" s="17">
        <f>SUBTOTAL(3,B$1:B388)</f>
        <v>388</v>
      </c>
      <c r="B389" s="17">
        <v>2</v>
      </c>
      <c r="C389" s="17">
        <v>2014010052</v>
      </c>
      <c r="D389" s="17" t="s">
        <v>661</v>
      </c>
      <c r="E389" s="17">
        <v>21</v>
      </c>
      <c r="F389" s="17">
        <v>126</v>
      </c>
      <c r="G389" s="17"/>
      <c r="H389" s="17" t="s">
        <v>704</v>
      </c>
      <c r="I389" s="17">
        <f t="shared" si="44"/>
        <v>21</v>
      </c>
      <c r="J389" s="17">
        <f t="shared" si="45"/>
        <v>126</v>
      </c>
      <c r="K389" s="17">
        <f t="shared" si="46"/>
        <v>126</v>
      </c>
      <c r="L389" s="17">
        <f t="shared" si="47"/>
        <v>0</v>
      </c>
      <c r="M389" s="17">
        <f t="shared" si="48"/>
        <v>126</v>
      </c>
      <c r="N389" s="17"/>
      <c r="O389" s="17"/>
      <c r="P389" s="17"/>
      <c r="Q389" s="17"/>
    </row>
    <row r="390" spans="1:17" ht="14.25" x14ac:dyDescent="0.15">
      <c r="A390" s="17">
        <f>SUBTOTAL(3,B$1:B389)</f>
        <v>389</v>
      </c>
      <c r="B390" s="17">
        <v>3</v>
      </c>
      <c r="C390" s="17">
        <v>2006010076</v>
      </c>
      <c r="D390" s="17" t="s">
        <v>662</v>
      </c>
      <c r="E390" s="17">
        <v>19</v>
      </c>
      <c r="F390" s="17">
        <v>114</v>
      </c>
      <c r="G390" s="17" t="s">
        <v>663</v>
      </c>
      <c r="H390" s="17" t="s">
        <v>704</v>
      </c>
      <c r="I390" s="17">
        <f t="shared" si="44"/>
        <v>19</v>
      </c>
      <c r="J390" s="17">
        <f t="shared" si="45"/>
        <v>114</v>
      </c>
      <c r="K390" s="17">
        <f t="shared" si="46"/>
        <v>114</v>
      </c>
      <c r="L390" s="17">
        <f t="shared" si="47"/>
        <v>0</v>
      </c>
      <c r="M390" s="17">
        <f t="shared" si="48"/>
        <v>114</v>
      </c>
      <c r="N390" s="17"/>
      <c r="O390" s="17"/>
      <c r="P390" s="17"/>
      <c r="Q390" s="17"/>
    </row>
    <row r="391" spans="1:17" ht="14.25" x14ac:dyDescent="0.15">
      <c r="A391" s="17">
        <f>SUBTOTAL(3,B$1:B390)</f>
        <v>390</v>
      </c>
      <c r="B391" s="17">
        <v>4</v>
      </c>
      <c r="C391" s="17">
        <v>2008020020</v>
      </c>
      <c r="D391" s="17" t="s">
        <v>664</v>
      </c>
      <c r="E391" s="17">
        <v>21</v>
      </c>
      <c r="F391" s="17">
        <v>126</v>
      </c>
      <c r="G391" s="17"/>
      <c r="H391" s="17" t="s">
        <v>704</v>
      </c>
      <c r="I391" s="17">
        <f t="shared" si="44"/>
        <v>21</v>
      </c>
      <c r="J391" s="17">
        <f t="shared" si="45"/>
        <v>126</v>
      </c>
      <c r="K391" s="17">
        <f t="shared" si="46"/>
        <v>126</v>
      </c>
      <c r="L391" s="17">
        <f t="shared" si="47"/>
        <v>0</v>
      </c>
      <c r="M391" s="17">
        <f t="shared" si="48"/>
        <v>126</v>
      </c>
      <c r="N391" s="17"/>
      <c r="O391" s="17"/>
      <c r="P391" s="17"/>
      <c r="Q391" s="17"/>
    </row>
    <row r="392" spans="1:17" ht="14.25" x14ac:dyDescent="0.15">
      <c r="A392" s="17">
        <f>SUBTOTAL(3,B$1:B391)</f>
        <v>391</v>
      </c>
      <c r="B392" s="17">
        <v>5</v>
      </c>
      <c r="C392" s="17">
        <v>2006010074</v>
      </c>
      <c r="D392" s="17" t="s">
        <v>665</v>
      </c>
      <c r="E392" s="17">
        <v>21</v>
      </c>
      <c r="F392" s="17">
        <v>126</v>
      </c>
      <c r="G392" s="17"/>
      <c r="H392" s="17" t="s">
        <v>704</v>
      </c>
      <c r="I392" s="17">
        <f t="shared" si="44"/>
        <v>21</v>
      </c>
      <c r="J392" s="17">
        <f t="shared" si="45"/>
        <v>126</v>
      </c>
      <c r="K392" s="17">
        <f t="shared" si="46"/>
        <v>126</v>
      </c>
      <c r="L392" s="17">
        <f t="shared" si="47"/>
        <v>0</v>
      </c>
      <c r="M392" s="17">
        <f t="shared" si="48"/>
        <v>126</v>
      </c>
      <c r="N392" s="17"/>
      <c r="O392" s="17"/>
      <c r="P392" s="17"/>
      <c r="Q392" s="17"/>
    </row>
    <row r="393" spans="1:17" ht="14.25" x14ac:dyDescent="0.15">
      <c r="A393" s="17">
        <f>SUBTOTAL(3,B$1:B392)</f>
        <v>392</v>
      </c>
      <c r="B393" s="17">
        <v>6</v>
      </c>
      <c r="C393" s="17">
        <v>2006010075</v>
      </c>
      <c r="D393" s="17" t="s">
        <v>666</v>
      </c>
      <c r="E393" s="17">
        <v>21</v>
      </c>
      <c r="F393" s="17">
        <v>126</v>
      </c>
      <c r="G393" s="17"/>
      <c r="H393" s="17" t="s">
        <v>704</v>
      </c>
      <c r="I393" s="17">
        <f t="shared" si="44"/>
        <v>21</v>
      </c>
      <c r="J393" s="17">
        <f t="shared" si="45"/>
        <v>126</v>
      </c>
      <c r="K393" s="17">
        <f t="shared" si="46"/>
        <v>126</v>
      </c>
      <c r="L393" s="17">
        <f t="shared" si="47"/>
        <v>0</v>
      </c>
      <c r="M393" s="17">
        <f t="shared" si="48"/>
        <v>126</v>
      </c>
      <c r="N393" s="17"/>
      <c r="O393" s="17"/>
      <c r="P393" s="17"/>
      <c r="Q393" s="17"/>
    </row>
    <row r="394" spans="1:17" ht="14.25" x14ac:dyDescent="0.15">
      <c r="A394" s="17">
        <f>SUBTOTAL(3,B$1:B393)</f>
        <v>393</v>
      </c>
      <c r="B394" s="17">
        <v>7</v>
      </c>
      <c r="C394" s="17">
        <v>2014010039</v>
      </c>
      <c r="D394" s="17" t="s">
        <v>667</v>
      </c>
      <c r="E394" s="17">
        <v>21</v>
      </c>
      <c r="F394" s="17">
        <v>126</v>
      </c>
      <c r="G394" s="17"/>
      <c r="H394" s="17" t="s">
        <v>704</v>
      </c>
      <c r="I394" s="17">
        <f t="shared" si="44"/>
        <v>21</v>
      </c>
      <c r="J394" s="17">
        <f t="shared" si="45"/>
        <v>126</v>
      </c>
      <c r="K394" s="17">
        <f t="shared" si="46"/>
        <v>126</v>
      </c>
      <c r="L394" s="17">
        <f t="shared" si="47"/>
        <v>0</v>
      </c>
      <c r="M394" s="17">
        <f t="shared" si="48"/>
        <v>126</v>
      </c>
      <c r="N394" s="17"/>
      <c r="O394" s="17"/>
      <c r="P394" s="17"/>
      <c r="Q394" s="17"/>
    </row>
    <row r="395" spans="1:17" ht="14.25" x14ac:dyDescent="0.15">
      <c r="A395" s="17">
        <f>SUBTOTAL(3,B$1:B394)</f>
        <v>394</v>
      </c>
      <c r="B395" s="17">
        <v>8</v>
      </c>
      <c r="C395" s="17">
        <v>2013010004</v>
      </c>
      <c r="D395" s="17" t="s">
        <v>668</v>
      </c>
      <c r="E395" s="17">
        <v>21</v>
      </c>
      <c r="F395" s="17">
        <v>126</v>
      </c>
      <c r="G395" s="17"/>
      <c r="H395" s="17" t="s">
        <v>704</v>
      </c>
      <c r="I395" s="17">
        <f t="shared" si="44"/>
        <v>21</v>
      </c>
      <c r="J395" s="17">
        <f t="shared" si="45"/>
        <v>126</v>
      </c>
      <c r="K395" s="17">
        <f t="shared" si="46"/>
        <v>126</v>
      </c>
      <c r="L395" s="17">
        <f t="shared" si="47"/>
        <v>0</v>
      </c>
      <c r="M395" s="17">
        <f t="shared" si="48"/>
        <v>126</v>
      </c>
      <c r="N395" s="17"/>
      <c r="O395" s="17"/>
      <c r="P395" s="17"/>
      <c r="Q395" s="17"/>
    </row>
    <row r="396" spans="1:17" ht="14.25" x14ac:dyDescent="0.15">
      <c r="A396" s="17">
        <f>SUBTOTAL(3,B$1:B395)</f>
        <v>395</v>
      </c>
      <c r="B396" s="17">
        <v>9</v>
      </c>
      <c r="C396" s="17">
        <v>2013010002</v>
      </c>
      <c r="D396" s="17" t="s">
        <v>669</v>
      </c>
      <c r="E396" s="17">
        <v>21</v>
      </c>
      <c r="F396" s="17">
        <v>126</v>
      </c>
      <c r="G396" s="17"/>
      <c r="H396" s="17" t="s">
        <v>704</v>
      </c>
      <c r="I396" s="17">
        <f t="shared" si="44"/>
        <v>21</v>
      </c>
      <c r="J396" s="17">
        <f t="shared" si="45"/>
        <v>126</v>
      </c>
      <c r="K396" s="17">
        <f t="shared" si="46"/>
        <v>126</v>
      </c>
      <c r="L396" s="17">
        <f t="shared" si="47"/>
        <v>0</v>
      </c>
      <c r="M396" s="17">
        <f t="shared" si="48"/>
        <v>126</v>
      </c>
      <c r="N396" s="17"/>
      <c r="O396" s="17"/>
      <c r="P396" s="17"/>
      <c r="Q396" s="17"/>
    </row>
    <row r="397" spans="1:17" ht="14.25" x14ac:dyDescent="0.15">
      <c r="A397" s="17">
        <f>SUBTOTAL(3,B$1:B396)</f>
        <v>396</v>
      </c>
      <c r="B397" s="17">
        <v>10</v>
      </c>
      <c r="C397" s="17">
        <v>2013010001</v>
      </c>
      <c r="D397" s="17" t="s">
        <v>670</v>
      </c>
      <c r="E397" s="17">
        <v>21</v>
      </c>
      <c r="F397" s="17">
        <v>126</v>
      </c>
      <c r="G397" s="17"/>
      <c r="H397" s="17" t="s">
        <v>704</v>
      </c>
      <c r="I397" s="17">
        <f t="shared" si="44"/>
        <v>21</v>
      </c>
      <c r="J397" s="17">
        <f t="shared" si="45"/>
        <v>126</v>
      </c>
      <c r="K397" s="17">
        <f t="shared" si="46"/>
        <v>126</v>
      </c>
      <c r="L397" s="17">
        <f t="shared" si="47"/>
        <v>0</v>
      </c>
      <c r="M397" s="17">
        <f t="shared" si="48"/>
        <v>126</v>
      </c>
      <c r="N397" s="17"/>
      <c r="O397" s="17"/>
      <c r="P397" s="17"/>
      <c r="Q397" s="17"/>
    </row>
    <row r="398" spans="1:17" ht="14.25" x14ac:dyDescent="0.15">
      <c r="A398" s="17">
        <f>SUBTOTAL(3,B$1:B397)</f>
        <v>397</v>
      </c>
      <c r="B398" s="17">
        <v>11</v>
      </c>
      <c r="C398" s="17">
        <v>2013010003</v>
      </c>
      <c r="D398" s="17" t="s">
        <v>671</v>
      </c>
      <c r="E398" s="17">
        <v>21</v>
      </c>
      <c r="F398" s="17">
        <v>126</v>
      </c>
      <c r="G398" s="17" t="s">
        <v>672</v>
      </c>
      <c r="H398" s="17" t="s">
        <v>704</v>
      </c>
      <c r="I398" s="17">
        <f t="shared" si="44"/>
        <v>21</v>
      </c>
      <c r="J398" s="17">
        <f t="shared" si="45"/>
        <v>126</v>
      </c>
      <c r="K398" s="17">
        <f t="shared" si="46"/>
        <v>126</v>
      </c>
      <c r="L398" s="17">
        <f t="shared" si="47"/>
        <v>0</v>
      </c>
      <c r="M398" s="17">
        <f t="shared" si="48"/>
        <v>126</v>
      </c>
      <c r="N398" s="17"/>
      <c r="O398" s="17"/>
      <c r="P398" s="17"/>
      <c r="Q398" s="17"/>
    </row>
    <row r="399" spans="1:17" ht="14.25" x14ac:dyDescent="0.15">
      <c r="A399" s="17">
        <f>SUBTOTAL(3,B$1:B398)</f>
        <v>398</v>
      </c>
      <c r="B399" s="17">
        <v>12</v>
      </c>
      <c r="C399" s="17">
        <v>2014010043</v>
      </c>
      <c r="D399" s="17" t="s">
        <v>673</v>
      </c>
      <c r="E399" s="17">
        <v>21</v>
      </c>
      <c r="F399" s="17">
        <v>126</v>
      </c>
      <c r="G399" s="17"/>
      <c r="H399" s="17" t="s">
        <v>704</v>
      </c>
      <c r="I399" s="17">
        <f t="shared" si="44"/>
        <v>21</v>
      </c>
      <c r="J399" s="17">
        <f t="shared" si="45"/>
        <v>126</v>
      </c>
      <c r="K399" s="17">
        <f t="shared" si="46"/>
        <v>126</v>
      </c>
      <c r="L399" s="17">
        <f t="shared" si="47"/>
        <v>0</v>
      </c>
      <c r="M399" s="17">
        <f t="shared" si="48"/>
        <v>126</v>
      </c>
      <c r="N399" s="17"/>
      <c r="O399" s="17"/>
      <c r="P399" s="17"/>
      <c r="Q399" s="17"/>
    </row>
    <row r="400" spans="1:17" ht="14.25" x14ac:dyDescent="0.15">
      <c r="A400" s="17">
        <f>SUBTOTAL(3,B$1:B399)</f>
        <v>399</v>
      </c>
      <c r="B400" s="17">
        <v>13</v>
      </c>
      <c r="C400" s="17">
        <v>2014010041</v>
      </c>
      <c r="D400" s="17" t="s">
        <v>674</v>
      </c>
      <c r="E400" s="17">
        <v>19</v>
      </c>
      <c r="F400" s="17">
        <v>114</v>
      </c>
      <c r="G400" s="17" t="s">
        <v>675</v>
      </c>
      <c r="H400" s="17" t="s">
        <v>704</v>
      </c>
      <c r="I400" s="17">
        <f t="shared" si="44"/>
        <v>19</v>
      </c>
      <c r="J400" s="17">
        <f t="shared" si="45"/>
        <v>114</v>
      </c>
      <c r="K400" s="17">
        <f t="shared" si="46"/>
        <v>114</v>
      </c>
      <c r="L400" s="17">
        <f t="shared" si="47"/>
        <v>0</v>
      </c>
      <c r="M400" s="17">
        <f t="shared" si="48"/>
        <v>114</v>
      </c>
      <c r="N400" s="17"/>
      <c r="O400" s="17"/>
      <c r="P400" s="17"/>
      <c r="Q400" s="17"/>
    </row>
    <row r="401" spans="1:17" ht="14.25" x14ac:dyDescent="0.15">
      <c r="A401" s="17">
        <f>SUBTOTAL(3,B$1:B400)</f>
        <v>400</v>
      </c>
      <c r="B401" s="17">
        <v>14</v>
      </c>
      <c r="C401" s="17">
        <v>2014010042</v>
      </c>
      <c r="D401" s="17" t="s">
        <v>676</v>
      </c>
      <c r="E401" s="17">
        <v>21</v>
      </c>
      <c r="F401" s="17">
        <v>126</v>
      </c>
      <c r="G401" s="17"/>
      <c r="H401" s="17" t="s">
        <v>704</v>
      </c>
      <c r="I401" s="17">
        <f t="shared" si="44"/>
        <v>21</v>
      </c>
      <c r="J401" s="17">
        <f t="shared" si="45"/>
        <v>126</v>
      </c>
      <c r="K401" s="17">
        <f t="shared" si="46"/>
        <v>126</v>
      </c>
      <c r="L401" s="17">
        <f t="shared" si="47"/>
        <v>0</v>
      </c>
      <c r="M401" s="17">
        <f t="shared" si="48"/>
        <v>126</v>
      </c>
      <c r="N401" s="17"/>
      <c r="O401" s="17"/>
      <c r="P401" s="17"/>
      <c r="Q401" s="17"/>
    </row>
    <row r="402" spans="1:17" ht="14.25" x14ac:dyDescent="0.15">
      <c r="A402" s="17">
        <f>SUBTOTAL(3,B$1:B401)</f>
        <v>401</v>
      </c>
      <c r="B402" s="17">
        <v>15</v>
      </c>
      <c r="C402" s="17">
        <v>2008030011</v>
      </c>
      <c r="D402" s="17" t="s">
        <v>677</v>
      </c>
      <c r="E402" s="17">
        <v>21</v>
      </c>
      <c r="F402" s="17">
        <v>126</v>
      </c>
      <c r="G402" s="17"/>
      <c r="H402" s="17" t="s">
        <v>704</v>
      </c>
      <c r="I402" s="17">
        <f t="shared" si="44"/>
        <v>21</v>
      </c>
      <c r="J402" s="17">
        <f t="shared" si="45"/>
        <v>126</v>
      </c>
      <c r="K402" s="17">
        <f t="shared" si="46"/>
        <v>126</v>
      </c>
      <c r="L402" s="17">
        <f t="shared" si="47"/>
        <v>0</v>
      </c>
      <c r="M402" s="17">
        <f t="shared" si="48"/>
        <v>126</v>
      </c>
      <c r="N402" s="17"/>
      <c r="O402" s="17"/>
      <c r="P402" s="17"/>
      <c r="Q402" s="17"/>
    </row>
    <row r="403" spans="1:17" ht="14.25" x14ac:dyDescent="0.15">
      <c r="A403" s="17">
        <f>SUBTOTAL(3,B$1:B402)</f>
        <v>402</v>
      </c>
      <c r="B403" s="17">
        <v>16</v>
      </c>
      <c r="C403" s="17">
        <v>2014020015</v>
      </c>
      <c r="D403" s="17" t="s">
        <v>678</v>
      </c>
      <c r="E403" s="17">
        <v>21</v>
      </c>
      <c r="F403" s="17">
        <v>126</v>
      </c>
      <c r="G403" s="17"/>
      <c r="H403" s="17" t="s">
        <v>704</v>
      </c>
      <c r="I403" s="17">
        <f t="shared" si="44"/>
        <v>21</v>
      </c>
      <c r="J403" s="17">
        <f t="shared" si="45"/>
        <v>126</v>
      </c>
      <c r="K403" s="17">
        <f t="shared" si="46"/>
        <v>126</v>
      </c>
      <c r="L403" s="17">
        <f t="shared" si="47"/>
        <v>0</v>
      </c>
      <c r="M403" s="17">
        <f t="shared" si="48"/>
        <v>126</v>
      </c>
      <c r="N403" s="17"/>
      <c r="O403" s="17"/>
      <c r="P403" s="17"/>
      <c r="Q403" s="17"/>
    </row>
    <row r="404" spans="1:17" ht="14.25" x14ac:dyDescent="0.15">
      <c r="A404" s="17">
        <f>SUBTOTAL(3,B$1:B403)</f>
        <v>403</v>
      </c>
      <c r="B404" s="17">
        <v>17</v>
      </c>
      <c r="C404" s="17">
        <v>2015010015</v>
      </c>
      <c r="D404" s="17" t="s">
        <v>679</v>
      </c>
      <c r="E404" s="17">
        <v>21</v>
      </c>
      <c r="F404" s="17">
        <v>126</v>
      </c>
      <c r="G404" s="17"/>
      <c r="H404" s="17" t="s">
        <v>704</v>
      </c>
      <c r="I404" s="17">
        <f t="shared" si="44"/>
        <v>21</v>
      </c>
      <c r="J404" s="17">
        <f t="shared" si="45"/>
        <v>126</v>
      </c>
      <c r="K404" s="17">
        <f t="shared" si="46"/>
        <v>126</v>
      </c>
      <c r="L404" s="17">
        <f t="shared" si="47"/>
        <v>0</v>
      </c>
      <c r="M404" s="17">
        <f t="shared" si="48"/>
        <v>126</v>
      </c>
      <c r="N404" s="17"/>
      <c r="O404" s="17"/>
      <c r="P404" s="17"/>
      <c r="Q404" s="17"/>
    </row>
    <row r="405" spans="1:17" ht="14.25" x14ac:dyDescent="0.15">
      <c r="A405" s="17">
        <f>SUBTOTAL(3,B$1:B404)</f>
        <v>404</v>
      </c>
      <c r="B405" s="17">
        <v>18</v>
      </c>
      <c r="C405" s="17">
        <v>2015010099</v>
      </c>
      <c r="D405" s="17" t="s">
        <v>680</v>
      </c>
      <c r="E405" s="17">
        <v>21</v>
      </c>
      <c r="F405" s="17">
        <v>126</v>
      </c>
      <c r="G405" s="17"/>
      <c r="H405" s="17" t="s">
        <v>704</v>
      </c>
      <c r="I405" s="17">
        <f t="shared" si="44"/>
        <v>21</v>
      </c>
      <c r="J405" s="17">
        <f t="shared" si="45"/>
        <v>126</v>
      </c>
      <c r="K405" s="17">
        <f t="shared" si="46"/>
        <v>126</v>
      </c>
      <c r="L405" s="17">
        <f t="shared" si="47"/>
        <v>0</v>
      </c>
      <c r="M405" s="17">
        <f t="shared" si="48"/>
        <v>126</v>
      </c>
      <c r="N405" s="17"/>
      <c r="O405" s="17"/>
      <c r="P405" s="17"/>
      <c r="Q405" s="17"/>
    </row>
    <row r="406" spans="1:17" ht="14.25" x14ac:dyDescent="0.15">
      <c r="A406" s="17">
        <f>SUBTOTAL(3,B$1:B405)</f>
        <v>405</v>
      </c>
      <c r="B406" s="17">
        <v>19</v>
      </c>
      <c r="C406" s="17">
        <v>2015010007</v>
      </c>
      <c r="D406" s="17" t="s">
        <v>681</v>
      </c>
      <c r="E406" s="17">
        <v>21</v>
      </c>
      <c r="F406" s="17">
        <v>126</v>
      </c>
      <c r="G406" s="17"/>
      <c r="H406" s="17" t="s">
        <v>704</v>
      </c>
      <c r="I406" s="17">
        <f t="shared" si="44"/>
        <v>21</v>
      </c>
      <c r="J406" s="17">
        <f t="shared" si="45"/>
        <v>126</v>
      </c>
      <c r="K406" s="17">
        <f t="shared" si="46"/>
        <v>126</v>
      </c>
      <c r="L406" s="17">
        <f t="shared" si="47"/>
        <v>0</v>
      </c>
      <c r="M406" s="17">
        <f t="shared" si="48"/>
        <v>126</v>
      </c>
      <c r="N406" s="17"/>
      <c r="O406" s="17"/>
      <c r="P406" s="17"/>
      <c r="Q406" s="17"/>
    </row>
    <row r="407" spans="1:17" ht="14.25" x14ac:dyDescent="0.15">
      <c r="A407" s="17">
        <f>SUBTOTAL(3,B$1:B406)</f>
        <v>406</v>
      </c>
      <c r="B407" s="17">
        <v>20</v>
      </c>
      <c r="C407" s="17">
        <v>2015010010</v>
      </c>
      <c r="D407" s="17" t="s">
        <v>682</v>
      </c>
      <c r="E407" s="17">
        <v>21</v>
      </c>
      <c r="F407" s="17">
        <v>126</v>
      </c>
      <c r="G407" s="17"/>
      <c r="H407" s="17" t="s">
        <v>704</v>
      </c>
      <c r="I407" s="17">
        <f t="shared" si="44"/>
        <v>21</v>
      </c>
      <c r="J407" s="17">
        <f t="shared" si="45"/>
        <v>126</v>
      </c>
      <c r="K407" s="17">
        <f t="shared" si="46"/>
        <v>126</v>
      </c>
      <c r="L407" s="17">
        <f t="shared" si="47"/>
        <v>0</v>
      </c>
      <c r="M407" s="17">
        <f t="shared" si="48"/>
        <v>126</v>
      </c>
      <c r="N407" s="17"/>
      <c r="O407" s="17"/>
      <c r="P407" s="17"/>
      <c r="Q407" s="17"/>
    </row>
    <row r="408" spans="1:17" ht="14.25" x14ac:dyDescent="0.15">
      <c r="A408" s="17">
        <f>SUBTOTAL(3,B$1:B407)</f>
        <v>407</v>
      </c>
      <c r="B408" s="17">
        <v>21</v>
      </c>
      <c r="C408" s="17">
        <v>2015010003</v>
      </c>
      <c r="D408" s="17" t="s">
        <v>683</v>
      </c>
      <c r="E408" s="17">
        <v>21</v>
      </c>
      <c r="F408" s="17">
        <v>126</v>
      </c>
      <c r="G408" s="17"/>
      <c r="H408" s="17" t="s">
        <v>704</v>
      </c>
      <c r="I408" s="17">
        <f t="shared" si="44"/>
        <v>21</v>
      </c>
      <c r="J408" s="17">
        <f t="shared" si="45"/>
        <v>126</v>
      </c>
      <c r="K408" s="17">
        <f t="shared" si="46"/>
        <v>126</v>
      </c>
      <c r="L408" s="17">
        <f t="shared" si="47"/>
        <v>0</v>
      </c>
      <c r="M408" s="17">
        <f t="shared" si="48"/>
        <v>126</v>
      </c>
      <c r="N408" s="17"/>
      <c r="O408" s="17"/>
      <c r="P408" s="17"/>
      <c r="Q408" s="17"/>
    </row>
    <row r="409" spans="1:17" ht="14.25" x14ac:dyDescent="0.15">
      <c r="A409" s="17">
        <f>SUBTOTAL(3,B$1:B408)</f>
        <v>408</v>
      </c>
      <c r="B409" s="17">
        <v>22</v>
      </c>
      <c r="C409" s="17">
        <v>2015010009</v>
      </c>
      <c r="D409" s="17" t="s">
        <v>684</v>
      </c>
      <c r="E409" s="17">
        <v>21</v>
      </c>
      <c r="F409" s="17">
        <v>126</v>
      </c>
      <c r="G409" s="17"/>
      <c r="H409" s="17" t="s">
        <v>704</v>
      </c>
      <c r="I409" s="17">
        <f t="shared" si="44"/>
        <v>21</v>
      </c>
      <c r="J409" s="17">
        <f t="shared" si="45"/>
        <v>126</v>
      </c>
      <c r="K409" s="17">
        <f t="shared" si="46"/>
        <v>126</v>
      </c>
      <c r="L409" s="17">
        <f t="shared" si="47"/>
        <v>0</v>
      </c>
      <c r="M409" s="17">
        <f t="shared" si="48"/>
        <v>126</v>
      </c>
      <c r="N409" s="17"/>
      <c r="O409" s="17"/>
      <c r="P409" s="17"/>
      <c r="Q409" s="17"/>
    </row>
    <row r="410" spans="1:17" ht="14.25" x14ac:dyDescent="0.15">
      <c r="A410" s="17">
        <f>SUBTOTAL(3,B$1:B409)</f>
        <v>409</v>
      </c>
      <c r="B410" s="17">
        <v>23</v>
      </c>
      <c r="C410" s="17">
        <v>2016010003</v>
      </c>
      <c r="D410" s="17" t="s">
        <v>685</v>
      </c>
      <c r="E410" s="17">
        <v>21</v>
      </c>
      <c r="F410" s="17">
        <v>126</v>
      </c>
      <c r="G410" s="17"/>
      <c r="H410" s="17" t="s">
        <v>704</v>
      </c>
      <c r="I410" s="17">
        <f t="shared" si="44"/>
        <v>21</v>
      </c>
      <c r="J410" s="17">
        <f t="shared" si="45"/>
        <v>126</v>
      </c>
      <c r="K410" s="17">
        <f t="shared" si="46"/>
        <v>126</v>
      </c>
      <c r="L410" s="17">
        <f t="shared" si="47"/>
        <v>0</v>
      </c>
      <c r="M410" s="17">
        <f t="shared" si="48"/>
        <v>126</v>
      </c>
      <c r="N410" s="17"/>
      <c r="O410" s="17"/>
      <c r="P410" s="17"/>
      <c r="Q410" s="17"/>
    </row>
    <row r="411" spans="1:17" ht="14.25" x14ac:dyDescent="0.15">
      <c r="A411" s="17">
        <f>SUBTOTAL(3,B$1:B410)</f>
        <v>410</v>
      </c>
      <c r="B411" s="17">
        <v>24</v>
      </c>
      <c r="C411" s="17">
        <v>2016010002</v>
      </c>
      <c r="D411" s="17" t="s">
        <v>686</v>
      </c>
      <c r="E411" s="17">
        <v>21</v>
      </c>
      <c r="F411" s="17">
        <v>126</v>
      </c>
      <c r="G411" s="17"/>
      <c r="H411" s="17" t="s">
        <v>704</v>
      </c>
      <c r="I411" s="17">
        <f t="shared" si="44"/>
        <v>21</v>
      </c>
      <c r="J411" s="17">
        <f t="shared" si="45"/>
        <v>126</v>
      </c>
      <c r="K411" s="17">
        <f t="shared" si="46"/>
        <v>126</v>
      </c>
      <c r="L411" s="17">
        <f t="shared" si="47"/>
        <v>0</v>
      </c>
      <c r="M411" s="17">
        <f t="shared" si="48"/>
        <v>126</v>
      </c>
      <c r="N411" s="17"/>
      <c r="O411" s="17"/>
      <c r="P411" s="17"/>
      <c r="Q411" s="17"/>
    </row>
    <row r="412" spans="1:17" ht="14.25" x14ac:dyDescent="0.15">
      <c r="A412" s="17">
        <f>SUBTOTAL(3,B$1:B411)</f>
        <v>411</v>
      </c>
      <c r="B412" s="17">
        <v>25</v>
      </c>
      <c r="C412" s="17">
        <v>2016010001</v>
      </c>
      <c r="D412" s="17" t="s">
        <v>687</v>
      </c>
      <c r="E412" s="17">
        <v>21</v>
      </c>
      <c r="F412" s="17">
        <v>126</v>
      </c>
      <c r="G412" s="17"/>
      <c r="H412" s="17" t="s">
        <v>704</v>
      </c>
      <c r="I412" s="17">
        <f t="shared" si="44"/>
        <v>21</v>
      </c>
      <c r="J412" s="17">
        <f t="shared" si="45"/>
        <v>126</v>
      </c>
      <c r="K412" s="17">
        <f t="shared" si="46"/>
        <v>126</v>
      </c>
      <c r="L412" s="17">
        <f t="shared" si="47"/>
        <v>0</v>
      </c>
      <c r="M412" s="17">
        <f t="shared" si="48"/>
        <v>126</v>
      </c>
      <c r="N412" s="17"/>
      <c r="O412" s="17"/>
      <c r="P412" s="17"/>
      <c r="Q412" s="17"/>
    </row>
    <row r="413" spans="1:17" ht="14.25" x14ac:dyDescent="0.15">
      <c r="A413" s="17">
        <f>SUBTOTAL(3,B$1:B412)</f>
        <v>412</v>
      </c>
      <c r="B413" s="17">
        <v>26</v>
      </c>
      <c r="C413" s="17">
        <v>2005010010</v>
      </c>
      <c r="D413" s="17" t="s">
        <v>688</v>
      </c>
      <c r="E413" s="17">
        <v>21</v>
      </c>
      <c r="F413" s="17">
        <v>126</v>
      </c>
      <c r="G413" s="17"/>
      <c r="H413" s="17" t="s">
        <v>704</v>
      </c>
      <c r="I413" s="17">
        <f t="shared" si="44"/>
        <v>21</v>
      </c>
      <c r="J413" s="17">
        <f t="shared" si="45"/>
        <v>126</v>
      </c>
      <c r="K413" s="17">
        <f t="shared" si="46"/>
        <v>126</v>
      </c>
      <c r="L413" s="17">
        <f t="shared" si="47"/>
        <v>0</v>
      </c>
      <c r="M413" s="17">
        <f t="shared" si="48"/>
        <v>126</v>
      </c>
      <c r="N413" s="17"/>
      <c r="O413" s="17"/>
      <c r="P413" s="17"/>
      <c r="Q413" s="17"/>
    </row>
    <row r="414" spans="1:17" ht="14.25" x14ac:dyDescent="0.15">
      <c r="A414" s="17">
        <f>SUBTOTAL(3,B$1:B413)</f>
        <v>413</v>
      </c>
      <c r="B414" s="17">
        <v>27</v>
      </c>
      <c r="C414" s="17">
        <v>2017010011</v>
      </c>
      <c r="D414" s="17" t="s">
        <v>689</v>
      </c>
      <c r="E414" s="17">
        <v>21</v>
      </c>
      <c r="F414" s="17">
        <v>126</v>
      </c>
      <c r="G414" s="17"/>
      <c r="H414" s="17" t="s">
        <v>704</v>
      </c>
      <c r="I414" s="17">
        <f t="shared" si="44"/>
        <v>21</v>
      </c>
      <c r="J414" s="17">
        <f t="shared" si="45"/>
        <v>126</v>
      </c>
      <c r="K414" s="17">
        <f t="shared" si="46"/>
        <v>126</v>
      </c>
      <c r="L414" s="17">
        <f t="shared" si="47"/>
        <v>0</v>
      </c>
      <c r="M414" s="17">
        <f t="shared" si="48"/>
        <v>126</v>
      </c>
      <c r="N414" s="17"/>
      <c r="O414" s="17"/>
      <c r="P414" s="17"/>
      <c r="Q414" s="17"/>
    </row>
    <row r="415" spans="1:17" ht="14.25" x14ac:dyDescent="0.15">
      <c r="A415" s="17">
        <f>SUBTOTAL(3,B$1:B414)</f>
        <v>414</v>
      </c>
      <c r="B415" s="17">
        <v>28</v>
      </c>
      <c r="C415" s="17">
        <v>2017010010</v>
      </c>
      <c r="D415" s="17" t="s">
        <v>690</v>
      </c>
      <c r="E415" s="17">
        <v>21</v>
      </c>
      <c r="F415" s="17">
        <v>126</v>
      </c>
      <c r="G415" s="17"/>
      <c r="H415" s="17" t="s">
        <v>704</v>
      </c>
      <c r="I415" s="17">
        <f t="shared" si="44"/>
        <v>21</v>
      </c>
      <c r="J415" s="17">
        <f t="shared" si="45"/>
        <v>126</v>
      </c>
      <c r="K415" s="17">
        <f t="shared" si="46"/>
        <v>126</v>
      </c>
      <c r="L415" s="17">
        <f t="shared" si="47"/>
        <v>0</v>
      </c>
      <c r="M415" s="17">
        <f t="shared" si="48"/>
        <v>126</v>
      </c>
      <c r="N415" s="17"/>
      <c r="O415" s="17"/>
      <c r="P415" s="17"/>
      <c r="Q415" s="17"/>
    </row>
    <row r="416" spans="1:17" ht="14.25" x14ac:dyDescent="0.15">
      <c r="A416" s="17">
        <f>SUBTOTAL(3,B$1:B415)</f>
        <v>415</v>
      </c>
      <c r="B416" s="17">
        <v>29</v>
      </c>
      <c r="C416" s="17">
        <v>2006010063</v>
      </c>
      <c r="D416" s="17" t="s">
        <v>691</v>
      </c>
      <c r="E416" s="17">
        <v>21</v>
      </c>
      <c r="F416" s="17">
        <v>126</v>
      </c>
      <c r="G416" s="17"/>
      <c r="H416" s="17" t="s">
        <v>704</v>
      </c>
      <c r="I416" s="17">
        <f t="shared" si="44"/>
        <v>21</v>
      </c>
      <c r="J416" s="17">
        <f t="shared" si="45"/>
        <v>126</v>
      </c>
      <c r="K416" s="17">
        <f t="shared" si="46"/>
        <v>126</v>
      </c>
      <c r="L416" s="17">
        <f t="shared" si="47"/>
        <v>0</v>
      </c>
      <c r="M416" s="17">
        <f t="shared" si="48"/>
        <v>126</v>
      </c>
      <c r="N416" s="17"/>
      <c r="O416" s="17"/>
      <c r="P416" s="17"/>
      <c r="Q416" s="17"/>
    </row>
    <row r="417" spans="1:17" ht="14.25" x14ac:dyDescent="0.15">
      <c r="A417" s="17">
        <f>SUBTOTAL(3,B$1:B416)</f>
        <v>416</v>
      </c>
      <c r="B417" s="17">
        <v>30</v>
      </c>
      <c r="C417" s="17">
        <v>2004010005</v>
      </c>
      <c r="D417" s="17" t="s">
        <v>692</v>
      </c>
      <c r="E417" s="17">
        <v>21</v>
      </c>
      <c r="F417" s="17">
        <v>126</v>
      </c>
      <c r="G417" s="17"/>
      <c r="H417" s="17" t="s">
        <v>704</v>
      </c>
      <c r="I417" s="17">
        <f t="shared" si="44"/>
        <v>21</v>
      </c>
      <c r="J417" s="17">
        <f t="shared" si="45"/>
        <v>126</v>
      </c>
      <c r="K417" s="17">
        <f t="shared" si="46"/>
        <v>126</v>
      </c>
      <c r="L417" s="17">
        <f t="shared" si="47"/>
        <v>0</v>
      </c>
      <c r="M417" s="17">
        <f t="shared" si="48"/>
        <v>126</v>
      </c>
      <c r="N417" s="17"/>
      <c r="O417" s="17"/>
      <c r="P417" s="17"/>
      <c r="Q417" s="17"/>
    </row>
    <row r="418" spans="1:17" ht="14.25" x14ac:dyDescent="0.15">
      <c r="A418" s="17">
        <f>SUBTOTAL(3,B$1:B417)</f>
        <v>417</v>
      </c>
      <c r="B418" s="17">
        <v>31</v>
      </c>
      <c r="C418" s="17">
        <v>2019010150</v>
      </c>
      <c r="D418" s="17" t="s">
        <v>693</v>
      </c>
      <c r="E418" s="17">
        <v>21</v>
      </c>
      <c r="F418" s="17">
        <v>126</v>
      </c>
      <c r="G418" s="17"/>
      <c r="H418" s="17" t="s">
        <v>704</v>
      </c>
      <c r="I418" s="17">
        <f t="shared" si="44"/>
        <v>21</v>
      </c>
      <c r="J418" s="17">
        <f t="shared" si="45"/>
        <v>126</v>
      </c>
      <c r="K418" s="17">
        <f t="shared" si="46"/>
        <v>126</v>
      </c>
      <c r="L418" s="17">
        <f t="shared" si="47"/>
        <v>0</v>
      </c>
      <c r="M418" s="17">
        <f t="shared" si="48"/>
        <v>126</v>
      </c>
      <c r="N418" s="17"/>
      <c r="O418" s="17"/>
      <c r="P418" s="17"/>
      <c r="Q418" s="17"/>
    </row>
    <row r="419" spans="1:17" ht="14.25" x14ac:dyDescent="0.15">
      <c r="A419" s="17">
        <f>SUBTOTAL(3,B$1:B418)</f>
        <v>418</v>
      </c>
      <c r="B419" s="17">
        <v>32</v>
      </c>
      <c r="C419" s="17">
        <v>2020010053</v>
      </c>
      <c r="D419" s="17" t="s">
        <v>694</v>
      </c>
      <c r="E419" s="17">
        <v>21</v>
      </c>
      <c r="F419" s="17">
        <v>126</v>
      </c>
      <c r="G419" s="17"/>
      <c r="H419" s="17" t="s">
        <v>704</v>
      </c>
      <c r="I419" s="17">
        <f t="shared" si="44"/>
        <v>21</v>
      </c>
      <c r="J419" s="17">
        <f t="shared" si="45"/>
        <v>126</v>
      </c>
      <c r="K419" s="17">
        <f t="shared" si="46"/>
        <v>126</v>
      </c>
      <c r="L419" s="17">
        <f t="shared" si="47"/>
        <v>0</v>
      </c>
      <c r="M419" s="17">
        <f t="shared" si="48"/>
        <v>126</v>
      </c>
      <c r="N419" s="17"/>
      <c r="O419" s="17"/>
      <c r="P419" s="17"/>
      <c r="Q419" s="17"/>
    </row>
    <row r="420" spans="1:17" ht="14.25" x14ac:dyDescent="0.15">
      <c r="A420" s="17">
        <f>SUBTOTAL(3,B$1:B419)</f>
        <v>419</v>
      </c>
      <c r="B420" s="17">
        <v>33</v>
      </c>
      <c r="C420" s="17">
        <v>2020010055</v>
      </c>
      <c r="D420" s="17" t="s">
        <v>695</v>
      </c>
      <c r="E420" s="17">
        <v>21</v>
      </c>
      <c r="F420" s="17">
        <v>126</v>
      </c>
      <c r="G420" s="17"/>
      <c r="H420" s="17" t="s">
        <v>704</v>
      </c>
      <c r="I420" s="17">
        <f t="shared" si="44"/>
        <v>21</v>
      </c>
      <c r="J420" s="17">
        <f t="shared" si="45"/>
        <v>126</v>
      </c>
      <c r="K420" s="17">
        <f t="shared" si="46"/>
        <v>126</v>
      </c>
      <c r="L420" s="17">
        <f t="shared" si="47"/>
        <v>0</v>
      </c>
      <c r="M420" s="17">
        <f t="shared" si="48"/>
        <v>126</v>
      </c>
      <c r="N420" s="17"/>
      <c r="O420" s="17"/>
      <c r="P420" s="17"/>
      <c r="Q420" s="17"/>
    </row>
    <row r="421" spans="1:17" ht="14.25" x14ac:dyDescent="0.15">
      <c r="A421" s="17">
        <f>SUBTOTAL(3,B$1:B420)</f>
        <v>420</v>
      </c>
      <c r="B421" s="17">
        <v>34</v>
      </c>
      <c r="C421" s="17">
        <v>2020010056</v>
      </c>
      <c r="D421" s="17" t="s">
        <v>696</v>
      </c>
      <c r="E421" s="17">
        <v>21</v>
      </c>
      <c r="F421" s="17">
        <v>126</v>
      </c>
      <c r="G421" s="17"/>
      <c r="H421" s="17" t="s">
        <v>704</v>
      </c>
      <c r="I421" s="17">
        <f t="shared" si="44"/>
        <v>21</v>
      </c>
      <c r="J421" s="17">
        <f t="shared" si="45"/>
        <v>126</v>
      </c>
      <c r="K421" s="17">
        <f t="shared" si="46"/>
        <v>126</v>
      </c>
      <c r="L421" s="17">
        <f t="shared" si="47"/>
        <v>0</v>
      </c>
      <c r="M421" s="17">
        <f t="shared" si="48"/>
        <v>126</v>
      </c>
      <c r="N421" s="17"/>
      <c r="O421" s="17"/>
      <c r="P421" s="17"/>
      <c r="Q421" s="17"/>
    </row>
    <row r="422" spans="1:17" ht="14.25" x14ac:dyDescent="0.15">
      <c r="A422" s="17">
        <f>SUBTOTAL(3,B$1:B421)</f>
        <v>421</v>
      </c>
      <c r="B422" s="17">
        <v>35</v>
      </c>
      <c r="C422" s="17">
        <v>2021010039</v>
      </c>
      <c r="D422" s="17" t="s">
        <v>697</v>
      </c>
      <c r="E422" s="17">
        <v>21</v>
      </c>
      <c r="F422" s="17">
        <v>126</v>
      </c>
      <c r="G422" s="17"/>
      <c r="H422" s="17" t="s">
        <v>704</v>
      </c>
      <c r="I422" s="17">
        <f t="shared" si="44"/>
        <v>21</v>
      </c>
      <c r="J422" s="17">
        <f t="shared" si="45"/>
        <v>126</v>
      </c>
      <c r="K422" s="17">
        <f t="shared" si="46"/>
        <v>126</v>
      </c>
      <c r="L422" s="17">
        <f t="shared" si="47"/>
        <v>0</v>
      </c>
      <c r="M422" s="17">
        <f t="shared" si="48"/>
        <v>126</v>
      </c>
      <c r="N422" s="17"/>
      <c r="O422" s="17"/>
      <c r="P422" s="17"/>
      <c r="Q422" s="17"/>
    </row>
    <row r="423" spans="1:17" ht="14.25" x14ac:dyDescent="0.15">
      <c r="A423" s="17">
        <f>SUBTOTAL(3,B$1:B422)</f>
        <v>422</v>
      </c>
      <c r="B423" s="17">
        <v>36</v>
      </c>
      <c r="C423" s="17">
        <v>2021010038</v>
      </c>
      <c r="D423" s="17" t="s">
        <v>698</v>
      </c>
      <c r="E423" s="17">
        <v>21</v>
      </c>
      <c r="F423" s="17">
        <v>126</v>
      </c>
      <c r="G423" s="17"/>
      <c r="H423" s="17" t="s">
        <v>704</v>
      </c>
      <c r="I423" s="17">
        <f t="shared" si="44"/>
        <v>21</v>
      </c>
      <c r="J423" s="17">
        <f t="shared" si="45"/>
        <v>126</v>
      </c>
      <c r="K423" s="17">
        <f t="shared" si="46"/>
        <v>126</v>
      </c>
      <c r="L423" s="17">
        <f t="shared" si="47"/>
        <v>0</v>
      </c>
      <c r="M423" s="17">
        <f t="shared" si="48"/>
        <v>126</v>
      </c>
      <c r="N423" s="17"/>
      <c r="O423" s="17"/>
      <c r="P423" s="17"/>
      <c r="Q423" s="17"/>
    </row>
    <row r="424" spans="1:17" ht="14.25" x14ac:dyDescent="0.15">
      <c r="A424" s="17">
        <f>SUBTOTAL(3,B$1:B423)</f>
        <v>423</v>
      </c>
      <c r="B424" s="17">
        <v>37</v>
      </c>
      <c r="C424" s="17">
        <v>2021010037</v>
      </c>
      <c r="D424" s="17" t="s">
        <v>699</v>
      </c>
      <c r="E424" s="17">
        <v>21</v>
      </c>
      <c r="F424" s="17">
        <v>126</v>
      </c>
      <c r="G424" s="17"/>
      <c r="H424" s="17" t="s">
        <v>704</v>
      </c>
      <c r="I424" s="17">
        <f t="shared" si="44"/>
        <v>21</v>
      </c>
      <c r="J424" s="17">
        <f t="shared" si="45"/>
        <v>126</v>
      </c>
      <c r="K424" s="17">
        <f t="shared" si="46"/>
        <v>126</v>
      </c>
      <c r="L424" s="17">
        <f t="shared" si="47"/>
        <v>0</v>
      </c>
      <c r="M424" s="17">
        <f t="shared" si="48"/>
        <v>126</v>
      </c>
      <c r="N424" s="17"/>
      <c r="O424" s="17"/>
      <c r="P424" s="17"/>
      <c r="Q424" s="17"/>
    </row>
    <row r="425" spans="1:17" ht="14.25" x14ac:dyDescent="0.15">
      <c r="A425" s="17">
        <f>SUBTOTAL(3,B$1:B424)</f>
        <v>424</v>
      </c>
      <c r="B425" s="17">
        <v>38</v>
      </c>
      <c r="C425" s="17">
        <v>2022010053</v>
      </c>
      <c r="D425" s="17" t="s">
        <v>700</v>
      </c>
      <c r="E425" s="17">
        <v>21</v>
      </c>
      <c r="F425" s="17">
        <v>126</v>
      </c>
      <c r="G425" s="17"/>
      <c r="H425" s="17" t="s">
        <v>704</v>
      </c>
      <c r="I425" s="17">
        <f t="shared" si="44"/>
        <v>21</v>
      </c>
      <c r="J425" s="17">
        <f t="shared" si="45"/>
        <v>126</v>
      </c>
      <c r="K425" s="17">
        <f t="shared" si="46"/>
        <v>126</v>
      </c>
      <c r="L425" s="17">
        <f t="shared" si="47"/>
        <v>0</v>
      </c>
      <c r="M425" s="17">
        <f t="shared" si="48"/>
        <v>126</v>
      </c>
      <c r="N425" s="17"/>
      <c r="O425" s="17"/>
      <c r="P425" s="17"/>
      <c r="Q425" s="17"/>
    </row>
    <row r="426" spans="1:17" ht="14.25" x14ac:dyDescent="0.15">
      <c r="A426" s="17">
        <f>SUBTOTAL(3,B$1:B425)</f>
        <v>425</v>
      </c>
      <c r="B426" s="17">
        <v>39</v>
      </c>
      <c r="C426" s="17">
        <v>2023010098</v>
      </c>
      <c r="D426" s="17" t="s">
        <v>701</v>
      </c>
      <c r="E426" s="17">
        <v>21</v>
      </c>
      <c r="F426" s="17">
        <v>126</v>
      </c>
      <c r="G426" s="17"/>
      <c r="H426" s="17" t="s">
        <v>704</v>
      </c>
      <c r="I426" s="17">
        <f t="shared" si="44"/>
        <v>21</v>
      </c>
      <c r="J426" s="17">
        <f t="shared" si="45"/>
        <v>126</v>
      </c>
      <c r="K426" s="17">
        <f t="shared" si="46"/>
        <v>126</v>
      </c>
      <c r="L426" s="17">
        <f t="shared" si="47"/>
        <v>0</v>
      </c>
      <c r="M426" s="17">
        <f t="shared" si="48"/>
        <v>126</v>
      </c>
      <c r="N426" s="17"/>
      <c r="O426" s="17"/>
      <c r="P426" s="17"/>
      <c r="Q426" s="17"/>
    </row>
    <row r="427" spans="1:17" ht="14.25" x14ac:dyDescent="0.15">
      <c r="A427" s="17">
        <f>SUBTOTAL(3,B$1:B426)</f>
        <v>426</v>
      </c>
      <c r="B427" s="17">
        <v>40</v>
      </c>
      <c r="C427" s="17">
        <v>2023010097</v>
      </c>
      <c r="D427" s="17" t="s">
        <v>702</v>
      </c>
      <c r="E427" s="17">
        <v>21</v>
      </c>
      <c r="F427" s="17">
        <v>126</v>
      </c>
      <c r="G427" s="17"/>
      <c r="H427" s="17" t="s">
        <v>704</v>
      </c>
      <c r="I427" s="17">
        <f t="shared" si="44"/>
        <v>21</v>
      </c>
      <c r="J427" s="17">
        <f t="shared" si="45"/>
        <v>126</v>
      </c>
      <c r="K427" s="17">
        <f t="shared" si="46"/>
        <v>126</v>
      </c>
      <c r="L427" s="17">
        <f t="shared" si="47"/>
        <v>0</v>
      </c>
      <c r="M427" s="17">
        <f t="shared" si="48"/>
        <v>126</v>
      </c>
      <c r="N427" s="17"/>
      <c r="O427" s="17"/>
      <c r="P427" s="17"/>
      <c r="Q427" s="17"/>
    </row>
    <row r="428" spans="1:17" ht="14.25" x14ac:dyDescent="0.15">
      <c r="A428" s="17">
        <f>SUBTOTAL(3,B$1:B427)</f>
        <v>427</v>
      </c>
      <c r="B428" s="17">
        <v>1</v>
      </c>
      <c r="C428" s="17">
        <v>2019010009</v>
      </c>
      <c r="D428" s="17" t="s">
        <v>705</v>
      </c>
      <c r="E428" s="17">
        <v>21</v>
      </c>
      <c r="F428" s="17">
        <v>126</v>
      </c>
      <c r="G428" s="17"/>
      <c r="H428" s="17" t="s">
        <v>782</v>
      </c>
      <c r="I428" s="17">
        <f t="shared" si="44"/>
        <v>21</v>
      </c>
      <c r="J428" s="17">
        <f t="shared" si="45"/>
        <v>126</v>
      </c>
      <c r="K428" s="17">
        <f t="shared" si="46"/>
        <v>126</v>
      </c>
      <c r="L428" s="17">
        <f t="shared" si="47"/>
        <v>0</v>
      </c>
      <c r="M428" s="17">
        <f t="shared" si="48"/>
        <v>126</v>
      </c>
      <c r="N428" s="17"/>
      <c r="O428" s="17"/>
      <c r="P428" s="17"/>
      <c r="Q428" s="17"/>
    </row>
    <row r="429" spans="1:17" ht="14.25" x14ac:dyDescent="0.15">
      <c r="A429" s="17">
        <f>SUBTOTAL(3,B$1:B428)</f>
        <v>428</v>
      </c>
      <c r="B429" s="17">
        <v>2</v>
      </c>
      <c r="C429" s="17">
        <v>2003010008</v>
      </c>
      <c r="D429" s="17" t="s">
        <v>706</v>
      </c>
      <c r="E429" s="17">
        <v>21</v>
      </c>
      <c r="F429" s="17">
        <v>126</v>
      </c>
      <c r="G429" s="17"/>
      <c r="H429" s="17" t="s">
        <v>782</v>
      </c>
      <c r="I429" s="17">
        <f t="shared" si="44"/>
        <v>21</v>
      </c>
      <c r="J429" s="17">
        <f t="shared" si="45"/>
        <v>126</v>
      </c>
      <c r="K429" s="17">
        <f t="shared" si="46"/>
        <v>126</v>
      </c>
      <c r="L429" s="17">
        <f t="shared" si="47"/>
        <v>0</v>
      </c>
      <c r="M429" s="17">
        <f t="shared" si="48"/>
        <v>126</v>
      </c>
      <c r="N429" s="17"/>
      <c r="O429" s="17"/>
      <c r="P429" s="17"/>
      <c r="Q429" s="17"/>
    </row>
    <row r="430" spans="1:17" ht="14.25" x14ac:dyDescent="0.15">
      <c r="A430" s="17">
        <f>SUBTOTAL(3,B$1:B429)</f>
        <v>429</v>
      </c>
      <c r="B430" s="17">
        <v>3</v>
      </c>
      <c r="C430" s="17">
        <v>2015010098</v>
      </c>
      <c r="D430" s="17" t="s">
        <v>707</v>
      </c>
      <c r="E430" s="17">
        <v>17</v>
      </c>
      <c r="F430" s="17">
        <v>102</v>
      </c>
      <c r="G430" s="17" t="s">
        <v>708</v>
      </c>
      <c r="H430" s="17" t="s">
        <v>782</v>
      </c>
      <c r="I430" s="17">
        <f t="shared" si="44"/>
        <v>17</v>
      </c>
      <c r="J430" s="17">
        <f t="shared" si="45"/>
        <v>102</v>
      </c>
      <c r="K430" s="17">
        <f t="shared" si="46"/>
        <v>102</v>
      </c>
      <c r="L430" s="17">
        <f t="shared" si="47"/>
        <v>0</v>
      </c>
      <c r="M430" s="17">
        <f t="shared" si="48"/>
        <v>102</v>
      </c>
      <c r="N430" s="17"/>
      <c r="O430" s="17"/>
      <c r="P430" s="17"/>
      <c r="Q430" s="17"/>
    </row>
    <row r="431" spans="1:17" ht="14.25" x14ac:dyDescent="0.15">
      <c r="A431" s="17">
        <f>SUBTOTAL(3,B$1:B430)</f>
        <v>430</v>
      </c>
      <c r="B431" s="17">
        <v>4</v>
      </c>
      <c r="C431" s="17">
        <v>2006010022</v>
      </c>
      <c r="D431" s="17" t="s">
        <v>709</v>
      </c>
      <c r="E431" s="17">
        <v>21</v>
      </c>
      <c r="F431" s="17">
        <v>126</v>
      </c>
      <c r="G431" s="17"/>
      <c r="H431" s="17" t="s">
        <v>782</v>
      </c>
      <c r="I431" s="17">
        <f t="shared" si="44"/>
        <v>21</v>
      </c>
      <c r="J431" s="17">
        <f t="shared" si="45"/>
        <v>126</v>
      </c>
      <c r="K431" s="17">
        <f t="shared" si="46"/>
        <v>126</v>
      </c>
      <c r="L431" s="17">
        <f t="shared" si="47"/>
        <v>0</v>
      </c>
      <c r="M431" s="17">
        <f t="shared" si="48"/>
        <v>126</v>
      </c>
      <c r="N431" s="17"/>
      <c r="O431" s="17"/>
      <c r="P431" s="17"/>
      <c r="Q431" s="17"/>
    </row>
    <row r="432" spans="1:17" ht="14.25" x14ac:dyDescent="0.15">
      <c r="A432" s="17">
        <f>SUBTOTAL(3,B$1:B431)</f>
        <v>431</v>
      </c>
      <c r="B432" s="17">
        <v>5</v>
      </c>
      <c r="C432" s="17">
        <v>2006010035</v>
      </c>
      <c r="D432" s="17" t="s">
        <v>710</v>
      </c>
      <c r="E432" s="17">
        <v>21</v>
      </c>
      <c r="F432" s="17">
        <v>126</v>
      </c>
      <c r="G432" s="17"/>
      <c r="H432" s="17" t="s">
        <v>782</v>
      </c>
      <c r="I432" s="17">
        <f t="shared" si="44"/>
        <v>21</v>
      </c>
      <c r="J432" s="17">
        <f t="shared" si="45"/>
        <v>126</v>
      </c>
      <c r="K432" s="17">
        <f t="shared" si="46"/>
        <v>126</v>
      </c>
      <c r="L432" s="17">
        <f t="shared" si="47"/>
        <v>0</v>
      </c>
      <c r="M432" s="17">
        <f t="shared" si="48"/>
        <v>126</v>
      </c>
      <c r="N432" s="17"/>
      <c r="O432" s="17"/>
      <c r="P432" s="17"/>
      <c r="Q432" s="17"/>
    </row>
    <row r="433" spans="1:17" ht="14.25" x14ac:dyDescent="0.15">
      <c r="A433" s="17">
        <f>SUBTOTAL(3,B$1:B432)</f>
        <v>432</v>
      </c>
      <c r="B433" s="17">
        <v>6</v>
      </c>
      <c r="C433" s="17">
        <v>2006010036</v>
      </c>
      <c r="D433" s="17" t="s">
        <v>711</v>
      </c>
      <c r="E433" s="17">
        <v>21</v>
      </c>
      <c r="F433" s="17">
        <v>126</v>
      </c>
      <c r="G433" s="17"/>
      <c r="H433" s="17" t="s">
        <v>782</v>
      </c>
      <c r="I433" s="17">
        <f t="shared" si="44"/>
        <v>21</v>
      </c>
      <c r="J433" s="17">
        <f t="shared" si="45"/>
        <v>126</v>
      </c>
      <c r="K433" s="17">
        <f t="shared" si="46"/>
        <v>126</v>
      </c>
      <c r="L433" s="17">
        <f t="shared" si="47"/>
        <v>0</v>
      </c>
      <c r="M433" s="17">
        <f t="shared" si="48"/>
        <v>126</v>
      </c>
      <c r="N433" s="17"/>
      <c r="O433" s="17"/>
      <c r="P433" s="17"/>
      <c r="Q433" s="17"/>
    </row>
    <row r="434" spans="1:17" ht="14.25" x14ac:dyDescent="0.15">
      <c r="A434" s="17">
        <f>SUBTOTAL(3,B$1:B433)</f>
        <v>433</v>
      </c>
      <c r="B434" s="17">
        <v>7</v>
      </c>
      <c r="C434" s="17">
        <v>2008020014</v>
      </c>
      <c r="D434" s="17" t="s">
        <v>712</v>
      </c>
      <c r="E434" s="17">
        <v>21</v>
      </c>
      <c r="F434" s="17">
        <v>126</v>
      </c>
      <c r="G434" s="17"/>
      <c r="H434" s="17" t="s">
        <v>782</v>
      </c>
      <c r="I434" s="17">
        <f t="shared" si="44"/>
        <v>21</v>
      </c>
      <c r="J434" s="17">
        <f t="shared" si="45"/>
        <v>126</v>
      </c>
      <c r="K434" s="17">
        <f t="shared" si="46"/>
        <v>126</v>
      </c>
      <c r="L434" s="17">
        <f t="shared" si="47"/>
        <v>0</v>
      </c>
      <c r="M434" s="17">
        <f t="shared" si="48"/>
        <v>126</v>
      </c>
      <c r="N434" s="17"/>
      <c r="O434" s="17"/>
      <c r="P434" s="17"/>
      <c r="Q434" s="17"/>
    </row>
    <row r="435" spans="1:17" ht="14.25" x14ac:dyDescent="0.15">
      <c r="A435" s="17">
        <f>SUBTOTAL(3,B$1:B434)</f>
        <v>434</v>
      </c>
      <c r="B435" s="17">
        <v>8</v>
      </c>
      <c r="C435" s="17">
        <v>2013010005</v>
      </c>
      <c r="D435" s="17" t="s">
        <v>713</v>
      </c>
      <c r="E435" s="17">
        <v>21</v>
      </c>
      <c r="F435" s="17">
        <v>126</v>
      </c>
      <c r="G435" s="17"/>
      <c r="H435" s="17" t="s">
        <v>782</v>
      </c>
      <c r="I435" s="17">
        <f t="shared" si="44"/>
        <v>21</v>
      </c>
      <c r="J435" s="17">
        <f t="shared" si="45"/>
        <v>126</v>
      </c>
      <c r="K435" s="17">
        <f t="shared" si="46"/>
        <v>126</v>
      </c>
      <c r="L435" s="17">
        <f t="shared" si="47"/>
        <v>0</v>
      </c>
      <c r="M435" s="17">
        <f t="shared" si="48"/>
        <v>126</v>
      </c>
      <c r="N435" s="17"/>
      <c r="O435" s="17"/>
      <c r="P435" s="17"/>
      <c r="Q435" s="17"/>
    </row>
    <row r="436" spans="1:17" ht="14.25" x14ac:dyDescent="0.15">
      <c r="A436" s="17">
        <f>SUBTOTAL(3,B$1:B435)</f>
        <v>435</v>
      </c>
      <c r="B436" s="17">
        <v>9</v>
      </c>
      <c r="C436" s="17">
        <v>2013020002</v>
      </c>
      <c r="D436" s="17" t="s">
        <v>714</v>
      </c>
      <c r="E436" s="17">
        <v>16</v>
      </c>
      <c r="F436" s="17">
        <v>96</v>
      </c>
      <c r="G436" s="17" t="s">
        <v>715</v>
      </c>
      <c r="H436" s="17" t="s">
        <v>782</v>
      </c>
      <c r="I436" s="17">
        <f t="shared" si="44"/>
        <v>16</v>
      </c>
      <c r="J436" s="17">
        <f t="shared" si="45"/>
        <v>96</v>
      </c>
      <c r="K436" s="17">
        <f t="shared" si="46"/>
        <v>96</v>
      </c>
      <c r="L436" s="17">
        <f t="shared" si="47"/>
        <v>0</v>
      </c>
      <c r="M436" s="17">
        <f t="shared" si="48"/>
        <v>96</v>
      </c>
      <c r="N436" s="17"/>
      <c r="O436" s="17"/>
      <c r="P436" s="17"/>
      <c r="Q436" s="17"/>
    </row>
    <row r="437" spans="1:17" ht="14.25" x14ac:dyDescent="0.15">
      <c r="A437" s="17">
        <f>SUBTOTAL(3,B$1:B436)</f>
        <v>436</v>
      </c>
      <c r="B437" s="17">
        <v>10</v>
      </c>
      <c r="C437" s="17">
        <v>2014010021</v>
      </c>
      <c r="D437" s="17" t="s">
        <v>716</v>
      </c>
      <c r="E437" s="17">
        <v>21</v>
      </c>
      <c r="F437" s="17">
        <v>126</v>
      </c>
      <c r="G437" s="17"/>
      <c r="H437" s="17" t="s">
        <v>782</v>
      </c>
      <c r="I437" s="17">
        <f t="shared" si="44"/>
        <v>21</v>
      </c>
      <c r="J437" s="17">
        <f t="shared" si="45"/>
        <v>126</v>
      </c>
      <c r="K437" s="17">
        <f t="shared" si="46"/>
        <v>126</v>
      </c>
      <c r="L437" s="17">
        <f t="shared" si="47"/>
        <v>0</v>
      </c>
      <c r="M437" s="17">
        <f t="shared" si="48"/>
        <v>126</v>
      </c>
      <c r="N437" s="17"/>
      <c r="O437" s="17"/>
      <c r="P437" s="17"/>
      <c r="Q437" s="17"/>
    </row>
    <row r="438" spans="1:17" ht="14.25" x14ac:dyDescent="0.15">
      <c r="A438" s="17">
        <f>SUBTOTAL(3,B$1:B437)</f>
        <v>437</v>
      </c>
      <c r="B438" s="17">
        <v>11</v>
      </c>
      <c r="C438" s="17">
        <v>2014010026</v>
      </c>
      <c r="D438" s="17" t="s">
        <v>717</v>
      </c>
      <c r="E438" s="17">
        <v>20</v>
      </c>
      <c r="F438" s="17">
        <v>120</v>
      </c>
      <c r="G438" s="17" t="s">
        <v>718</v>
      </c>
      <c r="H438" s="17" t="s">
        <v>782</v>
      </c>
      <c r="I438" s="17">
        <f t="shared" si="44"/>
        <v>20</v>
      </c>
      <c r="J438" s="17">
        <f t="shared" si="45"/>
        <v>120</v>
      </c>
      <c r="K438" s="17">
        <f t="shared" si="46"/>
        <v>120</v>
      </c>
      <c r="L438" s="17">
        <f t="shared" si="47"/>
        <v>0</v>
      </c>
      <c r="M438" s="17">
        <f t="shared" si="48"/>
        <v>120</v>
      </c>
      <c r="N438" s="17"/>
      <c r="O438" s="17"/>
      <c r="P438" s="17"/>
      <c r="Q438" s="17"/>
    </row>
    <row r="439" spans="1:17" ht="14.25" x14ac:dyDescent="0.15">
      <c r="A439" s="17">
        <f>SUBTOTAL(3,B$1:B438)</f>
        <v>438</v>
      </c>
      <c r="B439" s="17">
        <v>12</v>
      </c>
      <c r="C439" s="17">
        <v>2014010045</v>
      </c>
      <c r="D439" s="17" t="s">
        <v>719</v>
      </c>
      <c r="E439" s="17">
        <v>21</v>
      </c>
      <c r="F439" s="17">
        <v>126</v>
      </c>
      <c r="G439" s="17"/>
      <c r="H439" s="17" t="s">
        <v>782</v>
      </c>
      <c r="I439" s="17">
        <f t="shared" si="44"/>
        <v>21</v>
      </c>
      <c r="J439" s="17">
        <f t="shared" si="45"/>
        <v>126</v>
      </c>
      <c r="K439" s="17">
        <f t="shared" si="46"/>
        <v>126</v>
      </c>
      <c r="L439" s="17">
        <f t="shared" si="47"/>
        <v>0</v>
      </c>
      <c r="M439" s="17">
        <f t="shared" si="48"/>
        <v>126</v>
      </c>
      <c r="N439" s="17"/>
      <c r="O439" s="17"/>
      <c r="P439" s="17"/>
      <c r="Q439" s="17"/>
    </row>
    <row r="440" spans="1:17" ht="14.25" x14ac:dyDescent="0.15">
      <c r="A440" s="17">
        <f>SUBTOTAL(3,B$1:B439)</f>
        <v>439</v>
      </c>
      <c r="B440" s="17">
        <v>13</v>
      </c>
      <c r="C440" s="17">
        <v>2014010047</v>
      </c>
      <c r="D440" s="17" t="s">
        <v>720</v>
      </c>
      <c r="E440" s="17">
        <v>16</v>
      </c>
      <c r="F440" s="17">
        <v>96</v>
      </c>
      <c r="G440" s="17" t="s">
        <v>715</v>
      </c>
      <c r="H440" s="17" t="s">
        <v>782</v>
      </c>
      <c r="I440" s="17">
        <f t="shared" si="44"/>
        <v>16</v>
      </c>
      <c r="J440" s="17">
        <f t="shared" si="45"/>
        <v>96</v>
      </c>
      <c r="K440" s="17">
        <f t="shared" si="46"/>
        <v>96</v>
      </c>
      <c r="L440" s="17">
        <f t="shared" si="47"/>
        <v>0</v>
      </c>
      <c r="M440" s="17">
        <f t="shared" si="48"/>
        <v>96</v>
      </c>
      <c r="N440" s="17"/>
      <c r="O440" s="17"/>
      <c r="P440" s="17"/>
      <c r="Q440" s="17"/>
    </row>
    <row r="441" spans="1:17" ht="14.25" x14ac:dyDescent="0.15">
      <c r="A441" s="17">
        <f>SUBTOTAL(3,B$1:B440)</f>
        <v>440</v>
      </c>
      <c r="B441" s="17">
        <v>14</v>
      </c>
      <c r="C441" s="17">
        <v>2014010048</v>
      </c>
      <c r="D441" s="17" t="s">
        <v>721</v>
      </c>
      <c r="E441" s="17">
        <v>3</v>
      </c>
      <c r="F441" s="17">
        <v>18</v>
      </c>
      <c r="G441" s="17"/>
      <c r="H441" s="17" t="s">
        <v>782</v>
      </c>
      <c r="I441" s="17">
        <f t="shared" si="44"/>
        <v>3</v>
      </c>
      <c r="J441" s="17">
        <f t="shared" si="45"/>
        <v>18</v>
      </c>
      <c r="K441" s="17">
        <f t="shared" si="46"/>
        <v>18</v>
      </c>
      <c r="L441" s="17">
        <f t="shared" si="47"/>
        <v>0</v>
      </c>
      <c r="M441" s="17">
        <f t="shared" si="48"/>
        <v>18</v>
      </c>
      <c r="N441" s="17"/>
      <c r="O441" s="17"/>
      <c r="P441" s="17"/>
      <c r="Q441" s="17"/>
    </row>
    <row r="442" spans="1:17" ht="14.25" x14ac:dyDescent="0.15">
      <c r="A442" s="17">
        <f>SUBTOTAL(3,B$1:B441)</f>
        <v>441</v>
      </c>
      <c r="B442" s="17">
        <v>15</v>
      </c>
      <c r="C442" s="17">
        <v>2015010013</v>
      </c>
      <c r="D442" s="17" t="s">
        <v>722</v>
      </c>
      <c r="E442" s="17">
        <v>14</v>
      </c>
      <c r="F442" s="17">
        <v>84</v>
      </c>
      <c r="G442" s="17" t="s">
        <v>723</v>
      </c>
      <c r="H442" s="17" t="s">
        <v>782</v>
      </c>
      <c r="I442" s="17">
        <f t="shared" si="44"/>
        <v>14</v>
      </c>
      <c r="J442" s="17">
        <f t="shared" si="45"/>
        <v>84</v>
      </c>
      <c r="K442" s="17">
        <f t="shared" si="46"/>
        <v>84</v>
      </c>
      <c r="L442" s="17">
        <f t="shared" si="47"/>
        <v>0</v>
      </c>
      <c r="M442" s="17">
        <f t="shared" si="48"/>
        <v>84</v>
      </c>
      <c r="N442" s="17"/>
      <c r="O442" s="17"/>
      <c r="P442" s="17"/>
      <c r="Q442" s="17"/>
    </row>
    <row r="443" spans="1:17" ht="14.25" x14ac:dyDescent="0.15">
      <c r="A443" s="17">
        <f>SUBTOTAL(3,B$1:B442)</f>
        <v>442</v>
      </c>
      <c r="B443" s="17">
        <v>16</v>
      </c>
      <c r="C443" s="17">
        <v>2016010007</v>
      </c>
      <c r="D443" s="17" t="s">
        <v>724</v>
      </c>
      <c r="E443" s="17">
        <v>21</v>
      </c>
      <c r="F443" s="17">
        <v>126</v>
      </c>
      <c r="G443" s="17"/>
      <c r="H443" s="17" t="s">
        <v>782</v>
      </c>
      <c r="I443" s="17">
        <f t="shared" si="44"/>
        <v>21</v>
      </c>
      <c r="J443" s="17">
        <f t="shared" si="45"/>
        <v>126</v>
      </c>
      <c r="K443" s="17">
        <f t="shared" si="46"/>
        <v>126</v>
      </c>
      <c r="L443" s="17">
        <f t="shared" si="47"/>
        <v>0</v>
      </c>
      <c r="M443" s="17">
        <f t="shared" si="48"/>
        <v>126</v>
      </c>
      <c r="N443" s="17"/>
      <c r="O443" s="17"/>
      <c r="P443" s="17"/>
      <c r="Q443" s="17"/>
    </row>
    <row r="444" spans="1:17" ht="14.25" x14ac:dyDescent="0.15">
      <c r="A444" s="17">
        <f>SUBTOTAL(3,B$1:B443)</f>
        <v>443</v>
      </c>
      <c r="B444" s="17">
        <v>17</v>
      </c>
      <c r="C444" s="17">
        <v>2016010008</v>
      </c>
      <c r="D444" s="17" t="s">
        <v>725</v>
      </c>
      <c r="E444" s="17">
        <v>21</v>
      </c>
      <c r="F444" s="17">
        <v>126</v>
      </c>
      <c r="G444" s="17"/>
      <c r="H444" s="17" t="s">
        <v>782</v>
      </c>
      <c r="I444" s="17">
        <f t="shared" si="44"/>
        <v>21</v>
      </c>
      <c r="J444" s="17">
        <f t="shared" si="45"/>
        <v>126</v>
      </c>
      <c r="K444" s="17">
        <f t="shared" si="46"/>
        <v>126</v>
      </c>
      <c r="L444" s="17">
        <f t="shared" si="47"/>
        <v>0</v>
      </c>
      <c r="M444" s="17">
        <f t="shared" si="48"/>
        <v>126</v>
      </c>
      <c r="N444" s="17"/>
      <c r="O444" s="17"/>
      <c r="P444" s="17"/>
      <c r="Q444" s="17"/>
    </row>
    <row r="445" spans="1:17" ht="14.25" x14ac:dyDescent="0.15">
      <c r="A445" s="17">
        <f>SUBTOTAL(3,B$1:B444)</f>
        <v>444</v>
      </c>
      <c r="B445" s="17">
        <v>18</v>
      </c>
      <c r="C445" s="17">
        <v>2016010009</v>
      </c>
      <c r="D445" s="17" t="s">
        <v>726</v>
      </c>
      <c r="E445" s="17">
        <v>21</v>
      </c>
      <c r="F445" s="17">
        <v>126</v>
      </c>
      <c r="G445" s="17"/>
      <c r="H445" s="17" t="s">
        <v>782</v>
      </c>
      <c r="I445" s="17">
        <f t="shared" si="44"/>
        <v>21</v>
      </c>
      <c r="J445" s="17">
        <f t="shared" si="45"/>
        <v>126</v>
      </c>
      <c r="K445" s="17">
        <f t="shared" si="46"/>
        <v>126</v>
      </c>
      <c r="L445" s="17">
        <f t="shared" si="47"/>
        <v>0</v>
      </c>
      <c r="M445" s="17">
        <f t="shared" si="48"/>
        <v>126</v>
      </c>
      <c r="N445" s="17"/>
      <c r="O445" s="17"/>
      <c r="P445" s="17"/>
      <c r="Q445" s="17"/>
    </row>
    <row r="446" spans="1:17" ht="14.25" x14ac:dyDescent="0.15">
      <c r="A446" s="17">
        <f>SUBTOTAL(3,B$1:B445)</f>
        <v>445</v>
      </c>
      <c r="B446" s="17">
        <v>19</v>
      </c>
      <c r="C446" s="17">
        <v>2016010010</v>
      </c>
      <c r="D446" s="17" t="s">
        <v>727</v>
      </c>
      <c r="E446" s="17">
        <v>21</v>
      </c>
      <c r="F446" s="17">
        <v>126</v>
      </c>
      <c r="G446" s="17"/>
      <c r="H446" s="17" t="s">
        <v>782</v>
      </c>
      <c r="I446" s="17">
        <f t="shared" si="44"/>
        <v>21</v>
      </c>
      <c r="J446" s="17">
        <f t="shared" si="45"/>
        <v>126</v>
      </c>
      <c r="K446" s="17">
        <f t="shared" si="46"/>
        <v>126</v>
      </c>
      <c r="L446" s="17">
        <f t="shared" si="47"/>
        <v>0</v>
      </c>
      <c r="M446" s="17">
        <f t="shared" si="48"/>
        <v>126</v>
      </c>
      <c r="N446" s="17"/>
      <c r="O446" s="17"/>
      <c r="P446" s="17"/>
      <c r="Q446" s="17"/>
    </row>
    <row r="447" spans="1:17" ht="14.25" x14ac:dyDescent="0.15">
      <c r="A447" s="17">
        <f>SUBTOTAL(3,B$1:B446)</f>
        <v>446</v>
      </c>
      <c r="B447" s="17">
        <v>20</v>
      </c>
      <c r="C447" s="17">
        <v>2016010011</v>
      </c>
      <c r="D447" s="17" t="s">
        <v>728</v>
      </c>
      <c r="E447" s="17">
        <v>21</v>
      </c>
      <c r="F447" s="17">
        <v>126</v>
      </c>
      <c r="G447" s="17"/>
      <c r="H447" s="17" t="s">
        <v>782</v>
      </c>
      <c r="I447" s="17">
        <f t="shared" si="44"/>
        <v>21</v>
      </c>
      <c r="J447" s="17">
        <f t="shared" si="45"/>
        <v>126</v>
      </c>
      <c r="K447" s="17">
        <f t="shared" si="46"/>
        <v>126</v>
      </c>
      <c r="L447" s="17">
        <f t="shared" si="47"/>
        <v>0</v>
      </c>
      <c r="M447" s="17">
        <f t="shared" si="48"/>
        <v>126</v>
      </c>
      <c r="N447" s="17"/>
      <c r="O447" s="17"/>
      <c r="P447" s="17"/>
      <c r="Q447" s="17"/>
    </row>
    <row r="448" spans="1:17" ht="14.25" x14ac:dyDescent="0.15">
      <c r="A448" s="17">
        <f>SUBTOTAL(3,B$1:B447)</f>
        <v>447</v>
      </c>
      <c r="B448" s="17">
        <v>21</v>
      </c>
      <c r="C448" s="17">
        <v>2017010012</v>
      </c>
      <c r="D448" s="17" t="s">
        <v>729</v>
      </c>
      <c r="E448" s="17">
        <v>21</v>
      </c>
      <c r="F448" s="17">
        <v>126</v>
      </c>
      <c r="G448" s="17"/>
      <c r="H448" s="17" t="s">
        <v>782</v>
      </c>
      <c r="I448" s="17">
        <f t="shared" si="44"/>
        <v>21</v>
      </c>
      <c r="J448" s="17">
        <f t="shared" si="45"/>
        <v>126</v>
      </c>
      <c r="K448" s="17">
        <f t="shared" si="46"/>
        <v>126</v>
      </c>
      <c r="L448" s="17">
        <f t="shared" si="47"/>
        <v>0</v>
      </c>
      <c r="M448" s="17">
        <f t="shared" si="48"/>
        <v>126</v>
      </c>
      <c r="N448" s="17"/>
      <c r="O448" s="17"/>
      <c r="P448" s="17"/>
      <c r="Q448" s="17"/>
    </row>
    <row r="449" spans="1:17" ht="14.25" x14ac:dyDescent="0.15">
      <c r="A449" s="17">
        <f>SUBTOTAL(3,B$1:B448)</f>
        <v>448</v>
      </c>
      <c r="B449" s="17">
        <v>22</v>
      </c>
      <c r="C449" s="17">
        <v>2018010006</v>
      </c>
      <c r="D449" s="17" t="s">
        <v>730</v>
      </c>
      <c r="E449" s="17">
        <v>21</v>
      </c>
      <c r="F449" s="17">
        <v>126</v>
      </c>
      <c r="G449" s="17"/>
      <c r="H449" s="17" t="s">
        <v>782</v>
      </c>
      <c r="I449" s="17">
        <f t="shared" si="44"/>
        <v>21</v>
      </c>
      <c r="J449" s="17">
        <f t="shared" si="45"/>
        <v>126</v>
      </c>
      <c r="K449" s="17">
        <f t="shared" si="46"/>
        <v>126</v>
      </c>
      <c r="L449" s="17">
        <f t="shared" si="47"/>
        <v>0</v>
      </c>
      <c r="M449" s="17">
        <f t="shared" si="48"/>
        <v>126</v>
      </c>
      <c r="N449" s="17"/>
      <c r="O449" s="17"/>
      <c r="P449" s="17"/>
      <c r="Q449" s="17"/>
    </row>
    <row r="450" spans="1:17" ht="14.25" x14ac:dyDescent="0.15">
      <c r="A450" s="17">
        <f>SUBTOTAL(3,B$1:B449)</f>
        <v>449</v>
      </c>
      <c r="B450" s="17">
        <v>23</v>
      </c>
      <c r="C450" s="17">
        <v>2018010009</v>
      </c>
      <c r="D450" s="17" t="s">
        <v>731</v>
      </c>
      <c r="E450" s="17">
        <v>21</v>
      </c>
      <c r="F450" s="17">
        <v>126</v>
      </c>
      <c r="G450" s="17"/>
      <c r="H450" s="17" t="s">
        <v>782</v>
      </c>
      <c r="I450" s="17">
        <f t="shared" ref="I450:I513" si="49">IF(TYPE(E450)=1,E450,VALUE(SUBSTITUTE(E450,"天","")))</f>
        <v>21</v>
      </c>
      <c r="J450" s="17">
        <f t="shared" ref="J450:J513" si="50">IF(TYPE(F450)=1,F450,VALUE(SUBSTITUTE(F450,"元","")))</f>
        <v>126</v>
      </c>
      <c r="K450" s="17">
        <f t="shared" ref="K450:K513" si="51">I450*6</f>
        <v>126</v>
      </c>
      <c r="L450" s="17">
        <f t="shared" ref="L450:L513" si="52">K450-J450</f>
        <v>0</v>
      </c>
      <c r="M450" s="17">
        <f t="shared" ref="M450:M513" si="53">J450</f>
        <v>126</v>
      </c>
      <c r="N450" s="17"/>
      <c r="O450" s="17"/>
      <c r="P450" s="17"/>
      <c r="Q450" s="17"/>
    </row>
    <row r="451" spans="1:17" ht="14.25" x14ac:dyDescent="0.15">
      <c r="A451" s="17">
        <f>SUBTOTAL(3,B$1:B450)</f>
        <v>450</v>
      </c>
      <c r="B451" s="17">
        <v>24</v>
      </c>
      <c r="C451" s="17">
        <v>2018010010</v>
      </c>
      <c r="D451" s="17" t="s">
        <v>732</v>
      </c>
      <c r="E451" s="17">
        <v>18</v>
      </c>
      <c r="F451" s="17">
        <v>108</v>
      </c>
      <c r="G451" s="17" t="s">
        <v>733</v>
      </c>
      <c r="H451" s="17" t="s">
        <v>782</v>
      </c>
      <c r="I451" s="17">
        <f t="shared" si="49"/>
        <v>18</v>
      </c>
      <c r="J451" s="17">
        <f t="shared" si="50"/>
        <v>108</v>
      </c>
      <c r="K451" s="17">
        <f t="shared" si="51"/>
        <v>108</v>
      </c>
      <c r="L451" s="17">
        <f t="shared" si="52"/>
        <v>0</v>
      </c>
      <c r="M451" s="17">
        <f t="shared" si="53"/>
        <v>108</v>
      </c>
      <c r="N451" s="17"/>
      <c r="O451" s="17"/>
      <c r="P451" s="17"/>
      <c r="Q451" s="17"/>
    </row>
    <row r="452" spans="1:17" ht="14.25" x14ac:dyDescent="0.15">
      <c r="A452" s="17">
        <f>SUBTOTAL(3,B$1:B451)</f>
        <v>451</v>
      </c>
      <c r="B452" s="17">
        <v>25</v>
      </c>
      <c r="C452" s="17">
        <v>2019010177</v>
      </c>
      <c r="D452" s="17" t="s">
        <v>734</v>
      </c>
      <c r="E452" s="17">
        <v>17</v>
      </c>
      <c r="F452" s="17">
        <v>102</v>
      </c>
      <c r="G452" s="17" t="s">
        <v>708</v>
      </c>
      <c r="H452" s="17" t="s">
        <v>782</v>
      </c>
      <c r="I452" s="17">
        <f t="shared" si="49"/>
        <v>17</v>
      </c>
      <c r="J452" s="17">
        <f t="shared" si="50"/>
        <v>102</v>
      </c>
      <c r="K452" s="17">
        <f t="shared" si="51"/>
        <v>102</v>
      </c>
      <c r="L452" s="17">
        <f t="shared" si="52"/>
        <v>0</v>
      </c>
      <c r="M452" s="17">
        <f t="shared" si="53"/>
        <v>102</v>
      </c>
      <c r="N452" s="17"/>
      <c r="O452" s="17"/>
      <c r="P452" s="17"/>
      <c r="Q452" s="17"/>
    </row>
    <row r="453" spans="1:17" ht="14.25" x14ac:dyDescent="0.15">
      <c r="A453" s="17">
        <f>SUBTOTAL(3,B$1:B452)</f>
        <v>452</v>
      </c>
      <c r="B453" s="17">
        <v>26</v>
      </c>
      <c r="C453" s="17">
        <v>2020010052</v>
      </c>
      <c r="D453" s="17" t="s">
        <v>735</v>
      </c>
      <c r="E453" s="17">
        <v>21</v>
      </c>
      <c r="F453" s="17">
        <v>126</v>
      </c>
      <c r="G453" s="17"/>
      <c r="H453" s="17" t="s">
        <v>782</v>
      </c>
      <c r="I453" s="17">
        <f t="shared" si="49"/>
        <v>21</v>
      </c>
      <c r="J453" s="17">
        <f t="shared" si="50"/>
        <v>126</v>
      </c>
      <c r="K453" s="17">
        <f t="shared" si="51"/>
        <v>126</v>
      </c>
      <c r="L453" s="17">
        <f t="shared" si="52"/>
        <v>0</v>
      </c>
      <c r="M453" s="17">
        <f t="shared" si="53"/>
        <v>126</v>
      </c>
      <c r="N453" s="17"/>
      <c r="O453" s="17"/>
      <c r="P453" s="17"/>
      <c r="Q453" s="17"/>
    </row>
    <row r="454" spans="1:17" ht="14.25" x14ac:dyDescent="0.15">
      <c r="A454" s="17">
        <f>SUBTOTAL(3,B$1:B453)</f>
        <v>453</v>
      </c>
      <c r="B454" s="17">
        <v>27</v>
      </c>
      <c r="C454" s="17">
        <v>2014020012</v>
      </c>
      <c r="D454" s="17" t="s">
        <v>736</v>
      </c>
      <c r="E454" s="17">
        <v>21</v>
      </c>
      <c r="F454" s="17">
        <v>126</v>
      </c>
      <c r="G454" s="17"/>
      <c r="H454" s="17" t="s">
        <v>782</v>
      </c>
      <c r="I454" s="17">
        <f t="shared" si="49"/>
        <v>21</v>
      </c>
      <c r="J454" s="17">
        <f t="shared" si="50"/>
        <v>126</v>
      </c>
      <c r="K454" s="17">
        <f t="shared" si="51"/>
        <v>126</v>
      </c>
      <c r="L454" s="17">
        <f t="shared" si="52"/>
        <v>0</v>
      </c>
      <c r="M454" s="17">
        <f t="shared" si="53"/>
        <v>126</v>
      </c>
      <c r="N454" s="17"/>
      <c r="O454" s="17"/>
      <c r="P454" s="17"/>
      <c r="Q454" s="17"/>
    </row>
    <row r="455" spans="1:17" ht="14.25" x14ac:dyDescent="0.15">
      <c r="A455" s="17">
        <f>SUBTOTAL(3,B$1:B454)</f>
        <v>454</v>
      </c>
      <c r="B455" s="17">
        <v>28</v>
      </c>
      <c r="C455" s="17">
        <v>2016010020</v>
      </c>
      <c r="D455" s="17" t="s">
        <v>737</v>
      </c>
      <c r="E455" s="17">
        <v>21</v>
      </c>
      <c r="F455" s="17">
        <v>126</v>
      </c>
      <c r="G455" s="17"/>
      <c r="H455" s="17" t="s">
        <v>782</v>
      </c>
      <c r="I455" s="17">
        <f t="shared" si="49"/>
        <v>21</v>
      </c>
      <c r="J455" s="17">
        <f t="shared" si="50"/>
        <v>126</v>
      </c>
      <c r="K455" s="17">
        <f t="shared" si="51"/>
        <v>126</v>
      </c>
      <c r="L455" s="17">
        <f t="shared" si="52"/>
        <v>0</v>
      </c>
      <c r="M455" s="17">
        <f t="shared" si="53"/>
        <v>126</v>
      </c>
      <c r="N455" s="17"/>
      <c r="O455" s="17"/>
      <c r="P455" s="17"/>
      <c r="Q455" s="17"/>
    </row>
    <row r="456" spans="1:17" ht="14.25" x14ac:dyDescent="0.15">
      <c r="A456" s="17">
        <f>SUBTOTAL(3,B$1:B455)</f>
        <v>455</v>
      </c>
      <c r="B456" s="17">
        <v>29</v>
      </c>
      <c r="C456" s="17">
        <v>2019010071</v>
      </c>
      <c r="D456" s="17" t="s">
        <v>738</v>
      </c>
      <c r="E456" s="17">
        <v>21</v>
      </c>
      <c r="F456" s="17">
        <v>126</v>
      </c>
      <c r="G456" s="17"/>
      <c r="H456" s="17" t="s">
        <v>782</v>
      </c>
      <c r="I456" s="17">
        <f t="shared" si="49"/>
        <v>21</v>
      </c>
      <c r="J456" s="17">
        <f t="shared" si="50"/>
        <v>126</v>
      </c>
      <c r="K456" s="17">
        <f t="shared" si="51"/>
        <v>126</v>
      </c>
      <c r="L456" s="17">
        <f t="shared" si="52"/>
        <v>0</v>
      </c>
      <c r="M456" s="17">
        <f t="shared" si="53"/>
        <v>126</v>
      </c>
      <c r="N456" s="17"/>
      <c r="O456" s="17"/>
      <c r="P456" s="17"/>
      <c r="Q456" s="17"/>
    </row>
    <row r="457" spans="1:17" ht="14.25" x14ac:dyDescent="0.15">
      <c r="A457" s="17">
        <f>SUBTOTAL(3,B$1:B456)</f>
        <v>456</v>
      </c>
      <c r="B457" s="17">
        <v>30</v>
      </c>
      <c r="C457" s="17">
        <v>2021010058</v>
      </c>
      <c r="D457" s="17" t="s">
        <v>739</v>
      </c>
      <c r="E457" s="17">
        <v>21</v>
      </c>
      <c r="F457" s="17">
        <v>126</v>
      </c>
      <c r="G457" s="17"/>
      <c r="H457" s="17" t="s">
        <v>782</v>
      </c>
      <c r="I457" s="17">
        <f t="shared" si="49"/>
        <v>21</v>
      </c>
      <c r="J457" s="17">
        <f t="shared" si="50"/>
        <v>126</v>
      </c>
      <c r="K457" s="17">
        <f t="shared" si="51"/>
        <v>126</v>
      </c>
      <c r="L457" s="17">
        <f t="shared" si="52"/>
        <v>0</v>
      </c>
      <c r="M457" s="17">
        <f t="shared" si="53"/>
        <v>126</v>
      </c>
      <c r="N457" s="17"/>
      <c r="O457" s="17"/>
      <c r="P457" s="17"/>
      <c r="Q457" s="17"/>
    </row>
    <row r="458" spans="1:17" ht="14.25" x14ac:dyDescent="0.15">
      <c r="A458" s="17">
        <f>SUBTOTAL(3,B$1:B457)</f>
        <v>457</v>
      </c>
      <c r="B458" s="17">
        <v>31</v>
      </c>
      <c r="C458" s="17">
        <v>2021010059</v>
      </c>
      <c r="D458" s="17" t="s">
        <v>740</v>
      </c>
      <c r="E458" s="17">
        <v>17</v>
      </c>
      <c r="F458" s="17">
        <v>102</v>
      </c>
      <c r="G458" s="17" t="s">
        <v>741</v>
      </c>
      <c r="H458" s="17" t="s">
        <v>782</v>
      </c>
      <c r="I458" s="17">
        <f t="shared" si="49"/>
        <v>17</v>
      </c>
      <c r="J458" s="17">
        <f t="shared" si="50"/>
        <v>102</v>
      </c>
      <c r="K458" s="17">
        <f t="shared" si="51"/>
        <v>102</v>
      </c>
      <c r="L458" s="17">
        <f t="shared" si="52"/>
        <v>0</v>
      </c>
      <c r="M458" s="17">
        <f t="shared" si="53"/>
        <v>102</v>
      </c>
      <c r="N458" s="17"/>
      <c r="O458" s="17"/>
      <c r="P458" s="17"/>
      <c r="Q458" s="17"/>
    </row>
    <row r="459" spans="1:17" ht="14.25" x14ac:dyDescent="0.15">
      <c r="A459" s="17">
        <f>SUBTOTAL(3,B$1:B458)</f>
        <v>458</v>
      </c>
      <c r="B459" s="17">
        <v>32</v>
      </c>
      <c r="C459" s="17">
        <v>2021010060</v>
      </c>
      <c r="D459" s="17" t="s">
        <v>742</v>
      </c>
      <c r="E459" s="17">
        <v>21</v>
      </c>
      <c r="F459" s="17">
        <v>126</v>
      </c>
      <c r="G459" s="17"/>
      <c r="H459" s="17" t="s">
        <v>782</v>
      </c>
      <c r="I459" s="17">
        <f t="shared" si="49"/>
        <v>21</v>
      </c>
      <c r="J459" s="17">
        <f t="shared" si="50"/>
        <v>126</v>
      </c>
      <c r="K459" s="17">
        <f t="shared" si="51"/>
        <v>126</v>
      </c>
      <c r="L459" s="17">
        <f t="shared" si="52"/>
        <v>0</v>
      </c>
      <c r="M459" s="17">
        <f t="shared" si="53"/>
        <v>126</v>
      </c>
      <c r="N459" s="17"/>
      <c r="O459" s="17"/>
      <c r="P459" s="17"/>
      <c r="Q459" s="17"/>
    </row>
    <row r="460" spans="1:17" ht="14.25" x14ac:dyDescent="0.15">
      <c r="A460" s="17">
        <f>SUBTOTAL(3,B$1:B459)</f>
        <v>459</v>
      </c>
      <c r="B460" s="17">
        <v>33</v>
      </c>
      <c r="C460" s="17">
        <v>2021010061</v>
      </c>
      <c r="D460" s="17" t="s">
        <v>743</v>
      </c>
      <c r="E460" s="17">
        <v>21</v>
      </c>
      <c r="F460" s="17">
        <v>126</v>
      </c>
      <c r="G460" s="17"/>
      <c r="H460" s="17" t="s">
        <v>782</v>
      </c>
      <c r="I460" s="17">
        <f t="shared" si="49"/>
        <v>21</v>
      </c>
      <c r="J460" s="17">
        <f t="shared" si="50"/>
        <v>126</v>
      </c>
      <c r="K460" s="17">
        <f t="shared" si="51"/>
        <v>126</v>
      </c>
      <c r="L460" s="17">
        <f t="shared" si="52"/>
        <v>0</v>
      </c>
      <c r="M460" s="17">
        <f t="shared" si="53"/>
        <v>126</v>
      </c>
      <c r="N460" s="17"/>
      <c r="O460" s="17"/>
      <c r="P460" s="17"/>
      <c r="Q460" s="17"/>
    </row>
    <row r="461" spans="1:17" ht="14.25" x14ac:dyDescent="0.15">
      <c r="A461" s="17">
        <f>SUBTOTAL(3,B$1:B460)</f>
        <v>460</v>
      </c>
      <c r="B461" s="17">
        <v>34</v>
      </c>
      <c r="C461" s="17">
        <v>2021010062</v>
      </c>
      <c r="D461" s="17" t="s">
        <v>744</v>
      </c>
      <c r="E461" s="17">
        <v>21</v>
      </c>
      <c r="F461" s="17">
        <v>126</v>
      </c>
      <c r="G461" s="17"/>
      <c r="H461" s="17" t="s">
        <v>782</v>
      </c>
      <c r="I461" s="17">
        <f t="shared" si="49"/>
        <v>21</v>
      </c>
      <c r="J461" s="17">
        <f t="shared" si="50"/>
        <v>126</v>
      </c>
      <c r="K461" s="17">
        <f t="shared" si="51"/>
        <v>126</v>
      </c>
      <c r="L461" s="17">
        <f t="shared" si="52"/>
        <v>0</v>
      </c>
      <c r="M461" s="17">
        <f t="shared" si="53"/>
        <v>126</v>
      </c>
      <c r="N461" s="17"/>
      <c r="O461" s="17"/>
      <c r="P461" s="17"/>
      <c r="Q461" s="17"/>
    </row>
    <row r="462" spans="1:17" ht="14.25" x14ac:dyDescent="0.15">
      <c r="A462" s="17">
        <f>SUBTOTAL(3,B$1:B461)</f>
        <v>461</v>
      </c>
      <c r="B462" s="17">
        <v>35</v>
      </c>
      <c r="C462" s="17">
        <v>2006010052</v>
      </c>
      <c r="D462" s="17" t="s">
        <v>745</v>
      </c>
      <c r="E462" s="17">
        <v>21</v>
      </c>
      <c r="F462" s="17">
        <v>126</v>
      </c>
      <c r="G462" s="17"/>
      <c r="H462" s="17" t="s">
        <v>782</v>
      </c>
      <c r="I462" s="17">
        <f t="shared" si="49"/>
        <v>21</v>
      </c>
      <c r="J462" s="17">
        <f t="shared" si="50"/>
        <v>126</v>
      </c>
      <c r="K462" s="17">
        <f t="shared" si="51"/>
        <v>126</v>
      </c>
      <c r="L462" s="17">
        <f t="shared" si="52"/>
        <v>0</v>
      </c>
      <c r="M462" s="17">
        <f t="shared" si="53"/>
        <v>126</v>
      </c>
      <c r="N462" s="17"/>
      <c r="O462" s="17"/>
      <c r="P462" s="17"/>
      <c r="Q462" s="17"/>
    </row>
    <row r="463" spans="1:17" ht="14.25" x14ac:dyDescent="0.15">
      <c r="A463" s="17">
        <f>SUBTOTAL(3,B$1:B462)</f>
        <v>462</v>
      </c>
      <c r="B463" s="17">
        <v>36</v>
      </c>
      <c r="C463" s="17">
        <v>2019010061</v>
      </c>
      <c r="D463" s="17" t="s">
        <v>746</v>
      </c>
      <c r="E463" s="17">
        <v>21</v>
      </c>
      <c r="F463" s="17">
        <v>126</v>
      </c>
      <c r="G463" s="17"/>
      <c r="H463" s="17" t="s">
        <v>782</v>
      </c>
      <c r="I463" s="17">
        <f t="shared" si="49"/>
        <v>21</v>
      </c>
      <c r="J463" s="17">
        <f t="shared" si="50"/>
        <v>126</v>
      </c>
      <c r="K463" s="17">
        <f t="shared" si="51"/>
        <v>126</v>
      </c>
      <c r="L463" s="17">
        <f t="shared" si="52"/>
        <v>0</v>
      </c>
      <c r="M463" s="17">
        <f t="shared" si="53"/>
        <v>126</v>
      </c>
      <c r="N463" s="17"/>
      <c r="O463" s="17"/>
      <c r="P463" s="17"/>
      <c r="Q463" s="17"/>
    </row>
    <row r="464" spans="1:17" ht="14.25" x14ac:dyDescent="0.15">
      <c r="A464" s="17">
        <f>SUBTOTAL(3,B$1:B463)</f>
        <v>463</v>
      </c>
      <c r="B464" s="17">
        <v>37</v>
      </c>
      <c r="C464" s="17">
        <v>2019010099</v>
      </c>
      <c r="D464" s="17" t="s">
        <v>747</v>
      </c>
      <c r="E464" s="17">
        <v>21</v>
      </c>
      <c r="F464" s="17">
        <v>126</v>
      </c>
      <c r="G464" s="17"/>
      <c r="H464" s="17" t="s">
        <v>782</v>
      </c>
      <c r="I464" s="17">
        <f t="shared" si="49"/>
        <v>21</v>
      </c>
      <c r="J464" s="17">
        <f t="shared" si="50"/>
        <v>126</v>
      </c>
      <c r="K464" s="17">
        <f t="shared" si="51"/>
        <v>126</v>
      </c>
      <c r="L464" s="17">
        <f t="shared" si="52"/>
        <v>0</v>
      </c>
      <c r="M464" s="17">
        <f t="shared" si="53"/>
        <v>126</v>
      </c>
      <c r="N464" s="17"/>
      <c r="O464" s="17"/>
      <c r="P464" s="17"/>
      <c r="Q464" s="17"/>
    </row>
    <row r="465" spans="1:17" ht="14.25" x14ac:dyDescent="0.15">
      <c r="A465" s="17">
        <f>SUBTOTAL(3,B$1:B464)</f>
        <v>464</v>
      </c>
      <c r="B465" s="17">
        <v>38</v>
      </c>
      <c r="C465" s="17">
        <v>2019010112</v>
      </c>
      <c r="D465" s="17" t="s">
        <v>748</v>
      </c>
      <c r="E465" s="17">
        <v>21</v>
      </c>
      <c r="F465" s="17">
        <v>126</v>
      </c>
      <c r="G465" s="17"/>
      <c r="H465" s="17" t="s">
        <v>782</v>
      </c>
      <c r="I465" s="17">
        <f t="shared" si="49"/>
        <v>21</v>
      </c>
      <c r="J465" s="17">
        <f t="shared" si="50"/>
        <v>126</v>
      </c>
      <c r="K465" s="17">
        <f t="shared" si="51"/>
        <v>126</v>
      </c>
      <c r="L465" s="17">
        <f t="shared" si="52"/>
        <v>0</v>
      </c>
      <c r="M465" s="17">
        <f t="shared" si="53"/>
        <v>126</v>
      </c>
      <c r="N465" s="17"/>
      <c r="O465" s="17"/>
      <c r="P465" s="17"/>
      <c r="Q465" s="17"/>
    </row>
    <row r="466" spans="1:17" ht="14.25" x14ac:dyDescent="0.15">
      <c r="A466" s="17">
        <f>SUBTOTAL(3,B$1:B465)</f>
        <v>465</v>
      </c>
      <c r="B466" s="17">
        <v>39</v>
      </c>
      <c r="C466" s="17">
        <v>2019010093</v>
      </c>
      <c r="D466" s="17" t="s">
        <v>749</v>
      </c>
      <c r="E466" s="17">
        <v>21</v>
      </c>
      <c r="F466" s="17">
        <v>126</v>
      </c>
      <c r="G466" s="17"/>
      <c r="H466" s="17" t="s">
        <v>782</v>
      </c>
      <c r="I466" s="17">
        <f t="shared" si="49"/>
        <v>21</v>
      </c>
      <c r="J466" s="17">
        <f t="shared" si="50"/>
        <v>126</v>
      </c>
      <c r="K466" s="17">
        <f t="shared" si="51"/>
        <v>126</v>
      </c>
      <c r="L466" s="17">
        <f t="shared" si="52"/>
        <v>0</v>
      </c>
      <c r="M466" s="17">
        <f t="shared" si="53"/>
        <v>126</v>
      </c>
      <c r="N466" s="17"/>
      <c r="O466" s="17"/>
      <c r="P466" s="17"/>
      <c r="Q466" s="17"/>
    </row>
    <row r="467" spans="1:17" ht="14.25" x14ac:dyDescent="0.15">
      <c r="A467" s="17">
        <f>SUBTOTAL(3,B$1:B466)</f>
        <v>466</v>
      </c>
      <c r="B467" s="17">
        <v>40</v>
      </c>
      <c r="C467" s="17">
        <v>2019010165</v>
      </c>
      <c r="D467" s="17" t="s">
        <v>750</v>
      </c>
      <c r="E467" s="17">
        <v>21</v>
      </c>
      <c r="F467" s="17">
        <v>126</v>
      </c>
      <c r="G467" s="17"/>
      <c r="H467" s="17" t="s">
        <v>782</v>
      </c>
      <c r="I467" s="17">
        <f t="shared" si="49"/>
        <v>21</v>
      </c>
      <c r="J467" s="17">
        <f t="shared" si="50"/>
        <v>126</v>
      </c>
      <c r="K467" s="17">
        <f t="shared" si="51"/>
        <v>126</v>
      </c>
      <c r="L467" s="17">
        <f t="shared" si="52"/>
        <v>0</v>
      </c>
      <c r="M467" s="17">
        <f t="shared" si="53"/>
        <v>126</v>
      </c>
      <c r="N467" s="17"/>
      <c r="O467" s="17"/>
      <c r="P467" s="17"/>
      <c r="Q467" s="17"/>
    </row>
    <row r="468" spans="1:17" ht="14.25" x14ac:dyDescent="0.15">
      <c r="A468" s="17">
        <f>SUBTOTAL(3,B$1:B467)</f>
        <v>467</v>
      </c>
      <c r="B468" s="17">
        <v>41</v>
      </c>
      <c r="C468" s="17">
        <v>2006010016</v>
      </c>
      <c r="D468" s="17" t="s">
        <v>751</v>
      </c>
      <c r="E468" s="17">
        <v>21</v>
      </c>
      <c r="F468" s="17">
        <v>126</v>
      </c>
      <c r="G468" s="17"/>
      <c r="H468" s="17" t="s">
        <v>782</v>
      </c>
      <c r="I468" s="17">
        <f t="shared" si="49"/>
        <v>21</v>
      </c>
      <c r="J468" s="17">
        <f t="shared" si="50"/>
        <v>126</v>
      </c>
      <c r="K468" s="17">
        <f t="shared" si="51"/>
        <v>126</v>
      </c>
      <c r="L468" s="17">
        <f t="shared" si="52"/>
        <v>0</v>
      </c>
      <c r="M468" s="17">
        <f t="shared" si="53"/>
        <v>126</v>
      </c>
      <c r="N468" s="17"/>
      <c r="O468" s="17"/>
      <c r="P468" s="17"/>
      <c r="Q468" s="17"/>
    </row>
    <row r="469" spans="1:17" ht="14.25" x14ac:dyDescent="0.15">
      <c r="A469" s="17">
        <f>SUBTOTAL(3,B$1:B468)</f>
        <v>468</v>
      </c>
      <c r="B469" s="17">
        <v>42</v>
      </c>
      <c r="C469" s="17">
        <v>2010020002</v>
      </c>
      <c r="D469" s="17" t="s">
        <v>752</v>
      </c>
      <c r="E469" s="17">
        <v>21</v>
      </c>
      <c r="F469" s="17">
        <v>126</v>
      </c>
      <c r="G469" s="17"/>
      <c r="H469" s="17" t="s">
        <v>782</v>
      </c>
      <c r="I469" s="17">
        <f t="shared" si="49"/>
        <v>21</v>
      </c>
      <c r="J469" s="17">
        <f t="shared" si="50"/>
        <v>126</v>
      </c>
      <c r="K469" s="17">
        <f t="shared" si="51"/>
        <v>126</v>
      </c>
      <c r="L469" s="17">
        <f t="shared" si="52"/>
        <v>0</v>
      </c>
      <c r="M469" s="17">
        <f t="shared" si="53"/>
        <v>126</v>
      </c>
      <c r="N469" s="17"/>
      <c r="O469" s="17"/>
      <c r="P469" s="17"/>
      <c r="Q469" s="17"/>
    </row>
    <row r="470" spans="1:17" ht="14.25" x14ac:dyDescent="0.15">
      <c r="A470" s="17">
        <f>SUBTOTAL(3,B$1:B469)</f>
        <v>469</v>
      </c>
      <c r="B470" s="17">
        <v>43</v>
      </c>
      <c r="C470" s="17">
        <v>2006010019</v>
      </c>
      <c r="D470" s="17" t="s">
        <v>753</v>
      </c>
      <c r="E470" s="17">
        <v>21</v>
      </c>
      <c r="F470" s="17">
        <v>126</v>
      </c>
      <c r="G470" s="17"/>
      <c r="H470" s="17" t="s">
        <v>782</v>
      </c>
      <c r="I470" s="17">
        <f t="shared" si="49"/>
        <v>21</v>
      </c>
      <c r="J470" s="17">
        <f t="shared" si="50"/>
        <v>126</v>
      </c>
      <c r="K470" s="17">
        <f t="shared" si="51"/>
        <v>126</v>
      </c>
      <c r="L470" s="17">
        <f t="shared" si="52"/>
        <v>0</v>
      </c>
      <c r="M470" s="17">
        <f t="shared" si="53"/>
        <v>126</v>
      </c>
      <c r="N470" s="17"/>
      <c r="O470" s="17"/>
      <c r="P470" s="17"/>
      <c r="Q470" s="17"/>
    </row>
    <row r="471" spans="1:17" ht="14.25" x14ac:dyDescent="0.15">
      <c r="A471" s="17">
        <f>SUBTOTAL(3,B$1:B470)</f>
        <v>470</v>
      </c>
      <c r="B471" s="17">
        <v>44</v>
      </c>
      <c r="C471" s="17">
        <v>2021010069</v>
      </c>
      <c r="D471" s="17" t="s">
        <v>754</v>
      </c>
      <c r="E471" s="17">
        <v>21</v>
      </c>
      <c r="F471" s="17">
        <v>126</v>
      </c>
      <c r="G471" s="17"/>
      <c r="H471" s="17" t="s">
        <v>782</v>
      </c>
      <c r="I471" s="17">
        <f t="shared" si="49"/>
        <v>21</v>
      </c>
      <c r="J471" s="17">
        <f t="shared" si="50"/>
        <v>126</v>
      </c>
      <c r="K471" s="17">
        <f t="shared" si="51"/>
        <v>126</v>
      </c>
      <c r="L471" s="17">
        <f t="shared" si="52"/>
        <v>0</v>
      </c>
      <c r="M471" s="17">
        <f t="shared" si="53"/>
        <v>126</v>
      </c>
      <c r="N471" s="17"/>
      <c r="O471" s="17"/>
      <c r="P471" s="17"/>
      <c r="Q471" s="17"/>
    </row>
    <row r="472" spans="1:17" ht="14.25" x14ac:dyDescent="0.15">
      <c r="A472" s="17">
        <f>SUBTOTAL(3,B$1:B471)</f>
        <v>471</v>
      </c>
      <c r="B472" s="17">
        <v>45</v>
      </c>
      <c r="C472" s="17">
        <v>2022010070</v>
      </c>
      <c r="D472" s="17" t="s">
        <v>755</v>
      </c>
      <c r="E472" s="17">
        <v>21</v>
      </c>
      <c r="F472" s="17">
        <v>126</v>
      </c>
      <c r="G472" s="17"/>
      <c r="H472" s="17" t="s">
        <v>782</v>
      </c>
      <c r="I472" s="17">
        <f t="shared" si="49"/>
        <v>21</v>
      </c>
      <c r="J472" s="17">
        <f t="shared" si="50"/>
        <v>126</v>
      </c>
      <c r="K472" s="17">
        <f t="shared" si="51"/>
        <v>126</v>
      </c>
      <c r="L472" s="17">
        <f t="shared" si="52"/>
        <v>0</v>
      </c>
      <c r="M472" s="17">
        <f t="shared" si="53"/>
        <v>126</v>
      </c>
      <c r="N472" s="17"/>
      <c r="O472" s="17"/>
      <c r="P472" s="17"/>
      <c r="Q472" s="17"/>
    </row>
    <row r="473" spans="1:17" ht="14.25" x14ac:dyDescent="0.15">
      <c r="A473" s="17">
        <f>SUBTOTAL(3,B$1:B472)</f>
        <v>472</v>
      </c>
      <c r="B473" s="17">
        <v>46</v>
      </c>
      <c r="C473" s="17">
        <v>2022010071</v>
      </c>
      <c r="D473" s="17" t="s">
        <v>756</v>
      </c>
      <c r="E473" s="17">
        <v>21</v>
      </c>
      <c r="F473" s="17">
        <v>126</v>
      </c>
      <c r="G473" s="17"/>
      <c r="H473" s="17" t="s">
        <v>782</v>
      </c>
      <c r="I473" s="17">
        <f t="shared" si="49"/>
        <v>21</v>
      </c>
      <c r="J473" s="17">
        <f t="shared" si="50"/>
        <v>126</v>
      </c>
      <c r="K473" s="17">
        <f t="shared" si="51"/>
        <v>126</v>
      </c>
      <c r="L473" s="17">
        <f t="shared" si="52"/>
        <v>0</v>
      </c>
      <c r="M473" s="17">
        <f t="shared" si="53"/>
        <v>126</v>
      </c>
      <c r="N473" s="17"/>
      <c r="O473" s="17"/>
      <c r="P473" s="17"/>
      <c r="Q473" s="17"/>
    </row>
    <row r="474" spans="1:17" ht="14.25" x14ac:dyDescent="0.15">
      <c r="A474" s="17">
        <f>SUBTOTAL(3,B$1:B473)</f>
        <v>473</v>
      </c>
      <c r="B474" s="17">
        <v>47</v>
      </c>
      <c r="C474" s="17">
        <v>2022010069</v>
      </c>
      <c r="D474" s="17" t="s">
        <v>757</v>
      </c>
      <c r="E474" s="17">
        <v>21</v>
      </c>
      <c r="F474" s="17">
        <v>126</v>
      </c>
      <c r="G474" s="17"/>
      <c r="H474" s="17" t="s">
        <v>782</v>
      </c>
      <c r="I474" s="17">
        <f t="shared" si="49"/>
        <v>21</v>
      </c>
      <c r="J474" s="17">
        <f t="shared" si="50"/>
        <v>126</v>
      </c>
      <c r="K474" s="17">
        <f t="shared" si="51"/>
        <v>126</v>
      </c>
      <c r="L474" s="17">
        <f t="shared" si="52"/>
        <v>0</v>
      </c>
      <c r="M474" s="17">
        <f t="shared" si="53"/>
        <v>126</v>
      </c>
      <c r="N474" s="17"/>
      <c r="O474" s="17"/>
      <c r="P474" s="17"/>
      <c r="Q474" s="17"/>
    </row>
    <row r="475" spans="1:17" ht="14.25" x14ac:dyDescent="0.15">
      <c r="A475" s="17">
        <f>SUBTOTAL(3,B$1:B474)</f>
        <v>474</v>
      </c>
      <c r="B475" s="17">
        <v>48</v>
      </c>
      <c r="C475" s="17">
        <v>2020010011</v>
      </c>
      <c r="D475" s="17" t="s">
        <v>758</v>
      </c>
      <c r="E475" s="17">
        <v>20</v>
      </c>
      <c r="F475" s="17">
        <v>120</v>
      </c>
      <c r="G475" s="17" t="s">
        <v>759</v>
      </c>
      <c r="H475" s="17" t="s">
        <v>782</v>
      </c>
      <c r="I475" s="17">
        <f t="shared" si="49"/>
        <v>20</v>
      </c>
      <c r="J475" s="17">
        <f t="shared" si="50"/>
        <v>120</v>
      </c>
      <c r="K475" s="17">
        <f t="shared" si="51"/>
        <v>120</v>
      </c>
      <c r="L475" s="17">
        <f t="shared" si="52"/>
        <v>0</v>
      </c>
      <c r="M475" s="17">
        <f t="shared" si="53"/>
        <v>120</v>
      </c>
      <c r="N475" s="17"/>
      <c r="O475" s="17"/>
      <c r="P475" s="17"/>
      <c r="Q475" s="17"/>
    </row>
    <row r="476" spans="1:17" ht="14.25" x14ac:dyDescent="0.15">
      <c r="A476" s="17">
        <f>SUBTOTAL(3,B$1:B475)</f>
        <v>475</v>
      </c>
      <c r="B476" s="17">
        <v>49</v>
      </c>
      <c r="C476" s="17">
        <v>2023010091</v>
      </c>
      <c r="D476" s="17" t="s">
        <v>760</v>
      </c>
      <c r="E476" s="17">
        <v>20</v>
      </c>
      <c r="F476" s="17">
        <v>120</v>
      </c>
      <c r="G476" s="17" t="s">
        <v>759</v>
      </c>
      <c r="H476" s="17" t="s">
        <v>782</v>
      </c>
      <c r="I476" s="17">
        <f t="shared" si="49"/>
        <v>20</v>
      </c>
      <c r="J476" s="17">
        <f t="shared" si="50"/>
        <v>120</v>
      </c>
      <c r="K476" s="17">
        <f t="shared" si="51"/>
        <v>120</v>
      </c>
      <c r="L476" s="17">
        <f t="shared" si="52"/>
        <v>0</v>
      </c>
      <c r="M476" s="17">
        <f t="shared" si="53"/>
        <v>120</v>
      </c>
      <c r="N476" s="17"/>
      <c r="O476" s="17"/>
      <c r="P476" s="17"/>
      <c r="Q476" s="17"/>
    </row>
    <row r="477" spans="1:17" ht="14.25" x14ac:dyDescent="0.15">
      <c r="A477" s="17">
        <f>SUBTOTAL(3,B$1:B476)</f>
        <v>476</v>
      </c>
      <c r="B477" s="17">
        <v>50</v>
      </c>
      <c r="C477" s="17">
        <v>2023010092</v>
      </c>
      <c r="D477" s="17" t="s">
        <v>761</v>
      </c>
      <c r="E477" s="17">
        <v>21</v>
      </c>
      <c r="F477" s="17">
        <v>126</v>
      </c>
      <c r="G477" s="17"/>
      <c r="H477" s="17" t="s">
        <v>782</v>
      </c>
      <c r="I477" s="17">
        <f t="shared" si="49"/>
        <v>21</v>
      </c>
      <c r="J477" s="17">
        <f t="shared" si="50"/>
        <v>126</v>
      </c>
      <c r="K477" s="17">
        <f t="shared" si="51"/>
        <v>126</v>
      </c>
      <c r="L477" s="17">
        <f t="shared" si="52"/>
        <v>0</v>
      </c>
      <c r="M477" s="17">
        <f t="shared" si="53"/>
        <v>126</v>
      </c>
      <c r="N477" s="17"/>
      <c r="O477" s="17"/>
      <c r="P477" s="17"/>
      <c r="Q477" s="17"/>
    </row>
    <row r="478" spans="1:17" ht="14.25" x14ac:dyDescent="0.15">
      <c r="A478" s="17">
        <f>SUBTOTAL(3,B$1:B477)</f>
        <v>477</v>
      </c>
      <c r="B478" s="17">
        <v>51</v>
      </c>
      <c r="C478" s="17">
        <v>2023010133</v>
      </c>
      <c r="D478" s="17" t="s">
        <v>762</v>
      </c>
      <c r="E478" s="17">
        <v>21</v>
      </c>
      <c r="F478" s="17">
        <v>126</v>
      </c>
      <c r="G478" s="17"/>
      <c r="H478" s="17" t="s">
        <v>782</v>
      </c>
      <c r="I478" s="17">
        <f t="shared" si="49"/>
        <v>21</v>
      </c>
      <c r="J478" s="17">
        <f t="shared" si="50"/>
        <v>126</v>
      </c>
      <c r="K478" s="17">
        <f t="shared" si="51"/>
        <v>126</v>
      </c>
      <c r="L478" s="17">
        <f t="shared" si="52"/>
        <v>0</v>
      </c>
      <c r="M478" s="17">
        <f t="shared" si="53"/>
        <v>126</v>
      </c>
      <c r="N478" s="17"/>
      <c r="O478" s="17"/>
      <c r="P478" s="17"/>
      <c r="Q478" s="17"/>
    </row>
    <row r="479" spans="1:17" ht="14.25" x14ac:dyDescent="0.15">
      <c r="A479" s="17">
        <f>SUBTOTAL(3,B$1:B478)</f>
        <v>478</v>
      </c>
      <c r="B479" s="17">
        <v>52</v>
      </c>
      <c r="C479" s="17">
        <v>2023010135</v>
      </c>
      <c r="D479" s="17" t="s">
        <v>763</v>
      </c>
      <c r="E479" s="17">
        <v>21</v>
      </c>
      <c r="F479" s="17">
        <v>126</v>
      </c>
      <c r="G479" s="17"/>
      <c r="H479" s="17" t="s">
        <v>782</v>
      </c>
      <c r="I479" s="17">
        <f t="shared" si="49"/>
        <v>21</v>
      </c>
      <c r="J479" s="17">
        <f t="shared" si="50"/>
        <v>126</v>
      </c>
      <c r="K479" s="17">
        <f t="shared" si="51"/>
        <v>126</v>
      </c>
      <c r="L479" s="17">
        <f t="shared" si="52"/>
        <v>0</v>
      </c>
      <c r="M479" s="17">
        <f t="shared" si="53"/>
        <v>126</v>
      </c>
      <c r="N479" s="17"/>
      <c r="O479" s="17"/>
      <c r="P479" s="17"/>
      <c r="Q479" s="17"/>
    </row>
    <row r="480" spans="1:17" ht="14.25" x14ac:dyDescent="0.15">
      <c r="A480" s="17">
        <f>SUBTOTAL(3,B$1:B479)</f>
        <v>479</v>
      </c>
      <c r="B480" s="17">
        <v>53</v>
      </c>
      <c r="C480" s="17" t="s">
        <v>764</v>
      </c>
      <c r="D480" s="17" t="s">
        <v>765</v>
      </c>
      <c r="E480" s="17">
        <v>11</v>
      </c>
      <c r="F480" s="17">
        <v>66</v>
      </c>
      <c r="G480" s="17" t="s">
        <v>766</v>
      </c>
      <c r="H480" s="17" t="s">
        <v>782</v>
      </c>
      <c r="I480" s="17">
        <f t="shared" si="49"/>
        <v>11</v>
      </c>
      <c r="J480" s="17">
        <f t="shared" si="50"/>
        <v>66</v>
      </c>
      <c r="K480" s="17">
        <f t="shared" si="51"/>
        <v>66</v>
      </c>
      <c r="L480" s="17">
        <f t="shared" si="52"/>
        <v>0</v>
      </c>
      <c r="M480" s="17">
        <f t="shared" si="53"/>
        <v>66</v>
      </c>
      <c r="N480" s="17"/>
      <c r="O480" s="17"/>
      <c r="P480" s="17"/>
      <c r="Q480" s="17"/>
    </row>
    <row r="481" spans="1:17" ht="14.25" x14ac:dyDescent="0.15">
      <c r="A481" s="17">
        <f>SUBTOTAL(3,B$1:B480)</f>
        <v>480</v>
      </c>
      <c r="B481" s="17">
        <v>54</v>
      </c>
      <c r="C481" s="17" t="s">
        <v>764</v>
      </c>
      <c r="D481" s="17" t="s">
        <v>767</v>
      </c>
      <c r="E481" s="17">
        <v>4</v>
      </c>
      <c r="F481" s="17">
        <v>24</v>
      </c>
      <c r="G481" s="17" t="s">
        <v>768</v>
      </c>
      <c r="H481" s="17" t="s">
        <v>782</v>
      </c>
      <c r="I481" s="17">
        <f t="shared" si="49"/>
        <v>4</v>
      </c>
      <c r="J481" s="17">
        <f t="shared" si="50"/>
        <v>24</v>
      </c>
      <c r="K481" s="17">
        <f t="shared" si="51"/>
        <v>24</v>
      </c>
      <c r="L481" s="17">
        <f t="shared" si="52"/>
        <v>0</v>
      </c>
      <c r="M481" s="17">
        <f t="shared" si="53"/>
        <v>24</v>
      </c>
      <c r="N481" s="17"/>
      <c r="O481" s="17"/>
      <c r="P481" s="17"/>
      <c r="Q481" s="17"/>
    </row>
    <row r="482" spans="1:17" ht="14.25" x14ac:dyDescent="0.15">
      <c r="A482" s="17">
        <f>SUBTOTAL(3,B$1:B481)</f>
        <v>481</v>
      </c>
      <c r="B482" s="17">
        <v>55</v>
      </c>
      <c r="C482" s="17" t="s">
        <v>764</v>
      </c>
      <c r="D482" s="17" t="s">
        <v>769</v>
      </c>
      <c r="E482" s="17">
        <v>4</v>
      </c>
      <c r="F482" s="17">
        <v>24</v>
      </c>
      <c r="G482" s="17" t="s">
        <v>770</v>
      </c>
      <c r="H482" s="17" t="s">
        <v>782</v>
      </c>
      <c r="I482" s="17">
        <f t="shared" si="49"/>
        <v>4</v>
      </c>
      <c r="J482" s="17">
        <f t="shared" si="50"/>
        <v>24</v>
      </c>
      <c r="K482" s="17">
        <f t="shared" si="51"/>
        <v>24</v>
      </c>
      <c r="L482" s="17">
        <f t="shared" si="52"/>
        <v>0</v>
      </c>
      <c r="M482" s="17">
        <f t="shared" si="53"/>
        <v>24</v>
      </c>
      <c r="N482" s="17"/>
      <c r="O482" s="17"/>
      <c r="P482" s="17"/>
      <c r="Q482" s="17"/>
    </row>
    <row r="483" spans="1:17" ht="14.25" x14ac:dyDescent="0.15">
      <c r="A483" s="17">
        <f>SUBTOTAL(3,B$1:B482)</f>
        <v>482</v>
      </c>
      <c r="B483" s="17">
        <v>56</v>
      </c>
      <c r="C483" s="17" t="s">
        <v>764</v>
      </c>
      <c r="D483" s="17" t="s">
        <v>771</v>
      </c>
      <c r="E483" s="17">
        <v>4</v>
      </c>
      <c r="F483" s="17">
        <v>24</v>
      </c>
      <c r="G483" s="17" t="s">
        <v>772</v>
      </c>
      <c r="H483" s="17" t="s">
        <v>782</v>
      </c>
      <c r="I483" s="17">
        <f t="shared" si="49"/>
        <v>4</v>
      </c>
      <c r="J483" s="17">
        <f t="shared" si="50"/>
        <v>24</v>
      </c>
      <c r="K483" s="17">
        <f t="shared" si="51"/>
        <v>24</v>
      </c>
      <c r="L483" s="17">
        <f t="shared" si="52"/>
        <v>0</v>
      </c>
      <c r="M483" s="17">
        <f t="shared" si="53"/>
        <v>24</v>
      </c>
      <c r="N483" s="17"/>
      <c r="O483" s="17"/>
      <c r="P483" s="17"/>
      <c r="Q483" s="17"/>
    </row>
    <row r="484" spans="1:17" ht="14.25" x14ac:dyDescent="0.15">
      <c r="A484" s="17">
        <f>SUBTOTAL(3,B$1:B483)</f>
        <v>483</v>
      </c>
      <c r="B484" s="17">
        <v>57</v>
      </c>
      <c r="C484" s="17" t="s">
        <v>764</v>
      </c>
      <c r="D484" s="17" t="s">
        <v>773</v>
      </c>
      <c r="E484" s="17">
        <v>4</v>
      </c>
      <c r="F484" s="17">
        <v>24</v>
      </c>
      <c r="G484" s="17" t="s">
        <v>774</v>
      </c>
      <c r="H484" s="17" t="s">
        <v>782</v>
      </c>
      <c r="I484" s="17">
        <f t="shared" si="49"/>
        <v>4</v>
      </c>
      <c r="J484" s="17">
        <f t="shared" si="50"/>
        <v>24</v>
      </c>
      <c r="K484" s="17">
        <f t="shared" si="51"/>
        <v>24</v>
      </c>
      <c r="L484" s="17">
        <f t="shared" si="52"/>
        <v>0</v>
      </c>
      <c r="M484" s="17">
        <f t="shared" si="53"/>
        <v>24</v>
      </c>
      <c r="N484" s="17"/>
      <c r="O484" s="17"/>
      <c r="P484" s="17"/>
      <c r="Q484" s="17"/>
    </row>
    <row r="485" spans="1:17" ht="14.25" x14ac:dyDescent="0.15">
      <c r="A485" s="17">
        <f>SUBTOTAL(3,B$1:B484)</f>
        <v>484</v>
      </c>
      <c r="B485" s="17">
        <v>58</v>
      </c>
      <c r="C485" s="17" t="s">
        <v>764</v>
      </c>
      <c r="D485" s="17" t="s">
        <v>775</v>
      </c>
      <c r="E485" s="17">
        <v>21</v>
      </c>
      <c r="F485" s="17">
        <v>126</v>
      </c>
      <c r="G485" s="17" t="s">
        <v>776</v>
      </c>
      <c r="H485" s="17" t="s">
        <v>782</v>
      </c>
      <c r="I485" s="17">
        <f t="shared" si="49"/>
        <v>21</v>
      </c>
      <c r="J485" s="17">
        <f t="shared" si="50"/>
        <v>126</v>
      </c>
      <c r="K485" s="17">
        <f t="shared" si="51"/>
        <v>126</v>
      </c>
      <c r="L485" s="17">
        <f t="shared" si="52"/>
        <v>0</v>
      </c>
      <c r="M485" s="17">
        <f t="shared" si="53"/>
        <v>126</v>
      </c>
      <c r="N485" s="17"/>
      <c r="O485" s="17"/>
      <c r="P485" s="17"/>
      <c r="Q485" s="17"/>
    </row>
    <row r="486" spans="1:17" ht="14.25" x14ac:dyDescent="0.15">
      <c r="A486" s="17">
        <f>SUBTOTAL(3,B$1:B485)</f>
        <v>485</v>
      </c>
      <c r="B486" s="17">
        <v>59</v>
      </c>
      <c r="C486" s="17" t="s">
        <v>764</v>
      </c>
      <c r="D486" s="17" t="s">
        <v>777</v>
      </c>
      <c r="E486" s="17">
        <v>16</v>
      </c>
      <c r="F486" s="17">
        <v>96</v>
      </c>
      <c r="G486" s="17" t="s">
        <v>778</v>
      </c>
      <c r="H486" s="17" t="s">
        <v>782</v>
      </c>
      <c r="I486" s="17">
        <f t="shared" si="49"/>
        <v>16</v>
      </c>
      <c r="J486" s="17">
        <f t="shared" si="50"/>
        <v>96</v>
      </c>
      <c r="K486" s="17">
        <f t="shared" si="51"/>
        <v>96</v>
      </c>
      <c r="L486" s="17">
        <f t="shared" si="52"/>
        <v>0</v>
      </c>
      <c r="M486" s="17">
        <f t="shared" si="53"/>
        <v>96</v>
      </c>
      <c r="N486" s="17"/>
      <c r="O486" s="17"/>
      <c r="P486" s="17"/>
      <c r="Q486" s="17"/>
    </row>
    <row r="487" spans="1:17" ht="14.25" x14ac:dyDescent="0.15">
      <c r="A487" s="17">
        <f>SUBTOTAL(3,B$1:B486)</f>
        <v>486</v>
      </c>
      <c r="B487" s="17">
        <v>60</v>
      </c>
      <c r="C487" s="17" t="s">
        <v>764</v>
      </c>
      <c r="D487" s="17" t="s">
        <v>779</v>
      </c>
      <c r="E487" s="17">
        <v>21</v>
      </c>
      <c r="F487" s="17">
        <v>126</v>
      </c>
      <c r="G487" s="17" t="s">
        <v>780</v>
      </c>
      <c r="H487" s="17" t="s">
        <v>782</v>
      </c>
      <c r="I487" s="17">
        <f t="shared" si="49"/>
        <v>21</v>
      </c>
      <c r="J487" s="17">
        <f t="shared" si="50"/>
        <v>126</v>
      </c>
      <c r="K487" s="17">
        <f t="shared" si="51"/>
        <v>126</v>
      </c>
      <c r="L487" s="17">
        <f t="shared" si="52"/>
        <v>0</v>
      </c>
      <c r="M487" s="17">
        <f t="shared" si="53"/>
        <v>126</v>
      </c>
      <c r="N487" s="17"/>
      <c r="O487" s="17"/>
      <c r="P487" s="17"/>
      <c r="Q487" s="17"/>
    </row>
    <row r="488" spans="1:17" ht="14.25" x14ac:dyDescent="0.15">
      <c r="A488" s="17">
        <f>SUBTOTAL(3,B$1:B487)</f>
        <v>487</v>
      </c>
      <c r="B488" s="17">
        <v>1</v>
      </c>
      <c r="C488" s="17">
        <v>2003010003</v>
      </c>
      <c r="D488" s="17" t="s">
        <v>783</v>
      </c>
      <c r="E488" s="17">
        <v>21</v>
      </c>
      <c r="F488" s="17">
        <v>126</v>
      </c>
      <c r="G488" s="17"/>
      <c r="H488" s="17" t="s">
        <v>848</v>
      </c>
      <c r="I488" s="17">
        <f t="shared" si="49"/>
        <v>21</v>
      </c>
      <c r="J488" s="17">
        <f t="shared" si="50"/>
        <v>126</v>
      </c>
      <c r="K488" s="17">
        <f t="shared" si="51"/>
        <v>126</v>
      </c>
      <c r="L488" s="17">
        <f t="shared" si="52"/>
        <v>0</v>
      </c>
      <c r="M488" s="17">
        <f t="shared" si="53"/>
        <v>126</v>
      </c>
      <c r="N488" s="17"/>
      <c r="O488" s="17"/>
      <c r="P488" s="17"/>
      <c r="Q488" s="17"/>
    </row>
    <row r="489" spans="1:17" ht="14.25" x14ac:dyDescent="0.15">
      <c r="A489" s="17">
        <f>SUBTOTAL(3,B$1:B488)</f>
        <v>488</v>
      </c>
      <c r="B489" s="17">
        <v>2</v>
      </c>
      <c r="C489" s="17">
        <v>2019010029</v>
      </c>
      <c r="D489" s="17" t="s">
        <v>784</v>
      </c>
      <c r="E489" s="17">
        <v>21</v>
      </c>
      <c r="F489" s="17">
        <v>126</v>
      </c>
      <c r="G489" s="17"/>
      <c r="H489" s="17" t="s">
        <v>848</v>
      </c>
      <c r="I489" s="17">
        <f t="shared" si="49"/>
        <v>21</v>
      </c>
      <c r="J489" s="17">
        <f t="shared" si="50"/>
        <v>126</v>
      </c>
      <c r="K489" s="17">
        <f t="shared" si="51"/>
        <v>126</v>
      </c>
      <c r="L489" s="17">
        <f t="shared" si="52"/>
        <v>0</v>
      </c>
      <c r="M489" s="17">
        <f t="shared" si="53"/>
        <v>126</v>
      </c>
      <c r="N489" s="17"/>
      <c r="O489" s="17"/>
      <c r="P489" s="17"/>
      <c r="Q489" s="17"/>
    </row>
    <row r="490" spans="1:17" ht="14.25" x14ac:dyDescent="0.15">
      <c r="A490" s="17">
        <f>SUBTOTAL(3,B$1:B489)</f>
        <v>489</v>
      </c>
      <c r="B490" s="17">
        <v>3</v>
      </c>
      <c r="C490" s="17">
        <v>1992010005</v>
      </c>
      <c r="D490" s="17" t="s">
        <v>785</v>
      </c>
      <c r="E490" s="17">
        <v>21</v>
      </c>
      <c r="F490" s="17">
        <v>126</v>
      </c>
      <c r="G490" s="17"/>
      <c r="H490" s="17" t="s">
        <v>848</v>
      </c>
      <c r="I490" s="17">
        <f t="shared" si="49"/>
        <v>21</v>
      </c>
      <c r="J490" s="17">
        <f t="shared" si="50"/>
        <v>126</v>
      </c>
      <c r="K490" s="17">
        <f t="shared" si="51"/>
        <v>126</v>
      </c>
      <c r="L490" s="17">
        <f t="shared" si="52"/>
        <v>0</v>
      </c>
      <c r="M490" s="17">
        <f t="shared" si="53"/>
        <v>126</v>
      </c>
      <c r="N490" s="17"/>
      <c r="O490" s="17"/>
      <c r="P490" s="17"/>
      <c r="Q490" s="17"/>
    </row>
    <row r="491" spans="1:17" ht="14.25" x14ac:dyDescent="0.15">
      <c r="A491" s="17">
        <f>SUBTOTAL(3,B$1:B490)</f>
        <v>490</v>
      </c>
      <c r="B491" s="17">
        <v>4</v>
      </c>
      <c r="C491" s="17">
        <v>2015010011</v>
      </c>
      <c r="D491" s="17" t="s">
        <v>786</v>
      </c>
      <c r="E491" s="17">
        <v>21</v>
      </c>
      <c r="F491" s="17">
        <v>126</v>
      </c>
      <c r="G491" s="17"/>
      <c r="H491" s="17" t="s">
        <v>848</v>
      </c>
      <c r="I491" s="17">
        <f t="shared" si="49"/>
        <v>21</v>
      </c>
      <c r="J491" s="17">
        <f t="shared" si="50"/>
        <v>126</v>
      </c>
      <c r="K491" s="17">
        <f t="shared" si="51"/>
        <v>126</v>
      </c>
      <c r="L491" s="17">
        <f t="shared" si="52"/>
        <v>0</v>
      </c>
      <c r="M491" s="17">
        <f t="shared" si="53"/>
        <v>126</v>
      </c>
      <c r="N491" s="17"/>
      <c r="O491" s="17"/>
      <c r="P491" s="17"/>
      <c r="Q491" s="17"/>
    </row>
    <row r="492" spans="1:17" ht="14.25" x14ac:dyDescent="0.15">
      <c r="A492" s="17">
        <f>SUBTOTAL(3,B$1:B491)</f>
        <v>491</v>
      </c>
      <c r="B492" s="17">
        <v>5</v>
      </c>
      <c r="C492" s="17">
        <v>1994010001</v>
      </c>
      <c r="D492" s="17" t="s">
        <v>787</v>
      </c>
      <c r="E492" s="17">
        <v>21</v>
      </c>
      <c r="F492" s="17">
        <v>126</v>
      </c>
      <c r="G492" s="17"/>
      <c r="H492" s="17" t="s">
        <v>848</v>
      </c>
      <c r="I492" s="17">
        <f t="shared" si="49"/>
        <v>21</v>
      </c>
      <c r="J492" s="17">
        <f t="shared" si="50"/>
        <v>126</v>
      </c>
      <c r="K492" s="17">
        <f t="shared" si="51"/>
        <v>126</v>
      </c>
      <c r="L492" s="17">
        <f t="shared" si="52"/>
        <v>0</v>
      </c>
      <c r="M492" s="17">
        <f t="shared" si="53"/>
        <v>126</v>
      </c>
      <c r="N492" s="17"/>
      <c r="O492" s="17"/>
      <c r="P492" s="17"/>
      <c r="Q492" s="17"/>
    </row>
    <row r="493" spans="1:17" ht="14.25" x14ac:dyDescent="0.15">
      <c r="A493" s="17">
        <f>SUBTOTAL(3,B$1:B492)</f>
        <v>492</v>
      </c>
      <c r="B493" s="17">
        <v>6</v>
      </c>
      <c r="C493" s="17">
        <v>1993010005</v>
      </c>
      <c r="D493" s="17" t="s">
        <v>788</v>
      </c>
      <c r="E493" s="17">
        <v>21</v>
      </c>
      <c r="F493" s="17">
        <v>126</v>
      </c>
      <c r="G493" s="17"/>
      <c r="H493" s="17" t="s">
        <v>848</v>
      </c>
      <c r="I493" s="17">
        <f t="shared" si="49"/>
        <v>21</v>
      </c>
      <c r="J493" s="17">
        <f t="shared" si="50"/>
        <v>126</v>
      </c>
      <c r="K493" s="17">
        <f t="shared" si="51"/>
        <v>126</v>
      </c>
      <c r="L493" s="17">
        <f t="shared" si="52"/>
        <v>0</v>
      </c>
      <c r="M493" s="17">
        <f t="shared" si="53"/>
        <v>126</v>
      </c>
      <c r="N493" s="17"/>
      <c r="O493" s="17"/>
      <c r="P493" s="17"/>
      <c r="Q493" s="17"/>
    </row>
    <row r="494" spans="1:17" ht="14.25" x14ac:dyDescent="0.15">
      <c r="A494" s="17">
        <f>SUBTOTAL(3,B$1:B493)</f>
        <v>493</v>
      </c>
      <c r="B494" s="17">
        <v>7</v>
      </c>
      <c r="C494" s="17">
        <v>1990010003</v>
      </c>
      <c r="D494" s="17" t="s">
        <v>789</v>
      </c>
      <c r="E494" s="17">
        <v>21</v>
      </c>
      <c r="F494" s="17">
        <v>126</v>
      </c>
      <c r="G494" s="17"/>
      <c r="H494" s="17" t="s">
        <v>848</v>
      </c>
      <c r="I494" s="17">
        <f t="shared" si="49"/>
        <v>21</v>
      </c>
      <c r="J494" s="17">
        <f t="shared" si="50"/>
        <v>126</v>
      </c>
      <c r="K494" s="17">
        <f t="shared" si="51"/>
        <v>126</v>
      </c>
      <c r="L494" s="17">
        <f t="shared" si="52"/>
        <v>0</v>
      </c>
      <c r="M494" s="17">
        <f t="shared" si="53"/>
        <v>126</v>
      </c>
      <c r="N494" s="17"/>
      <c r="O494" s="17"/>
      <c r="P494" s="17"/>
      <c r="Q494" s="17"/>
    </row>
    <row r="495" spans="1:17" ht="14.25" x14ac:dyDescent="0.15">
      <c r="A495" s="17">
        <f>SUBTOTAL(3,B$1:B494)</f>
        <v>494</v>
      </c>
      <c r="B495" s="17">
        <v>8</v>
      </c>
      <c r="C495" s="17">
        <v>1991010008</v>
      </c>
      <c r="D495" s="17" t="s">
        <v>790</v>
      </c>
      <c r="E495" s="17">
        <v>21</v>
      </c>
      <c r="F495" s="17">
        <v>126</v>
      </c>
      <c r="G495" s="17"/>
      <c r="H495" s="17" t="s">
        <v>848</v>
      </c>
      <c r="I495" s="17">
        <f t="shared" si="49"/>
        <v>21</v>
      </c>
      <c r="J495" s="17">
        <f t="shared" si="50"/>
        <v>126</v>
      </c>
      <c r="K495" s="17">
        <f t="shared" si="51"/>
        <v>126</v>
      </c>
      <c r="L495" s="17">
        <f t="shared" si="52"/>
        <v>0</v>
      </c>
      <c r="M495" s="17">
        <f t="shared" si="53"/>
        <v>126</v>
      </c>
      <c r="N495" s="17"/>
      <c r="O495" s="17"/>
      <c r="P495" s="17"/>
      <c r="Q495" s="17"/>
    </row>
    <row r="496" spans="1:17" ht="14.25" x14ac:dyDescent="0.15">
      <c r="A496" s="17">
        <f>SUBTOTAL(3,B$1:B495)</f>
        <v>495</v>
      </c>
      <c r="B496" s="17">
        <v>9</v>
      </c>
      <c r="C496" s="17">
        <v>2013020005</v>
      </c>
      <c r="D496" s="17" t="s">
        <v>791</v>
      </c>
      <c r="E496" s="17">
        <v>18</v>
      </c>
      <c r="F496" s="17">
        <v>108</v>
      </c>
      <c r="G496" s="17" t="s">
        <v>792</v>
      </c>
      <c r="H496" s="17" t="s">
        <v>848</v>
      </c>
      <c r="I496" s="17">
        <f t="shared" si="49"/>
        <v>18</v>
      </c>
      <c r="J496" s="17">
        <f t="shared" si="50"/>
        <v>108</v>
      </c>
      <c r="K496" s="17">
        <f t="shared" si="51"/>
        <v>108</v>
      </c>
      <c r="L496" s="17">
        <f t="shared" si="52"/>
        <v>0</v>
      </c>
      <c r="M496" s="17">
        <f t="shared" si="53"/>
        <v>108</v>
      </c>
      <c r="N496" s="17"/>
      <c r="O496" s="17"/>
      <c r="P496" s="17"/>
      <c r="Q496" s="17"/>
    </row>
    <row r="497" spans="1:17" ht="14.25" x14ac:dyDescent="0.15">
      <c r="A497" s="17">
        <f>SUBTOTAL(3,B$1:B496)</f>
        <v>496</v>
      </c>
      <c r="B497" s="17">
        <v>10</v>
      </c>
      <c r="C497" s="17">
        <v>2015010018</v>
      </c>
      <c r="D497" s="17" t="s">
        <v>793</v>
      </c>
      <c r="E497" s="17">
        <v>18</v>
      </c>
      <c r="F497" s="17">
        <v>108</v>
      </c>
      <c r="G497" s="17" t="s">
        <v>792</v>
      </c>
      <c r="H497" s="17" t="s">
        <v>848</v>
      </c>
      <c r="I497" s="17">
        <f t="shared" si="49"/>
        <v>18</v>
      </c>
      <c r="J497" s="17">
        <f t="shared" si="50"/>
        <v>108</v>
      </c>
      <c r="K497" s="17">
        <f t="shared" si="51"/>
        <v>108</v>
      </c>
      <c r="L497" s="17">
        <f t="shared" si="52"/>
        <v>0</v>
      </c>
      <c r="M497" s="17">
        <f t="shared" si="53"/>
        <v>108</v>
      </c>
      <c r="N497" s="17"/>
      <c r="O497" s="17"/>
      <c r="P497" s="17"/>
      <c r="Q497" s="17"/>
    </row>
    <row r="498" spans="1:17" ht="14.25" x14ac:dyDescent="0.15">
      <c r="A498" s="17">
        <f>SUBTOTAL(3,B$1:B497)</f>
        <v>497</v>
      </c>
      <c r="B498" s="17">
        <v>11</v>
      </c>
      <c r="C498" s="17">
        <v>2015010019</v>
      </c>
      <c r="D498" s="17" t="s">
        <v>794</v>
      </c>
      <c r="E498" s="17">
        <v>11</v>
      </c>
      <c r="F498" s="17">
        <v>66</v>
      </c>
      <c r="G498" s="17" t="s">
        <v>795</v>
      </c>
      <c r="H498" s="17" t="s">
        <v>848</v>
      </c>
      <c r="I498" s="17">
        <f t="shared" si="49"/>
        <v>11</v>
      </c>
      <c r="J498" s="17">
        <f t="shared" si="50"/>
        <v>66</v>
      </c>
      <c r="K498" s="17">
        <f t="shared" si="51"/>
        <v>66</v>
      </c>
      <c r="L498" s="17">
        <f t="shared" si="52"/>
        <v>0</v>
      </c>
      <c r="M498" s="17">
        <f t="shared" si="53"/>
        <v>66</v>
      </c>
      <c r="N498" s="17"/>
      <c r="O498" s="17"/>
      <c r="P498" s="17"/>
      <c r="Q498" s="17"/>
    </row>
    <row r="499" spans="1:17" ht="14.25" x14ac:dyDescent="0.15">
      <c r="A499" s="17">
        <f>SUBTOTAL(3,B$1:B498)</f>
        <v>498</v>
      </c>
      <c r="B499" s="17">
        <v>12</v>
      </c>
      <c r="C499" s="17">
        <v>2014010051</v>
      </c>
      <c r="D499" s="17" t="s">
        <v>796</v>
      </c>
      <c r="E499" s="17">
        <v>21</v>
      </c>
      <c r="F499" s="17">
        <v>126</v>
      </c>
      <c r="G499" s="17"/>
      <c r="H499" s="17" t="s">
        <v>848</v>
      </c>
      <c r="I499" s="17">
        <f t="shared" si="49"/>
        <v>21</v>
      </c>
      <c r="J499" s="17">
        <f t="shared" si="50"/>
        <v>126</v>
      </c>
      <c r="K499" s="17">
        <f t="shared" si="51"/>
        <v>126</v>
      </c>
      <c r="L499" s="17">
        <f t="shared" si="52"/>
        <v>0</v>
      </c>
      <c r="M499" s="17">
        <f t="shared" si="53"/>
        <v>126</v>
      </c>
      <c r="N499" s="17"/>
      <c r="O499" s="17"/>
      <c r="P499" s="17"/>
      <c r="Q499" s="17"/>
    </row>
    <row r="500" spans="1:17" ht="14.25" x14ac:dyDescent="0.15">
      <c r="A500" s="17">
        <f>SUBTOTAL(3,B$1:B499)</f>
        <v>499</v>
      </c>
      <c r="B500" s="17">
        <v>13</v>
      </c>
      <c r="C500" s="17">
        <v>2018010012</v>
      </c>
      <c r="D500" s="17" t="s">
        <v>797</v>
      </c>
      <c r="E500" s="17">
        <v>21</v>
      </c>
      <c r="F500" s="17">
        <v>126</v>
      </c>
      <c r="G500" s="17"/>
      <c r="H500" s="17" t="s">
        <v>848</v>
      </c>
      <c r="I500" s="17">
        <f t="shared" si="49"/>
        <v>21</v>
      </c>
      <c r="J500" s="17">
        <f t="shared" si="50"/>
        <v>126</v>
      </c>
      <c r="K500" s="17">
        <f t="shared" si="51"/>
        <v>126</v>
      </c>
      <c r="L500" s="17">
        <f t="shared" si="52"/>
        <v>0</v>
      </c>
      <c r="M500" s="17">
        <f t="shared" si="53"/>
        <v>126</v>
      </c>
      <c r="N500" s="17"/>
      <c r="O500" s="17"/>
      <c r="P500" s="17"/>
      <c r="Q500" s="17"/>
    </row>
    <row r="501" spans="1:17" ht="14.25" x14ac:dyDescent="0.15">
      <c r="A501" s="17">
        <f>SUBTOTAL(3,B$1:B500)</f>
        <v>500</v>
      </c>
      <c r="B501" s="17">
        <v>14</v>
      </c>
      <c r="C501" s="17">
        <v>2020010082</v>
      </c>
      <c r="D501" s="17" t="s">
        <v>798</v>
      </c>
      <c r="E501" s="17">
        <v>21</v>
      </c>
      <c r="F501" s="17">
        <v>126</v>
      </c>
      <c r="G501" s="17"/>
      <c r="H501" s="17" t="s">
        <v>848</v>
      </c>
      <c r="I501" s="17">
        <f t="shared" si="49"/>
        <v>21</v>
      </c>
      <c r="J501" s="17">
        <f t="shared" si="50"/>
        <v>126</v>
      </c>
      <c r="K501" s="17">
        <f t="shared" si="51"/>
        <v>126</v>
      </c>
      <c r="L501" s="17">
        <f t="shared" si="52"/>
        <v>0</v>
      </c>
      <c r="M501" s="17">
        <f t="shared" si="53"/>
        <v>126</v>
      </c>
      <c r="N501" s="17"/>
      <c r="O501" s="17"/>
      <c r="P501" s="17"/>
      <c r="Q501" s="17"/>
    </row>
    <row r="502" spans="1:17" ht="14.25" x14ac:dyDescent="0.15">
      <c r="A502" s="17">
        <f>SUBTOTAL(3,B$1:B501)</f>
        <v>501</v>
      </c>
      <c r="B502" s="17">
        <v>15</v>
      </c>
      <c r="C502" s="17">
        <v>2019010023</v>
      </c>
      <c r="D502" s="17" t="s">
        <v>799</v>
      </c>
      <c r="E502" s="17">
        <v>21</v>
      </c>
      <c r="F502" s="17">
        <v>126</v>
      </c>
      <c r="G502" s="17"/>
      <c r="H502" s="17" t="s">
        <v>848</v>
      </c>
      <c r="I502" s="17">
        <f t="shared" si="49"/>
        <v>21</v>
      </c>
      <c r="J502" s="17">
        <f t="shared" si="50"/>
        <v>126</v>
      </c>
      <c r="K502" s="17">
        <f t="shared" si="51"/>
        <v>126</v>
      </c>
      <c r="L502" s="17">
        <f t="shared" si="52"/>
        <v>0</v>
      </c>
      <c r="M502" s="17">
        <f t="shared" si="53"/>
        <v>126</v>
      </c>
      <c r="N502" s="17"/>
      <c r="O502" s="17"/>
      <c r="P502" s="17"/>
      <c r="Q502" s="17"/>
    </row>
    <row r="503" spans="1:17" ht="14.25" x14ac:dyDescent="0.15">
      <c r="A503" s="17">
        <f>SUBTOTAL(3,B$1:B502)</f>
        <v>502</v>
      </c>
      <c r="B503" s="17">
        <v>16</v>
      </c>
      <c r="C503" s="17">
        <v>2018010013</v>
      </c>
      <c r="D503" s="17" t="s">
        <v>800</v>
      </c>
      <c r="E503" s="17">
        <v>14</v>
      </c>
      <c r="F503" s="17">
        <v>84</v>
      </c>
      <c r="G503" s="17" t="s">
        <v>801</v>
      </c>
      <c r="H503" s="17" t="s">
        <v>848</v>
      </c>
      <c r="I503" s="17">
        <f t="shared" si="49"/>
        <v>14</v>
      </c>
      <c r="J503" s="17">
        <f t="shared" si="50"/>
        <v>84</v>
      </c>
      <c r="K503" s="17">
        <f t="shared" si="51"/>
        <v>84</v>
      </c>
      <c r="L503" s="17">
        <f t="shared" si="52"/>
        <v>0</v>
      </c>
      <c r="M503" s="17">
        <f t="shared" si="53"/>
        <v>84</v>
      </c>
      <c r="N503" s="17"/>
      <c r="O503" s="17"/>
      <c r="P503" s="17"/>
      <c r="Q503" s="17"/>
    </row>
    <row r="504" spans="1:17" ht="14.25" x14ac:dyDescent="0.15">
      <c r="A504" s="17">
        <f>SUBTOTAL(3,B$1:B503)</f>
        <v>503</v>
      </c>
      <c r="B504" s="17">
        <v>17</v>
      </c>
      <c r="C504" s="17">
        <v>2021010078</v>
      </c>
      <c r="D504" s="17" t="s">
        <v>802</v>
      </c>
      <c r="E504" s="17">
        <v>21</v>
      </c>
      <c r="F504" s="17">
        <v>126</v>
      </c>
      <c r="G504" s="17"/>
      <c r="H504" s="17" t="s">
        <v>848</v>
      </c>
      <c r="I504" s="17">
        <f t="shared" si="49"/>
        <v>21</v>
      </c>
      <c r="J504" s="17">
        <f t="shared" si="50"/>
        <v>126</v>
      </c>
      <c r="K504" s="17">
        <f t="shared" si="51"/>
        <v>126</v>
      </c>
      <c r="L504" s="17">
        <f t="shared" si="52"/>
        <v>0</v>
      </c>
      <c r="M504" s="17">
        <f t="shared" si="53"/>
        <v>126</v>
      </c>
      <c r="N504" s="17"/>
      <c r="O504" s="17"/>
      <c r="P504" s="17"/>
      <c r="Q504" s="17"/>
    </row>
    <row r="505" spans="1:17" ht="14.25" x14ac:dyDescent="0.15">
      <c r="A505" s="17">
        <f>SUBTOTAL(3,B$1:B504)</f>
        <v>504</v>
      </c>
      <c r="B505" s="17">
        <v>18</v>
      </c>
      <c r="C505" s="17">
        <v>2022010072</v>
      </c>
      <c r="D505" s="17" t="s">
        <v>803</v>
      </c>
      <c r="E505" s="17">
        <v>21</v>
      </c>
      <c r="F505" s="17">
        <v>126</v>
      </c>
      <c r="G505" s="17"/>
      <c r="H505" s="17" t="s">
        <v>848</v>
      </c>
      <c r="I505" s="17">
        <f t="shared" si="49"/>
        <v>21</v>
      </c>
      <c r="J505" s="17">
        <f t="shared" si="50"/>
        <v>126</v>
      </c>
      <c r="K505" s="17">
        <f t="shared" si="51"/>
        <v>126</v>
      </c>
      <c r="L505" s="17">
        <f t="shared" si="52"/>
        <v>0</v>
      </c>
      <c r="M505" s="17">
        <f t="shared" si="53"/>
        <v>126</v>
      </c>
      <c r="N505" s="17"/>
      <c r="O505" s="17"/>
      <c r="P505" s="17"/>
      <c r="Q505" s="17"/>
    </row>
    <row r="506" spans="1:17" ht="14.25" x14ac:dyDescent="0.15">
      <c r="A506" s="17">
        <f>SUBTOTAL(3,B$1:B505)</f>
        <v>505</v>
      </c>
      <c r="B506" s="17">
        <v>19</v>
      </c>
      <c r="C506" s="17">
        <v>2022010073</v>
      </c>
      <c r="D506" s="17" t="s">
        <v>804</v>
      </c>
      <c r="E506" s="17">
        <v>21</v>
      </c>
      <c r="F506" s="17">
        <v>126</v>
      </c>
      <c r="G506" s="17"/>
      <c r="H506" s="17" t="s">
        <v>848</v>
      </c>
      <c r="I506" s="17">
        <f t="shared" si="49"/>
        <v>21</v>
      </c>
      <c r="J506" s="17">
        <f t="shared" si="50"/>
        <v>126</v>
      </c>
      <c r="K506" s="17">
        <f t="shared" si="51"/>
        <v>126</v>
      </c>
      <c r="L506" s="17">
        <f t="shared" si="52"/>
        <v>0</v>
      </c>
      <c r="M506" s="17">
        <f t="shared" si="53"/>
        <v>126</v>
      </c>
      <c r="N506" s="17"/>
      <c r="O506" s="17"/>
      <c r="P506" s="17"/>
      <c r="Q506" s="17"/>
    </row>
    <row r="507" spans="1:17" ht="14.25" x14ac:dyDescent="0.15">
      <c r="A507" s="17">
        <f>SUBTOTAL(3,B$1:B506)</f>
        <v>506</v>
      </c>
      <c r="B507" s="17">
        <v>20</v>
      </c>
      <c r="C507" s="17">
        <v>2022010075</v>
      </c>
      <c r="D507" s="17" t="s">
        <v>805</v>
      </c>
      <c r="E507" s="17">
        <v>18</v>
      </c>
      <c r="F507" s="17">
        <v>108</v>
      </c>
      <c r="G507" s="17" t="s">
        <v>806</v>
      </c>
      <c r="H507" s="17" t="s">
        <v>848</v>
      </c>
      <c r="I507" s="17">
        <f t="shared" si="49"/>
        <v>18</v>
      </c>
      <c r="J507" s="17">
        <f t="shared" si="50"/>
        <v>108</v>
      </c>
      <c r="K507" s="17">
        <f t="shared" si="51"/>
        <v>108</v>
      </c>
      <c r="L507" s="17">
        <f t="shared" si="52"/>
        <v>0</v>
      </c>
      <c r="M507" s="17">
        <f t="shared" si="53"/>
        <v>108</v>
      </c>
      <c r="N507" s="17"/>
      <c r="O507" s="17"/>
      <c r="P507" s="17"/>
      <c r="Q507" s="17"/>
    </row>
    <row r="508" spans="1:17" ht="14.25" x14ac:dyDescent="0.15">
      <c r="A508" s="17">
        <f>SUBTOTAL(3,B$1:B507)</f>
        <v>507</v>
      </c>
      <c r="B508" s="17">
        <v>21</v>
      </c>
      <c r="C508" s="17">
        <v>2021010075</v>
      </c>
      <c r="D508" s="17" t="s">
        <v>807</v>
      </c>
      <c r="E508" s="17">
        <v>21</v>
      </c>
      <c r="F508" s="17">
        <v>126</v>
      </c>
      <c r="G508" s="17"/>
      <c r="H508" s="17" t="s">
        <v>848</v>
      </c>
      <c r="I508" s="17">
        <f t="shared" si="49"/>
        <v>21</v>
      </c>
      <c r="J508" s="17">
        <f t="shared" si="50"/>
        <v>126</v>
      </c>
      <c r="K508" s="17">
        <f t="shared" si="51"/>
        <v>126</v>
      </c>
      <c r="L508" s="17">
        <f t="shared" si="52"/>
        <v>0</v>
      </c>
      <c r="M508" s="17">
        <f t="shared" si="53"/>
        <v>126</v>
      </c>
      <c r="N508" s="17"/>
      <c r="O508" s="17"/>
      <c r="P508" s="17"/>
      <c r="Q508" s="17"/>
    </row>
    <row r="509" spans="1:17" ht="14.25" x14ac:dyDescent="0.15">
      <c r="A509" s="17">
        <f>SUBTOTAL(3,B$1:B508)</f>
        <v>508</v>
      </c>
      <c r="B509" s="17">
        <v>22</v>
      </c>
      <c r="C509" s="17">
        <v>2023010020</v>
      </c>
      <c r="D509" s="17" t="s">
        <v>808</v>
      </c>
      <c r="E509" s="17">
        <v>10</v>
      </c>
      <c r="F509" s="17">
        <v>60</v>
      </c>
      <c r="G509" s="17" t="s">
        <v>809</v>
      </c>
      <c r="H509" s="17" t="s">
        <v>848</v>
      </c>
      <c r="I509" s="17">
        <f t="shared" si="49"/>
        <v>10</v>
      </c>
      <c r="J509" s="17">
        <f t="shared" si="50"/>
        <v>60</v>
      </c>
      <c r="K509" s="17">
        <f t="shared" si="51"/>
        <v>60</v>
      </c>
      <c r="L509" s="17">
        <f t="shared" si="52"/>
        <v>0</v>
      </c>
      <c r="M509" s="17">
        <f t="shared" si="53"/>
        <v>60</v>
      </c>
      <c r="N509" s="17"/>
      <c r="O509" s="17"/>
      <c r="P509" s="17"/>
      <c r="Q509" s="17"/>
    </row>
    <row r="510" spans="1:17" ht="14.25" x14ac:dyDescent="0.15">
      <c r="A510" s="17">
        <f>SUBTOTAL(3,B$1:B509)</f>
        <v>509</v>
      </c>
      <c r="B510" s="17">
        <v>23</v>
      </c>
      <c r="C510" s="17">
        <v>2023010015</v>
      </c>
      <c r="D510" s="17" t="s">
        <v>810</v>
      </c>
      <c r="E510" s="17">
        <v>21</v>
      </c>
      <c r="F510" s="17">
        <v>126</v>
      </c>
      <c r="G510" s="17"/>
      <c r="H510" s="17" t="s">
        <v>848</v>
      </c>
      <c r="I510" s="17">
        <f t="shared" si="49"/>
        <v>21</v>
      </c>
      <c r="J510" s="17">
        <f t="shared" si="50"/>
        <v>126</v>
      </c>
      <c r="K510" s="17">
        <f t="shared" si="51"/>
        <v>126</v>
      </c>
      <c r="L510" s="17">
        <f t="shared" si="52"/>
        <v>0</v>
      </c>
      <c r="M510" s="17">
        <f t="shared" si="53"/>
        <v>126</v>
      </c>
      <c r="N510" s="17"/>
      <c r="O510" s="17"/>
      <c r="P510" s="17"/>
      <c r="Q510" s="17"/>
    </row>
    <row r="511" spans="1:17" ht="14.25" x14ac:dyDescent="0.15">
      <c r="A511" s="17">
        <f>SUBTOTAL(3,B$1:B510)</f>
        <v>510</v>
      </c>
      <c r="B511" s="17">
        <v>24</v>
      </c>
      <c r="C511" s="17">
        <v>2023010016</v>
      </c>
      <c r="D511" s="17" t="s">
        <v>811</v>
      </c>
      <c r="E511" s="17">
        <v>21</v>
      </c>
      <c r="F511" s="17">
        <v>126</v>
      </c>
      <c r="G511" s="17"/>
      <c r="H511" s="17" t="s">
        <v>848</v>
      </c>
      <c r="I511" s="17">
        <f t="shared" si="49"/>
        <v>21</v>
      </c>
      <c r="J511" s="17">
        <f t="shared" si="50"/>
        <v>126</v>
      </c>
      <c r="K511" s="17">
        <f t="shared" si="51"/>
        <v>126</v>
      </c>
      <c r="L511" s="17">
        <f t="shared" si="52"/>
        <v>0</v>
      </c>
      <c r="M511" s="17">
        <f t="shared" si="53"/>
        <v>126</v>
      </c>
      <c r="N511" s="17"/>
      <c r="O511" s="17"/>
      <c r="P511" s="17"/>
      <c r="Q511" s="17"/>
    </row>
    <row r="512" spans="1:17" ht="14.25" x14ac:dyDescent="0.15">
      <c r="A512" s="17">
        <f>SUBTOTAL(3,B$1:B511)</f>
        <v>511</v>
      </c>
      <c r="B512" s="17">
        <v>25</v>
      </c>
      <c r="C512" s="17">
        <v>2123010033</v>
      </c>
      <c r="D512" s="17" t="s">
        <v>812</v>
      </c>
      <c r="E512" s="17">
        <v>21</v>
      </c>
      <c r="F512" s="17">
        <v>126</v>
      </c>
      <c r="G512" s="17"/>
      <c r="H512" s="17" t="s">
        <v>848</v>
      </c>
      <c r="I512" s="17">
        <f t="shared" si="49"/>
        <v>21</v>
      </c>
      <c r="J512" s="17">
        <f t="shared" si="50"/>
        <v>126</v>
      </c>
      <c r="K512" s="17">
        <f t="shared" si="51"/>
        <v>126</v>
      </c>
      <c r="L512" s="17">
        <f t="shared" si="52"/>
        <v>0</v>
      </c>
      <c r="M512" s="17">
        <f t="shared" si="53"/>
        <v>126</v>
      </c>
      <c r="N512" s="17"/>
      <c r="O512" s="17"/>
      <c r="P512" s="17"/>
      <c r="Q512" s="17"/>
    </row>
    <row r="513" spans="1:17" ht="14.25" x14ac:dyDescent="0.15">
      <c r="A513" s="17">
        <f>SUBTOTAL(3,B$1:B512)</f>
        <v>512</v>
      </c>
      <c r="B513" s="17">
        <v>26</v>
      </c>
      <c r="C513" s="17">
        <v>2023010012</v>
      </c>
      <c r="D513" s="17" t="s">
        <v>813</v>
      </c>
      <c r="E513" s="17">
        <v>21</v>
      </c>
      <c r="F513" s="17">
        <v>126</v>
      </c>
      <c r="G513" s="17"/>
      <c r="H513" s="17" t="s">
        <v>848</v>
      </c>
      <c r="I513" s="17">
        <f t="shared" si="49"/>
        <v>21</v>
      </c>
      <c r="J513" s="17">
        <f t="shared" si="50"/>
        <v>126</v>
      </c>
      <c r="K513" s="17">
        <f t="shared" si="51"/>
        <v>126</v>
      </c>
      <c r="L513" s="17">
        <f t="shared" si="52"/>
        <v>0</v>
      </c>
      <c r="M513" s="17">
        <f t="shared" si="53"/>
        <v>126</v>
      </c>
      <c r="N513" s="17"/>
      <c r="O513" s="17"/>
      <c r="P513" s="17"/>
      <c r="Q513" s="17"/>
    </row>
    <row r="514" spans="1:17" ht="14.25" x14ac:dyDescent="0.15">
      <c r="A514" s="17">
        <f>SUBTOTAL(3,B$1:B513)</f>
        <v>513</v>
      </c>
      <c r="B514" s="17">
        <v>27</v>
      </c>
      <c r="C514" s="17">
        <v>2023010013</v>
      </c>
      <c r="D514" s="17" t="s">
        <v>814</v>
      </c>
      <c r="E514" s="17">
        <v>21</v>
      </c>
      <c r="F514" s="17">
        <v>126</v>
      </c>
      <c r="G514" s="17"/>
      <c r="H514" s="17" t="s">
        <v>848</v>
      </c>
      <c r="I514" s="17">
        <f t="shared" ref="I514:I577" si="54">IF(TYPE(E514)=1,E514,VALUE(SUBSTITUTE(E514,"天","")))</f>
        <v>21</v>
      </c>
      <c r="J514" s="17">
        <f t="shared" ref="J514:J577" si="55">IF(TYPE(F514)=1,F514,VALUE(SUBSTITUTE(F514,"元","")))</f>
        <v>126</v>
      </c>
      <c r="K514" s="17">
        <f t="shared" ref="K514:K577" si="56">I514*6</f>
        <v>126</v>
      </c>
      <c r="L514" s="17">
        <f t="shared" ref="L514:L577" si="57">K514-J514</f>
        <v>0</v>
      </c>
      <c r="M514" s="17">
        <f t="shared" ref="M514:M577" si="58">J514</f>
        <v>126</v>
      </c>
      <c r="N514" s="17"/>
      <c r="O514" s="17"/>
      <c r="P514" s="17"/>
      <c r="Q514" s="17"/>
    </row>
    <row r="515" spans="1:17" ht="14.25" x14ac:dyDescent="0.15">
      <c r="A515" s="17">
        <f>SUBTOTAL(3,B$1:B514)</f>
        <v>514</v>
      </c>
      <c r="B515" s="17">
        <v>28</v>
      </c>
      <c r="C515" s="17">
        <v>2023010017</v>
      </c>
      <c r="D515" s="17" t="s">
        <v>815</v>
      </c>
      <c r="E515" s="17">
        <v>21</v>
      </c>
      <c r="F515" s="17">
        <v>126</v>
      </c>
      <c r="G515" s="17"/>
      <c r="H515" s="17" t="s">
        <v>848</v>
      </c>
      <c r="I515" s="17">
        <f t="shared" si="54"/>
        <v>21</v>
      </c>
      <c r="J515" s="17">
        <f t="shared" si="55"/>
        <v>126</v>
      </c>
      <c r="K515" s="17">
        <f t="shared" si="56"/>
        <v>126</v>
      </c>
      <c r="L515" s="17">
        <f t="shared" si="57"/>
        <v>0</v>
      </c>
      <c r="M515" s="17">
        <f t="shared" si="58"/>
        <v>126</v>
      </c>
      <c r="N515" s="17"/>
      <c r="O515" s="17"/>
      <c r="P515" s="17"/>
      <c r="Q515" s="17"/>
    </row>
    <row r="516" spans="1:17" ht="14.25" x14ac:dyDescent="0.15">
      <c r="A516" s="17">
        <f>SUBTOTAL(3,B$1:B515)</f>
        <v>515</v>
      </c>
      <c r="B516" s="17">
        <v>29</v>
      </c>
      <c r="C516" s="17">
        <v>2023010120</v>
      </c>
      <c r="D516" s="17" t="s">
        <v>816</v>
      </c>
      <c r="E516" s="17">
        <v>21</v>
      </c>
      <c r="F516" s="17">
        <v>126</v>
      </c>
      <c r="G516" s="17"/>
      <c r="H516" s="17" t="s">
        <v>848</v>
      </c>
      <c r="I516" s="17">
        <f t="shared" si="54"/>
        <v>21</v>
      </c>
      <c r="J516" s="17">
        <f t="shared" si="55"/>
        <v>126</v>
      </c>
      <c r="K516" s="17">
        <f t="shared" si="56"/>
        <v>126</v>
      </c>
      <c r="L516" s="17">
        <f t="shared" si="57"/>
        <v>0</v>
      </c>
      <c r="M516" s="17">
        <f t="shared" si="58"/>
        <v>126</v>
      </c>
      <c r="N516" s="17"/>
      <c r="O516" s="17"/>
      <c r="P516" s="17"/>
      <c r="Q516" s="17"/>
    </row>
    <row r="517" spans="1:17" ht="14.25" x14ac:dyDescent="0.15">
      <c r="A517" s="17">
        <f>SUBTOTAL(3,B$1:B516)</f>
        <v>516</v>
      </c>
      <c r="B517" s="17">
        <v>30</v>
      </c>
      <c r="C517" s="17">
        <v>2023010123</v>
      </c>
      <c r="D517" s="17" t="s">
        <v>817</v>
      </c>
      <c r="E517" s="17">
        <v>21</v>
      </c>
      <c r="F517" s="17">
        <v>126</v>
      </c>
      <c r="G517" s="17"/>
      <c r="H517" s="17" t="s">
        <v>848</v>
      </c>
      <c r="I517" s="17">
        <f t="shared" si="54"/>
        <v>21</v>
      </c>
      <c r="J517" s="17">
        <f t="shared" si="55"/>
        <v>126</v>
      </c>
      <c r="K517" s="17">
        <f t="shared" si="56"/>
        <v>126</v>
      </c>
      <c r="L517" s="17">
        <f t="shared" si="57"/>
        <v>0</v>
      </c>
      <c r="M517" s="17">
        <f t="shared" si="58"/>
        <v>126</v>
      </c>
      <c r="N517" s="17"/>
      <c r="O517" s="17"/>
      <c r="P517" s="17"/>
      <c r="Q517" s="17"/>
    </row>
    <row r="518" spans="1:17" ht="14.25" x14ac:dyDescent="0.15">
      <c r="A518" s="17">
        <f>SUBTOTAL(3,B$1:B517)</f>
        <v>517</v>
      </c>
      <c r="B518" s="17">
        <v>31</v>
      </c>
      <c r="C518" s="17">
        <v>2023010122</v>
      </c>
      <c r="D518" s="17" t="s">
        <v>818</v>
      </c>
      <c r="E518" s="17">
        <v>21</v>
      </c>
      <c r="F518" s="17">
        <v>126</v>
      </c>
      <c r="G518" s="17"/>
      <c r="H518" s="17" t="s">
        <v>848</v>
      </c>
      <c r="I518" s="17">
        <f t="shared" si="54"/>
        <v>21</v>
      </c>
      <c r="J518" s="17">
        <f t="shared" si="55"/>
        <v>126</v>
      </c>
      <c r="K518" s="17">
        <f t="shared" si="56"/>
        <v>126</v>
      </c>
      <c r="L518" s="17">
        <f t="shared" si="57"/>
        <v>0</v>
      </c>
      <c r="M518" s="17">
        <f t="shared" si="58"/>
        <v>126</v>
      </c>
      <c r="N518" s="17"/>
      <c r="O518" s="17"/>
      <c r="P518" s="17"/>
      <c r="Q518" s="17"/>
    </row>
    <row r="519" spans="1:17" ht="14.25" x14ac:dyDescent="0.15">
      <c r="A519" s="17">
        <f>SUBTOTAL(3,B$1:B518)</f>
        <v>518</v>
      </c>
      <c r="B519" s="17">
        <v>32</v>
      </c>
      <c r="C519" s="17">
        <v>2023010125</v>
      </c>
      <c r="D519" s="17" t="s">
        <v>819</v>
      </c>
      <c r="E519" s="17">
        <v>18</v>
      </c>
      <c r="F519" s="17">
        <v>108</v>
      </c>
      <c r="G519" s="17" t="s">
        <v>792</v>
      </c>
      <c r="H519" s="17" t="s">
        <v>848</v>
      </c>
      <c r="I519" s="17">
        <f t="shared" si="54"/>
        <v>18</v>
      </c>
      <c r="J519" s="17">
        <f t="shared" si="55"/>
        <v>108</v>
      </c>
      <c r="K519" s="17">
        <f t="shared" si="56"/>
        <v>108</v>
      </c>
      <c r="L519" s="17">
        <f t="shared" si="57"/>
        <v>0</v>
      </c>
      <c r="M519" s="17">
        <f t="shared" si="58"/>
        <v>108</v>
      </c>
      <c r="N519" s="17"/>
      <c r="O519" s="17"/>
      <c r="P519" s="17"/>
      <c r="Q519" s="17"/>
    </row>
    <row r="520" spans="1:17" ht="14.25" x14ac:dyDescent="0.15">
      <c r="A520" s="17">
        <f>SUBTOTAL(3,B$1:B519)</f>
        <v>519</v>
      </c>
      <c r="B520" s="17">
        <v>33</v>
      </c>
      <c r="C520" s="17">
        <v>2023010126</v>
      </c>
      <c r="D520" s="17" t="s">
        <v>820</v>
      </c>
      <c r="E520" s="17">
        <v>18</v>
      </c>
      <c r="F520" s="17">
        <v>108</v>
      </c>
      <c r="G520" s="17" t="s">
        <v>792</v>
      </c>
      <c r="H520" s="17" t="s">
        <v>848</v>
      </c>
      <c r="I520" s="17">
        <f t="shared" si="54"/>
        <v>18</v>
      </c>
      <c r="J520" s="17">
        <f t="shared" si="55"/>
        <v>108</v>
      </c>
      <c r="K520" s="17">
        <f t="shared" si="56"/>
        <v>108</v>
      </c>
      <c r="L520" s="17">
        <f t="shared" si="57"/>
        <v>0</v>
      </c>
      <c r="M520" s="17">
        <f t="shared" si="58"/>
        <v>108</v>
      </c>
      <c r="N520" s="17"/>
      <c r="O520" s="17"/>
      <c r="P520" s="17"/>
      <c r="Q520" s="17"/>
    </row>
    <row r="521" spans="1:17" ht="14.25" x14ac:dyDescent="0.15">
      <c r="A521" s="17">
        <f>SUBTOTAL(3,B$1:B520)</f>
        <v>520</v>
      </c>
      <c r="B521" s="17">
        <v>34</v>
      </c>
      <c r="C521" s="17">
        <v>2023010121</v>
      </c>
      <c r="D521" s="17" t="s">
        <v>821</v>
      </c>
      <c r="E521" s="17">
        <v>18</v>
      </c>
      <c r="F521" s="17">
        <v>108</v>
      </c>
      <c r="G521" s="17" t="s">
        <v>792</v>
      </c>
      <c r="H521" s="17" t="s">
        <v>848</v>
      </c>
      <c r="I521" s="17">
        <f t="shared" si="54"/>
        <v>18</v>
      </c>
      <c r="J521" s="17">
        <f t="shared" si="55"/>
        <v>108</v>
      </c>
      <c r="K521" s="17">
        <f t="shared" si="56"/>
        <v>108</v>
      </c>
      <c r="L521" s="17">
        <f t="shared" si="57"/>
        <v>0</v>
      </c>
      <c r="M521" s="17">
        <f t="shared" si="58"/>
        <v>108</v>
      </c>
      <c r="N521" s="17"/>
      <c r="O521" s="17"/>
      <c r="P521" s="17"/>
      <c r="Q521" s="17"/>
    </row>
    <row r="522" spans="1:17" ht="14.25" x14ac:dyDescent="0.15">
      <c r="A522" s="17">
        <f>SUBTOTAL(3,B$1:B521)</f>
        <v>521</v>
      </c>
      <c r="B522" s="17">
        <v>35</v>
      </c>
      <c r="C522" s="17">
        <v>2023020022</v>
      </c>
      <c r="D522" s="17" t="s">
        <v>822</v>
      </c>
      <c r="E522" s="17">
        <v>21</v>
      </c>
      <c r="F522" s="17">
        <v>756</v>
      </c>
      <c r="G522" s="17" t="s">
        <v>823</v>
      </c>
      <c r="H522" s="17" t="s">
        <v>848</v>
      </c>
      <c r="I522" s="17">
        <f t="shared" si="54"/>
        <v>21</v>
      </c>
      <c r="J522" s="17">
        <f t="shared" si="55"/>
        <v>756</v>
      </c>
      <c r="K522" s="17">
        <f t="shared" si="56"/>
        <v>126</v>
      </c>
      <c r="L522" s="17">
        <f t="shared" si="57"/>
        <v>-630</v>
      </c>
      <c r="M522" s="17">
        <f t="shared" si="58"/>
        <v>756</v>
      </c>
      <c r="N522" s="17"/>
      <c r="O522" s="17"/>
      <c r="P522" s="17"/>
      <c r="Q522" s="17"/>
    </row>
    <row r="523" spans="1:17" ht="14.25" x14ac:dyDescent="0.15">
      <c r="A523" s="17">
        <f>SUBTOTAL(3,B$1:B522)</f>
        <v>522</v>
      </c>
      <c r="B523" s="17">
        <v>36</v>
      </c>
      <c r="C523" s="17">
        <v>2023020011</v>
      </c>
      <c r="D523" s="17" t="s">
        <v>824</v>
      </c>
      <c r="E523" s="17">
        <v>21</v>
      </c>
      <c r="F523" s="17">
        <v>756</v>
      </c>
      <c r="G523" s="17" t="s">
        <v>823</v>
      </c>
      <c r="H523" s="17" t="s">
        <v>848</v>
      </c>
      <c r="I523" s="17">
        <f t="shared" si="54"/>
        <v>21</v>
      </c>
      <c r="J523" s="17">
        <f t="shared" si="55"/>
        <v>756</v>
      </c>
      <c r="K523" s="17">
        <f t="shared" si="56"/>
        <v>126</v>
      </c>
      <c r="L523" s="17">
        <f t="shared" si="57"/>
        <v>-630</v>
      </c>
      <c r="M523" s="17">
        <f t="shared" si="58"/>
        <v>756</v>
      </c>
      <c r="N523" s="17"/>
      <c r="O523" s="17"/>
      <c r="P523" s="17"/>
      <c r="Q523" s="17"/>
    </row>
    <row r="524" spans="1:17" ht="14.25" x14ac:dyDescent="0.15">
      <c r="A524" s="17">
        <f>SUBTOTAL(3,B$1:B523)</f>
        <v>523</v>
      </c>
      <c r="B524" s="17">
        <v>37</v>
      </c>
      <c r="C524" s="17">
        <v>2023010055</v>
      </c>
      <c r="D524" s="17" t="s">
        <v>825</v>
      </c>
      <c r="E524" s="17">
        <v>4</v>
      </c>
      <c r="F524" s="17">
        <v>24</v>
      </c>
      <c r="G524" s="17" t="s">
        <v>826</v>
      </c>
      <c r="H524" s="17" t="s">
        <v>848</v>
      </c>
      <c r="I524" s="17">
        <f t="shared" si="54"/>
        <v>4</v>
      </c>
      <c r="J524" s="17">
        <f t="shared" si="55"/>
        <v>24</v>
      </c>
      <c r="K524" s="17">
        <f t="shared" si="56"/>
        <v>24</v>
      </c>
      <c r="L524" s="17">
        <f t="shared" si="57"/>
        <v>0</v>
      </c>
      <c r="M524" s="17">
        <f t="shared" si="58"/>
        <v>24</v>
      </c>
      <c r="N524" s="17"/>
      <c r="O524" s="17"/>
      <c r="P524" s="17"/>
      <c r="Q524" s="17"/>
    </row>
    <row r="525" spans="1:17" ht="14.25" x14ac:dyDescent="0.15">
      <c r="A525" s="17">
        <f>SUBTOTAL(3,B$1:B524)</f>
        <v>524</v>
      </c>
      <c r="B525" s="17">
        <v>38</v>
      </c>
      <c r="C525" s="17">
        <v>2023010035</v>
      </c>
      <c r="D525" s="17" t="s">
        <v>827</v>
      </c>
      <c r="E525" s="17">
        <v>8</v>
      </c>
      <c r="F525" s="17">
        <v>48</v>
      </c>
      <c r="G525" s="17" t="s">
        <v>828</v>
      </c>
      <c r="H525" s="17" t="s">
        <v>848</v>
      </c>
      <c r="I525" s="17">
        <f t="shared" si="54"/>
        <v>8</v>
      </c>
      <c r="J525" s="17">
        <f t="shared" si="55"/>
        <v>48</v>
      </c>
      <c r="K525" s="17">
        <f t="shared" si="56"/>
        <v>48</v>
      </c>
      <c r="L525" s="17">
        <f t="shared" si="57"/>
        <v>0</v>
      </c>
      <c r="M525" s="17">
        <f t="shared" si="58"/>
        <v>48</v>
      </c>
      <c r="N525" s="17"/>
      <c r="O525" s="17"/>
      <c r="P525" s="17"/>
      <c r="Q525" s="17"/>
    </row>
    <row r="526" spans="1:17" ht="14.25" x14ac:dyDescent="0.15">
      <c r="A526" s="17">
        <f>SUBTOTAL(3,B$1:B525)</f>
        <v>525</v>
      </c>
      <c r="B526" s="17">
        <v>39</v>
      </c>
      <c r="C526" s="17" t="s">
        <v>829</v>
      </c>
      <c r="D526" s="17" t="s">
        <v>830</v>
      </c>
      <c r="E526" s="17">
        <v>8</v>
      </c>
      <c r="F526" s="17">
        <v>48</v>
      </c>
      <c r="G526" s="17"/>
      <c r="H526" s="17" t="s">
        <v>848</v>
      </c>
      <c r="I526" s="17">
        <f t="shared" si="54"/>
        <v>8</v>
      </c>
      <c r="J526" s="17">
        <f t="shared" si="55"/>
        <v>48</v>
      </c>
      <c r="K526" s="17">
        <f t="shared" si="56"/>
        <v>48</v>
      </c>
      <c r="L526" s="17">
        <f t="shared" si="57"/>
        <v>0</v>
      </c>
      <c r="M526" s="17">
        <f t="shared" si="58"/>
        <v>48</v>
      </c>
      <c r="N526" s="17"/>
      <c r="O526" s="17"/>
      <c r="P526" s="17"/>
      <c r="Q526" s="17"/>
    </row>
    <row r="527" spans="1:17" ht="14.25" x14ac:dyDescent="0.15">
      <c r="A527" s="17">
        <f>SUBTOTAL(3,B$1:B526)</f>
        <v>526</v>
      </c>
      <c r="B527" s="17">
        <v>40</v>
      </c>
      <c r="C527" s="17" t="s">
        <v>831</v>
      </c>
      <c r="D527" s="17" t="s">
        <v>832</v>
      </c>
      <c r="E527" s="17">
        <v>8</v>
      </c>
      <c r="F527" s="17">
        <v>48</v>
      </c>
      <c r="G527" s="17"/>
      <c r="H527" s="17" t="s">
        <v>848</v>
      </c>
      <c r="I527" s="17">
        <f t="shared" si="54"/>
        <v>8</v>
      </c>
      <c r="J527" s="17">
        <f t="shared" si="55"/>
        <v>48</v>
      </c>
      <c r="K527" s="17">
        <f t="shared" si="56"/>
        <v>48</v>
      </c>
      <c r="L527" s="17">
        <f t="shared" si="57"/>
        <v>0</v>
      </c>
      <c r="M527" s="17">
        <f t="shared" si="58"/>
        <v>48</v>
      </c>
      <c r="N527" s="17"/>
      <c r="O527" s="17"/>
      <c r="P527" s="17"/>
      <c r="Q527" s="17"/>
    </row>
    <row r="528" spans="1:17" ht="14.25" x14ac:dyDescent="0.15">
      <c r="A528" s="17">
        <f>SUBTOTAL(3,B$1:B527)</f>
        <v>527</v>
      </c>
      <c r="B528" s="17">
        <v>41</v>
      </c>
      <c r="C528" s="17" t="s">
        <v>833</v>
      </c>
      <c r="D528" s="17" t="s">
        <v>834</v>
      </c>
      <c r="E528" s="17">
        <v>15</v>
      </c>
      <c r="F528" s="17">
        <v>114</v>
      </c>
      <c r="G528" s="17" t="s">
        <v>835</v>
      </c>
      <c r="H528" s="17" t="s">
        <v>848</v>
      </c>
      <c r="I528" s="17">
        <f t="shared" si="54"/>
        <v>15</v>
      </c>
      <c r="J528" s="17">
        <f t="shared" si="55"/>
        <v>114</v>
      </c>
      <c r="K528" s="17">
        <f t="shared" si="56"/>
        <v>90</v>
      </c>
      <c r="L528" s="17">
        <f t="shared" si="57"/>
        <v>-24</v>
      </c>
      <c r="M528" s="17">
        <f t="shared" si="58"/>
        <v>114</v>
      </c>
      <c r="N528" s="17"/>
      <c r="O528" s="17"/>
      <c r="P528" s="17"/>
      <c r="Q528" s="17"/>
    </row>
    <row r="529" spans="1:17" ht="14.25" x14ac:dyDescent="0.15">
      <c r="A529" s="17">
        <f>SUBTOTAL(3,B$1:B528)</f>
        <v>528</v>
      </c>
      <c r="B529" s="17">
        <v>42</v>
      </c>
      <c r="C529" s="17" t="s">
        <v>836</v>
      </c>
      <c r="D529" s="17" t="s">
        <v>837</v>
      </c>
      <c r="E529" s="17">
        <v>15</v>
      </c>
      <c r="F529" s="17">
        <v>114</v>
      </c>
      <c r="G529" s="17" t="s">
        <v>835</v>
      </c>
      <c r="H529" s="17" t="s">
        <v>848</v>
      </c>
      <c r="I529" s="17">
        <f t="shared" si="54"/>
        <v>15</v>
      </c>
      <c r="J529" s="17">
        <f t="shared" si="55"/>
        <v>114</v>
      </c>
      <c r="K529" s="17">
        <f t="shared" si="56"/>
        <v>90</v>
      </c>
      <c r="L529" s="17">
        <f t="shared" si="57"/>
        <v>-24</v>
      </c>
      <c r="M529" s="17">
        <f t="shared" si="58"/>
        <v>114</v>
      </c>
      <c r="N529" s="17"/>
      <c r="O529" s="17"/>
      <c r="P529" s="17"/>
      <c r="Q529" s="17"/>
    </row>
    <row r="530" spans="1:17" ht="14.25" x14ac:dyDescent="0.15">
      <c r="A530" s="17">
        <f>SUBTOTAL(3,B$1:B529)</f>
        <v>529</v>
      </c>
      <c r="B530" s="17">
        <v>43</v>
      </c>
      <c r="C530" s="17" t="s">
        <v>838</v>
      </c>
      <c r="D530" s="17" t="s">
        <v>839</v>
      </c>
      <c r="E530" s="17">
        <v>15</v>
      </c>
      <c r="F530" s="17">
        <v>120</v>
      </c>
      <c r="G530" s="17" t="s">
        <v>840</v>
      </c>
      <c r="H530" s="17" t="s">
        <v>848</v>
      </c>
      <c r="I530" s="17">
        <f t="shared" si="54"/>
        <v>15</v>
      </c>
      <c r="J530" s="17">
        <f t="shared" si="55"/>
        <v>120</v>
      </c>
      <c r="K530" s="17">
        <f t="shared" si="56"/>
        <v>90</v>
      </c>
      <c r="L530" s="17">
        <f t="shared" si="57"/>
        <v>-30</v>
      </c>
      <c r="M530" s="17">
        <f t="shared" si="58"/>
        <v>120</v>
      </c>
      <c r="N530" s="17"/>
      <c r="O530" s="17"/>
      <c r="P530" s="17"/>
      <c r="Q530" s="17"/>
    </row>
    <row r="531" spans="1:17" ht="14.25" x14ac:dyDescent="0.15">
      <c r="A531" s="17">
        <f>SUBTOTAL(3,B$1:B530)</f>
        <v>530</v>
      </c>
      <c r="B531" s="17">
        <v>44</v>
      </c>
      <c r="C531" s="17" t="s">
        <v>841</v>
      </c>
      <c r="D531" s="17" t="s">
        <v>842</v>
      </c>
      <c r="E531" s="17">
        <v>15</v>
      </c>
      <c r="F531" s="17">
        <v>114</v>
      </c>
      <c r="G531" s="17" t="s">
        <v>835</v>
      </c>
      <c r="H531" s="17" t="s">
        <v>848</v>
      </c>
      <c r="I531" s="17">
        <f t="shared" si="54"/>
        <v>15</v>
      </c>
      <c r="J531" s="17">
        <f t="shared" si="55"/>
        <v>114</v>
      </c>
      <c r="K531" s="17">
        <f t="shared" si="56"/>
        <v>90</v>
      </c>
      <c r="L531" s="17">
        <f t="shared" si="57"/>
        <v>-24</v>
      </c>
      <c r="M531" s="17">
        <f t="shared" si="58"/>
        <v>114</v>
      </c>
      <c r="N531" s="17"/>
      <c r="O531" s="17"/>
      <c r="P531" s="17"/>
      <c r="Q531" s="17"/>
    </row>
    <row r="532" spans="1:17" ht="14.25" x14ac:dyDescent="0.15">
      <c r="A532" s="17">
        <f>SUBTOTAL(3,B$1:B531)</f>
        <v>531</v>
      </c>
      <c r="B532" s="17">
        <v>45</v>
      </c>
      <c r="C532" s="17" t="s">
        <v>843</v>
      </c>
      <c r="D532" s="17" t="s">
        <v>844</v>
      </c>
      <c r="E532" s="17">
        <v>15</v>
      </c>
      <c r="F532" s="17">
        <v>120</v>
      </c>
      <c r="G532" s="17" t="s">
        <v>840</v>
      </c>
      <c r="H532" s="17" t="s">
        <v>848</v>
      </c>
      <c r="I532" s="17">
        <f t="shared" si="54"/>
        <v>15</v>
      </c>
      <c r="J532" s="17">
        <f t="shared" si="55"/>
        <v>120</v>
      </c>
      <c r="K532" s="17">
        <f t="shared" si="56"/>
        <v>90</v>
      </c>
      <c r="L532" s="17">
        <f t="shared" si="57"/>
        <v>-30</v>
      </c>
      <c r="M532" s="17">
        <f t="shared" si="58"/>
        <v>120</v>
      </c>
      <c r="N532" s="17"/>
      <c r="O532" s="17"/>
      <c r="P532" s="17"/>
      <c r="Q532" s="17"/>
    </row>
    <row r="533" spans="1:17" ht="14.25" x14ac:dyDescent="0.15">
      <c r="A533" s="17">
        <f>SUBTOTAL(3,B$1:B532)</f>
        <v>532</v>
      </c>
      <c r="B533" s="17">
        <v>46</v>
      </c>
      <c r="C533" s="17" t="s">
        <v>845</v>
      </c>
      <c r="D533" s="17" t="s">
        <v>846</v>
      </c>
      <c r="E533" s="17">
        <v>15</v>
      </c>
      <c r="F533" s="17">
        <v>120</v>
      </c>
      <c r="G533" s="17" t="s">
        <v>840</v>
      </c>
      <c r="H533" s="17" t="s">
        <v>848</v>
      </c>
      <c r="I533" s="17">
        <f t="shared" si="54"/>
        <v>15</v>
      </c>
      <c r="J533" s="17">
        <f t="shared" si="55"/>
        <v>120</v>
      </c>
      <c r="K533" s="17">
        <f t="shared" si="56"/>
        <v>90</v>
      </c>
      <c r="L533" s="17">
        <f t="shared" si="57"/>
        <v>-30</v>
      </c>
      <c r="M533" s="17">
        <f t="shared" si="58"/>
        <v>120</v>
      </c>
      <c r="N533" s="17"/>
      <c r="O533" s="17"/>
      <c r="P533" s="17"/>
      <c r="Q533" s="17"/>
    </row>
    <row r="534" spans="1:17" ht="14.25" x14ac:dyDescent="0.15">
      <c r="A534" s="17">
        <f>SUBTOTAL(3,B$1:B533)</f>
        <v>533</v>
      </c>
      <c r="B534" s="17">
        <v>1</v>
      </c>
      <c r="C534" s="17">
        <v>1990010002</v>
      </c>
      <c r="D534" s="17" t="s">
        <v>849</v>
      </c>
      <c r="E534" s="17">
        <v>21</v>
      </c>
      <c r="F534" s="17">
        <v>126</v>
      </c>
      <c r="G534" s="17"/>
      <c r="H534" s="17" t="s">
        <v>878</v>
      </c>
      <c r="I534" s="17">
        <f t="shared" si="54"/>
        <v>21</v>
      </c>
      <c r="J534" s="17">
        <f t="shared" si="55"/>
        <v>126</v>
      </c>
      <c r="K534" s="17">
        <f t="shared" si="56"/>
        <v>126</v>
      </c>
      <c r="L534" s="17">
        <f t="shared" si="57"/>
        <v>0</v>
      </c>
      <c r="M534" s="17">
        <f t="shared" si="58"/>
        <v>126</v>
      </c>
      <c r="N534" s="17"/>
      <c r="O534" s="17"/>
      <c r="P534" s="17"/>
      <c r="Q534" s="17"/>
    </row>
    <row r="535" spans="1:17" ht="14.25" x14ac:dyDescent="0.15">
      <c r="A535" s="17">
        <f>SUBTOTAL(3,B$1:B534)</f>
        <v>534</v>
      </c>
      <c r="B535" s="17">
        <v>2</v>
      </c>
      <c r="C535" s="17">
        <v>2006010071</v>
      </c>
      <c r="D535" s="17" t="s">
        <v>850</v>
      </c>
      <c r="E535" s="17">
        <v>21</v>
      </c>
      <c r="F535" s="17">
        <v>126</v>
      </c>
      <c r="G535" s="17"/>
      <c r="H535" s="17" t="s">
        <v>878</v>
      </c>
      <c r="I535" s="17">
        <f t="shared" si="54"/>
        <v>21</v>
      </c>
      <c r="J535" s="17">
        <f t="shared" si="55"/>
        <v>126</v>
      </c>
      <c r="K535" s="17">
        <f t="shared" si="56"/>
        <v>126</v>
      </c>
      <c r="L535" s="17">
        <f t="shared" si="57"/>
        <v>0</v>
      </c>
      <c r="M535" s="17">
        <f t="shared" si="58"/>
        <v>126</v>
      </c>
      <c r="N535" s="17"/>
      <c r="O535" s="17"/>
      <c r="P535" s="17"/>
      <c r="Q535" s="17"/>
    </row>
    <row r="536" spans="1:17" ht="14.25" x14ac:dyDescent="0.15">
      <c r="A536" s="17">
        <f>SUBTOTAL(3,B$1:B535)</f>
        <v>535</v>
      </c>
      <c r="B536" s="17">
        <v>3</v>
      </c>
      <c r="C536" s="17">
        <v>2007020073</v>
      </c>
      <c r="D536" s="17" t="s">
        <v>851</v>
      </c>
      <c r="E536" s="17">
        <v>21</v>
      </c>
      <c r="F536" s="17">
        <v>126</v>
      </c>
      <c r="G536" s="17"/>
      <c r="H536" s="17" t="s">
        <v>878</v>
      </c>
      <c r="I536" s="17">
        <f t="shared" si="54"/>
        <v>21</v>
      </c>
      <c r="J536" s="17">
        <f t="shared" si="55"/>
        <v>126</v>
      </c>
      <c r="K536" s="17">
        <f t="shared" si="56"/>
        <v>126</v>
      </c>
      <c r="L536" s="17">
        <f t="shared" si="57"/>
        <v>0</v>
      </c>
      <c r="M536" s="17">
        <f t="shared" si="58"/>
        <v>126</v>
      </c>
      <c r="N536" s="17"/>
      <c r="O536" s="17"/>
      <c r="P536" s="17"/>
      <c r="Q536" s="17"/>
    </row>
    <row r="537" spans="1:17" ht="14.25" x14ac:dyDescent="0.15">
      <c r="A537" s="17">
        <f>SUBTOTAL(3,B$1:B536)</f>
        <v>536</v>
      </c>
      <c r="B537" s="17">
        <v>4</v>
      </c>
      <c r="C537" s="17">
        <v>2020010068</v>
      </c>
      <c r="D537" s="17" t="s">
        <v>852</v>
      </c>
      <c r="E537" s="17">
        <v>17</v>
      </c>
      <c r="F537" s="17">
        <v>102</v>
      </c>
      <c r="G537" s="17"/>
      <c r="H537" s="17" t="s">
        <v>878</v>
      </c>
      <c r="I537" s="17">
        <f t="shared" si="54"/>
        <v>17</v>
      </c>
      <c r="J537" s="17">
        <f t="shared" si="55"/>
        <v>102</v>
      </c>
      <c r="K537" s="17">
        <f t="shared" si="56"/>
        <v>102</v>
      </c>
      <c r="L537" s="17">
        <f t="shared" si="57"/>
        <v>0</v>
      </c>
      <c r="M537" s="17">
        <f t="shared" si="58"/>
        <v>102</v>
      </c>
      <c r="N537" s="17"/>
      <c r="O537" s="17"/>
      <c r="P537" s="17"/>
      <c r="Q537" s="17"/>
    </row>
    <row r="538" spans="1:17" ht="14.25" x14ac:dyDescent="0.15">
      <c r="A538" s="17">
        <f>SUBTOTAL(3,B$1:B537)</f>
        <v>537</v>
      </c>
      <c r="B538" s="17">
        <v>5</v>
      </c>
      <c r="C538" s="17">
        <v>2020010067</v>
      </c>
      <c r="D538" s="17" t="s">
        <v>853</v>
      </c>
      <c r="E538" s="17">
        <v>18</v>
      </c>
      <c r="F538" s="17">
        <v>108</v>
      </c>
      <c r="G538" s="17"/>
      <c r="H538" s="17" t="s">
        <v>878</v>
      </c>
      <c r="I538" s="17">
        <f t="shared" si="54"/>
        <v>18</v>
      </c>
      <c r="J538" s="17">
        <f t="shared" si="55"/>
        <v>108</v>
      </c>
      <c r="K538" s="17">
        <f t="shared" si="56"/>
        <v>108</v>
      </c>
      <c r="L538" s="17">
        <f t="shared" si="57"/>
        <v>0</v>
      </c>
      <c r="M538" s="17">
        <f t="shared" si="58"/>
        <v>108</v>
      </c>
      <c r="N538" s="17"/>
      <c r="O538" s="17"/>
      <c r="P538" s="17"/>
      <c r="Q538" s="17"/>
    </row>
    <row r="539" spans="1:17" ht="14.25" x14ac:dyDescent="0.15">
      <c r="A539" s="17">
        <f>SUBTOTAL(3,B$1:B538)</f>
        <v>538</v>
      </c>
      <c r="B539" s="17">
        <v>6</v>
      </c>
      <c r="C539" s="17">
        <v>2019010135</v>
      </c>
      <c r="D539" s="17" t="s">
        <v>854</v>
      </c>
      <c r="E539" s="17">
        <v>21</v>
      </c>
      <c r="F539" s="17">
        <v>126</v>
      </c>
      <c r="G539" s="17"/>
      <c r="H539" s="17" t="s">
        <v>878</v>
      </c>
      <c r="I539" s="17">
        <f t="shared" si="54"/>
        <v>21</v>
      </c>
      <c r="J539" s="17">
        <f t="shared" si="55"/>
        <v>126</v>
      </c>
      <c r="K539" s="17">
        <f t="shared" si="56"/>
        <v>126</v>
      </c>
      <c r="L539" s="17">
        <f t="shared" si="57"/>
        <v>0</v>
      </c>
      <c r="M539" s="17">
        <f t="shared" si="58"/>
        <v>126</v>
      </c>
      <c r="N539" s="17"/>
      <c r="O539" s="17"/>
      <c r="P539" s="17"/>
      <c r="Q539" s="17"/>
    </row>
    <row r="540" spans="1:17" ht="14.25" x14ac:dyDescent="0.15">
      <c r="A540" s="17">
        <f>SUBTOTAL(3,B$1:B539)</f>
        <v>539</v>
      </c>
      <c r="B540" s="17">
        <v>7</v>
      </c>
      <c r="C540" s="17">
        <v>2020010066</v>
      </c>
      <c r="D540" s="17" t="s">
        <v>855</v>
      </c>
      <c r="E540" s="17">
        <v>21</v>
      </c>
      <c r="F540" s="17">
        <v>126</v>
      </c>
      <c r="G540" s="17"/>
      <c r="H540" s="17" t="s">
        <v>878</v>
      </c>
      <c r="I540" s="17">
        <f t="shared" si="54"/>
        <v>21</v>
      </c>
      <c r="J540" s="17">
        <f t="shared" si="55"/>
        <v>126</v>
      </c>
      <c r="K540" s="17">
        <f t="shared" si="56"/>
        <v>126</v>
      </c>
      <c r="L540" s="17">
        <f t="shared" si="57"/>
        <v>0</v>
      </c>
      <c r="M540" s="17">
        <f t="shared" si="58"/>
        <v>126</v>
      </c>
      <c r="N540" s="17"/>
      <c r="O540" s="17"/>
      <c r="P540" s="17"/>
      <c r="Q540" s="17"/>
    </row>
    <row r="541" spans="1:17" ht="14.25" x14ac:dyDescent="0.15">
      <c r="A541" s="17">
        <f>SUBTOTAL(3,B$1:B540)</f>
        <v>540</v>
      </c>
      <c r="B541" s="17">
        <v>8</v>
      </c>
      <c r="C541" s="17">
        <v>2022010061</v>
      </c>
      <c r="D541" s="17" t="s">
        <v>856</v>
      </c>
      <c r="E541" s="17">
        <v>21</v>
      </c>
      <c r="F541" s="17">
        <v>126</v>
      </c>
      <c r="G541" s="17"/>
      <c r="H541" s="17" t="s">
        <v>878</v>
      </c>
      <c r="I541" s="17">
        <f t="shared" si="54"/>
        <v>21</v>
      </c>
      <c r="J541" s="17">
        <f t="shared" si="55"/>
        <v>126</v>
      </c>
      <c r="K541" s="17">
        <f t="shared" si="56"/>
        <v>126</v>
      </c>
      <c r="L541" s="17">
        <f t="shared" si="57"/>
        <v>0</v>
      </c>
      <c r="M541" s="17">
        <f t="shared" si="58"/>
        <v>126</v>
      </c>
      <c r="N541" s="17"/>
      <c r="O541" s="17"/>
      <c r="P541" s="17"/>
      <c r="Q541" s="17"/>
    </row>
    <row r="542" spans="1:17" ht="14.25" x14ac:dyDescent="0.15">
      <c r="A542" s="17">
        <f>SUBTOTAL(3,B$1:B541)</f>
        <v>541</v>
      </c>
      <c r="B542" s="17">
        <v>9</v>
      </c>
      <c r="C542" s="17">
        <v>2022010062</v>
      </c>
      <c r="D542" s="17" t="s">
        <v>857</v>
      </c>
      <c r="E542" s="17">
        <v>21</v>
      </c>
      <c r="F542" s="17">
        <v>126</v>
      </c>
      <c r="G542" s="17"/>
      <c r="H542" s="17" t="s">
        <v>878</v>
      </c>
      <c r="I542" s="17">
        <f t="shared" si="54"/>
        <v>21</v>
      </c>
      <c r="J542" s="17">
        <f t="shared" si="55"/>
        <v>126</v>
      </c>
      <c r="K542" s="17">
        <f t="shared" si="56"/>
        <v>126</v>
      </c>
      <c r="L542" s="17">
        <f t="shared" si="57"/>
        <v>0</v>
      </c>
      <c r="M542" s="17">
        <f t="shared" si="58"/>
        <v>126</v>
      </c>
      <c r="N542" s="17"/>
      <c r="O542" s="17"/>
      <c r="P542" s="17"/>
      <c r="Q542" s="17"/>
    </row>
    <row r="543" spans="1:17" ht="14.25" x14ac:dyDescent="0.15">
      <c r="A543" s="17">
        <f>SUBTOTAL(3,B$1:B542)</f>
        <v>542</v>
      </c>
      <c r="B543" s="17">
        <v>10</v>
      </c>
      <c r="C543" s="17">
        <v>2023010131</v>
      </c>
      <c r="D543" s="17" t="s">
        <v>858</v>
      </c>
      <c r="E543" s="17">
        <v>5</v>
      </c>
      <c r="F543" s="17">
        <v>30</v>
      </c>
      <c r="G543" s="17"/>
      <c r="H543" s="17" t="s">
        <v>878</v>
      </c>
      <c r="I543" s="17">
        <f t="shared" si="54"/>
        <v>5</v>
      </c>
      <c r="J543" s="17">
        <f t="shared" si="55"/>
        <v>30</v>
      </c>
      <c r="K543" s="17">
        <f t="shared" si="56"/>
        <v>30</v>
      </c>
      <c r="L543" s="17">
        <f t="shared" si="57"/>
        <v>0</v>
      </c>
      <c r="M543" s="17">
        <f t="shared" si="58"/>
        <v>30</v>
      </c>
      <c r="N543" s="17"/>
      <c r="O543" s="17"/>
      <c r="P543" s="17"/>
      <c r="Q543" s="17"/>
    </row>
    <row r="544" spans="1:17" ht="14.25" x14ac:dyDescent="0.15">
      <c r="A544" s="17">
        <f>SUBTOTAL(3,B$1:B543)</f>
        <v>543</v>
      </c>
      <c r="B544" s="17">
        <v>11</v>
      </c>
      <c r="C544" s="17">
        <v>2014010028</v>
      </c>
      <c r="D544" s="17" t="s">
        <v>859</v>
      </c>
      <c r="E544" s="17">
        <v>18</v>
      </c>
      <c r="F544" s="17">
        <v>108</v>
      </c>
      <c r="G544" s="17"/>
      <c r="H544" s="17" t="s">
        <v>878</v>
      </c>
      <c r="I544" s="17">
        <f t="shared" si="54"/>
        <v>18</v>
      </c>
      <c r="J544" s="17">
        <f t="shared" si="55"/>
        <v>108</v>
      </c>
      <c r="K544" s="17">
        <f t="shared" si="56"/>
        <v>108</v>
      </c>
      <c r="L544" s="17">
        <f t="shared" si="57"/>
        <v>0</v>
      </c>
      <c r="M544" s="17">
        <f t="shared" si="58"/>
        <v>108</v>
      </c>
      <c r="N544" s="17"/>
      <c r="O544" s="17"/>
      <c r="P544" s="17"/>
      <c r="Q544" s="17"/>
    </row>
    <row r="545" spans="1:17" ht="14.25" x14ac:dyDescent="0.15">
      <c r="A545" s="17">
        <f>SUBTOTAL(3,B$1:B544)</f>
        <v>544</v>
      </c>
      <c r="B545" s="17">
        <v>12</v>
      </c>
      <c r="C545" s="17">
        <v>2014010031</v>
      </c>
      <c r="D545" s="17" t="s">
        <v>860</v>
      </c>
      <c r="E545" s="17">
        <v>20</v>
      </c>
      <c r="F545" s="17">
        <v>120</v>
      </c>
      <c r="G545" s="17"/>
      <c r="H545" s="17" t="s">
        <v>878</v>
      </c>
      <c r="I545" s="17">
        <f t="shared" si="54"/>
        <v>20</v>
      </c>
      <c r="J545" s="17">
        <f t="shared" si="55"/>
        <v>120</v>
      </c>
      <c r="K545" s="17">
        <f t="shared" si="56"/>
        <v>120</v>
      </c>
      <c r="L545" s="17">
        <f t="shared" si="57"/>
        <v>0</v>
      </c>
      <c r="M545" s="17">
        <f t="shared" si="58"/>
        <v>120</v>
      </c>
      <c r="N545" s="17"/>
      <c r="O545" s="17"/>
      <c r="P545" s="17"/>
      <c r="Q545" s="17"/>
    </row>
    <row r="546" spans="1:17" ht="14.25" x14ac:dyDescent="0.15">
      <c r="A546" s="17">
        <f>SUBTOTAL(3,B$1:B545)</f>
        <v>545</v>
      </c>
      <c r="B546" s="17">
        <v>13</v>
      </c>
      <c r="C546" s="17">
        <v>2019010011</v>
      </c>
      <c r="D546" s="17" t="s">
        <v>861</v>
      </c>
      <c r="E546" s="17">
        <v>17</v>
      </c>
      <c r="F546" s="17">
        <v>102</v>
      </c>
      <c r="G546" s="17"/>
      <c r="H546" s="17" t="s">
        <v>878</v>
      </c>
      <c r="I546" s="17">
        <f t="shared" si="54"/>
        <v>17</v>
      </c>
      <c r="J546" s="17">
        <f t="shared" si="55"/>
        <v>102</v>
      </c>
      <c r="K546" s="17">
        <f t="shared" si="56"/>
        <v>102</v>
      </c>
      <c r="L546" s="17">
        <f t="shared" si="57"/>
        <v>0</v>
      </c>
      <c r="M546" s="17">
        <f t="shared" si="58"/>
        <v>102</v>
      </c>
      <c r="N546" s="17"/>
      <c r="O546" s="17"/>
      <c r="P546" s="17"/>
      <c r="Q546" s="17"/>
    </row>
    <row r="547" spans="1:17" ht="14.25" x14ac:dyDescent="0.15">
      <c r="A547" s="17">
        <f>SUBTOTAL(3,B$1:B546)</f>
        <v>546</v>
      </c>
      <c r="B547" s="17">
        <v>14</v>
      </c>
      <c r="C547" s="17">
        <v>2021010063</v>
      </c>
      <c r="D547" s="17" t="s">
        <v>862</v>
      </c>
      <c r="E547" s="17">
        <v>21</v>
      </c>
      <c r="F547" s="17">
        <v>126</v>
      </c>
      <c r="G547" s="17"/>
      <c r="H547" s="17" t="s">
        <v>878</v>
      </c>
      <c r="I547" s="17">
        <f t="shared" si="54"/>
        <v>21</v>
      </c>
      <c r="J547" s="17">
        <f t="shared" si="55"/>
        <v>126</v>
      </c>
      <c r="K547" s="17">
        <f t="shared" si="56"/>
        <v>126</v>
      </c>
      <c r="L547" s="17">
        <f t="shared" si="57"/>
        <v>0</v>
      </c>
      <c r="M547" s="17">
        <f t="shared" si="58"/>
        <v>126</v>
      </c>
      <c r="N547" s="17"/>
      <c r="O547" s="17"/>
      <c r="P547" s="17"/>
      <c r="Q547" s="17"/>
    </row>
    <row r="548" spans="1:17" ht="14.25" x14ac:dyDescent="0.15">
      <c r="A548" s="17">
        <f>SUBTOTAL(3,B$1:B547)</f>
        <v>547</v>
      </c>
      <c r="B548" s="17">
        <v>15</v>
      </c>
      <c r="C548" s="17">
        <v>2021010065</v>
      </c>
      <c r="D548" s="17" t="s">
        <v>863</v>
      </c>
      <c r="E548" s="17">
        <v>21</v>
      </c>
      <c r="F548" s="17">
        <v>126</v>
      </c>
      <c r="G548" s="17"/>
      <c r="H548" s="17" t="s">
        <v>878</v>
      </c>
      <c r="I548" s="17">
        <f t="shared" si="54"/>
        <v>21</v>
      </c>
      <c r="J548" s="17">
        <f t="shared" si="55"/>
        <v>126</v>
      </c>
      <c r="K548" s="17">
        <f t="shared" si="56"/>
        <v>126</v>
      </c>
      <c r="L548" s="17">
        <f t="shared" si="57"/>
        <v>0</v>
      </c>
      <c r="M548" s="17">
        <f t="shared" si="58"/>
        <v>126</v>
      </c>
      <c r="N548" s="17"/>
      <c r="O548" s="17"/>
      <c r="P548" s="17"/>
      <c r="Q548" s="17"/>
    </row>
    <row r="549" spans="1:17" ht="14.25" x14ac:dyDescent="0.15">
      <c r="A549" s="17">
        <f>SUBTOTAL(3,B$1:B548)</f>
        <v>548</v>
      </c>
      <c r="B549" s="17">
        <v>16</v>
      </c>
      <c r="C549" s="17">
        <v>2023010107</v>
      </c>
      <c r="D549" s="17" t="s">
        <v>864</v>
      </c>
      <c r="E549" s="17">
        <v>21</v>
      </c>
      <c r="F549" s="17">
        <v>126</v>
      </c>
      <c r="G549" s="17"/>
      <c r="H549" s="17" t="s">
        <v>878</v>
      </c>
      <c r="I549" s="17">
        <f t="shared" si="54"/>
        <v>21</v>
      </c>
      <c r="J549" s="17">
        <f t="shared" si="55"/>
        <v>126</v>
      </c>
      <c r="K549" s="17">
        <f t="shared" si="56"/>
        <v>126</v>
      </c>
      <c r="L549" s="17">
        <f t="shared" si="57"/>
        <v>0</v>
      </c>
      <c r="M549" s="17">
        <f t="shared" si="58"/>
        <v>126</v>
      </c>
      <c r="N549" s="17"/>
      <c r="O549" s="17"/>
      <c r="P549" s="17"/>
      <c r="Q549" s="17"/>
    </row>
    <row r="550" spans="1:17" ht="14.25" x14ac:dyDescent="0.15">
      <c r="A550" s="17">
        <f>SUBTOTAL(3,B$1:B549)</f>
        <v>549</v>
      </c>
      <c r="B550" s="17">
        <v>17</v>
      </c>
      <c r="C550" s="17">
        <v>2023010108</v>
      </c>
      <c r="D550" s="17" t="s">
        <v>865</v>
      </c>
      <c r="E550" s="17">
        <v>21</v>
      </c>
      <c r="F550" s="17">
        <v>126</v>
      </c>
      <c r="G550" s="17"/>
      <c r="H550" s="17" t="s">
        <v>878</v>
      </c>
      <c r="I550" s="17">
        <f t="shared" si="54"/>
        <v>21</v>
      </c>
      <c r="J550" s="17">
        <f t="shared" si="55"/>
        <v>126</v>
      </c>
      <c r="K550" s="17">
        <f t="shared" si="56"/>
        <v>126</v>
      </c>
      <c r="L550" s="17">
        <f t="shared" si="57"/>
        <v>0</v>
      </c>
      <c r="M550" s="17">
        <f t="shared" si="58"/>
        <v>126</v>
      </c>
      <c r="N550" s="17"/>
      <c r="O550" s="17"/>
      <c r="P550" s="17"/>
      <c r="Q550" s="17"/>
    </row>
    <row r="551" spans="1:17" ht="14.25" x14ac:dyDescent="0.15">
      <c r="A551" s="17">
        <f>SUBTOTAL(3,B$1:B550)</f>
        <v>550</v>
      </c>
      <c r="B551" s="17">
        <v>18</v>
      </c>
      <c r="C551" s="17">
        <v>2023010103</v>
      </c>
      <c r="D551" s="17" t="s">
        <v>866</v>
      </c>
      <c r="E551" s="17">
        <v>21</v>
      </c>
      <c r="F551" s="17">
        <v>126</v>
      </c>
      <c r="G551" s="17"/>
      <c r="H551" s="17" t="s">
        <v>878</v>
      </c>
      <c r="I551" s="17">
        <f t="shared" si="54"/>
        <v>21</v>
      </c>
      <c r="J551" s="17">
        <f t="shared" si="55"/>
        <v>126</v>
      </c>
      <c r="K551" s="17">
        <f t="shared" si="56"/>
        <v>126</v>
      </c>
      <c r="L551" s="17">
        <f t="shared" si="57"/>
        <v>0</v>
      </c>
      <c r="M551" s="17">
        <f t="shared" si="58"/>
        <v>126</v>
      </c>
      <c r="N551" s="17"/>
      <c r="O551" s="17"/>
      <c r="P551" s="17"/>
      <c r="Q551" s="17"/>
    </row>
    <row r="552" spans="1:17" ht="14.25" x14ac:dyDescent="0.15">
      <c r="A552" s="17">
        <f>SUBTOTAL(3,B$1:B551)</f>
        <v>551</v>
      </c>
      <c r="B552" s="17">
        <v>19</v>
      </c>
      <c r="C552" s="17">
        <v>2019010013</v>
      </c>
      <c r="D552" s="17" t="s">
        <v>867</v>
      </c>
      <c r="E552" s="17">
        <v>17</v>
      </c>
      <c r="F552" s="17">
        <v>102</v>
      </c>
      <c r="G552" s="17"/>
      <c r="H552" s="17" t="s">
        <v>878</v>
      </c>
      <c r="I552" s="17">
        <f t="shared" si="54"/>
        <v>17</v>
      </c>
      <c r="J552" s="17">
        <f t="shared" si="55"/>
        <v>102</v>
      </c>
      <c r="K552" s="17">
        <f t="shared" si="56"/>
        <v>102</v>
      </c>
      <c r="L552" s="17">
        <f t="shared" si="57"/>
        <v>0</v>
      </c>
      <c r="M552" s="17">
        <f t="shared" si="58"/>
        <v>102</v>
      </c>
      <c r="N552" s="17"/>
      <c r="O552" s="17"/>
      <c r="P552" s="17"/>
      <c r="Q552" s="17"/>
    </row>
    <row r="553" spans="1:17" ht="14.25" x14ac:dyDescent="0.15">
      <c r="A553" s="17">
        <f>SUBTOTAL(3,B$1:B552)</f>
        <v>552</v>
      </c>
      <c r="B553" s="17">
        <v>20</v>
      </c>
      <c r="C553" s="17">
        <v>2022010063</v>
      </c>
      <c r="D553" s="17" t="s">
        <v>868</v>
      </c>
      <c r="E553" s="17">
        <v>21</v>
      </c>
      <c r="F553" s="17">
        <v>126</v>
      </c>
      <c r="G553" s="17"/>
      <c r="H553" s="17" t="s">
        <v>878</v>
      </c>
      <c r="I553" s="17">
        <f t="shared" si="54"/>
        <v>21</v>
      </c>
      <c r="J553" s="17">
        <f t="shared" si="55"/>
        <v>126</v>
      </c>
      <c r="K553" s="17">
        <f t="shared" si="56"/>
        <v>126</v>
      </c>
      <c r="L553" s="17">
        <f t="shared" si="57"/>
        <v>0</v>
      </c>
      <c r="M553" s="17">
        <f t="shared" si="58"/>
        <v>126</v>
      </c>
      <c r="N553" s="17"/>
      <c r="O553" s="17"/>
      <c r="P553" s="17"/>
      <c r="Q553" s="17"/>
    </row>
    <row r="554" spans="1:17" ht="14.25" x14ac:dyDescent="0.15">
      <c r="A554" s="17">
        <f>SUBTOTAL(3,B$1:B553)</f>
        <v>553</v>
      </c>
      <c r="B554" s="17">
        <v>21</v>
      </c>
      <c r="C554" s="17">
        <v>2023010105</v>
      </c>
      <c r="D554" s="17" t="s">
        <v>869</v>
      </c>
      <c r="E554" s="17">
        <v>21</v>
      </c>
      <c r="F554" s="17">
        <v>126</v>
      </c>
      <c r="G554" s="17"/>
      <c r="H554" s="17" t="s">
        <v>878</v>
      </c>
      <c r="I554" s="17">
        <f t="shared" si="54"/>
        <v>21</v>
      </c>
      <c r="J554" s="17">
        <f t="shared" si="55"/>
        <v>126</v>
      </c>
      <c r="K554" s="17">
        <f t="shared" si="56"/>
        <v>126</v>
      </c>
      <c r="L554" s="17">
        <f t="shared" si="57"/>
        <v>0</v>
      </c>
      <c r="M554" s="17">
        <f t="shared" si="58"/>
        <v>126</v>
      </c>
      <c r="N554" s="17"/>
      <c r="O554" s="17"/>
      <c r="P554" s="17"/>
      <c r="Q554" s="17"/>
    </row>
    <row r="555" spans="1:17" ht="14.25" x14ac:dyDescent="0.15">
      <c r="A555" s="17">
        <f>SUBTOTAL(3,B$1:B554)</f>
        <v>554</v>
      </c>
      <c r="B555" s="17">
        <v>22</v>
      </c>
      <c r="C555" s="17">
        <v>2023010102</v>
      </c>
      <c r="D555" s="17" t="s">
        <v>870</v>
      </c>
      <c r="E555" s="17">
        <v>21</v>
      </c>
      <c r="F555" s="17">
        <v>126</v>
      </c>
      <c r="G555" s="17"/>
      <c r="H555" s="17" t="s">
        <v>878</v>
      </c>
      <c r="I555" s="17">
        <f t="shared" si="54"/>
        <v>21</v>
      </c>
      <c r="J555" s="17">
        <f t="shared" si="55"/>
        <v>126</v>
      </c>
      <c r="K555" s="17">
        <f t="shared" si="56"/>
        <v>126</v>
      </c>
      <c r="L555" s="17">
        <f t="shared" si="57"/>
        <v>0</v>
      </c>
      <c r="M555" s="17">
        <f t="shared" si="58"/>
        <v>126</v>
      </c>
      <c r="N555" s="17"/>
      <c r="O555" s="17"/>
      <c r="P555" s="17"/>
      <c r="Q555" s="17"/>
    </row>
    <row r="556" spans="1:17" ht="14.25" x14ac:dyDescent="0.15">
      <c r="A556" s="17">
        <f>SUBTOTAL(3,B$1:B555)</f>
        <v>555</v>
      </c>
      <c r="B556" s="17">
        <v>23</v>
      </c>
      <c r="C556" s="17">
        <v>2023010106</v>
      </c>
      <c r="D556" s="17" t="s">
        <v>871</v>
      </c>
      <c r="E556" s="17">
        <v>21</v>
      </c>
      <c r="F556" s="17">
        <v>126</v>
      </c>
      <c r="G556" s="17"/>
      <c r="H556" s="17" t="s">
        <v>878</v>
      </c>
      <c r="I556" s="17">
        <f t="shared" si="54"/>
        <v>21</v>
      </c>
      <c r="J556" s="17">
        <f t="shared" si="55"/>
        <v>126</v>
      </c>
      <c r="K556" s="17">
        <f t="shared" si="56"/>
        <v>126</v>
      </c>
      <c r="L556" s="17">
        <f t="shared" si="57"/>
        <v>0</v>
      </c>
      <c r="M556" s="17">
        <f t="shared" si="58"/>
        <v>126</v>
      </c>
      <c r="N556" s="17"/>
      <c r="O556" s="17"/>
      <c r="P556" s="17"/>
      <c r="Q556" s="17"/>
    </row>
    <row r="557" spans="1:17" ht="14.25" x14ac:dyDescent="0.15">
      <c r="A557" s="17">
        <f>SUBTOTAL(3,B$1:B556)</f>
        <v>556</v>
      </c>
      <c r="B557" s="17">
        <v>24</v>
      </c>
      <c r="C557" s="17">
        <v>2023010119</v>
      </c>
      <c r="D557" s="17" t="s">
        <v>872</v>
      </c>
      <c r="E557" s="17">
        <v>21</v>
      </c>
      <c r="F557" s="17">
        <v>126</v>
      </c>
      <c r="G557" s="17"/>
      <c r="H557" s="17" t="s">
        <v>878</v>
      </c>
      <c r="I557" s="17">
        <f t="shared" si="54"/>
        <v>21</v>
      </c>
      <c r="J557" s="17">
        <f t="shared" si="55"/>
        <v>126</v>
      </c>
      <c r="K557" s="17">
        <f t="shared" si="56"/>
        <v>126</v>
      </c>
      <c r="L557" s="17">
        <f t="shared" si="57"/>
        <v>0</v>
      </c>
      <c r="M557" s="17">
        <f t="shared" si="58"/>
        <v>126</v>
      </c>
      <c r="N557" s="17"/>
      <c r="O557" s="17"/>
      <c r="P557" s="17"/>
      <c r="Q557" s="17"/>
    </row>
    <row r="558" spans="1:17" ht="14.25" x14ac:dyDescent="0.15">
      <c r="A558" s="17">
        <f>SUBTOTAL(3,B$1:B557)</f>
        <v>557</v>
      </c>
      <c r="B558" s="17">
        <v>25</v>
      </c>
      <c r="C558" s="17"/>
      <c r="D558" s="17" t="s">
        <v>873</v>
      </c>
      <c r="E558" s="17">
        <v>21</v>
      </c>
      <c r="F558" s="17">
        <v>126</v>
      </c>
      <c r="G558" s="17" t="s">
        <v>874</v>
      </c>
      <c r="H558" s="17" t="s">
        <v>878</v>
      </c>
      <c r="I558" s="17">
        <f t="shared" si="54"/>
        <v>21</v>
      </c>
      <c r="J558" s="17">
        <f t="shared" si="55"/>
        <v>126</v>
      </c>
      <c r="K558" s="17">
        <f t="shared" si="56"/>
        <v>126</v>
      </c>
      <c r="L558" s="17">
        <f t="shared" si="57"/>
        <v>0</v>
      </c>
      <c r="M558" s="17">
        <f t="shared" si="58"/>
        <v>126</v>
      </c>
      <c r="N558" s="17"/>
      <c r="O558" s="17"/>
      <c r="P558" s="17"/>
      <c r="Q558" s="17"/>
    </row>
    <row r="559" spans="1:17" ht="14.25" x14ac:dyDescent="0.15">
      <c r="A559" s="17">
        <f>SUBTOTAL(3,B$1:B558)</f>
        <v>558</v>
      </c>
      <c r="B559" s="17">
        <v>26</v>
      </c>
      <c r="C559" s="17"/>
      <c r="D559" s="17" t="s">
        <v>875</v>
      </c>
      <c r="E559" s="17">
        <v>21</v>
      </c>
      <c r="F559" s="17">
        <v>126</v>
      </c>
      <c r="G559" s="17" t="s">
        <v>876</v>
      </c>
      <c r="H559" s="17" t="s">
        <v>878</v>
      </c>
      <c r="I559" s="17">
        <f t="shared" si="54"/>
        <v>21</v>
      </c>
      <c r="J559" s="17">
        <f t="shared" si="55"/>
        <v>126</v>
      </c>
      <c r="K559" s="17">
        <f t="shared" si="56"/>
        <v>126</v>
      </c>
      <c r="L559" s="17">
        <f t="shared" si="57"/>
        <v>0</v>
      </c>
      <c r="M559" s="17">
        <f t="shared" si="58"/>
        <v>126</v>
      </c>
      <c r="N559" s="17"/>
      <c r="O559" s="17"/>
      <c r="P559" s="17"/>
      <c r="Q559" s="17"/>
    </row>
    <row r="560" spans="1:17" ht="14.25" x14ac:dyDescent="0.15">
      <c r="A560" s="17">
        <f>SUBTOTAL(3,B$1:B559)</f>
        <v>559</v>
      </c>
      <c r="B560" s="17">
        <v>1</v>
      </c>
      <c r="C560" s="17">
        <v>1992010003</v>
      </c>
      <c r="D560" s="17" t="s">
        <v>879</v>
      </c>
      <c r="E560" s="17">
        <v>21</v>
      </c>
      <c r="F560" s="17">
        <v>126</v>
      </c>
      <c r="G560" s="17"/>
      <c r="H560" s="17" t="s">
        <v>924</v>
      </c>
      <c r="I560" s="17">
        <f t="shared" si="54"/>
        <v>21</v>
      </c>
      <c r="J560" s="17">
        <f t="shared" si="55"/>
        <v>126</v>
      </c>
      <c r="K560" s="17">
        <f t="shared" si="56"/>
        <v>126</v>
      </c>
      <c r="L560" s="17">
        <f t="shared" si="57"/>
        <v>0</v>
      </c>
      <c r="M560" s="17">
        <f t="shared" si="58"/>
        <v>126</v>
      </c>
      <c r="N560" s="17"/>
      <c r="O560" s="17"/>
      <c r="P560" s="17"/>
      <c r="Q560" s="17"/>
    </row>
    <row r="561" spans="1:17" ht="14.25" x14ac:dyDescent="0.15">
      <c r="A561" s="17">
        <f>SUBTOTAL(3,B$1:B560)</f>
        <v>560</v>
      </c>
      <c r="B561" s="17">
        <v>2</v>
      </c>
      <c r="C561" s="17">
        <v>2009020002</v>
      </c>
      <c r="D561" s="17" t="s">
        <v>880</v>
      </c>
      <c r="E561" s="17">
        <v>21</v>
      </c>
      <c r="F561" s="17">
        <v>126</v>
      </c>
      <c r="G561" s="17"/>
      <c r="H561" s="17" t="s">
        <v>924</v>
      </c>
      <c r="I561" s="17">
        <f t="shared" si="54"/>
        <v>21</v>
      </c>
      <c r="J561" s="17">
        <f t="shared" si="55"/>
        <v>126</v>
      </c>
      <c r="K561" s="17">
        <f t="shared" si="56"/>
        <v>126</v>
      </c>
      <c r="L561" s="17">
        <f t="shared" si="57"/>
        <v>0</v>
      </c>
      <c r="M561" s="17">
        <f t="shared" si="58"/>
        <v>126</v>
      </c>
      <c r="N561" s="17"/>
      <c r="O561" s="17"/>
      <c r="P561" s="17"/>
      <c r="Q561" s="17"/>
    </row>
    <row r="562" spans="1:17" ht="14.25" x14ac:dyDescent="0.15">
      <c r="A562" s="17">
        <f>SUBTOTAL(3,B$1:B561)</f>
        <v>561</v>
      </c>
      <c r="B562" s="17">
        <v>3</v>
      </c>
      <c r="C562" s="17">
        <v>2004010025</v>
      </c>
      <c r="D562" s="17" t="s">
        <v>881</v>
      </c>
      <c r="E562" s="17">
        <v>17</v>
      </c>
      <c r="F562" s="17">
        <v>102</v>
      </c>
      <c r="G562" s="17"/>
      <c r="H562" s="17" t="s">
        <v>924</v>
      </c>
      <c r="I562" s="17">
        <f t="shared" si="54"/>
        <v>17</v>
      </c>
      <c r="J562" s="17">
        <f t="shared" si="55"/>
        <v>102</v>
      </c>
      <c r="K562" s="17">
        <f t="shared" si="56"/>
        <v>102</v>
      </c>
      <c r="L562" s="17">
        <f t="shared" si="57"/>
        <v>0</v>
      </c>
      <c r="M562" s="17">
        <f t="shared" si="58"/>
        <v>102</v>
      </c>
      <c r="N562" s="17"/>
      <c r="O562" s="17"/>
      <c r="P562" s="17"/>
      <c r="Q562" s="17"/>
    </row>
    <row r="563" spans="1:17" ht="14.25" x14ac:dyDescent="0.15">
      <c r="A563" s="17">
        <f>SUBTOTAL(3,B$1:B562)</f>
        <v>562</v>
      </c>
      <c r="B563" s="17">
        <v>4</v>
      </c>
      <c r="C563" s="17">
        <v>2004010028</v>
      </c>
      <c r="D563" s="17" t="s">
        <v>882</v>
      </c>
      <c r="E563" s="17">
        <v>8</v>
      </c>
      <c r="F563" s="17">
        <v>48</v>
      </c>
      <c r="G563" s="17"/>
      <c r="H563" s="17" t="s">
        <v>924</v>
      </c>
      <c r="I563" s="17">
        <f t="shared" si="54"/>
        <v>8</v>
      </c>
      <c r="J563" s="17">
        <f t="shared" si="55"/>
        <v>48</v>
      </c>
      <c r="K563" s="17">
        <f t="shared" si="56"/>
        <v>48</v>
      </c>
      <c r="L563" s="17">
        <f t="shared" si="57"/>
        <v>0</v>
      </c>
      <c r="M563" s="17">
        <f t="shared" si="58"/>
        <v>48</v>
      </c>
      <c r="N563" s="17"/>
      <c r="O563" s="17"/>
      <c r="P563" s="17"/>
      <c r="Q563" s="17"/>
    </row>
    <row r="564" spans="1:17" ht="14.25" x14ac:dyDescent="0.15">
      <c r="A564" s="17">
        <f>SUBTOTAL(3,B$1:B563)</f>
        <v>563</v>
      </c>
      <c r="B564" s="17">
        <v>5</v>
      </c>
      <c r="C564" s="17">
        <v>2004010032</v>
      </c>
      <c r="D564" s="17" t="s">
        <v>883</v>
      </c>
      <c r="E564" s="17">
        <v>21</v>
      </c>
      <c r="F564" s="17">
        <v>126</v>
      </c>
      <c r="G564" s="17"/>
      <c r="H564" s="17" t="s">
        <v>924</v>
      </c>
      <c r="I564" s="17">
        <f t="shared" si="54"/>
        <v>21</v>
      </c>
      <c r="J564" s="17">
        <f t="shared" si="55"/>
        <v>126</v>
      </c>
      <c r="K564" s="17">
        <f t="shared" si="56"/>
        <v>126</v>
      </c>
      <c r="L564" s="17">
        <f t="shared" si="57"/>
        <v>0</v>
      </c>
      <c r="M564" s="17">
        <f t="shared" si="58"/>
        <v>126</v>
      </c>
      <c r="N564" s="17"/>
      <c r="O564" s="17"/>
      <c r="P564" s="17"/>
      <c r="Q564" s="17"/>
    </row>
    <row r="565" spans="1:17" ht="14.25" x14ac:dyDescent="0.15">
      <c r="A565" s="17">
        <f>SUBTOTAL(3,B$1:B564)</f>
        <v>564</v>
      </c>
      <c r="B565" s="17">
        <v>6</v>
      </c>
      <c r="C565" s="17">
        <v>2006010067</v>
      </c>
      <c r="D565" s="17" t="s">
        <v>884</v>
      </c>
      <c r="E565" s="17">
        <v>17</v>
      </c>
      <c r="F565" s="17">
        <v>102</v>
      </c>
      <c r="G565" s="17"/>
      <c r="H565" s="17" t="s">
        <v>924</v>
      </c>
      <c r="I565" s="17">
        <f t="shared" si="54"/>
        <v>17</v>
      </c>
      <c r="J565" s="17">
        <f t="shared" si="55"/>
        <v>102</v>
      </c>
      <c r="K565" s="17">
        <f t="shared" si="56"/>
        <v>102</v>
      </c>
      <c r="L565" s="17">
        <f t="shared" si="57"/>
        <v>0</v>
      </c>
      <c r="M565" s="17">
        <f t="shared" si="58"/>
        <v>102</v>
      </c>
      <c r="N565" s="17"/>
      <c r="O565" s="17"/>
      <c r="P565" s="17"/>
      <c r="Q565" s="17"/>
    </row>
    <row r="566" spans="1:17" ht="14.25" x14ac:dyDescent="0.15">
      <c r="A566" s="17">
        <f>SUBTOTAL(3,B$1:B565)</f>
        <v>565</v>
      </c>
      <c r="B566" s="17">
        <v>7</v>
      </c>
      <c r="C566" s="17">
        <v>2006010068</v>
      </c>
      <c r="D566" s="17" t="s">
        <v>885</v>
      </c>
      <c r="E566" s="17">
        <v>13</v>
      </c>
      <c r="F566" s="17">
        <v>78</v>
      </c>
      <c r="G566" s="17"/>
      <c r="H566" s="17" t="s">
        <v>924</v>
      </c>
      <c r="I566" s="17">
        <f t="shared" si="54"/>
        <v>13</v>
      </c>
      <c r="J566" s="17">
        <f t="shared" si="55"/>
        <v>78</v>
      </c>
      <c r="K566" s="17">
        <f t="shared" si="56"/>
        <v>78</v>
      </c>
      <c r="L566" s="17">
        <f t="shared" si="57"/>
        <v>0</v>
      </c>
      <c r="M566" s="17">
        <f t="shared" si="58"/>
        <v>78</v>
      </c>
      <c r="N566" s="17"/>
      <c r="O566" s="17"/>
      <c r="P566" s="17"/>
      <c r="Q566" s="17"/>
    </row>
    <row r="567" spans="1:17" ht="14.25" x14ac:dyDescent="0.15">
      <c r="A567" s="17">
        <f>SUBTOTAL(3,B$1:B566)</f>
        <v>566</v>
      </c>
      <c r="B567" s="17">
        <v>8</v>
      </c>
      <c r="C567" s="17">
        <v>2006010070</v>
      </c>
      <c r="D567" s="17" t="s">
        <v>886</v>
      </c>
      <c r="E567" s="17">
        <v>21</v>
      </c>
      <c r="F567" s="17">
        <v>126</v>
      </c>
      <c r="G567" s="17"/>
      <c r="H567" s="17" t="s">
        <v>924</v>
      </c>
      <c r="I567" s="17">
        <f t="shared" si="54"/>
        <v>21</v>
      </c>
      <c r="J567" s="17">
        <f t="shared" si="55"/>
        <v>126</v>
      </c>
      <c r="K567" s="17">
        <f t="shared" si="56"/>
        <v>126</v>
      </c>
      <c r="L567" s="17">
        <f t="shared" si="57"/>
        <v>0</v>
      </c>
      <c r="M567" s="17">
        <f t="shared" si="58"/>
        <v>126</v>
      </c>
      <c r="N567" s="17"/>
      <c r="O567" s="17"/>
      <c r="P567" s="17"/>
      <c r="Q567" s="17"/>
    </row>
    <row r="568" spans="1:17" ht="14.25" x14ac:dyDescent="0.15">
      <c r="A568" s="17">
        <f>SUBTOTAL(3,B$1:B567)</f>
        <v>567</v>
      </c>
      <c r="B568" s="17">
        <v>9</v>
      </c>
      <c r="C568" s="17">
        <v>2007020067</v>
      </c>
      <c r="D568" s="17" t="s">
        <v>887</v>
      </c>
      <c r="E568" s="17">
        <v>16</v>
      </c>
      <c r="F568" s="17">
        <v>96</v>
      </c>
      <c r="G568" s="17"/>
      <c r="H568" s="17" t="s">
        <v>924</v>
      </c>
      <c r="I568" s="17">
        <f t="shared" si="54"/>
        <v>16</v>
      </c>
      <c r="J568" s="17">
        <f t="shared" si="55"/>
        <v>96</v>
      </c>
      <c r="K568" s="17">
        <f t="shared" si="56"/>
        <v>96</v>
      </c>
      <c r="L568" s="17">
        <f t="shared" si="57"/>
        <v>0</v>
      </c>
      <c r="M568" s="17">
        <f t="shared" si="58"/>
        <v>96</v>
      </c>
      <c r="N568" s="17"/>
      <c r="O568" s="17"/>
      <c r="P568" s="17"/>
      <c r="Q568" s="17"/>
    </row>
    <row r="569" spans="1:17" ht="14.25" x14ac:dyDescent="0.15">
      <c r="A569" s="17">
        <f>SUBTOTAL(3,B$1:B568)</f>
        <v>568</v>
      </c>
      <c r="B569" s="17">
        <v>10</v>
      </c>
      <c r="C569" s="17">
        <v>2008020035</v>
      </c>
      <c r="D569" s="17" t="s">
        <v>888</v>
      </c>
      <c r="E569" s="17">
        <v>13</v>
      </c>
      <c r="F569" s="17">
        <v>78</v>
      </c>
      <c r="G569" s="17"/>
      <c r="H569" s="17" t="s">
        <v>924</v>
      </c>
      <c r="I569" s="17">
        <f t="shared" si="54"/>
        <v>13</v>
      </c>
      <c r="J569" s="17">
        <f t="shared" si="55"/>
        <v>78</v>
      </c>
      <c r="K569" s="17">
        <f t="shared" si="56"/>
        <v>78</v>
      </c>
      <c r="L569" s="17">
        <f t="shared" si="57"/>
        <v>0</v>
      </c>
      <c r="M569" s="17">
        <f t="shared" si="58"/>
        <v>78</v>
      </c>
      <c r="N569" s="17"/>
      <c r="O569" s="17"/>
      <c r="P569" s="17"/>
      <c r="Q569" s="17"/>
    </row>
    <row r="570" spans="1:17" ht="14.25" x14ac:dyDescent="0.15">
      <c r="A570" s="17">
        <f>SUBTOTAL(3,B$1:B569)</f>
        <v>569</v>
      </c>
      <c r="B570" s="17">
        <v>11</v>
      </c>
      <c r="C570" s="17">
        <v>2008030027</v>
      </c>
      <c r="D570" s="17" t="s">
        <v>889</v>
      </c>
      <c r="E570" s="17">
        <v>19</v>
      </c>
      <c r="F570" s="17">
        <v>114</v>
      </c>
      <c r="G570" s="17"/>
      <c r="H570" s="17" t="s">
        <v>924</v>
      </c>
      <c r="I570" s="17">
        <f t="shared" si="54"/>
        <v>19</v>
      </c>
      <c r="J570" s="17">
        <f t="shared" si="55"/>
        <v>114</v>
      </c>
      <c r="K570" s="17">
        <f t="shared" si="56"/>
        <v>114</v>
      </c>
      <c r="L570" s="17">
        <f t="shared" si="57"/>
        <v>0</v>
      </c>
      <c r="M570" s="17">
        <f t="shared" si="58"/>
        <v>114</v>
      </c>
      <c r="N570" s="17"/>
      <c r="O570" s="17"/>
      <c r="P570" s="17"/>
      <c r="Q570" s="17"/>
    </row>
    <row r="571" spans="1:17" ht="14.25" x14ac:dyDescent="0.15">
      <c r="A571" s="17">
        <f>SUBTOTAL(3,B$1:B570)</f>
        <v>570</v>
      </c>
      <c r="B571" s="17">
        <v>12</v>
      </c>
      <c r="C571" s="17">
        <v>2011010006</v>
      </c>
      <c r="D571" s="17" t="s">
        <v>890</v>
      </c>
      <c r="E571" s="17">
        <v>21</v>
      </c>
      <c r="F571" s="17">
        <v>126</v>
      </c>
      <c r="G571" s="17"/>
      <c r="H571" s="17" t="s">
        <v>924</v>
      </c>
      <c r="I571" s="17">
        <f t="shared" si="54"/>
        <v>21</v>
      </c>
      <c r="J571" s="17">
        <f t="shared" si="55"/>
        <v>126</v>
      </c>
      <c r="K571" s="17">
        <f t="shared" si="56"/>
        <v>126</v>
      </c>
      <c r="L571" s="17">
        <f t="shared" si="57"/>
        <v>0</v>
      </c>
      <c r="M571" s="17">
        <f t="shared" si="58"/>
        <v>126</v>
      </c>
      <c r="N571" s="17"/>
      <c r="O571" s="17"/>
      <c r="P571" s="17"/>
      <c r="Q571" s="17"/>
    </row>
    <row r="572" spans="1:17" ht="14.25" x14ac:dyDescent="0.15">
      <c r="A572" s="17">
        <f>SUBTOTAL(3,B$1:B571)</f>
        <v>571</v>
      </c>
      <c r="B572" s="17">
        <v>13</v>
      </c>
      <c r="C572" s="17">
        <v>2011010007</v>
      </c>
      <c r="D572" s="17" t="s">
        <v>891</v>
      </c>
      <c r="E572" s="17">
        <v>20</v>
      </c>
      <c r="F572" s="17">
        <v>120</v>
      </c>
      <c r="G572" s="17"/>
      <c r="H572" s="17" t="s">
        <v>924</v>
      </c>
      <c r="I572" s="17">
        <f t="shared" si="54"/>
        <v>20</v>
      </c>
      <c r="J572" s="17">
        <f t="shared" si="55"/>
        <v>120</v>
      </c>
      <c r="K572" s="17">
        <f t="shared" si="56"/>
        <v>120</v>
      </c>
      <c r="L572" s="17">
        <f t="shared" si="57"/>
        <v>0</v>
      </c>
      <c r="M572" s="17">
        <f t="shared" si="58"/>
        <v>120</v>
      </c>
      <c r="N572" s="17"/>
      <c r="O572" s="17"/>
      <c r="P572" s="17"/>
      <c r="Q572" s="17"/>
    </row>
    <row r="573" spans="1:17" ht="14.25" x14ac:dyDescent="0.15">
      <c r="A573" s="17">
        <f>SUBTOTAL(3,B$1:B572)</f>
        <v>572</v>
      </c>
      <c r="B573" s="17">
        <v>14</v>
      </c>
      <c r="C573" s="17">
        <v>2012010009</v>
      </c>
      <c r="D573" s="17" t="s">
        <v>892</v>
      </c>
      <c r="E573" s="17">
        <v>17</v>
      </c>
      <c r="F573" s="17">
        <v>102</v>
      </c>
      <c r="G573" s="17"/>
      <c r="H573" s="17" t="s">
        <v>924</v>
      </c>
      <c r="I573" s="17">
        <f t="shared" si="54"/>
        <v>17</v>
      </c>
      <c r="J573" s="17">
        <f t="shared" si="55"/>
        <v>102</v>
      </c>
      <c r="K573" s="17">
        <f t="shared" si="56"/>
        <v>102</v>
      </c>
      <c r="L573" s="17">
        <f t="shared" si="57"/>
        <v>0</v>
      </c>
      <c r="M573" s="17">
        <f t="shared" si="58"/>
        <v>102</v>
      </c>
      <c r="N573" s="17"/>
      <c r="O573" s="17"/>
      <c r="P573" s="17"/>
      <c r="Q573" s="17"/>
    </row>
    <row r="574" spans="1:17" ht="14.25" x14ac:dyDescent="0.15">
      <c r="A574" s="17">
        <f>SUBTOTAL(3,B$1:B573)</f>
        <v>573</v>
      </c>
      <c r="B574" s="17">
        <v>15</v>
      </c>
      <c r="C574" s="17">
        <v>2013010011</v>
      </c>
      <c r="D574" s="17" t="s">
        <v>893</v>
      </c>
      <c r="E574" s="17">
        <v>10</v>
      </c>
      <c r="F574" s="17">
        <v>60</v>
      </c>
      <c r="G574" s="17"/>
      <c r="H574" s="17" t="s">
        <v>924</v>
      </c>
      <c r="I574" s="17">
        <f t="shared" si="54"/>
        <v>10</v>
      </c>
      <c r="J574" s="17">
        <f t="shared" si="55"/>
        <v>60</v>
      </c>
      <c r="K574" s="17">
        <f t="shared" si="56"/>
        <v>60</v>
      </c>
      <c r="L574" s="17">
        <f t="shared" si="57"/>
        <v>0</v>
      </c>
      <c r="M574" s="17">
        <f t="shared" si="58"/>
        <v>60</v>
      </c>
      <c r="N574" s="17"/>
      <c r="O574" s="17"/>
      <c r="P574" s="17"/>
      <c r="Q574" s="17"/>
    </row>
    <row r="575" spans="1:17" ht="14.25" x14ac:dyDescent="0.15">
      <c r="A575" s="17">
        <f>SUBTOTAL(3,B$1:B574)</f>
        <v>574</v>
      </c>
      <c r="B575" s="17">
        <v>16</v>
      </c>
      <c r="C575" s="17">
        <v>2014010029</v>
      </c>
      <c r="D575" s="17" t="s">
        <v>894</v>
      </c>
      <c r="E575" s="17">
        <v>17</v>
      </c>
      <c r="F575" s="17">
        <v>102</v>
      </c>
      <c r="G575" s="17"/>
      <c r="H575" s="17" t="s">
        <v>924</v>
      </c>
      <c r="I575" s="17">
        <f t="shared" si="54"/>
        <v>17</v>
      </c>
      <c r="J575" s="17">
        <f t="shared" si="55"/>
        <v>102</v>
      </c>
      <c r="K575" s="17">
        <f t="shared" si="56"/>
        <v>102</v>
      </c>
      <c r="L575" s="17">
        <f t="shared" si="57"/>
        <v>0</v>
      </c>
      <c r="M575" s="17">
        <f t="shared" si="58"/>
        <v>102</v>
      </c>
      <c r="N575" s="17"/>
      <c r="O575" s="17"/>
      <c r="P575" s="17"/>
      <c r="Q575" s="17"/>
    </row>
    <row r="576" spans="1:17" ht="14.25" x14ac:dyDescent="0.15">
      <c r="A576" s="17">
        <f>SUBTOTAL(3,B$1:B575)</f>
        <v>575</v>
      </c>
      <c r="B576" s="17">
        <v>17</v>
      </c>
      <c r="C576" s="17">
        <v>2015010021</v>
      </c>
      <c r="D576" s="17" t="s">
        <v>895</v>
      </c>
      <c r="E576" s="17">
        <v>21</v>
      </c>
      <c r="F576" s="17">
        <v>126</v>
      </c>
      <c r="G576" s="17"/>
      <c r="H576" s="17" t="s">
        <v>924</v>
      </c>
      <c r="I576" s="17">
        <f t="shared" si="54"/>
        <v>21</v>
      </c>
      <c r="J576" s="17">
        <f t="shared" si="55"/>
        <v>126</v>
      </c>
      <c r="K576" s="17">
        <f t="shared" si="56"/>
        <v>126</v>
      </c>
      <c r="L576" s="17">
        <f t="shared" si="57"/>
        <v>0</v>
      </c>
      <c r="M576" s="17">
        <f t="shared" si="58"/>
        <v>126</v>
      </c>
      <c r="N576" s="17"/>
      <c r="O576" s="17"/>
      <c r="P576" s="17"/>
      <c r="Q576" s="17"/>
    </row>
    <row r="577" spans="1:17" ht="14.25" x14ac:dyDescent="0.15">
      <c r="A577" s="17">
        <f>SUBTOTAL(3,B$1:B576)</f>
        <v>576</v>
      </c>
      <c r="B577" s="17">
        <v>18</v>
      </c>
      <c r="C577" s="17">
        <v>2019010167</v>
      </c>
      <c r="D577" s="17" t="s">
        <v>896</v>
      </c>
      <c r="E577" s="17">
        <v>17</v>
      </c>
      <c r="F577" s="17">
        <v>102</v>
      </c>
      <c r="G577" s="17"/>
      <c r="H577" s="17" t="s">
        <v>924</v>
      </c>
      <c r="I577" s="17">
        <f t="shared" si="54"/>
        <v>17</v>
      </c>
      <c r="J577" s="17">
        <f t="shared" si="55"/>
        <v>102</v>
      </c>
      <c r="K577" s="17">
        <f t="shared" si="56"/>
        <v>102</v>
      </c>
      <c r="L577" s="17">
        <f t="shared" si="57"/>
        <v>0</v>
      </c>
      <c r="M577" s="17">
        <f t="shared" si="58"/>
        <v>102</v>
      </c>
      <c r="N577" s="17"/>
      <c r="O577" s="17"/>
      <c r="P577" s="17"/>
      <c r="Q577" s="17"/>
    </row>
    <row r="578" spans="1:17" ht="14.25" x14ac:dyDescent="0.15">
      <c r="A578" s="17">
        <f>SUBTOTAL(3,B$1:B577)</f>
        <v>577</v>
      </c>
      <c r="B578" s="17">
        <v>19</v>
      </c>
      <c r="C578" s="17">
        <v>2019010137</v>
      </c>
      <c r="D578" s="17" t="s">
        <v>897</v>
      </c>
      <c r="E578" s="17">
        <v>21</v>
      </c>
      <c r="F578" s="17">
        <v>126</v>
      </c>
      <c r="G578" s="17"/>
      <c r="H578" s="17" t="s">
        <v>924</v>
      </c>
      <c r="I578" s="17">
        <f t="shared" ref="I578:I585" si="59">IF(TYPE(E578)=1,E578,VALUE(SUBSTITUTE(E578,"天","")))</f>
        <v>21</v>
      </c>
      <c r="J578" s="17">
        <f t="shared" ref="J578:J585" si="60">IF(TYPE(F578)=1,F578,VALUE(SUBSTITUTE(F578,"元","")))</f>
        <v>126</v>
      </c>
      <c r="K578" s="17">
        <f t="shared" ref="K578:K585" si="61">I578*6</f>
        <v>126</v>
      </c>
      <c r="L578" s="17">
        <f t="shared" ref="L578:L585" si="62">K578-J578</f>
        <v>0</v>
      </c>
      <c r="M578" s="17">
        <f t="shared" ref="M578:M585" si="63">J578</f>
        <v>126</v>
      </c>
      <c r="N578" s="17"/>
      <c r="O578" s="17"/>
      <c r="P578" s="17"/>
      <c r="Q578" s="17"/>
    </row>
    <row r="579" spans="1:17" ht="14.25" x14ac:dyDescent="0.15">
      <c r="A579" s="17">
        <f>SUBTOTAL(3,B$1:B578)</f>
        <v>578</v>
      </c>
      <c r="B579" s="17">
        <v>20</v>
      </c>
      <c r="C579" s="17">
        <v>2020010083</v>
      </c>
      <c r="D579" s="17" t="s">
        <v>898</v>
      </c>
      <c r="E579" s="17">
        <v>17</v>
      </c>
      <c r="F579" s="17">
        <v>102</v>
      </c>
      <c r="G579" s="17"/>
      <c r="H579" s="17" t="s">
        <v>924</v>
      </c>
      <c r="I579" s="17">
        <f t="shared" si="59"/>
        <v>17</v>
      </c>
      <c r="J579" s="17">
        <f t="shared" si="60"/>
        <v>102</v>
      </c>
      <c r="K579" s="17">
        <f t="shared" si="61"/>
        <v>102</v>
      </c>
      <c r="L579" s="17">
        <f t="shared" si="62"/>
        <v>0</v>
      </c>
      <c r="M579" s="17">
        <f t="shared" si="63"/>
        <v>102</v>
      </c>
      <c r="N579" s="17"/>
      <c r="O579" s="17"/>
      <c r="P579" s="17"/>
      <c r="Q579" s="17"/>
    </row>
    <row r="580" spans="1:17" ht="14.25" x14ac:dyDescent="0.15">
      <c r="A580" s="17">
        <f>SUBTOTAL(3,B$1:B579)</f>
        <v>579</v>
      </c>
      <c r="B580" s="17">
        <v>21</v>
      </c>
      <c r="C580" s="17">
        <v>2020010060</v>
      </c>
      <c r="D580" s="17" t="s">
        <v>899</v>
      </c>
      <c r="E580" s="17">
        <v>21</v>
      </c>
      <c r="F580" s="17">
        <v>126</v>
      </c>
      <c r="G580" s="17"/>
      <c r="H580" s="17" t="s">
        <v>924</v>
      </c>
      <c r="I580" s="17">
        <f t="shared" si="59"/>
        <v>21</v>
      </c>
      <c r="J580" s="17">
        <f t="shared" si="60"/>
        <v>126</v>
      </c>
      <c r="K580" s="17">
        <f t="shared" si="61"/>
        <v>126</v>
      </c>
      <c r="L580" s="17">
        <f t="shared" si="62"/>
        <v>0</v>
      </c>
      <c r="M580" s="17">
        <f t="shared" si="63"/>
        <v>126</v>
      </c>
      <c r="N580" s="17"/>
      <c r="O580" s="17"/>
      <c r="P580" s="17"/>
      <c r="Q580" s="17"/>
    </row>
    <row r="581" spans="1:17" ht="14.25" x14ac:dyDescent="0.15">
      <c r="A581" s="17">
        <f>SUBTOTAL(3,B$1:B580)</f>
        <v>580</v>
      </c>
      <c r="B581" s="17">
        <v>22</v>
      </c>
      <c r="C581" s="17">
        <v>2020010061</v>
      </c>
      <c r="D581" s="17" t="s">
        <v>900</v>
      </c>
      <c r="E581" s="17">
        <v>21</v>
      </c>
      <c r="F581" s="17">
        <v>126</v>
      </c>
      <c r="G581" s="17"/>
      <c r="H581" s="17" t="s">
        <v>924</v>
      </c>
      <c r="I581" s="17">
        <f t="shared" si="59"/>
        <v>21</v>
      </c>
      <c r="J581" s="17">
        <f t="shared" si="60"/>
        <v>126</v>
      </c>
      <c r="K581" s="17">
        <f t="shared" si="61"/>
        <v>126</v>
      </c>
      <c r="L581" s="17">
        <f t="shared" si="62"/>
        <v>0</v>
      </c>
      <c r="M581" s="17">
        <f t="shared" si="63"/>
        <v>126</v>
      </c>
      <c r="N581" s="17"/>
      <c r="O581" s="17"/>
      <c r="P581" s="17"/>
      <c r="Q581" s="17"/>
    </row>
    <row r="582" spans="1:17" ht="14.25" x14ac:dyDescent="0.15">
      <c r="A582" s="17">
        <f>SUBTOTAL(3,B$1:B581)</f>
        <v>581</v>
      </c>
      <c r="B582" s="17">
        <v>23</v>
      </c>
      <c r="C582" s="17">
        <v>2020010062</v>
      </c>
      <c r="D582" s="17" t="s">
        <v>901</v>
      </c>
      <c r="E582" s="17">
        <v>21</v>
      </c>
      <c r="F582" s="17">
        <v>126</v>
      </c>
      <c r="G582" s="17"/>
      <c r="H582" s="17" t="s">
        <v>924</v>
      </c>
      <c r="I582" s="17">
        <f t="shared" si="59"/>
        <v>21</v>
      </c>
      <c r="J582" s="17">
        <f t="shared" si="60"/>
        <v>126</v>
      </c>
      <c r="K582" s="17">
        <f t="shared" si="61"/>
        <v>126</v>
      </c>
      <c r="L582" s="17">
        <f t="shared" si="62"/>
        <v>0</v>
      </c>
      <c r="M582" s="17">
        <f t="shared" si="63"/>
        <v>126</v>
      </c>
      <c r="N582" s="17"/>
      <c r="O582" s="17"/>
      <c r="P582" s="17"/>
      <c r="Q582" s="17"/>
    </row>
    <row r="583" spans="1:17" ht="14.25" x14ac:dyDescent="0.15">
      <c r="A583" s="17">
        <f>SUBTOTAL(3,B$1:B582)</f>
        <v>582</v>
      </c>
      <c r="B583" s="17">
        <v>24</v>
      </c>
      <c r="C583" s="17">
        <v>2021010086</v>
      </c>
      <c r="D583" s="17" t="s">
        <v>902</v>
      </c>
      <c r="E583" s="17">
        <v>21</v>
      </c>
      <c r="F583" s="17">
        <v>126</v>
      </c>
      <c r="G583" s="17"/>
      <c r="H583" s="17" t="s">
        <v>924</v>
      </c>
      <c r="I583" s="17">
        <f t="shared" si="59"/>
        <v>21</v>
      </c>
      <c r="J583" s="17">
        <f t="shared" si="60"/>
        <v>126</v>
      </c>
      <c r="K583" s="17">
        <f t="shared" si="61"/>
        <v>126</v>
      </c>
      <c r="L583" s="17">
        <f t="shared" si="62"/>
        <v>0</v>
      </c>
      <c r="M583" s="17">
        <f t="shared" si="63"/>
        <v>126</v>
      </c>
      <c r="N583" s="17"/>
      <c r="O583" s="17"/>
      <c r="P583" s="17"/>
      <c r="Q583" s="17"/>
    </row>
    <row r="584" spans="1:17" ht="14.25" x14ac:dyDescent="0.15">
      <c r="A584" s="17">
        <f>SUBTOTAL(3,B$1:B583)</f>
        <v>583</v>
      </c>
      <c r="B584" s="17">
        <v>25</v>
      </c>
      <c r="C584" s="17">
        <v>2021010080</v>
      </c>
      <c r="D584" s="17" t="s">
        <v>903</v>
      </c>
      <c r="E584" s="17">
        <v>17</v>
      </c>
      <c r="F584" s="17">
        <v>102</v>
      </c>
      <c r="G584" s="17"/>
      <c r="H584" s="17" t="s">
        <v>924</v>
      </c>
      <c r="I584" s="17">
        <f t="shared" si="59"/>
        <v>17</v>
      </c>
      <c r="J584" s="17">
        <f t="shared" si="60"/>
        <v>102</v>
      </c>
      <c r="K584" s="17">
        <f t="shared" si="61"/>
        <v>102</v>
      </c>
      <c r="L584" s="17">
        <f t="shared" si="62"/>
        <v>0</v>
      </c>
      <c r="M584" s="17">
        <f t="shared" si="63"/>
        <v>102</v>
      </c>
      <c r="N584" s="17"/>
      <c r="O584" s="17"/>
      <c r="P584" s="17"/>
      <c r="Q584" s="17"/>
    </row>
    <row r="585" spans="1:17" ht="14.25" x14ac:dyDescent="0.15">
      <c r="A585" s="17">
        <f>SUBTOTAL(3,B$1:B584)</f>
        <v>584</v>
      </c>
      <c r="B585" s="17">
        <v>26</v>
      </c>
      <c r="C585" s="17">
        <v>2021010081</v>
      </c>
      <c r="D585" s="17" t="s">
        <v>904</v>
      </c>
      <c r="E585" s="17">
        <v>18</v>
      </c>
      <c r="F585" s="17">
        <v>108</v>
      </c>
      <c r="G585" s="17"/>
      <c r="H585" s="17" t="s">
        <v>924</v>
      </c>
      <c r="I585" s="17">
        <f t="shared" si="59"/>
        <v>18</v>
      </c>
      <c r="J585" s="17">
        <f t="shared" si="60"/>
        <v>108</v>
      </c>
      <c r="K585" s="17">
        <f t="shared" si="61"/>
        <v>108</v>
      </c>
      <c r="L585" s="17">
        <f t="shared" si="62"/>
        <v>0</v>
      </c>
      <c r="M585" s="17">
        <f t="shared" si="63"/>
        <v>108</v>
      </c>
      <c r="N585" s="17"/>
      <c r="O585" s="17"/>
      <c r="P585" s="17"/>
      <c r="Q585" s="17"/>
    </row>
    <row r="586" spans="1:17" ht="14.25" x14ac:dyDescent="0.15">
      <c r="A586" s="17">
        <f>SUBTOTAL(3,B$1:B585)</f>
        <v>585</v>
      </c>
      <c r="B586" s="17">
        <v>27</v>
      </c>
      <c r="C586" s="17">
        <v>2021010082</v>
      </c>
      <c r="D586" s="17" t="s">
        <v>905</v>
      </c>
      <c r="E586" s="17">
        <v>21</v>
      </c>
      <c r="F586" s="17">
        <v>126</v>
      </c>
      <c r="G586" s="17"/>
      <c r="H586" s="17" t="s">
        <v>924</v>
      </c>
      <c r="I586" s="17">
        <f t="shared" ref="I586:I634" si="64">IF(TYPE(E586)=1,E586,VALUE(SUBSTITUTE(E586,"天","")))</f>
        <v>21</v>
      </c>
      <c r="J586" s="17">
        <f t="shared" ref="J586:J634" si="65">IF(TYPE(F586)=1,F586,VALUE(SUBSTITUTE(F586,"元","")))</f>
        <v>126</v>
      </c>
      <c r="K586" s="17">
        <f t="shared" ref="K586:K634" si="66">I586*6</f>
        <v>126</v>
      </c>
      <c r="L586" s="17">
        <f t="shared" ref="L586:L634" si="67">K586-J586</f>
        <v>0</v>
      </c>
      <c r="M586" s="17">
        <f t="shared" ref="M586:M634" si="68">J586</f>
        <v>126</v>
      </c>
      <c r="N586" s="17"/>
      <c r="O586" s="17"/>
      <c r="P586" s="17"/>
      <c r="Q586" s="17"/>
    </row>
    <row r="587" spans="1:17" ht="14.25" x14ac:dyDescent="0.15">
      <c r="A587" s="17">
        <f>SUBTOTAL(3,B$1:B586)</f>
        <v>586</v>
      </c>
      <c r="B587" s="17">
        <v>28</v>
      </c>
      <c r="C587" s="17">
        <v>2022010085</v>
      </c>
      <c r="D587" s="17" t="s">
        <v>906</v>
      </c>
      <c r="E587" s="17">
        <v>19</v>
      </c>
      <c r="F587" s="17">
        <v>114</v>
      </c>
      <c r="G587" s="17"/>
      <c r="H587" s="17" t="s">
        <v>924</v>
      </c>
      <c r="I587" s="17">
        <f t="shared" si="64"/>
        <v>19</v>
      </c>
      <c r="J587" s="17">
        <f t="shared" si="65"/>
        <v>114</v>
      </c>
      <c r="K587" s="17">
        <f t="shared" si="66"/>
        <v>114</v>
      </c>
      <c r="L587" s="17">
        <f t="shared" si="67"/>
        <v>0</v>
      </c>
      <c r="M587" s="17">
        <f t="shared" si="68"/>
        <v>114</v>
      </c>
      <c r="N587" s="17"/>
      <c r="O587" s="17"/>
      <c r="P587" s="17"/>
      <c r="Q587" s="17"/>
    </row>
    <row r="588" spans="1:17" ht="14.25" x14ac:dyDescent="0.15">
      <c r="A588" s="17">
        <f>SUBTOTAL(3,B$1:B587)</f>
        <v>587</v>
      </c>
      <c r="B588" s="17">
        <v>29</v>
      </c>
      <c r="C588" s="17">
        <v>2022010086</v>
      </c>
      <c r="D588" s="17" t="s">
        <v>907</v>
      </c>
      <c r="E588" s="17">
        <v>21</v>
      </c>
      <c r="F588" s="17">
        <v>126</v>
      </c>
      <c r="G588" s="17"/>
      <c r="H588" s="17" t="s">
        <v>924</v>
      </c>
      <c r="I588" s="17">
        <f t="shared" si="64"/>
        <v>21</v>
      </c>
      <c r="J588" s="17">
        <f t="shared" si="65"/>
        <v>126</v>
      </c>
      <c r="K588" s="17">
        <f t="shared" si="66"/>
        <v>126</v>
      </c>
      <c r="L588" s="17">
        <f t="shared" si="67"/>
        <v>0</v>
      </c>
      <c r="M588" s="17">
        <f t="shared" si="68"/>
        <v>126</v>
      </c>
      <c r="N588" s="17"/>
      <c r="O588" s="17"/>
      <c r="P588" s="17"/>
      <c r="Q588" s="17"/>
    </row>
    <row r="589" spans="1:17" ht="14.25" x14ac:dyDescent="0.15">
      <c r="A589" s="17">
        <f>SUBTOTAL(3,B$1:B588)</f>
        <v>588</v>
      </c>
      <c r="B589" s="17">
        <v>30</v>
      </c>
      <c r="C589" s="17">
        <v>2022010087</v>
      </c>
      <c r="D589" s="17" t="s">
        <v>908</v>
      </c>
      <c r="E589" s="17">
        <v>9</v>
      </c>
      <c r="F589" s="17">
        <v>54</v>
      </c>
      <c r="G589" s="17"/>
      <c r="H589" s="17" t="s">
        <v>924</v>
      </c>
      <c r="I589" s="17">
        <f t="shared" si="64"/>
        <v>9</v>
      </c>
      <c r="J589" s="17">
        <f t="shared" si="65"/>
        <v>54</v>
      </c>
      <c r="K589" s="17">
        <f t="shared" si="66"/>
        <v>54</v>
      </c>
      <c r="L589" s="17">
        <f t="shared" si="67"/>
        <v>0</v>
      </c>
      <c r="M589" s="17">
        <f t="shared" si="68"/>
        <v>54</v>
      </c>
      <c r="N589" s="17"/>
      <c r="O589" s="17"/>
      <c r="P589" s="17"/>
      <c r="Q589" s="17"/>
    </row>
    <row r="590" spans="1:17" ht="14.25" x14ac:dyDescent="0.15">
      <c r="A590" s="17">
        <f>SUBTOTAL(3,B$1:B589)</f>
        <v>589</v>
      </c>
      <c r="B590" s="17">
        <v>31</v>
      </c>
      <c r="C590" s="17">
        <v>2022010088</v>
      </c>
      <c r="D590" s="17" t="s">
        <v>909</v>
      </c>
      <c r="E590" s="17">
        <v>21</v>
      </c>
      <c r="F590" s="17">
        <v>126</v>
      </c>
      <c r="G590" s="17"/>
      <c r="H590" s="17" t="s">
        <v>924</v>
      </c>
      <c r="I590" s="17">
        <f t="shared" si="64"/>
        <v>21</v>
      </c>
      <c r="J590" s="17">
        <f t="shared" si="65"/>
        <v>126</v>
      </c>
      <c r="K590" s="17">
        <f t="shared" si="66"/>
        <v>126</v>
      </c>
      <c r="L590" s="17">
        <f t="shared" si="67"/>
        <v>0</v>
      </c>
      <c r="M590" s="17">
        <f t="shared" si="68"/>
        <v>126</v>
      </c>
      <c r="N590" s="17"/>
      <c r="O590" s="17"/>
      <c r="P590" s="17"/>
      <c r="Q590" s="17"/>
    </row>
    <row r="591" spans="1:17" ht="14.25" x14ac:dyDescent="0.15">
      <c r="A591" s="17">
        <f>SUBTOTAL(3,B$1:B590)</f>
        <v>590</v>
      </c>
      <c r="B591" s="17">
        <v>32</v>
      </c>
      <c r="C591" s="17">
        <v>2022010089</v>
      </c>
      <c r="D591" s="17" t="s">
        <v>910</v>
      </c>
      <c r="E591" s="17">
        <v>21</v>
      </c>
      <c r="F591" s="17">
        <v>126</v>
      </c>
      <c r="G591" s="17"/>
      <c r="H591" s="17" t="s">
        <v>924</v>
      </c>
      <c r="I591" s="17">
        <f t="shared" si="64"/>
        <v>21</v>
      </c>
      <c r="J591" s="17">
        <f t="shared" si="65"/>
        <v>126</v>
      </c>
      <c r="K591" s="17">
        <f t="shared" si="66"/>
        <v>126</v>
      </c>
      <c r="L591" s="17">
        <f t="shared" si="67"/>
        <v>0</v>
      </c>
      <c r="M591" s="17">
        <f t="shared" si="68"/>
        <v>126</v>
      </c>
      <c r="N591" s="17"/>
      <c r="O591" s="17"/>
      <c r="P591" s="17"/>
      <c r="Q591" s="17"/>
    </row>
    <row r="592" spans="1:17" ht="14.25" x14ac:dyDescent="0.15">
      <c r="A592" s="17">
        <f>SUBTOTAL(3,B$1:B591)</f>
        <v>591</v>
      </c>
      <c r="B592" s="17">
        <v>33</v>
      </c>
      <c r="C592" s="17">
        <v>2022010090</v>
      </c>
      <c r="D592" s="17" t="s">
        <v>911</v>
      </c>
      <c r="E592" s="17">
        <v>21</v>
      </c>
      <c r="F592" s="17">
        <v>126</v>
      </c>
      <c r="G592" s="17"/>
      <c r="H592" s="17" t="s">
        <v>924</v>
      </c>
      <c r="I592" s="17">
        <f t="shared" si="64"/>
        <v>21</v>
      </c>
      <c r="J592" s="17">
        <f t="shared" si="65"/>
        <v>126</v>
      </c>
      <c r="K592" s="17">
        <f t="shared" si="66"/>
        <v>126</v>
      </c>
      <c r="L592" s="17">
        <f t="shared" si="67"/>
        <v>0</v>
      </c>
      <c r="M592" s="17">
        <f t="shared" si="68"/>
        <v>126</v>
      </c>
      <c r="N592" s="17"/>
      <c r="O592" s="17"/>
      <c r="P592" s="17"/>
      <c r="Q592" s="17"/>
    </row>
    <row r="593" spans="1:17" ht="14.25" x14ac:dyDescent="0.15">
      <c r="A593" s="17">
        <f>SUBTOTAL(3,B$1:B592)</f>
        <v>592</v>
      </c>
      <c r="B593" s="17">
        <v>34</v>
      </c>
      <c r="C593" s="17">
        <v>2022010091</v>
      </c>
      <c r="D593" s="17" t="s">
        <v>912</v>
      </c>
      <c r="E593" s="17">
        <v>21</v>
      </c>
      <c r="F593" s="17">
        <v>126</v>
      </c>
      <c r="G593" s="17"/>
      <c r="H593" s="17" t="s">
        <v>924</v>
      </c>
      <c r="I593" s="17">
        <f t="shared" si="64"/>
        <v>21</v>
      </c>
      <c r="J593" s="17">
        <f t="shared" si="65"/>
        <v>126</v>
      </c>
      <c r="K593" s="17">
        <f t="shared" si="66"/>
        <v>126</v>
      </c>
      <c r="L593" s="17">
        <f t="shared" si="67"/>
        <v>0</v>
      </c>
      <c r="M593" s="17">
        <f t="shared" si="68"/>
        <v>126</v>
      </c>
      <c r="N593" s="17"/>
      <c r="O593" s="17"/>
      <c r="P593" s="17"/>
      <c r="Q593" s="17"/>
    </row>
    <row r="594" spans="1:17" ht="14.25" x14ac:dyDescent="0.15">
      <c r="A594" s="17">
        <f>SUBTOTAL(3,B$1:B593)</f>
        <v>593</v>
      </c>
      <c r="B594" s="17">
        <v>35</v>
      </c>
      <c r="C594" s="17">
        <v>2022010096</v>
      </c>
      <c r="D594" s="17" t="s">
        <v>913</v>
      </c>
      <c r="E594" s="17">
        <v>21</v>
      </c>
      <c r="F594" s="17">
        <v>126</v>
      </c>
      <c r="G594" s="17"/>
      <c r="H594" s="17" t="s">
        <v>924</v>
      </c>
      <c r="I594" s="17">
        <f t="shared" si="64"/>
        <v>21</v>
      </c>
      <c r="J594" s="17">
        <f t="shared" si="65"/>
        <v>126</v>
      </c>
      <c r="K594" s="17">
        <f t="shared" si="66"/>
        <v>126</v>
      </c>
      <c r="L594" s="17">
        <f t="shared" si="67"/>
        <v>0</v>
      </c>
      <c r="M594" s="17">
        <f t="shared" si="68"/>
        <v>126</v>
      </c>
      <c r="N594" s="17"/>
      <c r="O594" s="17"/>
      <c r="P594" s="17"/>
      <c r="Q594" s="17"/>
    </row>
    <row r="595" spans="1:17" ht="14.25" x14ac:dyDescent="0.15">
      <c r="A595" s="17">
        <f>SUBTOTAL(3,B$1:B594)</f>
        <v>594</v>
      </c>
      <c r="B595" s="17">
        <v>36</v>
      </c>
      <c r="C595" s="17">
        <v>2023010018</v>
      </c>
      <c r="D595" s="17" t="s">
        <v>914</v>
      </c>
      <c r="E595" s="17">
        <v>21</v>
      </c>
      <c r="F595" s="17">
        <v>126</v>
      </c>
      <c r="G595" s="17"/>
      <c r="H595" s="17" t="s">
        <v>924</v>
      </c>
      <c r="I595" s="17">
        <f t="shared" si="64"/>
        <v>21</v>
      </c>
      <c r="J595" s="17">
        <f t="shared" si="65"/>
        <v>126</v>
      </c>
      <c r="K595" s="17">
        <f t="shared" si="66"/>
        <v>126</v>
      </c>
      <c r="L595" s="17">
        <f t="shared" si="67"/>
        <v>0</v>
      </c>
      <c r="M595" s="17">
        <f t="shared" si="68"/>
        <v>126</v>
      </c>
      <c r="N595" s="17"/>
      <c r="O595" s="17"/>
      <c r="P595" s="17"/>
      <c r="Q595" s="17"/>
    </row>
    <row r="596" spans="1:17" ht="14.25" x14ac:dyDescent="0.15">
      <c r="A596" s="17">
        <f>SUBTOTAL(3,B$1:B595)</f>
        <v>595</v>
      </c>
      <c r="B596" s="17">
        <v>37</v>
      </c>
      <c r="C596" s="17">
        <v>2023010019</v>
      </c>
      <c r="D596" s="17" t="s">
        <v>915</v>
      </c>
      <c r="E596" s="17">
        <v>21</v>
      </c>
      <c r="F596" s="17">
        <v>126</v>
      </c>
      <c r="G596" s="17"/>
      <c r="H596" s="17" t="s">
        <v>924</v>
      </c>
      <c r="I596" s="17">
        <f t="shared" si="64"/>
        <v>21</v>
      </c>
      <c r="J596" s="17">
        <f t="shared" si="65"/>
        <v>126</v>
      </c>
      <c r="K596" s="17">
        <f t="shared" si="66"/>
        <v>126</v>
      </c>
      <c r="L596" s="17">
        <f t="shared" si="67"/>
        <v>0</v>
      </c>
      <c r="M596" s="17">
        <f t="shared" si="68"/>
        <v>126</v>
      </c>
      <c r="N596" s="17"/>
      <c r="O596" s="17"/>
      <c r="P596" s="17"/>
      <c r="Q596" s="17"/>
    </row>
    <row r="597" spans="1:17" ht="14.25" x14ac:dyDescent="0.15">
      <c r="A597" s="17">
        <f>SUBTOTAL(3,B$1:B596)</f>
        <v>596</v>
      </c>
      <c r="B597" s="17">
        <v>38</v>
      </c>
      <c r="C597" s="17">
        <v>2023010030</v>
      </c>
      <c r="D597" s="17" t="s">
        <v>916</v>
      </c>
      <c r="E597" s="17">
        <v>0</v>
      </c>
      <c r="F597" s="17">
        <v>0</v>
      </c>
      <c r="G597" s="17"/>
      <c r="H597" s="17" t="s">
        <v>924</v>
      </c>
      <c r="I597" s="17">
        <f t="shared" si="64"/>
        <v>0</v>
      </c>
      <c r="J597" s="17">
        <f t="shared" si="65"/>
        <v>0</v>
      </c>
      <c r="K597" s="17">
        <f t="shared" si="66"/>
        <v>0</v>
      </c>
      <c r="L597" s="17">
        <f t="shared" si="67"/>
        <v>0</v>
      </c>
      <c r="M597" s="17">
        <f t="shared" si="68"/>
        <v>0</v>
      </c>
      <c r="N597" s="17"/>
      <c r="O597" s="17"/>
      <c r="P597" s="17"/>
      <c r="Q597" s="17"/>
    </row>
    <row r="598" spans="1:17" ht="14.25" x14ac:dyDescent="0.15">
      <c r="A598" s="17">
        <f>SUBTOTAL(3,B$1:B597)</f>
        <v>597</v>
      </c>
      <c r="B598" s="17">
        <v>39</v>
      </c>
      <c r="C598" s="17">
        <v>2023010077</v>
      </c>
      <c r="D598" s="17" t="s">
        <v>917</v>
      </c>
      <c r="E598" s="17">
        <v>21</v>
      </c>
      <c r="F598" s="17">
        <v>126</v>
      </c>
      <c r="G598" s="17"/>
      <c r="H598" s="17" t="s">
        <v>924</v>
      </c>
      <c r="I598" s="17">
        <f t="shared" si="64"/>
        <v>21</v>
      </c>
      <c r="J598" s="17">
        <f t="shared" si="65"/>
        <v>126</v>
      </c>
      <c r="K598" s="17">
        <f t="shared" si="66"/>
        <v>126</v>
      </c>
      <c r="L598" s="17">
        <f t="shared" si="67"/>
        <v>0</v>
      </c>
      <c r="M598" s="17">
        <f t="shared" si="68"/>
        <v>126</v>
      </c>
      <c r="N598" s="17"/>
      <c r="O598" s="17"/>
      <c r="P598" s="17"/>
      <c r="Q598" s="17"/>
    </row>
    <row r="599" spans="1:17" ht="14.25" x14ac:dyDescent="0.15">
      <c r="A599" s="17">
        <f>SUBTOTAL(3,B$1:B598)</f>
        <v>598</v>
      </c>
      <c r="B599" s="17">
        <v>40</v>
      </c>
      <c r="C599" s="17">
        <v>2023010078</v>
      </c>
      <c r="D599" s="17" t="s">
        <v>918</v>
      </c>
      <c r="E599" s="17">
        <v>13</v>
      </c>
      <c r="F599" s="17">
        <v>78</v>
      </c>
      <c r="G599" s="17"/>
      <c r="H599" s="17" t="s">
        <v>924</v>
      </c>
      <c r="I599" s="17">
        <f t="shared" si="64"/>
        <v>13</v>
      </c>
      <c r="J599" s="17">
        <f t="shared" si="65"/>
        <v>78</v>
      </c>
      <c r="K599" s="17">
        <f t="shared" si="66"/>
        <v>78</v>
      </c>
      <c r="L599" s="17">
        <f t="shared" si="67"/>
        <v>0</v>
      </c>
      <c r="M599" s="17">
        <f t="shared" si="68"/>
        <v>78</v>
      </c>
      <c r="N599" s="17"/>
      <c r="O599" s="17"/>
      <c r="P599" s="17"/>
      <c r="Q599" s="17"/>
    </row>
    <row r="600" spans="1:17" ht="14.25" x14ac:dyDescent="0.15">
      <c r="A600" s="17">
        <f>SUBTOTAL(3,B$1:B599)</f>
        <v>599</v>
      </c>
      <c r="B600" s="17">
        <v>41</v>
      </c>
      <c r="C600" s="17">
        <v>2023010079</v>
      </c>
      <c r="D600" s="17" t="s">
        <v>919</v>
      </c>
      <c r="E600" s="17">
        <v>21</v>
      </c>
      <c r="F600" s="17">
        <v>126</v>
      </c>
      <c r="G600" s="17"/>
      <c r="H600" s="17" t="s">
        <v>924</v>
      </c>
      <c r="I600" s="17">
        <f t="shared" si="64"/>
        <v>21</v>
      </c>
      <c r="J600" s="17">
        <f t="shared" si="65"/>
        <v>126</v>
      </c>
      <c r="K600" s="17">
        <f t="shared" si="66"/>
        <v>126</v>
      </c>
      <c r="L600" s="17">
        <f t="shared" si="67"/>
        <v>0</v>
      </c>
      <c r="M600" s="17">
        <f t="shared" si="68"/>
        <v>126</v>
      </c>
      <c r="N600" s="17"/>
      <c r="O600" s="17"/>
      <c r="P600" s="17"/>
      <c r="Q600" s="17"/>
    </row>
    <row r="601" spans="1:17" ht="14.25" x14ac:dyDescent="0.15">
      <c r="A601" s="17">
        <f>SUBTOTAL(3,B$1:B600)</f>
        <v>600</v>
      </c>
      <c r="B601" s="17">
        <v>42</v>
      </c>
      <c r="C601" s="17">
        <v>2023010080</v>
      </c>
      <c r="D601" s="17" t="s">
        <v>920</v>
      </c>
      <c r="E601" s="17">
        <v>21</v>
      </c>
      <c r="F601" s="17">
        <v>126</v>
      </c>
      <c r="G601" s="17"/>
      <c r="H601" s="17" t="s">
        <v>924</v>
      </c>
      <c r="I601" s="17">
        <f t="shared" si="64"/>
        <v>21</v>
      </c>
      <c r="J601" s="17">
        <f t="shared" si="65"/>
        <v>126</v>
      </c>
      <c r="K601" s="17">
        <f t="shared" si="66"/>
        <v>126</v>
      </c>
      <c r="L601" s="17">
        <f t="shared" si="67"/>
        <v>0</v>
      </c>
      <c r="M601" s="17">
        <f t="shared" si="68"/>
        <v>126</v>
      </c>
      <c r="N601" s="17"/>
      <c r="O601" s="17"/>
      <c r="P601" s="17"/>
      <c r="Q601" s="17"/>
    </row>
    <row r="602" spans="1:17" ht="14.25" x14ac:dyDescent="0.15">
      <c r="A602" s="17">
        <f>SUBTOTAL(3,B$1:B601)</f>
        <v>601</v>
      </c>
      <c r="B602" s="17">
        <v>43</v>
      </c>
      <c r="C602" s="17">
        <v>2023010081</v>
      </c>
      <c r="D602" s="17" t="s">
        <v>921</v>
      </c>
      <c r="E602" s="17">
        <v>4</v>
      </c>
      <c r="F602" s="17">
        <v>24</v>
      </c>
      <c r="G602" s="17"/>
      <c r="H602" s="17" t="s">
        <v>924</v>
      </c>
      <c r="I602" s="17">
        <f t="shared" si="64"/>
        <v>4</v>
      </c>
      <c r="J602" s="17">
        <f t="shared" si="65"/>
        <v>24</v>
      </c>
      <c r="K602" s="17">
        <f t="shared" si="66"/>
        <v>24</v>
      </c>
      <c r="L602" s="17">
        <f t="shared" si="67"/>
        <v>0</v>
      </c>
      <c r="M602" s="17">
        <f t="shared" si="68"/>
        <v>24</v>
      </c>
      <c r="N602" s="17"/>
      <c r="O602" s="17"/>
      <c r="P602" s="17"/>
      <c r="Q602" s="17"/>
    </row>
    <row r="603" spans="1:17" ht="14.25" x14ac:dyDescent="0.15">
      <c r="A603" s="17">
        <f>SUBTOTAL(3,B$1:B602)</f>
        <v>602</v>
      </c>
      <c r="B603" s="17">
        <v>44</v>
      </c>
      <c r="C603" s="17">
        <v>2023010082</v>
      </c>
      <c r="D603" s="17" t="s">
        <v>922</v>
      </c>
      <c r="E603" s="17">
        <v>4</v>
      </c>
      <c r="F603" s="17">
        <v>24</v>
      </c>
      <c r="G603" s="17"/>
      <c r="H603" s="17" t="s">
        <v>924</v>
      </c>
      <c r="I603" s="17">
        <f t="shared" si="64"/>
        <v>4</v>
      </c>
      <c r="J603" s="17">
        <f t="shared" si="65"/>
        <v>24</v>
      </c>
      <c r="K603" s="17">
        <f t="shared" si="66"/>
        <v>24</v>
      </c>
      <c r="L603" s="17">
        <f t="shared" si="67"/>
        <v>0</v>
      </c>
      <c r="M603" s="17">
        <f t="shared" si="68"/>
        <v>24</v>
      </c>
      <c r="N603" s="17"/>
      <c r="O603" s="17"/>
      <c r="P603" s="17"/>
      <c r="Q603" s="17"/>
    </row>
    <row r="604" spans="1:17" ht="14.25" x14ac:dyDescent="0.15">
      <c r="A604" s="17">
        <f>SUBTOTAL(3,B$1:B603)</f>
        <v>603</v>
      </c>
      <c r="B604" s="17">
        <v>1</v>
      </c>
      <c r="C604" s="17">
        <v>2008020009</v>
      </c>
      <c r="D604" s="17" t="s">
        <v>925</v>
      </c>
      <c r="E604" s="17">
        <v>21</v>
      </c>
      <c r="F604" s="17">
        <v>315</v>
      </c>
      <c r="G604" s="17"/>
      <c r="H604" s="17" t="s">
        <v>980</v>
      </c>
      <c r="I604" s="17">
        <f t="shared" si="64"/>
        <v>21</v>
      </c>
      <c r="J604" s="17">
        <f t="shared" si="65"/>
        <v>315</v>
      </c>
      <c r="K604" s="17">
        <f t="shared" si="66"/>
        <v>126</v>
      </c>
      <c r="L604" s="17">
        <f t="shared" si="67"/>
        <v>-189</v>
      </c>
      <c r="M604" s="17">
        <f t="shared" si="68"/>
        <v>315</v>
      </c>
      <c r="N604" s="17"/>
      <c r="O604" s="17"/>
      <c r="P604" s="17"/>
      <c r="Q604" s="17"/>
    </row>
    <row r="605" spans="1:17" ht="14.25" x14ac:dyDescent="0.15">
      <c r="A605" s="17">
        <f>SUBTOTAL(3,B$1:B604)</f>
        <v>604</v>
      </c>
      <c r="B605" s="17">
        <v>2</v>
      </c>
      <c r="C605" s="17">
        <v>2021010067</v>
      </c>
      <c r="D605" s="17" t="s">
        <v>926</v>
      </c>
      <c r="E605" s="17">
        <v>21</v>
      </c>
      <c r="F605" s="17">
        <v>315</v>
      </c>
      <c r="G605" s="17"/>
      <c r="H605" s="17" t="s">
        <v>980</v>
      </c>
      <c r="I605" s="17">
        <f t="shared" si="64"/>
        <v>21</v>
      </c>
      <c r="J605" s="17">
        <f t="shared" si="65"/>
        <v>315</v>
      </c>
      <c r="K605" s="17">
        <f t="shared" si="66"/>
        <v>126</v>
      </c>
      <c r="L605" s="17">
        <f t="shared" si="67"/>
        <v>-189</v>
      </c>
      <c r="M605" s="17">
        <f t="shared" si="68"/>
        <v>315</v>
      </c>
      <c r="N605" s="17"/>
      <c r="O605" s="17"/>
      <c r="P605" s="17"/>
      <c r="Q605" s="17"/>
    </row>
    <row r="606" spans="1:17" ht="14.25" x14ac:dyDescent="0.15">
      <c r="A606" s="17">
        <f>SUBTOTAL(3,B$1:B605)</f>
        <v>605</v>
      </c>
      <c r="B606" s="17">
        <v>3</v>
      </c>
      <c r="C606" s="17">
        <v>2022010066</v>
      </c>
      <c r="D606" s="17" t="s">
        <v>927</v>
      </c>
      <c r="E606" s="17">
        <v>21</v>
      </c>
      <c r="F606" s="17">
        <v>315</v>
      </c>
      <c r="G606" s="17"/>
      <c r="H606" s="17" t="s">
        <v>980</v>
      </c>
      <c r="I606" s="17">
        <f t="shared" si="64"/>
        <v>21</v>
      </c>
      <c r="J606" s="17">
        <f t="shared" si="65"/>
        <v>315</v>
      </c>
      <c r="K606" s="17">
        <f t="shared" si="66"/>
        <v>126</v>
      </c>
      <c r="L606" s="17">
        <f t="shared" si="67"/>
        <v>-189</v>
      </c>
      <c r="M606" s="17">
        <f t="shared" si="68"/>
        <v>315</v>
      </c>
      <c r="N606" s="17"/>
      <c r="O606" s="17"/>
      <c r="P606" s="17"/>
      <c r="Q606" s="17"/>
    </row>
    <row r="607" spans="1:17" ht="14.25" x14ac:dyDescent="0.15">
      <c r="A607" s="17">
        <f>SUBTOTAL(3,B$1:B606)</f>
        <v>606</v>
      </c>
      <c r="B607" s="17">
        <v>4</v>
      </c>
      <c r="C607" s="17">
        <v>2021010068</v>
      </c>
      <c r="D607" s="17" t="s">
        <v>469</v>
      </c>
      <c r="E607" s="17">
        <v>20</v>
      </c>
      <c r="F607" s="17">
        <v>300</v>
      </c>
      <c r="G607" s="17" t="s">
        <v>928</v>
      </c>
      <c r="H607" s="17" t="s">
        <v>980</v>
      </c>
      <c r="I607" s="17">
        <f t="shared" si="64"/>
        <v>20</v>
      </c>
      <c r="J607" s="17">
        <f t="shared" si="65"/>
        <v>300</v>
      </c>
      <c r="K607" s="17">
        <f t="shared" si="66"/>
        <v>120</v>
      </c>
      <c r="L607" s="17">
        <f t="shared" si="67"/>
        <v>-180</v>
      </c>
      <c r="M607" s="17">
        <f t="shared" si="68"/>
        <v>300</v>
      </c>
      <c r="N607" s="17"/>
      <c r="O607" s="17"/>
      <c r="P607" s="17"/>
      <c r="Q607" s="17"/>
    </row>
    <row r="608" spans="1:17" ht="14.25" x14ac:dyDescent="0.15">
      <c r="A608" s="17">
        <f>SUBTOTAL(3,B$1:B607)</f>
        <v>607</v>
      </c>
      <c r="B608" s="17">
        <v>5</v>
      </c>
      <c r="C608" s="17">
        <v>2008020011</v>
      </c>
      <c r="D608" s="17" t="s">
        <v>929</v>
      </c>
      <c r="E608" s="17">
        <v>21</v>
      </c>
      <c r="F608" s="17">
        <v>315</v>
      </c>
      <c r="G608" s="17"/>
      <c r="H608" s="17" t="s">
        <v>980</v>
      </c>
      <c r="I608" s="17">
        <f t="shared" si="64"/>
        <v>21</v>
      </c>
      <c r="J608" s="17">
        <f t="shared" si="65"/>
        <v>315</v>
      </c>
      <c r="K608" s="17">
        <f t="shared" si="66"/>
        <v>126</v>
      </c>
      <c r="L608" s="17">
        <f t="shared" si="67"/>
        <v>-189</v>
      </c>
      <c r="M608" s="17">
        <f t="shared" si="68"/>
        <v>315</v>
      </c>
      <c r="N608" s="17"/>
      <c r="O608" s="17"/>
      <c r="P608" s="17"/>
      <c r="Q608" s="17"/>
    </row>
    <row r="609" spans="1:17" ht="14.25" x14ac:dyDescent="0.15">
      <c r="A609" s="17">
        <f>SUBTOTAL(3,B$1:B608)</f>
        <v>608</v>
      </c>
      <c r="B609" s="17">
        <v>6</v>
      </c>
      <c r="C609" s="17">
        <v>2021010083</v>
      </c>
      <c r="D609" s="17" t="s">
        <v>930</v>
      </c>
      <c r="E609" s="17">
        <v>21</v>
      </c>
      <c r="F609" s="17">
        <v>315</v>
      </c>
      <c r="G609" s="17"/>
      <c r="H609" s="17" t="s">
        <v>980</v>
      </c>
      <c r="I609" s="17">
        <f t="shared" si="64"/>
        <v>21</v>
      </c>
      <c r="J609" s="17">
        <f t="shared" si="65"/>
        <v>315</v>
      </c>
      <c r="K609" s="17">
        <f t="shared" si="66"/>
        <v>126</v>
      </c>
      <c r="L609" s="17">
        <f t="shared" si="67"/>
        <v>-189</v>
      </c>
      <c r="M609" s="17">
        <f t="shared" si="68"/>
        <v>315</v>
      </c>
      <c r="N609" s="17"/>
      <c r="O609" s="17"/>
      <c r="P609" s="17"/>
      <c r="Q609" s="17"/>
    </row>
    <row r="610" spans="1:17" ht="14.25" x14ac:dyDescent="0.15">
      <c r="A610" s="17">
        <f>SUBTOTAL(3,B$1:B609)</f>
        <v>609</v>
      </c>
      <c r="B610" s="17">
        <v>7</v>
      </c>
      <c r="C610" s="17">
        <v>2022010065</v>
      </c>
      <c r="D610" s="17" t="s">
        <v>931</v>
      </c>
      <c r="E610" s="17">
        <v>3</v>
      </c>
      <c r="F610" s="17">
        <v>45</v>
      </c>
      <c r="G610" s="17" t="s">
        <v>932</v>
      </c>
      <c r="H610" s="17" t="s">
        <v>980</v>
      </c>
      <c r="I610" s="17">
        <f t="shared" si="64"/>
        <v>3</v>
      </c>
      <c r="J610" s="17">
        <f t="shared" si="65"/>
        <v>45</v>
      </c>
      <c r="K610" s="17">
        <f t="shared" si="66"/>
        <v>18</v>
      </c>
      <c r="L610" s="17">
        <f t="shared" si="67"/>
        <v>-27</v>
      </c>
      <c r="M610" s="17">
        <f t="shared" si="68"/>
        <v>45</v>
      </c>
      <c r="N610" s="17"/>
      <c r="O610" s="17"/>
      <c r="P610" s="17"/>
      <c r="Q610" s="17"/>
    </row>
    <row r="611" spans="1:17" ht="14.25" x14ac:dyDescent="0.15">
      <c r="A611" s="17">
        <f>SUBTOTAL(3,B$1:B610)</f>
        <v>610</v>
      </c>
      <c r="B611" s="17">
        <v>8</v>
      </c>
      <c r="C611" s="17">
        <v>2021010079</v>
      </c>
      <c r="D611" s="17" t="s">
        <v>933</v>
      </c>
      <c r="E611" s="17">
        <v>21</v>
      </c>
      <c r="F611" s="17">
        <v>315</v>
      </c>
      <c r="G611" s="17"/>
      <c r="H611" s="17" t="s">
        <v>980</v>
      </c>
      <c r="I611" s="17">
        <f t="shared" si="64"/>
        <v>21</v>
      </c>
      <c r="J611" s="17">
        <f t="shared" si="65"/>
        <v>315</v>
      </c>
      <c r="K611" s="17">
        <f t="shared" si="66"/>
        <v>126</v>
      </c>
      <c r="L611" s="17">
        <f t="shared" si="67"/>
        <v>-189</v>
      </c>
      <c r="M611" s="17">
        <f t="shared" si="68"/>
        <v>315</v>
      </c>
      <c r="N611" s="17"/>
      <c r="O611" s="17"/>
      <c r="P611" s="17"/>
      <c r="Q611" s="17"/>
    </row>
    <row r="612" spans="1:17" ht="14.25" x14ac:dyDescent="0.15">
      <c r="A612" s="17">
        <f>SUBTOTAL(3,B$1:B611)</f>
        <v>611</v>
      </c>
      <c r="B612" s="17">
        <v>9</v>
      </c>
      <c r="C612" s="17">
        <v>2022010067</v>
      </c>
      <c r="D612" s="17" t="s">
        <v>934</v>
      </c>
      <c r="E612" s="17">
        <v>21</v>
      </c>
      <c r="F612" s="17">
        <v>315</v>
      </c>
      <c r="G612" s="17"/>
      <c r="H612" s="17" t="s">
        <v>980</v>
      </c>
      <c r="I612" s="17">
        <f t="shared" si="64"/>
        <v>21</v>
      </c>
      <c r="J612" s="17">
        <f t="shared" si="65"/>
        <v>315</v>
      </c>
      <c r="K612" s="17">
        <f t="shared" si="66"/>
        <v>126</v>
      </c>
      <c r="L612" s="17">
        <f t="shared" si="67"/>
        <v>-189</v>
      </c>
      <c r="M612" s="17">
        <f t="shared" si="68"/>
        <v>315</v>
      </c>
      <c r="N612" s="17"/>
      <c r="O612" s="17"/>
      <c r="P612" s="17"/>
      <c r="Q612" s="17"/>
    </row>
    <row r="613" spans="1:17" ht="14.25" x14ac:dyDescent="0.15">
      <c r="A613" s="17">
        <f>SUBTOTAL(3,B$1:B612)</f>
        <v>612</v>
      </c>
      <c r="B613" s="17">
        <v>10</v>
      </c>
      <c r="C613" s="17">
        <v>2021010085</v>
      </c>
      <c r="D613" s="17" t="s">
        <v>935</v>
      </c>
      <c r="E613" s="17">
        <v>21</v>
      </c>
      <c r="F613" s="17">
        <v>315</v>
      </c>
      <c r="G613" s="17"/>
      <c r="H613" s="17" t="s">
        <v>980</v>
      </c>
      <c r="I613" s="17">
        <f t="shared" si="64"/>
        <v>21</v>
      </c>
      <c r="J613" s="17">
        <f t="shared" si="65"/>
        <v>315</v>
      </c>
      <c r="K613" s="17">
        <f t="shared" si="66"/>
        <v>126</v>
      </c>
      <c r="L613" s="17">
        <f t="shared" si="67"/>
        <v>-189</v>
      </c>
      <c r="M613" s="17">
        <f t="shared" si="68"/>
        <v>315</v>
      </c>
      <c r="N613" s="17"/>
      <c r="O613" s="17"/>
      <c r="P613" s="17"/>
      <c r="Q613" s="17"/>
    </row>
    <row r="614" spans="1:17" ht="14.25" x14ac:dyDescent="0.15">
      <c r="A614" s="17">
        <f>SUBTOTAL(3,B$1:B613)</f>
        <v>613</v>
      </c>
      <c r="B614" s="17">
        <v>11</v>
      </c>
      <c r="C614" s="17">
        <v>2021010077</v>
      </c>
      <c r="D614" s="17" t="s">
        <v>936</v>
      </c>
      <c r="E614" s="17">
        <v>21</v>
      </c>
      <c r="F614" s="17">
        <v>315</v>
      </c>
      <c r="G614" s="17"/>
      <c r="H614" s="17" t="s">
        <v>980</v>
      </c>
      <c r="I614" s="17">
        <f t="shared" si="64"/>
        <v>21</v>
      </c>
      <c r="J614" s="17">
        <f t="shared" si="65"/>
        <v>315</v>
      </c>
      <c r="K614" s="17">
        <f t="shared" si="66"/>
        <v>126</v>
      </c>
      <c r="L614" s="17">
        <f t="shared" si="67"/>
        <v>-189</v>
      </c>
      <c r="M614" s="17">
        <f t="shared" si="68"/>
        <v>315</v>
      </c>
      <c r="N614" s="17"/>
      <c r="O614" s="17"/>
      <c r="P614" s="17"/>
      <c r="Q614" s="17"/>
    </row>
    <row r="615" spans="1:17" ht="14.25" x14ac:dyDescent="0.15">
      <c r="A615" s="17">
        <f>SUBTOTAL(3,B$1:B614)</f>
        <v>614</v>
      </c>
      <c r="B615" s="17">
        <v>12</v>
      </c>
      <c r="C615" s="17">
        <v>2006010069</v>
      </c>
      <c r="D615" s="17" t="s">
        <v>937</v>
      </c>
      <c r="E615" s="17">
        <v>20</v>
      </c>
      <c r="F615" s="17">
        <v>300</v>
      </c>
      <c r="G615" s="17" t="s">
        <v>938</v>
      </c>
      <c r="H615" s="17" t="s">
        <v>980</v>
      </c>
      <c r="I615" s="17">
        <f t="shared" si="64"/>
        <v>20</v>
      </c>
      <c r="J615" s="17">
        <f t="shared" si="65"/>
        <v>300</v>
      </c>
      <c r="K615" s="17">
        <f t="shared" si="66"/>
        <v>120</v>
      </c>
      <c r="L615" s="17">
        <f t="shared" si="67"/>
        <v>-180</v>
      </c>
      <c r="M615" s="17">
        <f t="shared" si="68"/>
        <v>300</v>
      </c>
      <c r="N615" s="17"/>
      <c r="O615" s="17"/>
      <c r="P615" s="17"/>
      <c r="Q615" s="17"/>
    </row>
    <row r="616" spans="1:17" ht="14.25" x14ac:dyDescent="0.15">
      <c r="A616" s="17">
        <f>SUBTOTAL(3,B$1:B615)</f>
        <v>615</v>
      </c>
      <c r="B616" s="17">
        <v>13</v>
      </c>
      <c r="C616" s="17">
        <v>2022010052</v>
      </c>
      <c r="D616" s="17" t="s">
        <v>939</v>
      </c>
      <c r="E616" s="17">
        <v>21</v>
      </c>
      <c r="F616" s="17">
        <v>315</v>
      </c>
      <c r="G616" s="17" t="s">
        <v>940</v>
      </c>
      <c r="H616" s="17" t="s">
        <v>980</v>
      </c>
      <c r="I616" s="17">
        <f t="shared" si="64"/>
        <v>21</v>
      </c>
      <c r="J616" s="17">
        <f t="shared" si="65"/>
        <v>315</v>
      </c>
      <c r="K616" s="17">
        <f t="shared" si="66"/>
        <v>126</v>
      </c>
      <c r="L616" s="17">
        <f t="shared" si="67"/>
        <v>-189</v>
      </c>
      <c r="M616" s="17">
        <f t="shared" si="68"/>
        <v>315</v>
      </c>
      <c r="N616" s="17"/>
      <c r="O616" s="17"/>
      <c r="P616" s="17"/>
      <c r="Q616" s="17"/>
    </row>
    <row r="617" spans="1:17" ht="14.25" x14ac:dyDescent="0.15">
      <c r="A617" s="17">
        <f>SUBTOTAL(3,B$1:B616)</f>
        <v>616</v>
      </c>
      <c r="B617" s="17">
        <v>14</v>
      </c>
      <c r="C617" s="17">
        <v>2021010076</v>
      </c>
      <c r="D617" s="17" t="s">
        <v>480</v>
      </c>
      <c r="E617" s="17">
        <v>21</v>
      </c>
      <c r="F617" s="17">
        <v>315</v>
      </c>
      <c r="G617" s="17"/>
      <c r="H617" s="17" t="s">
        <v>980</v>
      </c>
      <c r="I617" s="17">
        <f t="shared" si="64"/>
        <v>21</v>
      </c>
      <c r="J617" s="17">
        <f t="shared" si="65"/>
        <v>315</v>
      </c>
      <c r="K617" s="17">
        <f t="shared" si="66"/>
        <v>126</v>
      </c>
      <c r="L617" s="17">
        <f t="shared" si="67"/>
        <v>-189</v>
      </c>
      <c r="M617" s="17">
        <f t="shared" si="68"/>
        <v>315</v>
      </c>
      <c r="N617" s="17"/>
      <c r="O617" s="17"/>
      <c r="P617" s="17"/>
      <c r="Q617" s="17"/>
    </row>
    <row r="618" spans="1:17" ht="14.25" x14ac:dyDescent="0.15">
      <c r="A618" s="17">
        <f>SUBTOTAL(3,B$1:B617)</f>
        <v>617</v>
      </c>
      <c r="B618" s="17">
        <v>15</v>
      </c>
      <c r="C618" s="17">
        <v>2021010052</v>
      </c>
      <c r="D618" s="17" t="s">
        <v>941</v>
      </c>
      <c r="E618" s="17">
        <v>21</v>
      </c>
      <c r="F618" s="17">
        <v>315</v>
      </c>
      <c r="G618" s="17"/>
      <c r="H618" s="17" t="s">
        <v>980</v>
      </c>
      <c r="I618" s="17">
        <f t="shared" si="64"/>
        <v>21</v>
      </c>
      <c r="J618" s="17">
        <f t="shared" si="65"/>
        <v>315</v>
      </c>
      <c r="K618" s="17">
        <f t="shared" si="66"/>
        <v>126</v>
      </c>
      <c r="L618" s="17">
        <f t="shared" si="67"/>
        <v>-189</v>
      </c>
      <c r="M618" s="17">
        <f t="shared" si="68"/>
        <v>315</v>
      </c>
      <c r="N618" s="17"/>
      <c r="O618" s="17"/>
      <c r="P618" s="17"/>
      <c r="Q618" s="17"/>
    </row>
    <row r="619" spans="1:17" ht="14.25" x14ac:dyDescent="0.15">
      <c r="A619" s="17">
        <f>SUBTOTAL(3,B$1:B618)</f>
        <v>618</v>
      </c>
      <c r="B619" s="17">
        <v>16</v>
      </c>
      <c r="C619" s="17">
        <v>2021010055</v>
      </c>
      <c r="D619" s="17" t="s">
        <v>942</v>
      </c>
      <c r="E619" s="17">
        <v>20</v>
      </c>
      <c r="F619" s="17">
        <v>300</v>
      </c>
      <c r="G619" s="17"/>
      <c r="H619" s="17" t="s">
        <v>980</v>
      </c>
      <c r="I619" s="17">
        <f t="shared" si="64"/>
        <v>20</v>
      </c>
      <c r="J619" s="17">
        <f t="shared" si="65"/>
        <v>300</v>
      </c>
      <c r="K619" s="17">
        <f t="shared" si="66"/>
        <v>120</v>
      </c>
      <c r="L619" s="17">
        <f t="shared" si="67"/>
        <v>-180</v>
      </c>
      <c r="M619" s="17">
        <f t="shared" si="68"/>
        <v>300</v>
      </c>
      <c r="N619" s="17"/>
      <c r="O619" s="17"/>
      <c r="P619" s="17"/>
      <c r="Q619" s="17"/>
    </row>
    <row r="620" spans="1:17" ht="14.25" x14ac:dyDescent="0.15">
      <c r="A620" s="17">
        <f>SUBTOTAL(3,B$1:B619)</f>
        <v>619</v>
      </c>
      <c r="B620" s="17">
        <v>17</v>
      </c>
      <c r="C620" s="17">
        <v>2022010059</v>
      </c>
      <c r="D620" s="17" t="s">
        <v>943</v>
      </c>
      <c r="E620" s="17">
        <v>21</v>
      </c>
      <c r="F620" s="17">
        <v>315</v>
      </c>
      <c r="G620" s="17"/>
      <c r="H620" s="17" t="s">
        <v>980</v>
      </c>
      <c r="I620" s="17">
        <f t="shared" si="64"/>
        <v>21</v>
      </c>
      <c r="J620" s="17">
        <f t="shared" si="65"/>
        <v>315</v>
      </c>
      <c r="K620" s="17">
        <f t="shared" si="66"/>
        <v>126</v>
      </c>
      <c r="L620" s="17">
        <f t="shared" si="67"/>
        <v>-189</v>
      </c>
      <c r="M620" s="17">
        <f t="shared" si="68"/>
        <v>315</v>
      </c>
      <c r="N620" s="17"/>
      <c r="O620" s="17"/>
      <c r="P620" s="17"/>
      <c r="Q620" s="17"/>
    </row>
    <row r="621" spans="1:17" ht="14.25" x14ac:dyDescent="0.15">
      <c r="A621" s="17">
        <f>SUBTOTAL(3,B$1:B620)</f>
        <v>620</v>
      </c>
      <c r="B621" s="17">
        <v>18</v>
      </c>
      <c r="C621" s="17">
        <v>2021010028</v>
      </c>
      <c r="D621" s="17" t="s">
        <v>944</v>
      </c>
      <c r="E621" s="17">
        <v>19.5</v>
      </c>
      <c r="F621" s="17">
        <v>292.5</v>
      </c>
      <c r="G621" s="17" t="s">
        <v>945</v>
      </c>
      <c r="H621" s="17" t="s">
        <v>980</v>
      </c>
      <c r="I621" s="17">
        <f t="shared" si="64"/>
        <v>19.5</v>
      </c>
      <c r="J621" s="17">
        <f t="shared" si="65"/>
        <v>292.5</v>
      </c>
      <c r="K621" s="17">
        <f t="shared" si="66"/>
        <v>117</v>
      </c>
      <c r="L621" s="17">
        <f t="shared" si="67"/>
        <v>-175.5</v>
      </c>
      <c r="M621" s="17">
        <f t="shared" si="68"/>
        <v>292.5</v>
      </c>
      <c r="N621" s="17"/>
      <c r="O621" s="17"/>
      <c r="P621" s="17"/>
      <c r="Q621" s="17"/>
    </row>
    <row r="622" spans="1:17" ht="14.25" x14ac:dyDescent="0.15">
      <c r="A622" s="17">
        <f>SUBTOTAL(3,B$1:B621)</f>
        <v>621</v>
      </c>
      <c r="B622" s="17">
        <v>19</v>
      </c>
      <c r="C622" s="17">
        <v>2015010002</v>
      </c>
      <c r="D622" s="17" t="s">
        <v>946</v>
      </c>
      <c r="E622" s="17">
        <v>21</v>
      </c>
      <c r="F622" s="17">
        <v>315</v>
      </c>
      <c r="G622" s="17"/>
      <c r="H622" s="17" t="s">
        <v>980</v>
      </c>
      <c r="I622" s="17">
        <f t="shared" si="64"/>
        <v>21</v>
      </c>
      <c r="J622" s="17">
        <f t="shared" si="65"/>
        <v>315</v>
      </c>
      <c r="K622" s="17">
        <f t="shared" si="66"/>
        <v>126</v>
      </c>
      <c r="L622" s="17">
        <f t="shared" si="67"/>
        <v>-189</v>
      </c>
      <c r="M622" s="17">
        <f t="shared" si="68"/>
        <v>315</v>
      </c>
      <c r="N622" s="17"/>
      <c r="O622" s="17"/>
      <c r="P622" s="17"/>
      <c r="Q622" s="17"/>
    </row>
    <row r="623" spans="1:17" ht="14.25" x14ac:dyDescent="0.15">
      <c r="A623" s="17">
        <f>SUBTOTAL(3,B$1:B622)</f>
        <v>622</v>
      </c>
      <c r="B623" s="17">
        <v>20</v>
      </c>
      <c r="C623" s="17">
        <v>2017010016</v>
      </c>
      <c r="D623" s="17" t="s">
        <v>947</v>
      </c>
      <c r="E623" s="17">
        <v>19</v>
      </c>
      <c r="F623" s="17">
        <v>285</v>
      </c>
      <c r="G623" s="17" t="s">
        <v>948</v>
      </c>
      <c r="H623" s="17" t="s">
        <v>980</v>
      </c>
      <c r="I623" s="17">
        <f t="shared" si="64"/>
        <v>19</v>
      </c>
      <c r="J623" s="17">
        <f t="shared" si="65"/>
        <v>285</v>
      </c>
      <c r="K623" s="17">
        <f t="shared" si="66"/>
        <v>114</v>
      </c>
      <c r="L623" s="17">
        <f t="shared" si="67"/>
        <v>-171</v>
      </c>
      <c r="M623" s="17">
        <f t="shared" si="68"/>
        <v>285</v>
      </c>
      <c r="N623" s="17"/>
      <c r="O623" s="17"/>
      <c r="P623" s="17"/>
      <c r="Q623" s="17"/>
    </row>
    <row r="624" spans="1:17" ht="14.25" x14ac:dyDescent="0.15">
      <c r="A624" s="17">
        <f>SUBTOTAL(3,B$1:B623)</f>
        <v>623</v>
      </c>
      <c r="B624" s="17">
        <v>21</v>
      </c>
      <c r="C624" s="17">
        <v>2023010116</v>
      </c>
      <c r="D624" s="17" t="s">
        <v>949</v>
      </c>
      <c r="E624" s="17">
        <v>21</v>
      </c>
      <c r="F624" s="17">
        <v>315</v>
      </c>
      <c r="G624" s="17"/>
      <c r="H624" s="17" t="s">
        <v>980</v>
      </c>
      <c r="I624" s="17">
        <f t="shared" si="64"/>
        <v>21</v>
      </c>
      <c r="J624" s="17">
        <f t="shared" si="65"/>
        <v>315</v>
      </c>
      <c r="K624" s="17">
        <f t="shared" si="66"/>
        <v>126</v>
      </c>
      <c r="L624" s="17">
        <f t="shared" si="67"/>
        <v>-189</v>
      </c>
      <c r="M624" s="17">
        <f t="shared" si="68"/>
        <v>315</v>
      </c>
      <c r="N624" s="17"/>
      <c r="O624" s="17"/>
      <c r="P624" s="17"/>
      <c r="Q624" s="17"/>
    </row>
    <row r="625" spans="1:17" ht="14.25" x14ac:dyDescent="0.15">
      <c r="A625" s="17">
        <f>SUBTOTAL(3,B$1:B624)</f>
        <v>624</v>
      </c>
      <c r="B625" s="17">
        <v>22</v>
      </c>
      <c r="C625" s="17">
        <v>2023010115</v>
      </c>
      <c r="D625" s="17" t="s">
        <v>950</v>
      </c>
      <c r="E625" s="17">
        <v>21</v>
      </c>
      <c r="F625" s="17">
        <v>315</v>
      </c>
      <c r="G625" s="17"/>
      <c r="H625" s="17" t="s">
        <v>980</v>
      </c>
      <c r="I625" s="17">
        <f t="shared" si="64"/>
        <v>21</v>
      </c>
      <c r="J625" s="17">
        <f t="shared" si="65"/>
        <v>315</v>
      </c>
      <c r="K625" s="17">
        <f t="shared" si="66"/>
        <v>126</v>
      </c>
      <c r="L625" s="17">
        <f t="shared" si="67"/>
        <v>-189</v>
      </c>
      <c r="M625" s="17">
        <f t="shared" si="68"/>
        <v>315</v>
      </c>
      <c r="N625" s="17"/>
      <c r="O625" s="17"/>
      <c r="P625" s="17"/>
      <c r="Q625" s="17"/>
    </row>
    <row r="626" spans="1:17" ht="14.25" x14ac:dyDescent="0.15">
      <c r="A626" s="17">
        <f>SUBTOTAL(3,B$1:B625)</f>
        <v>625</v>
      </c>
      <c r="B626" s="17">
        <v>23</v>
      </c>
      <c r="C626" s="17">
        <v>2023010118</v>
      </c>
      <c r="D626" s="17" t="s">
        <v>951</v>
      </c>
      <c r="E626" s="17">
        <v>21</v>
      </c>
      <c r="F626" s="17">
        <v>315</v>
      </c>
      <c r="G626" s="17"/>
      <c r="H626" s="17" t="s">
        <v>980</v>
      </c>
      <c r="I626" s="17">
        <f t="shared" si="64"/>
        <v>21</v>
      </c>
      <c r="J626" s="17">
        <f t="shared" si="65"/>
        <v>315</v>
      </c>
      <c r="K626" s="17">
        <f t="shared" si="66"/>
        <v>126</v>
      </c>
      <c r="L626" s="17">
        <f t="shared" si="67"/>
        <v>-189</v>
      </c>
      <c r="M626" s="17">
        <f t="shared" si="68"/>
        <v>315</v>
      </c>
      <c r="N626" s="17"/>
      <c r="O626" s="17"/>
      <c r="P626" s="17"/>
      <c r="Q626" s="17"/>
    </row>
    <row r="627" spans="1:17" ht="14.25" x14ac:dyDescent="0.15">
      <c r="A627" s="17">
        <f>SUBTOTAL(3,B$1:B626)</f>
        <v>626</v>
      </c>
      <c r="B627" s="17">
        <v>24</v>
      </c>
      <c r="C627" s="17">
        <v>2023010110</v>
      </c>
      <c r="D627" s="17" t="s">
        <v>952</v>
      </c>
      <c r="E627" s="17">
        <v>21</v>
      </c>
      <c r="F627" s="17">
        <v>315</v>
      </c>
      <c r="G627" s="17"/>
      <c r="H627" s="17" t="s">
        <v>980</v>
      </c>
      <c r="I627" s="17">
        <f t="shared" si="64"/>
        <v>21</v>
      </c>
      <c r="J627" s="17">
        <f t="shared" si="65"/>
        <v>315</v>
      </c>
      <c r="K627" s="17">
        <f t="shared" si="66"/>
        <v>126</v>
      </c>
      <c r="L627" s="17">
        <f t="shared" si="67"/>
        <v>-189</v>
      </c>
      <c r="M627" s="17">
        <f t="shared" si="68"/>
        <v>315</v>
      </c>
      <c r="N627" s="17"/>
      <c r="O627" s="17"/>
      <c r="P627" s="17"/>
      <c r="Q627" s="17"/>
    </row>
    <row r="628" spans="1:17" ht="14.25" x14ac:dyDescent="0.15">
      <c r="A628" s="17">
        <f>SUBTOTAL(3,B$1:B627)</f>
        <v>627</v>
      </c>
      <c r="B628" s="17">
        <v>25</v>
      </c>
      <c r="C628" s="17">
        <v>2023010113</v>
      </c>
      <c r="D628" s="17" t="s">
        <v>953</v>
      </c>
      <c r="E628" s="17">
        <v>20</v>
      </c>
      <c r="F628" s="17">
        <v>300</v>
      </c>
      <c r="G628" s="17" t="s">
        <v>954</v>
      </c>
      <c r="H628" s="17" t="s">
        <v>980</v>
      </c>
      <c r="I628" s="17">
        <f t="shared" si="64"/>
        <v>20</v>
      </c>
      <c r="J628" s="17">
        <f t="shared" si="65"/>
        <v>300</v>
      </c>
      <c r="K628" s="17">
        <f t="shared" si="66"/>
        <v>120</v>
      </c>
      <c r="L628" s="17">
        <f t="shared" si="67"/>
        <v>-180</v>
      </c>
      <c r="M628" s="17">
        <f t="shared" si="68"/>
        <v>300</v>
      </c>
      <c r="N628" s="17"/>
      <c r="O628" s="17"/>
      <c r="P628" s="17"/>
      <c r="Q628" s="17"/>
    </row>
    <row r="629" spans="1:17" ht="14.25" x14ac:dyDescent="0.15">
      <c r="A629" s="17">
        <f>SUBTOTAL(3,B$1:B628)</f>
        <v>628</v>
      </c>
      <c r="B629" s="17">
        <v>26</v>
      </c>
      <c r="C629" s="17">
        <v>2023010109</v>
      </c>
      <c r="D629" s="17" t="s">
        <v>955</v>
      </c>
      <c r="E629" s="17">
        <v>21</v>
      </c>
      <c r="F629" s="17">
        <v>315</v>
      </c>
      <c r="G629" s="17"/>
      <c r="H629" s="17" t="s">
        <v>980</v>
      </c>
      <c r="I629" s="17">
        <f t="shared" si="64"/>
        <v>21</v>
      </c>
      <c r="J629" s="17">
        <f t="shared" si="65"/>
        <v>315</v>
      </c>
      <c r="K629" s="17">
        <f t="shared" si="66"/>
        <v>126</v>
      </c>
      <c r="L629" s="17">
        <f t="shared" si="67"/>
        <v>-189</v>
      </c>
      <c r="M629" s="17">
        <f t="shared" si="68"/>
        <v>315</v>
      </c>
      <c r="N629" s="17"/>
      <c r="O629" s="17"/>
      <c r="P629" s="17"/>
      <c r="Q629" s="17"/>
    </row>
    <row r="630" spans="1:17" ht="14.25" x14ac:dyDescent="0.15">
      <c r="A630" s="17">
        <f>SUBTOTAL(3,B$1:B629)</f>
        <v>629</v>
      </c>
      <c r="B630" s="17">
        <v>27</v>
      </c>
      <c r="C630" s="17">
        <v>2023010111</v>
      </c>
      <c r="D630" s="17" t="s">
        <v>956</v>
      </c>
      <c r="E630" s="17">
        <v>21</v>
      </c>
      <c r="F630" s="17">
        <v>315</v>
      </c>
      <c r="G630" s="17"/>
      <c r="H630" s="17" t="s">
        <v>980</v>
      </c>
      <c r="I630" s="17">
        <f t="shared" si="64"/>
        <v>21</v>
      </c>
      <c r="J630" s="17">
        <f t="shared" si="65"/>
        <v>315</v>
      </c>
      <c r="K630" s="17">
        <f t="shared" si="66"/>
        <v>126</v>
      </c>
      <c r="L630" s="17">
        <f t="shared" si="67"/>
        <v>-189</v>
      </c>
      <c r="M630" s="17">
        <f t="shared" si="68"/>
        <v>315</v>
      </c>
      <c r="N630" s="17"/>
      <c r="O630" s="17"/>
      <c r="P630" s="17"/>
      <c r="Q630" s="17"/>
    </row>
    <row r="631" spans="1:17" ht="14.25" x14ac:dyDescent="0.15">
      <c r="A631" s="17">
        <f>SUBTOTAL(3,B$1:B630)</f>
        <v>630</v>
      </c>
      <c r="B631" s="17">
        <v>28</v>
      </c>
      <c r="C631" s="17">
        <v>2023010112</v>
      </c>
      <c r="D631" s="17" t="s">
        <v>957</v>
      </c>
      <c r="E631" s="17">
        <v>16</v>
      </c>
      <c r="F631" s="17">
        <v>240</v>
      </c>
      <c r="G631" s="17"/>
      <c r="H631" s="17" t="s">
        <v>980</v>
      </c>
      <c r="I631" s="17">
        <f t="shared" si="64"/>
        <v>16</v>
      </c>
      <c r="J631" s="17">
        <f t="shared" si="65"/>
        <v>240</v>
      </c>
      <c r="K631" s="17">
        <f t="shared" si="66"/>
        <v>96</v>
      </c>
      <c r="L631" s="17">
        <f t="shared" si="67"/>
        <v>-144</v>
      </c>
      <c r="M631" s="17">
        <f t="shared" si="68"/>
        <v>240</v>
      </c>
      <c r="N631" s="17"/>
      <c r="O631" s="17"/>
      <c r="P631" s="17"/>
      <c r="Q631" s="17"/>
    </row>
    <row r="632" spans="1:17" ht="14.25" x14ac:dyDescent="0.15">
      <c r="A632" s="17">
        <f>SUBTOTAL(3,B$1:B631)</f>
        <v>631</v>
      </c>
      <c r="B632" s="17">
        <v>29</v>
      </c>
      <c r="C632" s="17">
        <v>2023010117</v>
      </c>
      <c r="D632" s="17" t="s">
        <v>958</v>
      </c>
      <c r="E632" s="17">
        <v>21</v>
      </c>
      <c r="F632" s="17">
        <v>315</v>
      </c>
      <c r="G632" s="17"/>
      <c r="H632" s="17" t="s">
        <v>980</v>
      </c>
      <c r="I632" s="17">
        <f t="shared" si="64"/>
        <v>21</v>
      </c>
      <c r="J632" s="17">
        <f t="shared" si="65"/>
        <v>315</v>
      </c>
      <c r="K632" s="17">
        <f t="shared" si="66"/>
        <v>126</v>
      </c>
      <c r="L632" s="17">
        <f t="shared" si="67"/>
        <v>-189</v>
      </c>
      <c r="M632" s="17">
        <f t="shared" si="68"/>
        <v>315</v>
      </c>
      <c r="N632" s="17"/>
      <c r="O632" s="17"/>
      <c r="P632" s="17"/>
      <c r="Q632" s="17"/>
    </row>
    <row r="633" spans="1:17" ht="14.25" x14ac:dyDescent="0.15">
      <c r="A633" s="17">
        <f>SUBTOTAL(3,B$1:B632)</f>
        <v>632</v>
      </c>
      <c r="B633" s="17">
        <v>30</v>
      </c>
      <c r="C633" s="17">
        <v>2023010032</v>
      </c>
      <c r="D633" s="17" t="s">
        <v>959</v>
      </c>
      <c r="E633" s="17">
        <v>21</v>
      </c>
      <c r="F633" s="17">
        <v>315</v>
      </c>
      <c r="G633" s="17"/>
      <c r="H633" s="17" t="s">
        <v>980</v>
      </c>
      <c r="I633" s="17">
        <f t="shared" si="64"/>
        <v>21</v>
      </c>
      <c r="J633" s="17">
        <f t="shared" si="65"/>
        <v>315</v>
      </c>
      <c r="K633" s="17">
        <f t="shared" si="66"/>
        <v>126</v>
      </c>
      <c r="L633" s="17">
        <f t="shared" si="67"/>
        <v>-189</v>
      </c>
      <c r="M633" s="17">
        <f t="shared" si="68"/>
        <v>315</v>
      </c>
      <c r="N633" s="17"/>
      <c r="O633" s="17"/>
      <c r="P633" s="17"/>
      <c r="Q633" s="17"/>
    </row>
    <row r="634" spans="1:17" ht="14.25" x14ac:dyDescent="0.15">
      <c r="A634" s="17">
        <f>SUBTOTAL(3,B$1:B633)</f>
        <v>633</v>
      </c>
      <c r="B634" s="17">
        <v>31</v>
      </c>
      <c r="C634" s="17">
        <v>2023010031</v>
      </c>
      <c r="D634" s="17" t="s">
        <v>960</v>
      </c>
      <c r="E634" s="17">
        <v>20</v>
      </c>
      <c r="F634" s="17">
        <v>300</v>
      </c>
      <c r="G634" s="17"/>
      <c r="H634" s="17" t="s">
        <v>980</v>
      </c>
      <c r="I634" s="17">
        <f t="shared" si="64"/>
        <v>20</v>
      </c>
      <c r="J634" s="17">
        <f t="shared" si="65"/>
        <v>300</v>
      </c>
      <c r="K634" s="17">
        <f t="shared" si="66"/>
        <v>120</v>
      </c>
      <c r="L634" s="17">
        <f t="shared" si="67"/>
        <v>-180</v>
      </c>
      <c r="M634" s="17">
        <f t="shared" si="68"/>
        <v>300</v>
      </c>
      <c r="N634" s="17"/>
      <c r="O634" s="17"/>
      <c r="P634" s="17"/>
      <c r="Q634" s="17"/>
    </row>
    <row r="635" spans="1:17" ht="14.25" x14ac:dyDescent="0.15">
      <c r="A635" s="17">
        <v>696</v>
      </c>
      <c r="B635" s="17">
        <v>32</v>
      </c>
      <c r="C635" s="17">
        <v>2023010081</v>
      </c>
      <c r="D635" s="17" t="s">
        <v>921</v>
      </c>
      <c r="E635" s="17">
        <v>17</v>
      </c>
      <c r="F635" s="17">
        <v>255</v>
      </c>
      <c r="G635" s="17" t="s">
        <v>961</v>
      </c>
      <c r="H635" s="17" t="s">
        <v>980</v>
      </c>
      <c r="I635" s="17">
        <f t="shared" ref="I635:I698" si="69">IF(TYPE(E635)=1,E635,VALUE(SUBSTITUTE(E635,"天","")))</f>
        <v>17</v>
      </c>
      <c r="J635" s="17">
        <f t="shared" ref="J635:J698" si="70">IF(TYPE(F635)=1,F635,VALUE(SUBSTITUTE(F635,"元","")))</f>
        <v>255</v>
      </c>
      <c r="K635" s="17">
        <f t="shared" ref="K635:K698" si="71">I635*6</f>
        <v>102</v>
      </c>
      <c r="L635" s="17">
        <f t="shared" ref="L635:L698" si="72">K635-J635</f>
        <v>-153</v>
      </c>
      <c r="M635" s="17">
        <f t="shared" ref="M635:M698" si="73">J635</f>
        <v>255</v>
      </c>
      <c r="N635" s="17"/>
      <c r="O635" s="17"/>
      <c r="P635" s="17"/>
      <c r="Q635" s="17"/>
    </row>
    <row r="636" spans="1:17" ht="14.25" x14ac:dyDescent="0.15">
      <c r="A636" s="17">
        <v>697</v>
      </c>
      <c r="B636" s="17">
        <v>33</v>
      </c>
      <c r="C636" s="17">
        <v>2023010082</v>
      </c>
      <c r="D636" s="17" t="s">
        <v>922</v>
      </c>
      <c r="E636" s="17">
        <v>17</v>
      </c>
      <c r="F636" s="17">
        <v>255</v>
      </c>
      <c r="G636" s="17" t="s">
        <v>962</v>
      </c>
      <c r="H636" s="17" t="s">
        <v>980</v>
      </c>
      <c r="I636" s="17">
        <f t="shared" si="69"/>
        <v>17</v>
      </c>
      <c r="J636" s="17">
        <f t="shared" si="70"/>
        <v>255</v>
      </c>
      <c r="K636" s="17">
        <f t="shared" si="71"/>
        <v>102</v>
      </c>
      <c r="L636" s="17">
        <f t="shared" si="72"/>
        <v>-153</v>
      </c>
      <c r="M636" s="17">
        <f t="shared" si="73"/>
        <v>255</v>
      </c>
      <c r="N636" s="17"/>
      <c r="O636" s="17"/>
      <c r="P636" s="17"/>
      <c r="Q636" s="17"/>
    </row>
    <row r="637" spans="1:17" ht="14.25" x14ac:dyDescent="0.15">
      <c r="A637" s="17">
        <v>698</v>
      </c>
      <c r="B637" s="17">
        <v>34</v>
      </c>
      <c r="C637" s="17">
        <v>2021010008</v>
      </c>
      <c r="D637" s="17" t="s">
        <v>640</v>
      </c>
      <c r="E637" s="17">
        <v>8</v>
      </c>
      <c r="F637" s="17">
        <v>120</v>
      </c>
      <c r="G637" s="17" t="s">
        <v>963</v>
      </c>
      <c r="H637" s="17" t="s">
        <v>980</v>
      </c>
      <c r="I637" s="17">
        <f t="shared" si="69"/>
        <v>8</v>
      </c>
      <c r="J637" s="17">
        <f t="shared" si="70"/>
        <v>120</v>
      </c>
      <c r="K637" s="17">
        <f t="shared" si="71"/>
        <v>48</v>
      </c>
      <c r="L637" s="17">
        <f t="shared" si="72"/>
        <v>-72</v>
      </c>
      <c r="M637" s="17">
        <f t="shared" si="73"/>
        <v>120</v>
      </c>
      <c r="N637" s="17"/>
      <c r="O637" s="17"/>
      <c r="P637" s="17"/>
      <c r="Q637" s="17"/>
    </row>
    <row r="638" spans="1:17" ht="14.25" x14ac:dyDescent="0.15">
      <c r="A638" s="17">
        <v>699</v>
      </c>
      <c r="B638" s="17">
        <v>35</v>
      </c>
      <c r="C638" s="17">
        <v>2022010060</v>
      </c>
      <c r="D638" s="17" t="s">
        <v>654</v>
      </c>
      <c r="E638" s="17">
        <v>9</v>
      </c>
      <c r="F638" s="17">
        <v>135</v>
      </c>
      <c r="G638" s="17" t="s">
        <v>964</v>
      </c>
      <c r="H638" s="17" t="s">
        <v>980</v>
      </c>
      <c r="I638" s="17">
        <f t="shared" si="69"/>
        <v>9</v>
      </c>
      <c r="J638" s="17">
        <f t="shared" si="70"/>
        <v>135</v>
      </c>
      <c r="K638" s="17">
        <f t="shared" si="71"/>
        <v>54</v>
      </c>
      <c r="L638" s="17">
        <f t="shared" si="72"/>
        <v>-81</v>
      </c>
      <c r="M638" s="17">
        <f t="shared" si="73"/>
        <v>135</v>
      </c>
      <c r="N638" s="17"/>
      <c r="O638" s="17"/>
      <c r="P638" s="17"/>
      <c r="Q638" s="17"/>
    </row>
    <row r="639" spans="1:17" ht="14.25" x14ac:dyDescent="0.15">
      <c r="A639" s="17">
        <v>700</v>
      </c>
      <c r="B639" s="17">
        <v>36</v>
      </c>
      <c r="C639" s="17">
        <v>2015010012</v>
      </c>
      <c r="D639" s="17" t="s">
        <v>625</v>
      </c>
      <c r="E639" s="17">
        <v>4</v>
      </c>
      <c r="F639" s="17">
        <v>60</v>
      </c>
      <c r="G639" s="17" t="s">
        <v>965</v>
      </c>
      <c r="H639" s="17" t="s">
        <v>980</v>
      </c>
      <c r="I639" s="17">
        <f t="shared" si="69"/>
        <v>4</v>
      </c>
      <c r="J639" s="17">
        <f t="shared" si="70"/>
        <v>60</v>
      </c>
      <c r="K639" s="17">
        <f t="shared" si="71"/>
        <v>24</v>
      </c>
      <c r="L639" s="17">
        <f t="shared" si="72"/>
        <v>-36</v>
      </c>
      <c r="M639" s="17">
        <f t="shared" si="73"/>
        <v>60</v>
      </c>
      <c r="N639" s="17"/>
      <c r="O639" s="17"/>
      <c r="P639" s="17"/>
      <c r="Q639" s="17"/>
    </row>
    <row r="640" spans="1:17" ht="14.25" x14ac:dyDescent="0.15">
      <c r="A640" s="17">
        <v>701</v>
      </c>
      <c r="B640" s="17">
        <v>37</v>
      </c>
      <c r="C640" s="17">
        <v>2018010015</v>
      </c>
      <c r="D640" s="17" t="s">
        <v>630</v>
      </c>
      <c r="E640" s="17">
        <v>4</v>
      </c>
      <c r="F640" s="17">
        <v>60</v>
      </c>
      <c r="G640" s="17" t="s">
        <v>966</v>
      </c>
      <c r="H640" s="17" t="s">
        <v>980</v>
      </c>
      <c r="I640" s="17">
        <f t="shared" si="69"/>
        <v>4</v>
      </c>
      <c r="J640" s="17">
        <f t="shared" si="70"/>
        <v>60</v>
      </c>
      <c r="K640" s="17">
        <f t="shared" si="71"/>
        <v>24</v>
      </c>
      <c r="L640" s="17">
        <f t="shared" si="72"/>
        <v>-36</v>
      </c>
      <c r="M640" s="17">
        <f t="shared" si="73"/>
        <v>60</v>
      </c>
      <c r="N640" s="17"/>
      <c r="O640" s="17"/>
      <c r="P640" s="17"/>
      <c r="Q640" s="17"/>
    </row>
    <row r="641" spans="1:17" ht="14.25" x14ac:dyDescent="0.15">
      <c r="A641" s="17">
        <v>702</v>
      </c>
      <c r="B641" s="17">
        <v>38</v>
      </c>
      <c r="C641" s="17">
        <v>2021010033</v>
      </c>
      <c r="D641" s="17" t="s">
        <v>646</v>
      </c>
      <c r="E641" s="17">
        <v>4</v>
      </c>
      <c r="F641" s="17">
        <v>60</v>
      </c>
      <c r="G641" s="17" t="s">
        <v>965</v>
      </c>
      <c r="H641" s="17" t="s">
        <v>980</v>
      </c>
      <c r="I641" s="17">
        <f t="shared" si="69"/>
        <v>4</v>
      </c>
      <c r="J641" s="17">
        <f t="shared" si="70"/>
        <v>60</v>
      </c>
      <c r="K641" s="17">
        <f t="shared" si="71"/>
        <v>24</v>
      </c>
      <c r="L641" s="17">
        <f t="shared" si="72"/>
        <v>-36</v>
      </c>
      <c r="M641" s="17">
        <f t="shared" si="73"/>
        <v>60</v>
      </c>
      <c r="N641" s="17"/>
      <c r="O641" s="17"/>
      <c r="P641" s="17"/>
      <c r="Q641" s="17"/>
    </row>
    <row r="642" spans="1:17" ht="14.25" x14ac:dyDescent="0.15">
      <c r="A642" s="17">
        <v>703</v>
      </c>
      <c r="B642" s="17">
        <v>39</v>
      </c>
      <c r="C642" s="17">
        <v>2020010050</v>
      </c>
      <c r="D642" s="17" t="s">
        <v>638</v>
      </c>
      <c r="E642" s="17">
        <v>4</v>
      </c>
      <c r="F642" s="17">
        <v>60</v>
      </c>
      <c r="G642" s="17" t="s">
        <v>967</v>
      </c>
      <c r="H642" s="17" t="s">
        <v>980</v>
      </c>
      <c r="I642" s="17">
        <f t="shared" si="69"/>
        <v>4</v>
      </c>
      <c r="J642" s="17">
        <f t="shared" si="70"/>
        <v>60</v>
      </c>
      <c r="K642" s="17">
        <f t="shared" si="71"/>
        <v>24</v>
      </c>
      <c r="L642" s="17">
        <f t="shared" si="72"/>
        <v>-36</v>
      </c>
      <c r="M642" s="17">
        <f t="shared" si="73"/>
        <v>60</v>
      </c>
      <c r="N642" s="17"/>
      <c r="O642" s="17"/>
      <c r="P642" s="17"/>
      <c r="Q642" s="17"/>
    </row>
    <row r="643" spans="1:17" ht="14.25" x14ac:dyDescent="0.15">
      <c r="A643" s="17">
        <v>704</v>
      </c>
      <c r="B643" s="17">
        <v>40</v>
      </c>
      <c r="C643" s="17">
        <v>2019010011</v>
      </c>
      <c r="D643" s="17" t="s">
        <v>861</v>
      </c>
      <c r="E643" s="17">
        <v>4</v>
      </c>
      <c r="F643" s="17">
        <v>60</v>
      </c>
      <c r="G643" s="17" t="s">
        <v>965</v>
      </c>
      <c r="H643" s="17" t="s">
        <v>980</v>
      </c>
      <c r="I643" s="17">
        <f t="shared" si="69"/>
        <v>4</v>
      </c>
      <c r="J643" s="17">
        <f t="shared" si="70"/>
        <v>60</v>
      </c>
      <c r="K643" s="17">
        <f t="shared" si="71"/>
        <v>24</v>
      </c>
      <c r="L643" s="17">
        <f t="shared" si="72"/>
        <v>-36</v>
      </c>
      <c r="M643" s="17">
        <f t="shared" si="73"/>
        <v>60</v>
      </c>
      <c r="N643" s="17"/>
      <c r="O643" s="17"/>
      <c r="P643" s="17"/>
      <c r="Q643" s="17"/>
    </row>
    <row r="644" spans="1:17" ht="14.25" x14ac:dyDescent="0.15">
      <c r="A644" s="17">
        <v>705</v>
      </c>
      <c r="B644" s="17">
        <v>41</v>
      </c>
      <c r="C644" s="17"/>
      <c r="D644" s="17" t="s">
        <v>968</v>
      </c>
      <c r="E644" s="17">
        <v>11</v>
      </c>
      <c r="F644" s="17">
        <v>225</v>
      </c>
      <c r="G644" s="17" t="s">
        <v>969</v>
      </c>
      <c r="H644" s="17" t="s">
        <v>980</v>
      </c>
      <c r="I644" s="17">
        <f t="shared" si="69"/>
        <v>11</v>
      </c>
      <c r="J644" s="17">
        <f t="shared" si="70"/>
        <v>225</v>
      </c>
      <c r="K644" s="17">
        <f t="shared" si="71"/>
        <v>66</v>
      </c>
      <c r="L644" s="17">
        <f t="shared" si="72"/>
        <v>-159</v>
      </c>
      <c r="M644" s="17">
        <f t="shared" si="73"/>
        <v>225</v>
      </c>
      <c r="N644" s="17"/>
      <c r="O644" s="17"/>
      <c r="P644" s="17"/>
      <c r="Q644" s="17"/>
    </row>
    <row r="645" spans="1:17" ht="14.25" x14ac:dyDescent="0.15">
      <c r="A645" s="17">
        <v>706</v>
      </c>
      <c r="B645" s="17">
        <v>42</v>
      </c>
      <c r="C645" s="17"/>
      <c r="D645" s="17" t="s">
        <v>970</v>
      </c>
      <c r="E645" s="17">
        <v>10</v>
      </c>
      <c r="F645" s="17">
        <v>210</v>
      </c>
      <c r="G645" s="17" t="s">
        <v>971</v>
      </c>
      <c r="H645" s="17" t="s">
        <v>980</v>
      </c>
      <c r="I645" s="17">
        <f t="shared" si="69"/>
        <v>10</v>
      </c>
      <c r="J645" s="17">
        <f t="shared" si="70"/>
        <v>210</v>
      </c>
      <c r="K645" s="17">
        <f t="shared" si="71"/>
        <v>60</v>
      </c>
      <c r="L645" s="17">
        <f t="shared" si="72"/>
        <v>-150</v>
      </c>
      <c r="M645" s="17">
        <f t="shared" si="73"/>
        <v>210</v>
      </c>
      <c r="N645" s="17"/>
      <c r="O645" s="17"/>
      <c r="P645" s="17"/>
      <c r="Q645" s="17"/>
    </row>
    <row r="646" spans="1:17" ht="14.25" x14ac:dyDescent="0.15">
      <c r="A646" s="17">
        <v>707</v>
      </c>
      <c r="B646" s="17">
        <v>43</v>
      </c>
      <c r="C646" s="17"/>
      <c r="D646" s="17" t="s">
        <v>972</v>
      </c>
      <c r="E646" s="17">
        <v>11</v>
      </c>
      <c r="F646" s="17">
        <v>225</v>
      </c>
      <c r="G646" s="17" t="s">
        <v>973</v>
      </c>
      <c r="H646" s="17" t="s">
        <v>980</v>
      </c>
      <c r="I646" s="17">
        <f t="shared" si="69"/>
        <v>11</v>
      </c>
      <c r="J646" s="17">
        <f t="shared" si="70"/>
        <v>225</v>
      </c>
      <c r="K646" s="17">
        <f t="shared" si="71"/>
        <v>66</v>
      </c>
      <c r="L646" s="17">
        <f t="shared" si="72"/>
        <v>-159</v>
      </c>
      <c r="M646" s="17">
        <f t="shared" si="73"/>
        <v>225</v>
      </c>
      <c r="N646" s="17"/>
      <c r="O646" s="17"/>
      <c r="P646" s="17"/>
      <c r="Q646" s="17"/>
    </row>
    <row r="647" spans="1:17" ht="14.25" x14ac:dyDescent="0.15">
      <c r="A647" s="17">
        <v>708</v>
      </c>
      <c r="B647" s="17">
        <v>44</v>
      </c>
      <c r="C647" s="17"/>
      <c r="D647" s="17" t="s">
        <v>974</v>
      </c>
      <c r="E647" s="17">
        <v>10</v>
      </c>
      <c r="F647" s="17">
        <v>210</v>
      </c>
      <c r="G647" s="17" t="s">
        <v>975</v>
      </c>
      <c r="H647" s="17" t="s">
        <v>980</v>
      </c>
      <c r="I647" s="17">
        <f t="shared" si="69"/>
        <v>10</v>
      </c>
      <c r="J647" s="17">
        <f t="shared" si="70"/>
        <v>210</v>
      </c>
      <c r="K647" s="17">
        <f t="shared" si="71"/>
        <v>60</v>
      </c>
      <c r="L647" s="17">
        <f t="shared" si="72"/>
        <v>-150</v>
      </c>
      <c r="M647" s="17">
        <f t="shared" si="73"/>
        <v>210</v>
      </c>
      <c r="N647" s="17"/>
      <c r="O647" s="17"/>
      <c r="P647" s="17"/>
      <c r="Q647" s="17"/>
    </row>
    <row r="648" spans="1:17" ht="14.25" x14ac:dyDescent="0.15">
      <c r="A648" s="17">
        <v>709</v>
      </c>
      <c r="B648" s="17">
        <v>45</v>
      </c>
      <c r="C648" s="17">
        <v>2021020011</v>
      </c>
      <c r="D648" s="17" t="s">
        <v>976</v>
      </c>
      <c r="E648" s="17">
        <v>21</v>
      </c>
      <c r="F648" s="17">
        <v>945</v>
      </c>
      <c r="G648" s="17" t="s">
        <v>977</v>
      </c>
      <c r="H648" s="17" t="s">
        <v>980</v>
      </c>
      <c r="I648" s="17">
        <f t="shared" si="69"/>
        <v>21</v>
      </c>
      <c r="J648" s="17">
        <f t="shared" si="70"/>
        <v>945</v>
      </c>
      <c r="K648" s="17">
        <f t="shared" si="71"/>
        <v>126</v>
      </c>
      <c r="L648" s="17">
        <f t="shared" si="72"/>
        <v>-819</v>
      </c>
      <c r="M648" s="17">
        <f t="shared" si="73"/>
        <v>945</v>
      </c>
      <c r="N648" s="17"/>
      <c r="O648" s="17"/>
      <c r="P648" s="17"/>
      <c r="Q648" s="17"/>
    </row>
    <row r="649" spans="1:17" ht="14.25" x14ac:dyDescent="0.15">
      <c r="A649" s="17">
        <v>710</v>
      </c>
      <c r="B649" s="17">
        <v>46</v>
      </c>
      <c r="C649" s="17">
        <v>2021020009</v>
      </c>
      <c r="D649" s="17" t="s">
        <v>978</v>
      </c>
      <c r="E649" s="17">
        <v>21</v>
      </c>
      <c r="F649" s="17">
        <v>945</v>
      </c>
      <c r="G649" s="17" t="s">
        <v>977</v>
      </c>
      <c r="H649" s="17" t="s">
        <v>980</v>
      </c>
      <c r="I649" s="17">
        <f t="shared" si="69"/>
        <v>21</v>
      </c>
      <c r="J649" s="17">
        <f t="shared" si="70"/>
        <v>945</v>
      </c>
      <c r="K649" s="17">
        <f t="shared" si="71"/>
        <v>126</v>
      </c>
      <c r="L649" s="17">
        <f t="shared" si="72"/>
        <v>-819</v>
      </c>
      <c r="M649" s="17">
        <f t="shared" si="73"/>
        <v>945</v>
      </c>
      <c r="N649" s="17"/>
      <c r="O649" s="17"/>
      <c r="P649" s="17"/>
      <c r="Q649" s="17"/>
    </row>
    <row r="650" spans="1:17" ht="14.25" x14ac:dyDescent="0.15">
      <c r="A650" s="17">
        <v>711</v>
      </c>
      <c r="B650" s="17">
        <v>1</v>
      </c>
      <c r="C650" s="17" t="s">
        <v>994</v>
      </c>
      <c r="D650" s="17" t="s">
        <v>995</v>
      </c>
      <c r="E650" s="17">
        <v>14</v>
      </c>
      <c r="F650" s="17">
        <v>84</v>
      </c>
      <c r="G650" s="17" t="s">
        <v>996</v>
      </c>
      <c r="H650" s="17" t="s">
        <v>1058</v>
      </c>
      <c r="I650" s="17">
        <f t="shared" si="69"/>
        <v>14</v>
      </c>
      <c r="J650" s="17">
        <f t="shared" si="70"/>
        <v>84</v>
      </c>
      <c r="K650" s="17">
        <f t="shared" si="71"/>
        <v>84</v>
      </c>
      <c r="L650" s="17">
        <f t="shared" si="72"/>
        <v>0</v>
      </c>
      <c r="M650" s="17">
        <f t="shared" si="73"/>
        <v>84</v>
      </c>
      <c r="N650" s="17"/>
      <c r="O650" s="17"/>
      <c r="P650" s="17"/>
      <c r="Q650" s="17"/>
    </row>
    <row r="651" spans="1:17" ht="14.25" x14ac:dyDescent="0.15">
      <c r="A651" s="17">
        <v>712</v>
      </c>
      <c r="B651" s="17">
        <v>2</v>
      </c>
      <c r="C651" s="17" t="s">
        <v>997</v>
      </c>
      <c r="D651" s="17" t="s">
        <v>127</v>
      </c>
      <c r="E651" s="17">
        <v>21</v>
      </c>
      <c r="F651" s="17">
        <v>126</v>
      </c>
      <c r="G651" s="17" t="s">
        <v>998</v>
      </c>
      <c r="H651" s="17" t="s">
        <v>1058</v>
      </c>
      <c r="I651" s="17">
        <f t="shared" si="69"/>
        <v>21</v>
      </c>
      <c r="J651" s="17">
        <f t="shared" si="70"/>
        <v>126</v>
      </c>
      <c r="K651" s="17">
        <f t="shared" si="71"/>
        <v>126</v>
      </c>
      <c r="L651" s="17">
        <f t="shared" si="72"/>
        <v>0</v>
      </c>
      <c r="M651" s="17">
        <f t="shared" si="73"/>
        <v>126</v>
      </c>
      <c r="N651" s="17"/>
      <c r="O651" s="17"/>
      <c r="P651" s="17"/>
      <c r="Q651" s="17"/>
    </row>
    <row r="652" spans="1:17" ht="14.25" x14ac:dyDescent="0.15">
      <c r="A652" s="17">
        <v>713</v>
      </c>
      <c r="B652" s="17">
        <v>3</v>
      </c>
      <c r="C652" s="17" t="s">
        <v>999</v>
      </c>
      <c r="D652" s="17" t="s">
        <v>773</v>
      </c>
      <c r="E652" s="17">
        <v>21</v>
      </c>
      <c r="F652" s="17">
        <v>126</v>
      </c>
      <c r="G652" s="17"/>
      <c r="H652" s="17" t="s">
        <v>1058</v>
      </c>
      <c r="I652" s="17">
        <f t="shared" si="69"/>
        <v>21</v>
      </c>
      <c r="J652" s="17">
        <f t="shared" si="70"/>
        <v>126</v>
      </c>
      <c r="K652" s="17">
        <f t="shared" si="71"/>
        <v>126</v>
      </c>
      <c r="L652" s="17">
        <f t="shared" si="72"/>
        <v>0</v>
      </c>
      <c r="M652" s="17">
        <f t="shared" si="73"/>
        <v>126</v>
      </c>
      <c r="N652" s="17"/>
      <c r="O652" s="17"/>
      <c r="P652" s="17"/>
      <c r="Q652" s="17"/>
    </row>
    <row r="653" spans="1:17" ht="14.25" x14ac:dyDescent="0.15">
      <c r="A653" s="17">
        <v>714</v>
      </c>
      <c r="B653" s="17">
        <v>4</v>
      </c>
      <c r="C653" s="17" t="s">
        <v>1000</v>
      </c>
      <c r="D653" s="17" t="s">
        <v>1001</v>
      </c>
      <c r="E653" s="17">
        <v>17</v>
      </c>
      <c r="F653" s="17">
        <v>102</v>
      </c>
      <c r="G653" s="17" t="s">
        <v>1002</v>
      </c>
      <c r="H653" s="17" t="s">
        <v>1058</v>
      </c>
      <c r="I653" s="17">
        <f t="shared" si="69"/>
        <v>17</v>
      </c>
      <c r="J653" s="17">
        <f t="shared" si="70"/>
        <v>102</v>
      </c>
      <c r="K653" s="17">
        <f t="shared" si="71"/>
        <v>102</v>
      </c>
      <c r="L653" s="17">
        <f t="shared" si="72"/>
        <v>0</v>
      </c>
      <c r="M653" s="17">
        <f t="shared" si="73"/>
        <v>102</v>
      </c>
      <c r="N653" s="17"/>
      <c r="O653" s="17"/>
      <c r="P653" s="17"/>
      <c r="Q653" s="17"/>
    </row>
    <row r="654" spans="1:17" ht="14.25" x14ac:dyDescent="0.15">
      <c r="A654" s="17">
        <v>715</v>
      </c>
      <c r="B654" s="17">
        <v>5</v>
      </c>
      <c r="C654" s="17">
        <v>2004010035</v>
      </c>
      <c r="D654" s="17" t="s">
        <v>1003</v>
      </c>
      <c r="E654" s="17">
        <v>20</v>
      </c>
      <c r="F654" s="17">
        <v>120</v>
      </c>
      <c r="G654" s="17" t="s">
        <v>1004</v>
      </c>
      <c r="H654" s="17" t="s">
        <v>1058</v>
      </c>
      <c r="I654" s="17">
        <f t="shared" si="69"/>
        <v>20</v>
      </c>
      <c r="J654" s="17">
        <f t="shared" si="70"/>
        <v>120</v>
      </c>
      <c r="K654" s="17">
        <f t="shared" si="71"/>
        <v>120</v>
      </c>
      <c r="L654" s="17">
        <f t="shared" si="72"/>
        <v>0</v>
      </c>
      <c r="M654" s="17">
        <f t="shared" si="73"/>
        <v>120</v>
      </c>
      <c r="N654" s="17"/>
      <c r="O654" s="17"/>
      <c r="P654" s="17"/>
      <c r="Q654" s="17"/>
    </row>
    <row r="655" spans="1:17" ht="14.25" x14ac:dyDescent="0.15">
      <c r="A655" s="17">
        <v>716</v>
      </c>
      <c r="B655" s="17">
        <v>6</v>
      </c>
      <c r="C655" s="17">
        <v>2007030005</v>
      </c>
      <c r="D655" s="17" t="s">
        <v>1005</v>
      </c>
      <c r="E655" s="17">
        <v>21</v>
      </c>
      <c r="F655" s="17">
        <v>126</v>
      </c>
      <c r="G655" s="17"/>
      <c r="H655" s="17" t="s">
        <v>1058</v>
      </c>
      <c r="I655" s="17">
        <f t="shared" si="69"/>
        <v>21</v>
      </c>
      <c r="J655" s="17">
        <f t="shared" si="70"/>
        <v>126</v>
      </c>
      <c r="K655" s="17">
        <f t="shared" si="71"/>
        <v>126</v>
      </c>
      <c r="L655" s="17">
        <f t="shared" si="72"/>
        <v>0</v>
      </c>
      <c r="M655" s="17">
        <f t="shared" si="73"/>
        <v>126</v>
      </c>
      <c r="N655" s="17"/>
      <c r="O655" s="17"/>
      <c r="P655" s="17"/>
      <c r="Q655" s="17"/>
    </row>
    <row r="656" spans="1:17" ht="14.25" x14ac:dyDescent="0.15">
      <c r="A656" s="17">
        <v>717</v>
      </c>
      <c r="B656" s="17">
        <v>7</v>
      </c>
      <c r="C656" s="17">
        <v>2008020019</v>
      </c>
      <c r="D656" s="17" t="s">
        <v>1006</v>
      </c>
      <c r="E656" s="17">
        <v>8</v>
      </c>
      <c r="F656" s="17">
        <v>48</v>
      </c>
      <c r="G656" s="17" t="s">
        <v>1007</v>
      </c>
      <c r="H656" s="17" t="s">
        <v>1058</v>
      </c>
      <c r="I656" s="17">
        <f t="shared" si="69"/>
        <v>8</v>
      </c>
      <c r="J656" s="17">
        <f t="shared" si="70"/>
        <v>48</v>
      </c>
      <c r="K656" s="17">
        <f t="shared" si="71"/>
        <v>48</v>
      </c>
      <c r="L656" s="17">
        <f t="shared" si="72"/>
        <v>0</v>
      </c>
      <c r="M656" s="17">
        <f t="shared" si="73"/>
        <v>48</v>
      </c>
      <c r="N656" s="17"/>
      <c r="O656" s="17"/>
      <c r="P656" s="17"/>
      <c r="Q656" s="17"/>
    </row>
    <row r="657" spans="1:17" ht="14.25" x14ac:dyDescent="0.15">
      <c r="A657" s="17">
        <v>718</v>
      </c>
      <c r="B657" s="17">
        <v>8</v>
      </c>
      <c r="C657" s="17">
        <v>2008020023</v>
      </c>
      <c r="D657" s="17" t="s">
        <v>1008</v>
      </c>
      <c r="E657" s="17">
        <v>13</v>
      </c>
      <c r="F657" s="17">
        <v>78</v>
      </c>
      <c r="G657" s="17" t="s">
        <v>1009</v>
      </c>
      <c r="H657" s="17" t="s">
        <v>1058</v>
      </c>
      <c r="I657" s="17">
        <f t="shared" si="69"/>
        <v>13</v>
      </c>
      <c r="J657" s="17">
        <f t="shared" si="70"/>
        <v>78</v>
      </c>
      <c r="K657" s="17">
        <f t="shared" si="71"/>
        <v>78</v>
      </c>
      <c r="L657" s="17">
        <f t="shared" si="72"/>
        <v>0</v>
      </c>
      <c r="M657" s="17">
        <f t="shared" si="73"/>
        <v>78</v>
      </c>
      <c r="N657" s="17"/>
      <c r="O657" s="17"/>
      <c r="P657" s="17"/>
      <c r="Q657" s="17"/>
    </row>
    <row r="658" spans="1:17" ht="14.25" x14ac:dyDescent="0.15">
      <c r="A658" s="17">
        <v>719</v>
      </c>
      <c r="B658" s="17">
        <v>9</v>
      </c>
      <c r="C658" s="17">
        <v>2012010001</v>
      </c>
      <c r="D658" s="17" t="s">
        <v>1010</v>
      </c>
      <c r="E658" s="17">
        <v>20</v>
      </c>
      <c r="F658" s="17">
        <v>120</v>
      </c>
      <c r="G658" s="17" t="s">
        <v>928</v>
      </c>
      <c r="H658" s="17" t="s">
        <v>1058</v>
      </c>
      <c r="I658" s="17">
        <f t="shared" si="69"/>
        <v>20</v>
      </c>
      <c r="J658" s="17">
        <f t="shared" si="70"/>
        <v>120</v>
      </c>
      <c r="K658" s="17">
        <f t="shared" si="71"/>
        <v>120</v>
      </c>
      <c r="L658" s="17">
        <f t="shared" si="72"/>
        <v>0</v>
      </c>
      <c r="M658" s="17">
        <f t="shared" si="73"/>
        <v>120</v>
      </c>
      <c r="N658" s="17"/>
      <c r="O658" s="17"/>
      <c r="P658" s="17"/>
      <c r="Q658" s="17"/>
    </row>
    <row r="659" spans="1:17" ht="14.25" x14ac:dyDescent="0.15">
      <c r="A659" s="17">
        <v>720</v>
      </c>
      <c r="B659" s="17">
        <v>10</v>
      </c>
      <c r="C659" s="17">
        <v>2012010008</v>
      </c>
      <c r="D659" s="17" t="s">
        <v>1011</v>
      </c>
      <c r="E659" s="17">
        <v>16</v>
      </c>
      <c r="F659" s="17">
        <v>96</v>
      </c>
      <c r="G659" s="17" t="s">
        <v>1012</v>
      </c>
      <c r="H659" s="17" t="s">
        <v>1058</v>
      </c>
      <c r="I659" s="17">
        <f t="shared" si="69"/>
        <v>16</v>
      </c>
      <c r="J659" s="17">
        <f t="shared" si="70"/>
        <v>96</v>
      </c>
      <c r="K659" s="17">
        <f t="shared" si="71"/>
        <v>96</v>
      </c>
      <c r="L659" s="17">
        <f t="shared" si="72"/>
        <v>0</v>
      </c>
      <c r="M659" s="17">
        <f t="shared" si="73"/>
        <v>96</v>
      </c>
      <c r="N659" s="17"/>
      <c r="O659" s="17"/>
      <c r="P659" s="17"/>
      <c r="Q659" s="17"/>
    </row>
    <row r="660" spans="1:17" ht="14.25" x14ac:dyDescent="0.15">
      <c r="A660" s="17">
        <v>721</v>
      </c>
      <c r="B660" s="17">
        <v>11</v>
      </c>
      <c r="C660" s="17">
        <v>2013010010</v>
      </c>
      <c r="D660" s="17" t="s">
        <v>1013</v>
      </c>
      <c r="E660" s="17">
        <v>19</v>
      </c>
      <c r="F660" s="17">
        <v>114</v>
      </c>
      <c r="G660" s="17" t="s">
        <v>1014</v>
      </c>
      <c r="H660" s="17" t="s">
        <v>1058</v>
      </c>
      <c r="I660" s="17">
        <f t="shared" si="69"/>
        <v>19</v>
      </c>
      <c r="J660" s="17">
        <f t="shared" si="70"/>
        <v>114</v>
      </c>
      <c r="K660" s="17">
        <f t="shared" si="71"/>
        <v>114</v>
      </c>
      <c r="L660" s="17">
        <f t="shared" si="72"/>
        <v>0</v>
      </c>
      <c r="M660" s="17">
        <f t="shared" si="73"/>
        <v>114</v>
      </c>
      <c r="N660" s="17"/>
      <c r="O660" s="17"/>
      <c r="P660" s="17"/>
      <c r="Q660" s="17"/>
    </row>
    <row r="661" spans="1:17" ht="14.25" x14ac:dyDescent="0.15">
      <c r="A661" s="17">
        <v>722</v>
      </c>
      <c r="B661" s="17">
        <v>12</v>
      </c>
      <c r="C661" s="17">
        <v>2013010013</v>
      </c>
      <c r="D661" s="17" t="s">
        <v>1015</v>
      </c>
      <c r="E661" s="17">
        <v>21</v>
      </c>
      <c r="F661" s="17">
        <v>126</v>
      </c>
      <c r="G661" s="17"/>
      <c r="H661" s="17" t="s">
        <v>1058</v>
      </c>
      <c r="I661" s="17">
        <f t="shared" si="69"/>
        <v>21</v>
      </c>
      <c r="J661" s="17">
        <f t="shared" si="70"/>
        <v>126</v>
      </c>
      <c r="K661" s="17">
        <f t="shared" si="71"/>
        <v>126</v>
      </c>
      <c r="L661" s="17">
        <f t="shared" si="72"/>
        <v>0</v>
      </c>
      <c r="M661" s="17">
        <f t="shared" si="73"/>
        <v>126</v>
      </c>
      <c r="N661" s="17"/>
      <c r="O661" s="17"/>
      <c r="P661" s="17"/>
      <c r="Q661" s="17"/>
    </row>
    <row r="662" spans="1:17" ht="14.25" x14ac:dyDescent="0.15">
      <c r="A662" s="17">
        <v>723</v>
      </c>
      <c r="B662" s="17">
        <v>13</v>
      </c>
      <c r="C662" s="17">
        <v>2013020001</v>
      </c>
      <c r="D662" s="17" t="s">
        <v>1016</v>
      </c>
      <c r="E662" s="17">
        <v>21</v>
      </c>
      <c r="F662" s="17">
        <v>126</v>
      </c>
      <c r="G662" s="17"/>
      <c r="H662" s="17" t="s">
        <v>1058</v>
      </c>
      <c r="I662" s="17">
        <f t="shared" si="69"/>
        <v>21</v>
      </c>
      <c r="J662" s="17">
        <f t="shared" si="70"/>
        <v>126</v>
      </c>
      <c r="K662" s="17">
        <f t="shared" si="71"/>
        <v>126</v>
      </c>
      <c r="L662" s="17">
        <f t="shared" si="72"/>
        <v>0</v>
      </c>
      <c r="M662" s="17">
        <f t="shared" si="73"/>
        <v>126</v>
      </c>
      <c r="N662" s="17"/>
      <c r="O662" s="17"/>
      <c r="P662" s="17"/>
      <c r="Q662" s="17"/>
    </row>
    <row r="663" spans="1:17" ht="14.25" x14ac:dyDescent="0.15">
      <c r="A663" s="17">
        <v>724</v>
      </c>
      <c r="B663" s="17">
        <v>14</v>
      </c>
      <c r="C663" s="17">
        <v>2014010034</v>
      </c>
      <c r="D663" s="17" t="s">
        <v>1017</v>
      </c>
      <c r="E663" s="17">
        <v>21</v>
      </c>
      <c r="F663" s="17">
        <v>126</v>
      </c>
      <c r="G663" s="17"/>
      <c r="H663" s="17" t="s">
        <v>1058</v>
      </c>
      <c r="I663" s="17">
        <f t="shared" si="69"/>
        <v>21</v>
      </c>
      <c r="J663" s="17">
        <f t="shared" si="70"/>
        <v>126</v>
      </c>
      <c r="K663" s="17">
        <f t="shared" si="71"/>
        <v>126</v>
      </c>
      <c r="L663" s="17">
        <f t="shared" si="72"/>
        <v>0</v>
      </c>
      <c r="M663" s="17">
        <f t="shared" si="73"/>
        <v>126</v>
      </c>
      <c r="N663" s="17"/>
      <c r="O663" s="17"/>
      <c r="P663" s="17"/>
      <c r="Q663" s="17"/>
    </row>
    <row r="664" spans="1:17" ht="14.25" x14ac:dyDescent="0.15">
      <c r="A664" s="17">
        <v>725</v>
      </c>
      <c r="B664" s="17">
        <v>15</v>
      </c>
      <c r="C664" s="17">
        <v>2014010036</v>
      </c>
      <c r="D664" s="17" t="s">
        <v>1018</v>
      </c>
      <c r="E664" s="17">
        <v>21</v>
      </c>
      <c r="F664" s="17">
        <v>126</v>
      </c>
      <c r="G664" s="17"/>
      <c r="H664" s="17" t="s">
        <v>1058</v>
      </c>
      <c r="I664" s="17">
        <f t="shared" si="69"/>
        <v>21</v>
      </c>
      <c r="J664" s="17">
        <f t="shared" si="70"/>
        <v>126</v>
      </c>
      <c r="K664" s="17">
        <f t="shared" si="71"/>
        <v>126</v>
      </c>
      <c r="L664" s="17">
        <f t="shared" si="72"/>
        <v>0</v>
      </c>
      <c r="M664" s="17">
        <f t="shared" si="73"/>
        <v>126</v>
      </c>
      <c r="N664" s="17"/>
      <c r="O664" s="17"/>
      <c r="P664" s="17"/>
      <c r="Q664" s="17"/>
    </row>
    <row r="665" spans="1:17" ht="14.25" x14ac:dyDescent="0.15">
      <c r="A665" s="17">
        <v>726</v>
      </c>
      <c r="B665" s="17">
        <v>16</v>
      </c>
      <c r="C665" s="17">
        <v>2015010006</v>
      </c>
      <c r="D665" s="17" t="s">
        <v>1019</v>
      </c>
      <c r="E665" s="17">
        <v>19</v>
      </c>
      <c r="F665" s="17">
        <v>114</v>
      </c>
      <c r="G665" s="17" t="s">
        <v>1020</v>
      </c>
      <c r="H665" s="17" t="s">
        <v>1058</v>
      </c>
      <c r="I665" s="17">
        <f t="shared" si="69"/>
        <v>19</v>
      </c>
      <c r="J665" s="17">
        <f t="shared" si="70"/>
        <v>114</v>
      </c>
      <c r="K665" s="17">
        <f t="shared" si="71"/>
        <v>114</v>
      </c>
      <c r="L665" s="17">
        <f t="shared" si="72"/>
        <v>0</v>
      </c>
      <c r="M665" s="17">
        <f t="shared" si="73"/>
        <v>114</v>
      </c>
      <c r="N665" s="17"/>
      <c r="O665" s="17"/>
      <c r="P665" s="17"/>
      <c r="Q665" s="17"/>
    </row>
    <row r="666" spans="1:17" ht="14.25" x14ac:dyDescent="0.15">
      <c r="A666" s="17">
        <v>727</v>
      </c>
      <c r="B666" s="17">
        <v>17</v>
      </c>
      <c r="C666" s="17" t="s">
        <v>1021</v>
      </c>
      <c r="D666" s="17" t="s">
        <v>1022</v>
      </c>
      <c r="E666" s="17">
        <v>21</v>
      </c>
      <c r="F666" s="17">
        <v>126</v>
      </c>
      <c r="G666" s="17"/>
      <c r="H666" s="17" t="s">
        <v>1058</v>
      </c>
      <c r="I666" s="17">
        <f t="shared" si="69"/>
        <v>21</v>
      </c>
      <c r="J666" s="17">
        <f t="shared" si="70"/>
        <v>126</v>
      </c>
      <c r="K666" s="17">
        <f t="shared" si="71"/>
        <v>126</v>
      </c>
      <c r="L666" s="17">
        <f t="shared" si="72"/>
        <v>0</v>
      </c>
      <c r="M666" s="17">
        <f t="shared" si="73"/>
        <v>126</v>
      </c>
      <c r="N666" s="17"/>
      <c r="O666" s="17"/>
      <c r="P666" s="17"/>
      <c r="Q666" s="17"/>
    </row>
    <row r="667" spans="1:17" ht="14.25" x14ac:dyDescent="0.15">
      <c r="A667" s="17">
        <v>728</v>
      </c>
      <c r="B667" s="17">
        <v>18</v>
      </c>
      <c r="C667" s="17" t="s">
        <v>1023</v>
      </c>
      <c r="D667" s="17" t="s">
        <v>1024</v>
      </c>
      <c r="E667" s="17">
        <v>20</v>
      </c>
      <c r="F667" s="17">
        <v>120</v>
      </c>
      <c r="G667" s="17" t="s">
        <v>1025</v>
      </c>
      <c r="H667" s="17" t="s">
        <v>1058</v>
      </c>
      <c r="I667" s="17">
        <f t="shared" si="69"/>
        <v>20</v>
      </c>
      <c r="J667" s="17">
        <f t="shared" si="70"/>
        <v>120</v>
      </c>
      <c r="K667" s="17">
        <f t="shared" si="71"/>
        <v>120</v>
      </c>
      <c r="L667" s="17">
        <f t="shared" si="72"/>
        <v>0</v>
      </c>
      <c r="M667" s="17">
        <f t="shared" si="73"/>
        <v>120</v>
      </c>
      <c r="N667" s="17"/>
      <c r="O667" s="17"/>
      <c r="P667" s="17"/>
      <c r="Q667" s="17"/>
    </row>
    <row r="668" spans="1:17" ht="14.25" x14ac:dyDescent="0.15">
      <c r="A668" s="17">
        <v>729</v>
      </c>
      <c r="B668" s="17">
        <v>19</v>
      </c>
      <c r="C668" s="17" t="s">
        <v>1026</v>
      </c>
      <c r="D668" s="17" t="s">
        <v>1027</v>
      </c>
      <c r="E668" s="17">
        <v>21</v>
      </c>
      <c r="F668" s="17">
        <v>126</v>
      </c>
      <c r="G668" s="17"/>
      <c r="H668" s="17" t="s">
        <v>1058</v>
      </c>
      <c r="I668" s="17">
        <f t="shared" si="69"/>
        <v>21</v>
      </c>
      <c r="J668" s="17">
        <f t="shared" si="70"/>
        <v>126</v>
      </c>
      <c r="K668" s="17">
        <f t="shared" si="71"/>
        <v>126</v>
      </c>
      <c r="L668" s="17">
        <f t="shared" si="72"/>
        <v>0</v>
      </c>
      <c r="M668" s="17">
        <f t="shared" si="73"/>
        <v>126</v>
      </c>
      <c r="N668" s="17"/>
      <c r="O668" s="17"/>
      <c r="P668" s="17"/>
      <c r="Q668" s="17"/>
    </row>
    <row r="669" spans="1:17" ht="14.25" x14ac:dyDescent="0.15">
      <c r="A669" s="17">
        <v>730</v>
      </c>
      <c r="B669" s="17">
        <v>20</v>
      </c>
      <c r="C669" s="17" t="s">
        <v>1028</v>
      </c>
      <c r="D669" s="17" t="s">
        <v>1029</v>
      </c>
      <c r="E669" s="17">
        <v>17</v>
      </c>
      <c r="F669" s="17">
        <v>102</v>
      </c>
      <c r="G669" s="17" t="s">
        <v>1030</v>
      </c>
      <c r="H669" s="17" t="s">
        <v>1058</v>
      </c>
      <c r="I669" s="17">
        <f t="shared" si="69"/>
        <v>17</v>
      </c>
      <c r="J669" s="17">
        <f t="shared" si="70"/>
        <v>102</v>
      </c>
      <c r="K669" s="17">
        <f t="shared" si="71"/>
        <v>102</v>
      </c>
      <c r="L669" s="17">
        <f t="shared" si="72"/>
        <v>0</v>
      </c>
      <c r="M669" s="17">
        <f t="shared" si="73"/>
        <v>102</v>
      </c>
      <c r="N669" s="17"/>
      <c r="O669" s="17"/>
      <c r="P669" s="17"/>
      <c r="Q669" s="17"/>
    </row>
    <row r="670" spans="1:17" ht="14.25" x14ac:dyDescent="0.15">
      <c r="A670" s="17">
        <v>731</v>
      </c>
      <c r="B670" s="17">
        <v>21</v>
      </c>
      <c r="C670" s="17" t="s">
        <v>1031</v>
      </c>
      <c r="D670" s="17" t="s">
        <v>1032</v>
      </c>
      <c r="E670" s="17">
        <v>21</v>
      </c>
      <c r="F670" s="17">
        <v>126</v>
      </c>
      <c r="G670" s="17"/>
      <c r="H670" s="17" t="s">
        <v>1058</v>
      </c>
      <c r="I670" s="17">
        <f t="shared" si="69"/>
        <v>21</v>
      </c>
      <c r="J670" s="17">
        <f t="shared" si="70"/>
        <v>126</v>
      </c>
      <c r="K670" s="17">
        <f t="shared" si="71"/>
        <v>126</v>
      </c>
      <c r="L670" s="17">
        <f t="shared" si="72"/>
        <v>0</v>
      </c>
      <c r="M670" s="17">
        <f t="shared" si="73"/>
        <v>126</v>
      </c>
      <c r="N670" s="17"/>
      <c r="O670" s="17"/>
      <c r="P670" s="17"/>
      <c r="Q670" s="17"/>
    </row>
    <row r="671" spans="1:17" ht="14.25" x14ac:dyDescent="0.15">
      <c r="A671" s="17">
        <v>732</v>
      </c>
      <c r="B671" s="17">
        <v>22</v>
      </c>
      <c r="C671" s="17" t="s">
        <v>1033</v>
      </c>
      <c r="D671" s="17" t="s">
        <v>1034</v>
      </c>
      <c r="E671" s="17">
        <v>17</v>
      </c>
      <c r="F671" s="17">
        <v>102</v>
      </c>
      <c r="G671" s="17" t="s">
        <v>1035</v>
      </c>
      <c r="H671" s="17" t="s">
        <v>1058</v>
      </c>
      <c r="I671" s="17">
        <f t="shared" si="69"/>
        <v>17</v>
      </c>
      <c r="J671" s="17">
        <f t="shared" si="70"/>
        <v>102</v>
      </c>
      <c r="K671" s="17">
        <f t="shared" si="71"/>
        <v>102</v>
      </c>
      <c r="L671" s="17">
        <f t="shared" si="72"/>
        <v>0</v>
      </c>
      <c r="M671" s="17">
        <f t="shared" si="73"/>
        <v>102</v>
      </c>
      <c r="N671" s="17"/>
      <c r="O671" s="17"/>
      <c r="P671" s="17"/>
      <c r="Q671" s="17"/>
    </row>
    <row r="672" spans="1:17" ht="14.25" x14ac:dyDescent="0.15">
      <c r="A672" s="17">
        <v>733</v>
      </c>
      <c r="B672" s="17">
        <v>23</v>
      </c>
      <c r="C672" s="17" t="s">
        <v>1036</v>
      </c>
      <c r="D672" s="17" t="s">
        <v>1037</v>
      </c>
      <c r="E672" s="17">
        <v>20</v>
      </c>
      <c r="F672" s="17">
        <v>120</v>
      </c>
      <c r="G672" s="17" t="s">
        <v>1038</v>
      </c>
      <c r="H672" s="17" t="s">
        <v>1058</v>
      </c>
      <c r="I672" s="17">
        <f t="shared" si="69"/>
        <v>20</v>
      </c>
      <c r="J672" s="17">
        <f t="shared" si="70"/>
        <v>120</v>
      </c>
      <c r="K672" s="17">
        <f t="shared" si="71"/>
        <v>120</v>
      </c>
      <c r="L672" s="17">
        <f t="shared" si="72"/>
        <v>0</v>
      </c>
      <c r="M672" s="17">
        <f t="shared" si="73"/>
        <v>120</v>
      </c>
      <c r="N672" s="17"/>
      <c r="O672" s="17"/>
      <c r="P672" s="17"/>
      <c r="Q672" s="17"/>
    </row>
    <row r="673" spans="1:17" ht="14.25" x14ac:dyDescent="0.15">
      <c r="A673" s="17">
        <v>734</v>
      </c>
      <c r="B673" s="17">
        <v>24</v>
      </c>
      <c r="C673" s="17" t="s">
        <v>1039</v>
      </c>
      <c r="D673" s="17" t="s">
        <v>1040</v>
      </c>
      <c r="E673" s="17">
        <v>20</v>
      </c>
      <c r="F673" s="17">
        <v>120</v>
      </c>
      <c r="G673" s="17" t="s">
        <v>1025</v>
      </c>
      <c r="H673" s="17" t="s">
        <v>1058</v>
      </c>
      <c r="I673" s="17">
        <f t="shared" si="69"/>
        <v>20</v>
      </c>
      <c r="J673" s="17">
        <f t="shared" si="70"/>
        <v>120</v>
      </c>
      <c r="K673" s="17">
        <f t="shared" si="71"/>
        <v>120</v>
      </c>
      <c r="L673" s="17">
        <f t="shared" si="72"/>
        <v>0</v>
      </c>
      <c r="M673" s="17">
        <f t="shared" si="73"/>
        <v>120</v>
      </c>
      <c r="N673" s="17"/>
      <c r="O673" s="17"/>
      <c r="P673" s="17"/>
      <c r="Q673" s="17"/>
    </row>
    <row r="674" spans="1:17" ht="14.25" x14ac:dyDescent="0.15">
      <c r="A674" s="17">
        <v>735</v>
      </c>
      <c r="B674" s="17">
        <v>25</v>
      </c>
      <c r="C674" s="17" t="s">
        <v>1041</v>
      </c>
      <c r="D674" s="17" t="s">
        <v>1042</v>
      </c>
      <c r="E674" s="17">
        <v>15</v>
      </c>
      <c r="F674" s="17">
        <v>90</v>
      </c>
      <c r="G674" s="17" t="s">
        <v>1043</v>
      </c>
      <c r="H674" s="17" t="s">
        <v>1058</v>
      </c>
      <c r="I674" s="17">
        <f t="shared" si="69"/>
        <v>15</v>
      </c>
      <c r="J674" s="17">
        <f t="shared" si="70"/>
        <v>90</v>
      </c>
      <c r="K674" s="17">
        <f t="shared" si="71"/>
        <v>90</v>
      </c>
      <c r="L674" s="17">
        <f t="shared" si="72"/>
        <v>0</v>
      </c>
      <c r="M674" s="17">
        <f t="shared" si="73"/>
        <v>90</v>
      </c>
      <c r="N674" s="17"/>
      <c r="O674" s="17"/>
      <c r="P674" s="17"/>
      <c r="Q674" s="17"/>
    </row>
    <row r="675" spans="1:17" ht="14.25" x14ac:dyDescent="0.15">
      <c r="A675" s="17">
        <v>736</v>
      </c>
      <c r="B675" s="17">
        <v>26</v>
      </c>
      <c r="C675" s="17" t="s">
        <v>1044</v>
      </c>
      <c r="D675" s="17" t="s">
        <v>1003</v>
      </c>
      <c r="E675" s="17">
        <v>20</v>
      </c>
      <c r="F675" s="17">
        <v>120</v>
      </c>
      <c r="G675" s="17" t="s">
        <v>1045</v>
      </c>
      <c r="H675" s="17" t="s">
        <v>1058</v>
      </c>
      <c r="I675" s="17">
        <f t="shared" si="69"/>
        <v>20</v>
      </c>
      <c r="J675" s="17">
        <f t="shared" si="70"/>
        <v>120</v>
      </c>
      <c r="K675" s="17">
        <f t="shared" si="71"/>
        <v>120</v>
      </c>
      <c r="L675" s="17">
        <f t="shared" si="72"/>
        <v>0</v>
      </c>
      <c r="M675" s="17">
        <f t="shared" si="73"/>
        <v>120</v>
      </c>
      <c r="N675" s="17"/>
      <c r="O675" s="17"/>
      <c r="P675" s="17"/>
      <c r="Q675" s="17"/>
    </row>
    <row r="676" spans="1:17" ht="14.25" x14ac:dyDescent="0.15">
      <c r="A676" s="17">
        <v>737</v>
      </c>
      <c r="B676" s="17">
        <v>27</v>
      </c>
      <c r="C676" s="17" t="s">
        <v>1046</v>
      </c>
      <c r="D676" s="17" t="s">
        <v>1047</v>
      </c>
      <c r="E676" s="17">
        <v>21</v>
      </c>
      <c r="F676" s="17">
        <v>126</v>
      </c>
      <c r="G676" s="17"/>
      <c r="H676" s="17" t="s">
        <v>1058</v>
      </c>
      <c r="I676" s="17">
        <f t="shared" si="69"/>
        <v>21</v>
      </c>
      <c r="J676" s="17">
        <f t="shared" si="70"/>
        <v>126</v>
      </c>
      <c r="K676" s="17">
        <f t="shared" si="71"/>
        <v>126</v>
      </c>
      <c r="L676" s="17">
        <f t="shared" si="72"/>
        <v>0</v>
      </c>
      <c r="M676" s="17">
        <f t="shared" si="73"/>
        <v>126</v>
      </c>
      <c r="N676" s="17"/>
      <c r="O676" s="17"/>
      <c r="P676" s="17"/>
      <c r="Q676" s="17"/>
    </row>
    <row r="677" spans="1:17" ht="14.25" x14ac:dyDescent="0.15">
      <c r="A677" s="17">
        <v>738</v>
      </c>
      <c r="B677" s="17">
        <v>28</v>
      </c>
      <c r="C677" s="17">
        <v>2022010068</v>
      </c>
      <c r="D677" s="17" t="s">
        <v>1048</v>
      </c>
      <c r="E677" s="17">
        <v>20</v>
      </c>
      <c r="F677" s="17">
        <v>120</v>
      </c>
      <c r="G677" s="17"/>
      <c r="H677" s="17" t="s">
        <v>1058</v>
      </c>
      <c r="I677" s="17">
        <f t="shared" si="69"/>
        <v>20</v>
      </c>
      <c r="J677" s="17">
        <f t="shared" si="70"/>
        <v>120</v>
      </c>
      <c r="K677" s="17">
        <f t="shared" si="71"/>
        <v>120</v>
      </c>
      <c r="L677" s="17">
        <f t="shared" si="72"/>
        <v>0</v>
      </c>
      <c r="M677" s="17">
        <f t="shared" si="73"/>
        <v>120</v>
      </c>
      <c r="N677" s="17"/>
      <c r="O677" s="17"/>
      <c r="P677" s="17"/>
      <c r="Q677" s="17"/>
    </row>
    <row r="678" spans="1:17" ht="14.25" x14ac:dyDescent="0.15">
      <c r="A678" s="17">
        <v>739</v>
      </c>
      <c r="B678" s="17">
        <v>29</v>
      </c>
      <c r="C678" s="17" t="s">
        <v>1049</v>
      </c>
      <c r="D678" s="17" t="s">
        <v>1050</v>
      </c>
      <c r="E678" s="17">
        <v>21</v>
      </c>
      <c r="F678" s="17">
        <v>126</v>
      </c>
      <c r="G678" s="17"/>
      <c r="H678" s="17" t="s">
        <v>1058</v>
      </c>
      <c r="I678" s="17">
        <f t="shared" si="69"/>
        <v>21</v>
      </c>
      <c r="J678" s="17">
        <f t="shared" si="70"/>
        <v>126</v>
      </c>
      <c r="K678" s="17">
        <f t="shared" si="71"/>
        <v>126</v>
      </c>
      <c r="L678" s="17">
        <f t="shared" si="72"/>
        <v>0</v>
      </c>
      <c r="M678" s="17">
        <f t="shared" si="73"/>
        <v>126</v>
      </c>
      <c r="N678" s="17"/>
      <c r="O678" s="17"/>
      <c r="P678" s="17"/>
      <c r="Q678" s="17"/>
    </row>
    <row r="679" spans="1:17" ht="14.25" x14ac:dyDescent="0.15">
      <c r="A679" s="17">
        <v>740</v>
      </c>
      <c r="B679" s="17">
        <v>30</v>
      </c>
      <c r="C679" s="17" t="s">
        <v>1051</v>
      </c>
      <c r="D679" s="17" t="s">
        <v>1052</v>
      </c>
      <c r="E679" s="17">
        <v>21</v>
      </c>
      <c r="F679" s="17">
        <v>126</v>
      </c>
      <c r="G679" s="17"/>
      <c r="H679" s="17" t="s">
        <v>1058</v>
      </c>
      <c r="I679" s="17">
        <f t="shared" si="69"/>
        <v>21</v>
      </c>
      <c r="J679" s="17">
        <f t="shared" si="70"/>
        <v>126</v>
      </c>
      <c r="K679" s="17">
        <f t="shared" si="71"/>
        <v>126</v>
      </c>
      <c r="L679" s="17">
        <f t="shared" si="72"/>
        <v>0</v>
      </c>
      <c r="M679" s="17">
        <f t="shared" si="73"/>
        <v>126</v>
      </c>
      <c r="N679" s="17"/>
      <c r="O679" s="17"/>
      <c r="P679" s="17"/>
      <c r="Q679" s="17"/>
    </row>
    <row r="680" spans="1:17" ht="14.25" x14ac:dyDescent="0.15">
      <c r="A680" s="17">
        <v>741</v>
      </c>
      <c r="B680" s="17">
        <v>31</v>
      </c>
      <c r="C680" s="17" t="s">
        <v>1053</v>
      </c>
      <c r="D680" s="17" t="s">
        <v>1054</v>
      </c>
      <c r="E680" s="17">
        <v>21</v>
      </c>
      <c r="F680" s="17">
        <v>126</v>
      </c>
      <c r="G680" s="17"/>
      <c r="H680" s="17" t="s">
        <v>1058</v>
      </c>
      <c r="I680" s="17">
        <f t="shared" si="69"/>
        <v>21</v>
      </c>
      <c r="J680" s="17">
        <f t="shared" si="70"/>
        <v>126</v>
      </c>
      <c r="K680" s="17">
        <f t="shared" si="71"/>
        <v>126</v>
      </c>
      <c r="L680" s="17">
        <f t="shared" si="72"/>
        <v>0</v>
      </c>
      <c r="M680" s="17">
        <f t="shared" si="73"/>
        <v>126</v>
      </c>
      <c r="N680" s="17"/>
      <c r="O680" s="17"/>
      <c r="P680" s="17"/>
      <c r="Q680" s="17"/>
    </row>
    <row r="681" spans="1:17" ht="14.25" x14ac:dyDescent="0.15">
      <c r="A681" s="17">
        <v>742</v>
      </c>
      <c r="B681" s="17">
        <v>32</v>
      </c>
      <c r="C681" s="17" t="s">
        <v>1055</v>
      </c>
      <c r="D681" s="17" t="s">
        <v>1056</v>
      </c>
      <c r="E681" s="17">
        <v>20</v>
      </c>
      <c r="F681" s="17">
        <v>120</v>
      </c>
      <c r="G681" s="17"/>
      <c r="H681" s="17" t="s">
        <v>1058</v>
      </c>
      <c r="I681" s="17">
        <f t="shared" si="69"/>
        <v>20</v>
      </c>
      <c r="J681" s="17">
        <f t="shared" si="70"/>
        <v>120</v>
      </c>
      <c r="K681" s="17">
        <f t="shared" si="71"/>
        <v>120</v>
      </c>
      <c r="L681" s="17">
        <f t="shared" si="72"/>
        <v>0</v>
      </c>
      <c r="M681" s="17">
        <f t="shared" si="73"/>
        <v>120</v>
      </c>
      <c r="N681" s="17"/>
      <c r="O681" s="17"/>
      <c r="P681" s="17"/>
      <c r="Q681" s="17"/>
    </row>
    <row r="682" spans="1:17" ht="14.25" x14ac:dyDescent="0.15">
      <c r="A682" s="17">
        <v>743</v>
      </c>
      <c r="B682" s="17">
        <v>1</v>
      </c>
      <c r="C682" s="17">
        <v>2009010001</v>
      </c>
      <c r="D682" s="17" t="s">
        <v>1059</v>
      </c>
      <c r="E682" s="17">
        <v>21</v>
      </c>
      <c r="F682" s="17">
        <v>126</v>
      </c>
      <c r="G682" s="17"/>
      <c r="H682" s="17" t="s">
        <v>1067</v>
      </c>
      <c r="I682" s="17">
        <f t="shared" si="69"/>
        <v>21</v>
      </c>
      <c r="J682" s="17">
        <f t="shared" si="70"/>
        <v>126</v>
      </c>
      <c r="K682" s="17">
        <f t="shared" si="71"/>
        <v>126</v>
      </c>
      <c r="L682" s="17">
        <f t="shared" si="72"/>
        <v>0</v>
      </c>
      <c r="M682" s="17">
        <f t="shared" si="73"/>
        <v>126</v>
      </c>
      <c r="N682" s="17"/>
      <c r="O682" s="17"/>
      <c r="P682" s="17"/>
      <c r="Q682" s="17"/>
    </row>
    <row r="683" spans="1:17" ht="14.25" x14ac:dyDescent="0.15">
      <c r="A683" s="17">
        <v>744</v>
      </c>
      <c r="B683" s="17">
        <v>2</v>
      </c>
      <c r="C683" s="17">
        <v>2012010012</v>
      </c>
      <c r="D683" s="17" t="s">
        <v>1060</v>
      </c>
      <c r="E683" s="17">
        <v>21</v>
      </c>
      <c r="F683" s="17">
        <v>126</v>
      </c>
      <c r="G683" s="17"/>
      <c r="H683" s="17" t="s">
        <v>1067</v>
      </c>
      <c r="I683" s="17">
        <f t="shared" si="69"/>
        <v>21</v>
      </c>
      <c r="J683" s="17">
        <f t="shared" si="70"/>
        <v>126</v>
      </c>
      <c r="K683" s="17">
        <f t="shared" si="71"/>
        <v>126</v>
      </c>
      <c r="L683" s="17">
        <f t="shared" si="72"/>
        <v>0</v>
      </c>
      <c r="M683" s="17">
        <f t="shared" si="73"/>
        <v>126</v>
      </c>
      <c r="N683" s="17"/>
      <c r="O683" s="17"/>
      <c r="P683" s="17"/>
      <c r="Q683" s="17"/>
    </row>
    <row r="684" spans="1:17" ht="14.25" x14ac:dyDescent="0.15">
      <c r="A684" s="17">
        <v>745</v>
      </c>
      <c r="B684" s="17">
        <v>3</v>
      </c>
      <c r="C684" s="17">
        <v>2014010032</v>
      </c>
      <c r="D684" s="17" t="s">
        <v>1061</v>
      </c>
      <c r="E684" s="17">
        <v>21</v>
      </c>
      <c r="F684" s="17">
        <v>126</v>
      </c>
      <c r="G684" s="17"/>
      <c r="H684" s="17" t="s">
        <v>1067</v>
      </c>
      <c r="I684" s="17">
        <f t="shared" si="69"/>
        <v>21</v>
      </c>
      <c r="J684" s="17">
        <f t="shared" si="70"/>
        <v>126</v>
      </c>
      <c r="K684" s="17">
        <f t="shared" si="71"/>
        <v>126</v>
      </c>
      <c r="L684" s="17">
        <f t="shared" si="72"/>
        <v>0</v>
      </c>
      <c r="M684" s="17">
        <f t="shared" si="73"/>
        <v>126</v>
      </c>
      <c r="N684" s="17"/>
      <c r="O684" s="17"/>
      <c r="P684" s="17"/>
      <c r="Q684" s="17"/>
    </row>
    <row r="685" spans="1:17" ht="14.25" x14ac:dyDescent="0.15">
      <c r="A685" s="17">
        <v>746</v>
      </c>
      <c r="B685" s="17">
        <v>4</v>
      </c>
      <c r="C685" s="17">
        <v>2015010017</v>
      </c>
      <c r="D685" s="17" t="s">
        <v>1062</v>
      </c>
      <c r="E685" s="17">
        <v>21</v>
      </c>
      <c r="F685" s="17">
        <v>126</v>
      </c>
      <c r="G685" s="17"/>
      <c r="H685" s="17" t="s">
        <v>1067</v>
      </c>
      <c r="I685" s="17">
        <f t="shared" si="69"/>
        <v>21</v>
      </c>
      <c r="J685" s="17">
        <f t="shared" si="70"/>
        <v>126</v>
      </c>
      <c r="K685" s="17">
        <f t="shared" si="71"/>
        <v>126</v>
      </c>
      <c r="L685" s="17">
        <f t="shared" si="72"/>
        <v>0</v>
      </c>
      <c r="M685" s="17">
        <f t="shared" si="73"/>
        <v>126</v>
      </c>
      <c r="N685" s="17"/>
      <c r="O685" s="17"/>
      <c r="P685" s="17"/>
      <c r="Q685" s="17"/>
    </row>
    <row r="686" spans="1:17" ht="14.25" x14ac:dyDescent="0.15">
      <c r="A686" s="17">
        <v>747</v>
      </c>
      <c r="B686" s="17">
        <v>5</v>
      </c>
      <c r="C686" s="17">
        <v>2014010004</v>
      </c>
      <c r="D686" s="17" t="s">
        <v>1063</v>
      </c>
      <c r="E686" s="17">
        <v>21</v>
      </c>
      <c r="F686" s="17">
        <v>126</v>
      </c>
      <c r="G686" s="17"/>
      <c r="H686" s="17" t="s">
        <v>1067</v>
      </c>
      <c r="I686" s="17">
        <f t="shared" si="69"/>
        <v>21</v>
      </c>
      <c r="J686" s="17">
        <f t="shared" si="70"/>
        <v>126</v>
      </c>
      <c r="K686" s="17">
        <f t="shared" si="71"/>
        <v>126</v>
      </c>
      <c r="L686" s="17">
        <f t="shared" si="72"/>
        <v>0</v>
      </c>
      <c r="M686" s="17">
        <f t="shared" si="73"/>
        <v>126</v>
      </c>
      <c r="N686" s="17"/>
      <c r="O686" s="17"/>
      <c r="P686" s="17"/>
      <c r="Q686" s="17"/>
    </row>
    <row r="687" spans="1:17" ht="14.25" x14ac:dyDescent="0.15">
      <c r="A687" s="17">
        <v>748</v>
      </c>
      <c r="B687" s="17">
        <v>6</v>
      </c>
      <c r="C687" s="17">
        <v>2020010071</v>
      </c>
      <c r="D687" s="17" t="s">
        <v>1064</v>
      </c>
      <c r="E687" s="17">
        <v>21</v>
      </c>
      <c r="F687" s="17">
        <v>126</v>
      </c>
      <c r="G687" s="17"/>
      <c r="H687" s="17" t="s">
        <v>1067</v>
      </c>
      <c r="I687" s="17">
        <f t="shared" si="69"/>
        <v>21</v>
      </c>
      <c r="J687" s="17">
        <f t="shared" si="70"/>
        <v>126</v>
      </c>
      <c r="K687" s="17">
        <f t="shared" si="71"/>
        <v>126</v>
      </c>
      <c r="L687" s="17">
        <f t="shared" si="72"/>
        <v>0</v>
      </c>
      <c r="M687" s="17">
        <f t="shared" si="73"/>
        <v>126</v>
      </c>
      <c r="N687" s="17"/>
      <c r="O687" s="17"/>
      <c r="P687" s="17"/>
      <c r="Q687" s="17"/>
    </row>
    <row r="688" spans="1:17" ht="14.25" x14ac:dyDescent="0.15">
      <c r="A688" s="17">
        <v>749</v>
      </c>
      <c r="B688" s="17">
        <v>7</v>
      </c>
      <c r="C688" s="17">
        <v>2020010029</v>
      </c>
      <c r="D688" s="17" t="s">
        <v>1065</v>
      </c>
      <c r="E688" s="17">
        <v>21</v>
      </c>
      <c r="F688" s="17">
        <v>126</v>
      </c>
      <c r="G688" s="17"/>
      <c r="H688" s="17" t="s">
        <v>1067</v>
      </c>
      <c r="I688" s="17">
        <f t="shared" si="69"/>
        <v>21</v>
      </c>
      <c r="J688" s="17">
        <f t="shared" si="70"/>
        <v>126</v>
      </c>
      <c r="K688" s="17">
        <f t="shared" si="71"/>
        <v>126</v>
      </c>
      <c r="L688" s="17">
        <f t="shared" si="72"/>
        <v>0</v>
      </c>
      <c r="M688" s="17">
        <f t="shared" si="73"/>
        <v>126</v>
      </c>
      <c r="N688" s="17"/>
      <c r="O688" s="17"/>
      <c r="P688" s="17"/>
      <c r="Q688" s="17"/>
    </row>
    <row r="689" spans="1:17" ht="14.25" x14ac:dyDescent="0.15">
      <c r="A689" s="17">
        <v>750</v>
      </c>
      <c r="B689" s="17">
        <v>8</v>
      </c>
      <c r="C689" s="17">
        <v>2023010072</v>
      </c>
      <c r="D689" s="17" t="s">
        <v>1066</v>
      </c>
      <c r="E689" s="17">
        <v>21</v>
      </c>
      <c r="F689" s="17">
        <v>126</v>
      </c>
      <c r="G689" s="17"/>
      <c r="H689" s="17" t="s">
        <v>1067</v>
      </c>
      <c r="I689" s="17">
        <f t="shared" si="69"/>
        <v>21</v>
      </c>
      <c r="J689" s="17">
        <f t="shared" si="70"/>
        <v>126</v>
      </c>
      <c r="K689" s="17">
        <f t="shared" si="71"/>
        <v>126</v>
      </c>
      <c r="L689" s="17">
        <f t="shared" si="72"/>
        <v>0</v>
      </c>
      <c r="M689" s="17">
        <f t="shared" si="73"/>
        <v>126</v>
      </c>
      <c r="N689" s="17"/>
      <c r="O689" s="17"/>
      <c r="P689" s="17"/>
      <c r="Q689" s="17"/>
    </row>
    <row r="690" spans="1:17" ht="14.25" x14ac:dyDescent="0.15">
      <c r="A690" s="17">
        <v>751</v>
      </c>
      <c r="B690" s="17">
        <v>1</v>
      </c>
      <c r="C690" s="17">
        <v>2019010096</v>
      </c>
      <c r="D690" s="17" t="s">
        <v>1068</v>
      </c>
      <c r="E690" s="17" t="s">
        <v>1069</v>
      </c>
      <c r="F690" s="17">
        <v>126</v>
      </c>
      <c r="G690" s="17"/>
      <c r="H690" s="17" t="s">
        <v>1178</v>
      </c>
      <c r="I690" s="17">
        <f t="shared" si="69"/>
        <v>21</v>
      </c>
      <c r="J690" s="17">
        <f t="shared" si="70"/>
        <v>126</v>
      </c>
      <c r="K690" s="17">
        <f t="shared" si="71"/>
        <v>126</v>
      </c>
      <c r="L690" s="17">
        <f t="shared" si="72"/>
        <v>0</v>
      </c>
      <c r="M690" s="17">
        <f t="shared" si="73"/>
        <v>126</v>
      </c>
      <c r="N690" s="17"/>
      <c r="O690" s="17"/>
      <c r="P690" s="17"/>
      <c r="Q690" s="17"/>
    </row>
    <row r="691" spans="1:17" ht="14.25" x14ac:dyDescent="0.15">
      <c r="A691" s="17">
        <v>752</v>
      </c>
      <c r="B691" s="17">
        <v>2</v>
      </c>
      <c r="C691" s="17">
        <v>2004010024</v>
      </c>
      <c r="D691" s="17" t="s">
        <v>1070</v>
      </c>
      <c r="E691" s="17" t="s">
        <v>1069</v>
      </c>
      <c r="F691" s="17">
        <v>126</v>
      </c>
      <c r="G691" s="17"/>
      <c r="H691" s="17" t="s">
        <v>1178</v>
      </c>
      <c r="I691" s="17">
        <f t="shared" si="69"/>
        <v>21</v>
      </c>
      <c r="J691" s="17">
        <f t="shared" si="70"/>
        <v>126</v>
      </c>
      <c r="K691" s="17">
        <f t="shared" si="71"/>
        <v>126</v>
      </c>
      <c r="L691" s="17">
        <f t="shared" si="72"/>
        <v>0</v>
      </c>
      <c r="M691" s="17">
        <f t="shared" si="73"/>
        <v>126</v>
      </c>
      <c r="N691" s="17"/>
      <c r="O691" s="17"/>
      <c r="P691" s="17"/>
      <c r="Q691" s="17"/>
    </row>
    <row r="692" spans="1:17" ht="14.25" x14ac:dyDescent="0.15">
      <c r="A692" s="17">
        <v>753</v>
      </c>
      <c r="B692" s="17">
        <v>3</v>
      </c>
      <c r="C692" s="17">
        <v>2010020007</v>
      </c>
      <c r="D692" s="17" t="s">
        <v>1071</v>
      </c>
      <c r="E692" s="17" t="s">
        <v>1069</v>
      </c>
      <c r="F692" s="17">
        <v>126</v>
      </c>
      <c r="G692" s="17"/>
      <c r="H692" s="17" t="s">
        <v>1178</v>
      </c>
      <c r="I692" s="17">
        <f t="shared" si="69"/>
        <v>21</v>
      </c>
      <c r="J692" s="17">
        <f t="shared" si="70"/>
        <v>126</v>
      </c>
      <c r="K692" s="17">
        <f t="shared" si="71"/>
        <v>126</v>
      </c>
      <c r="L692" s="17">
        <f t="shared" si="72"/>
        <v>0</v>
      </c>
      <c r="M692" s="17">
        <f t="shared" si="73"/>
        <v>126</v>
      </c>
      <c r="N692" s="17"/>
      <c r="O692" s="17"/>
      <c r="P692" s="17"/>
      <c r="Q692" s="17"/>
    </row>
    <row r="693" spans="1:17" ht="14.25" x14ac:dyDescent="0.15">
      <c r="A693" s="17">
        <v>754</v>
      </c>
      <c r="B693" s="17">
        <v>4</v>
      </c>
      <c r="C693" s="17">
        <v>2015010024</v>
      </c>
      <c r="D693" s="17" t="s">
        <v>1072</v>
      </c>
      <c r="E693" s="17" t="s">
        <v>1069</v>
      </c>
      <c r="F693" s="17">
        <v>126</v>
      </c>
      <c r="G693" s="17"/>
      <c r="H693" s="17" t="s">
        <v>1178</v>
      </c>
      <c r="I693" s="17">
        <f t="shared" si="69"/>
        <v>21</v>
      </c>
      <c r="J693" s="17">
        <f t="shared" si="70"/>
        <v>126</v>
      </c>
      <c r="K693" s="17">
        <f t="shared" si="71"/>
        <v>126</v>
      </c>
      <c r="L693" s="17">
        <f t="shared" si="72"/>
        <v>0</v>
      </c>
      <c r="M693" s="17">
        <f t="shared" si="73"/>
        <v>126</v>
      </c>
      <c r="N693" s="17"/>
      <c r="O693" s="17"/>
      <c r="P693" s="17"/>
      <c r="Q693" s="17"/>
    </row>
    <row r="694" spans="1:17" ht="14.25" x14ac:dyDescent="0.15">
      <c r="A694" s="17">
        <v>755</v>
      </c>
      <c r="B694" s="17">
        <v>5</v>
      </c>
      <c r="C694" s="17">
        <v>2007030002</v>
      </c>
      <c r="D694" s="17" t="s">
        <v>1073</v>
      </c>
      <c r="E694" s="17" t="s">
        <v>1069</v>
      </c>
      <c r="F694" s="17">
        <v>126</v>
      </c>
      <c r="G694" s="17"/>
      <c r="H694" s="17" t="s">
        <v>1178</v>
      </c>
      <c r="I694" s="17">
        <f t="shared" si="69"/>
        <v>21</v>
      </c>
      <c r="J694" s="17">
        <f t="shared" si="70"/>
        <v>126</v>
      </c>
      <c r="K694" s="17">
        <f t="shared" si="71"/>
        <v>126</v>
      </c>
      <c r="L694" s="17">
        <f t="shared" si="72"/>
        <v>0</v>
      </c>
      <c r="M694" s="17">
        <f t="shared" si="73"/>
        <v>126</v>
      </c>
      <c r="N694" s="17"/>
      <c r="O694" s="17"/>
      <c r="P694" s="17"/>
      <c r="Q694" s="17"/>
    </row>
    <row r="695" spans="1:17" ht="14.25" x14ac:dyDescent="0.15">
      <c r="A695" s="17">
        <v>756</v>
      </c>
      <c r="B695" s="17">
        <v>6</v>
      </c>
      <c r="C695" s="17">
        <v>2007030007</v>
      </c>
      <c r="D695" s="17" t="s">
        <v>1074</v>
      </c>
      <c r="E695" s="17" t="s">
        <v>1069</v>
      </c>
      <c r="F695" s="17">
        <v>126</v>
      </c>
      <c r="G695" s="17"/>
      <c r="H695" s="17" t="s">
        <v>1178</v>
      </c>
      <c r="I695" s="17">
        <f t="shared" si="69"/>
        <v>21</v>
      </c>
      <c r="J695" s="17">
        <f t="shared" si="70"/>
        <v>126</v>
      </c>
      <c r="K695" s="17">
        <f t="shared" si="71"/>
        <v>126</v>
      </c>
      <c r="L695" s="17">
        <f t="shared" si="72"/>
        <v>0</v>
      </c>
      <c r="M695" s="17">
        <f t="shared" si="73"/>
        <v>126</v>
      </c>
      <c r="N695" s="17"/>
      <c r="O695" s="17"/>
      <c r="P695" s="17"/>
      <c r="Q695" s="17"/>
    </row>
    <row r="696" spans="1:17" ht="14.25" x14ac:dyDescent="0.15">
      <c r="A696" s="17">
        <v>757</v>
      </c>
      <c r="B696" s="17">
        <v>7</v>
      </c>
      <c r="C696" s="17">
        <v>2004000039</v>
      </c>
      <c r="D696" s="17" t="s">
        <v>1075</v>
      </c>
      <c r="E696" s="17" t="s">
        <v>1069</v>
      </c>
      <c r="F696" s="17">
        <v>126</v>
      </c>
      <c r="G696" s="17"/>
      <c r="H696" s="17" t="s">
        <v>1178</v>
      </c>
      <c r="I696" s="17">
        <f t="shared" si="69"/>
        <v>21</v>
      </c>
      <c r="J696" s="17">
        <f t="shared" si="70"/>
        <v>126</v>
      </c>
      <c r="K696" s="17">
        <f t="shared" si="71"/>
        <v>126</v>
      </c>
      <c r="L696" s="17">
        <f t="shared" si="72"/>
        <v>0</v>
      </c>
      <c r="M696" s="17">
        <f t="shared" si="73"/>
        <v>126</v>
      </c>
      <c r="N696" s="17"/>
      <c r="O696" s="17"/>
      <c r="P696" s="17"/>
      <c r="Q696" s="17"/>
    </row>
    <row r="697" spans="1:17" ht="14.25" x14ac:dyDescent="0.15">
      <c r="A697" s="17">
        <v>758</v>
      </c>
      <c r="B697" s="17">
        <v>8</v>
      </c>
      <c r="C697" s="17">
        <v>2023010021</v>
      </c>
      <c r="D697" s="17" t="s">
        <v>1076</v>
      </c>
      <c r="E697" s="17" t="s">
        <v>1069</v>
      </c>
      <c r="F697" s="17">
        <v>126</v>
      </c>
      <c r="G697" s="17"/>
      <c r="H697" s="17" t="s">
        <v>1178</v>
      </c>
      <c r="I697" s="17">
        <f t="shared" si="69"/>
        <v>21</v>
      </c>
      <c r="J697" s="17">
        <f t="shared" si="70"/>
        <v>126</v>
      </c>
      <c r="K697" s="17">
        <f t="shared" si="71"/>
        <v>126</v>
      </c>
      <c r="L697" s="17">
        <f t="shared" si="72"/>
        <v>0</v>
      </c>
      <c r="M697" s="17">
        <f t="shared" si="73"/>
        <v>126</v>
      </c>
      <c r="N697" s="17"/>
      <c r="O697" s="17"/>
      <c r="P697" s="17"/>
      <c r="Q697" s="17"/>
    </row>
    <row r="698" spans="1:17" ht="14.25" x14ac:dyDescent="0.15">
      <c r="A698" s="17">
        <v>759</v>
      </c>
      <c r="B698" s="17">
        <v>9</v>
      </c>
      <c r="C698" s="17">
        <v>2012010014</v>
      </c>
      <c r="D698" s="17" t="s">
        <v>1077</v>
      </c>
      <c r="E698" s="17" t="s">
        <v>1078</v>
      </c>
      <c r="F698" s="17">
        <v>120</v>
      </c>
      <c r="G698" s="17" t="s">
        <v>1079</v>
      </c>
      <c r="H698" s="17" t="s">
        <v>1178</v>
      </c>
      <c r="I698" s="17">
        <f t="shared" si="69"/>
        <v>20</v>
      </c>
      <c r="J698" s="17">
        <f t="shared" si="70"/>
        <v>120</v>
      </c>
      <c r="K698" s="17">
        <f t="shared" si="71"/>
        <v>120</v>
      </c>
      <c r="L698" s="17">
        <f t="shared" si="72"/>
        <v>0</v>
      </c>
      <c r="M698" s="17">
        <f t="shared" si="73"/>
        <v>120</v>
      </c>
      <c r="N698" s="17"/>
      <c r="O698" s="17"/>
      <c r="P698" s="17"/>
      <c r="Q698" s="17"/>
    </row>
    <row r="699" spans="1:17" ht="14.25" x14ac:dyDescent="0.15">
      <c r="A699" s="17">
        <v>760</v>
      </c>
      <c r="B699" s="17">
        <v>10</v>
      </c>
      <c r="C699" s="17">
        <v>2019010152</v>
      </c>
      <c r="D699" s="17" t="s">
        <v>1080</v>
      </c>
      <c r="E699" s="17" t="s">
        <v>1069</v>
      </c>
      <c r="F699" s="17">
        <v>126</v>
      </c>
      <c r="G699" s="17"/>
      <c r="H699" s="17" t="s">
        <v>1178</v>
      </c>
      <c r="I699" s="17">
        <f t="shared" ref="I699:I710" si="74">IF(TYPE(E699)=1,E699,VALUE(SUBSTITUTE(E699,"天","")))</f>
        <v>21</v>
      </c>
      <c r="J699" s="17">
        <f t="shared" ref="J699:J710" si="75">IF(TYPE(F699)=1,F699,VALUE(SUBSTITUTE(F699,"元","")))</f>
        <v>126</v>
      </c>
      <c r="K699" s="17">
        <f t="shared" ref="K699:K710" si="76">I699*6</f>
        <v>126</v>
      </c>
      <c r="L699" s="17">
        <f t="shared" ref="L699:L710" si="77">K699-J699</f>
        <v>0</v>
      </c>
      <c r="M699" s="17">
        <f t="shared" ref="M699:M710" si="78">J699</f>
        <v>126</v>
      </c>
      <c r="N699" s="17"/>
      <c r="O699" s="17"/>
      <c r="P699" s="17"/>
      <c r="Q699" s="17"/>
    </row>
    <row r="700" spans="1:17" ht="14.25" x14ac:dyDescent="0.15">
      <c r="A700" s="17">
        <v>761</v>
      </c>
      <c r="B700" s="17">
        <v>11</v>
      </c>
      <c r="C700" s="17">
        <v>2021010009</v>
      </c>
      <c r="D700" s="17" t="s">
        <v>1081</v>
      </c>
      <c r="E700" s="17" t="s">
        <v>1069</v>
      </c>
      <c r="F700" s="17">
        <v>126</v>
      </c>
      <c r="G700" s="17"/>
      <c r="H700" s="17" t="s">
        <v>1178</v>
      </c>
      <c r="I700" s="17">
        <f t="shared" si="74"/>
        <v>21</v>
      </c>
      <c r="J700" s="17">
        <f t="shared" si="75"/>
        <v>126</v>
      </c>
      <c r="K700" s="17">
        <f t="shared" si="76"/>
        <v>126</v>
      </c>
      <c r="L700" s="17">
        <f t="shared" si="77"/>
        <v>0</v>
      </c>
      <c r="M700" s="17">
        <f t="shared" si="78"/>
        <v>126</v>
      </c>
      <c r="N700" s="17"/>
      <c r="O700" s="17"/>
      <c r="P700" s="17"/>
      <c r="Q700" s="17"/>
    </row>
    <row r="701" spans="1:17" ht="14.25" x14ac:dyDescent="0.15">
      <c r="A701" s="17">
        <v>762</v>
      </c>
      <c r="B701" s="17">
        <v>12</v>
      </c>
      <c r="C701" s="17">
        <v>2020010075</v>
      </c>
      <c r="D701" s="17" t="s">
        <v>1082</v>
      </c>
      <c r="E701" s="17" t="s">
        <v>1069</v>
      </c>
      <c r="F701" s="17">
        <v>126</v>
      </c>
      <c r="G701" s="17"/>
      <c r="H701" s="17" t="s">
        <v>1178</v>
      </c>
      <c r="I701" s="17">
        <f t="shared" si="74"/>
        <v>21</v>
      </c>
      <c r="J701" s="17">
        <f t="shared" si="75"/>
        <v>126</v>
      </c>
      <c r="K701" s="17">
        <f t="shared" si="76"/>
        <v>126</v>
      </c>
      <c r="L701" s="17">
        <f t="shared" si="77"/>
        <v>0</v>
      </c>
      <c r="M701" s="17">
        <f t="shared" si="78"/>
        <v>126</v>
      </c>
      <c r="N701" s="17"/>
      <c r="O701" s="17"/>
      <c r="P701" s="17"/>
      <c r="Q701" s="17"/>
    </row>
    <row r="702" spans="1:17" ht="14.25" x14ac:dyDescent="0.15">
      <c r="A702" s="17">
        <v>763</v>
      </c>
      <c r="B702" s="17">
        <v>13</v>
      </c>
      <c r="C702" s="17">
        <v>2020010081</v>
      </c>
      <c r="D702" s="17" t="s">
        <v>1083</v>
      </c>
      <c r="E702" s="17" t="s">
        <v>1069</v>
      </c>
      <c r="F702" s="17">
        <v>126</v>
      </c>
      <c r="G702" s="17"/>
      <c r="H702" s="17" t="s">
        <v>1178</v>
      </c>
      <c r="I702" s="17">
        <f t="shared" si="74"/>
        <v>21</v>
      </c>
      <c r="J702" s="17">
        <f t="shared" si="75"/>
        <v>126</v>
      </c>
      <c r="K702" s="17">
        <f t="shared" si="76"/>
        <v>126</v>
      </c>
      <c r="L702" s="17">
        <f t="shared" si="77"/>
        <v>0</v>
      </c>
      <c r="M702" s="17">
        <f t="shared" si="78"/>
        <v>126</v>
      </c>
      <c r="N702" s="17"/>
      <c r="O702" s="17"/>
      <c r="P702" s="17"/>
      <c r="Q702" s="17"/>
    </row>
    <row r="703" spans="1:17" ht="14.25" x14ac:dyDescent="0.15">
      <c r="A703" s="17">
        <v>764</v>
      </c>
      <c r="B703" s="17">
        <v>14</v>
      </c>
      <c r="C703" s="17">
        <v>2021010095</v>
      </c>
      <c r="D703" s="17" t="s">
        <v>1084</v>
      </c>
      <c r="E703" s="17" t="s">
        <v>1069</v>
      </c>
      <c r="F703" s="17">
        <v>126</v>
      </c>
      <c r="G703" s="17"/>
      <c r="H703" s="17" t="s">
        <v>1178</v>
      </c>
      <c r="I703" s="17">
        <f t="shared" si="74"/>
        <v>21</v>
      </c>
      <c r="J703" s="17">
        <f t="shared" si="75"/>
        <v>126</v>
      </c>
      <c r="K703" s="17">
        <f t="shared" si="76"/>
        <v>126</v>
      </c>
      <c r="L703" s="17">
        <f t="shared" si="77"/>
        <v>0</v>
      </c>
      <c r="M703" s="17">
        <f t="shared" si="78"/>
        <v>126</v>
      </c>
      <c r="N703" s="17"/>
      <c r="O703" s="17"/>
      <c r="P703" s="17"/>
      <c r="Q703" s="17"/>
    </row>
    <row r="704" spans="1:17" ht="14.25" x14ac:dyDescent="0.15">
      <c r="A704" s="17">
        <v>765</v>
      </c>
      <c r="B704" s="17">
        <v>15</v>
      </c>
      <c r="C704" s="17">
        <v>2021020007</v>
      </c>
      <c r="D704" s="17" t="s">
        <v>1085</v>
      </c>
      <c r="E704" s="17" t="s">
        <v>1069</v>
      </c>
      <c r="F704" s="17">
        <v>756</v>
      </c>
      <c r="G704" s="17" t="s">
        <v>1086</v>
      </c>
      <c r="H704" s="17" t="s">
        <v>1178</v>
      </c>
      <c r="I704" s="17">
        <f t="shared" si="74"/>
        <v>21</v>
      </c>
      <c r="J704" s="17">
        <f t="shared" si="75"/>
        <v>756</v>
      </c>
      <c r="K704" s="17">
        <f t="shared" si="76"/>
        <v>126</v>
      </c>
      <c r="L704" s="17">
        <f t="shared" si="77"/>
        <v>-630</v>
      </c>
      <c r="M704" s="17">
        <f t="shared" si="78"/>
        <v>756</v>
      </c>
      <c r="N704" s="17"/>
      <c r="O704" s="17"/>
      <c r="P704" s="17"/>
      <c r="Q704" s="17"/>
    </row>
    <row r="705" spans="1:17" ht="14.25" x14ac:dyDescent="0.15">
      <c r="A705" s="17">
        <v>766</v>
      </c>
      <c r="B705" s="17">
        <v>16</v>
      </c>
      <c r="C705" s="17">
        <v>2021020008</v>
      </c>
      <c r="D705" s="17" t="s">
        <v>1087</v>
      </c>
      <c r="E705" s="17" t="s">
        <v>1069</v>
      </c>
      <c r="F705" s="17">
        <v>756</v>
      </c>
      <c r="G705" s="17" t="s">
        <v>1086</v>
      </c>
      <c r="H705" s="17" t="s">
        <v>1178</v>
      </c>
      <c r="I705" s="17">
        <f t="shared" si="74"/>
        <v>21</v>
      </c>
      <c r="J705" s="17">
        <f t="shared" si="75"/>
        <v>756</v>
      </c>
      <c r="K705" s="17">
        <f t="shared" si="76"/>
        <v>126</v>
      </c>
      <c r="L705" s="17">
        <f t="shared" si="77"/>
        <v>-630</v>
      </c>
      <c r="M705" s="17">
        <f t="shared" si="78"/>
        <v>756</v>
      </c>
      <c r="N705" s="17"/>
      <c r="O705" s="17"/>
      <c r="P705" s="17"/>
      <c r="Q705" s="17"/>
    </row>
    <row r="706" spans="1:17" ht="14.25" x14ac:dyDescent="0.15">
      <c r="A706" s="17">
        <v>767</v>
      </c>
      <c r="B706" s="17">
        <v>17</v>
      </c>
      <c r="C706" s="17">
        <v>2021020012</v>
      </c>
      <c r="D706" s="17" t="s">
        <v>1088</v>
      </c>
      <c r="E706" s="17" t="s">
        <v>1069</v>
      </c>
      <c r="F706" s="17">
        <v>756</v>
      </c>
      <c r="G706" s="17" t="s">
        <v>1086</v>
      </c>
      <c r="H706" s="17" t="s">
        <v>1178</v>
      </c>
      <c r="I706" s="17">
        <f t="shared" si="74"/>
        <v>21</v>
      </c>
      <c r="J706" s="17">
        <f t="shared" si="75"/>
        <v>756</v>
      </c>
      <c r="K706" s="17">
        <f t="shared" si="76"/>
        <v>126</v>
      </c>
      <c r="L706" s="17">
        <f t="shared" si="77"/>
        <v>-630</v>
      </c>
      <c r="M706" s="17">
        <f t="shared" si="78"/>
        <v>756</v>
      </c>
      <c r="N706" s="17"/>
      <c r="O706" s="17"/>
      <c r="P706" s="17"/>
      <c r="Q706" s="17"/>
    </row>
    <row r="707" spans="1:17" ht="14.25" x14ac:dyDescent="0.15">
      <c r="A707" s="17">
        <v>768</v>
      </c>
      <c r="B707" s="17">
        <v>18</v>
      </c>
      <c r="C707" s="17">
        <v>2021020013</v>
      </c>
      <c r="D707" s="17" t="s">
        <v>1089</v>
      </c>
      <c r="E707" s="17" t="s">
        <v>1069</v>
      </c>
      <c r="F707" s="17">
        <v>756</v>
      </c>
      <c r="G707" s="17" t="s">
        <v>1086</v>
      </c>
      <c r="H707" s="17" t="s">
        <v>1178</v>
      </c>
      <c r="I707" s="17">
        <f t="shared" si="74"/>
        <v>21</v>
      </c>
      <c r="J707" s="17">
        <f t="shared" si="75"/>
        <v>756</v>
      </c>
      <c r="K707" s="17">
        <f t="shared" si="76"/>
        <v>126</v>
      </c>
      <c r="L707" s="17">
        <f t="shared" si="77"/>
        <v>-630</v>
      </c>
      <c r="M707" s="17">
        <f t="shared" si="78"/>
        <v>756</v>
      </c>
      <c r="N707" s="17"/>
      <c r="O707" s="17"/>
      <c r="P707" s="17"/>
      <c r="Q707" s="17"/>
    </row>
    <row r="708" spans="1:17" ht="14.25" x14ac:dyDescent="0.15">
      <c r="A708" s="17">
        <v>769</v>
      </c>
      <c r="B708" s="17">
        <v>19</v>
      </c>
      <c r="C708" s="17">
        <v>2023020002</v>
      </c>
      <c r="D708" s="17" t="s">
        <v>1090</v>
      </c>
      <c r="E708" s="17" t="s">
        <v>1078</v>
      </c>
      <c r="F708" s="17">
        <v>720</v>
      </c>
      <c r="G708" s="17" t="s">
        <v>1091</v>
      </c>
      <c r="H708" s="17" t="s">
        <v>1178</v>
      </c>
      <c r="I708" s="17">
        <f t="shared" si="74"/>
        <v>20</v>
      </c>
      <c r="J708" s="17">
        <f t="shared" si="75"/>
        <v>720</v>
      </c>
      <c r="K708" s="17">
        <f t="shared" si="76"/>
        <v>120</v>
      </c>
      <c r="L708" s="17">
        <f t="shared" si="77"/>
        <v>-600</v>
      </c>
      <c r="M708" s="17">
        <f t="shared" si="78"/>
        <v>720</v>
      </c>
      <c r="N708" s="17"/>
      <c r="O708" s="17"/>
      <c r="P708" s="17"/>
      <c r="Q708" s="17"/>
    </row>
    <row r="709" spans="1:17" ht="14.25" x14ac:dyDescent="0.15">
      <c r="A709" s="17">
        <v>770</v>
      </c>
      <c r="B709" s="17">
        <v>20</v>
      </c>
      <c r="C709" s="17">
        <v>2023020003</v>
      </c>
      <c r="D709" s="17" t="s">
        <v>1092</v>
      </c>
      <c r="E709" s="17" t="s">
        <v>1069</v>
      </c>
      <c r="F709" s="17">
        <v>750</v>
      </c>
      <c r="G709" s="17" t="s">
        <v>1093</v>
      </c>
      <c r="H709" s="17" t="s">
        <v>1178</v>
      </c>
      <c r="I709" s="17">
        <f t="shared" si="74"/>
        <v>21</v>
      </c>
      <c r="J709" s="17">
        <f t="shared" si="75"/>
        <v>750</v>
      </c>
      <c r="K709" s="17">
        <f t="shared" si="76"/>
        <v>126</v>
      </c>
      <c r="L709" s="17">
        <f t="shared" si="77"/>
        <v>-624</v>
      </c>
      <c r="M709" s="17">
        <f t="shared" si="78"/>
        <v>750</v>
      </c>
      <c r="N709" s="17"/>
      <c r="O709" s="17"/>
      <c r="P709" s="17"/>
      <c r="Q709" s="17"/>
    </row>
    <row r="710" spans="1:17" ht="14.25" x14ac:dyDescent="0.15">
      <c r="A710" s="17">
        <v>771</v>
      </c>
      <c r="B710" s="17">
        <v>21</v>
      </c>
      <c r="C710" s="17">
        <v>2023020005</v>
      </c>
      <c r="D710" s="17" t="s">
        <v>1094</v>
      </c>
      <c r="E710" s="17" t="s">
        <v>1069</v>
      </c>
      <c r="F710" s="17">
        <v>756</v>
      </c>
      <c r="G710" s="17" t="s">
        <v>1086</v>
      </c>
      <c r="H710" s="17" t="s">
        <v>1178</v>
      </c>
      <c r="I710" s="17">
        <f t="shared" si="74"/>
        <v>21</v>
      </c>
      <c r="J710" s="17">
        <f t="shared" si="75"/>
        <v>756</v>
      </c>
      <c r="K710" s="17">
        <f t="shared" si="76"/>
        <v>126</v>
      </c>
      <c r="L710" s="17">
        <f t="shared" si="77"/>
        <v>-630</v>
      </c>
      <c r="M710" s="17">
        <f t="shared" si="78"/>
        <v>756</v>
      </c>
      <c r="N710" s="17"/>
      <c r="O710" s="17"/>
      <c r="P710" s="17"/>
      <c r="Q710" s="17"/>
    </row>
    <row r="711" spans="1:17" ht="14.25" x14ac:dyDescent="0.15">
      <c r="A711" s="17">
        <v>772</v>
      </c>
      <c r="B711" s="17">
        <v>21</v>
      </c>
      <c r="C711" s="17">
        <v>2023020006</v>
      </c>
      <c r="D711" s="17" t="s">
        <v>1095</v>
      </c>
      <c r="E711" s="17" t="s">
        <v>1069</v>
      </c>
      <c r="F711" s="17">
        <v>756</v>
      </c>
      <c r="G711" s="17" t="s">
        <v>1086</v>
      </c>
      <c r="H711" s="17" t="s">
        <v>1178</v>
      </c>
      <c r="I711" s="17">
        <f t="shared" ref="I711:I753" si="79">IF(TYPE(E711)=1,E711,VALUE(SUBSTITUTE(E711,"天","")))</f>
        <v>21</v>
      </c>
      <c r="J711" s="17">
        <f t="shared" ref="J711:J753" si="80">IF(TYPE(F711)=1,F711,VALUE(SUBSTITUTE(F711,"元","")))</f>
        <v>756</v>
      </c>
      <c r="K711" s="17">
        <f t="shared" ref="K711:K753" si="81">I711*6</f>
        <v>126</v>
      </c>
      <c r="L711" s="17">
        <f t="shared" ref="L711:L753" si="82">K711-J711</f>
        <v>-630</v>
      </c>
      <c r="M711" s="17">
        <f t="shared" ref="M711:M753" si="83">J711</f>
        <v>756</v>
      </c>
      <c r="N711" s="17"/>
      <c r="O711" s="17"/>
      <c r="P711" s="17"/>
      <c r="Q711" s="17"/>
    </row>
    <row r="712" spans="1:17" ht="14.25" x14ac:dyDescent="0.15">
      <c r="A712" s="17">
        <v>773</v>
      </c>
      <c r="B712" s="17">
        <v>23</v>
      </c>
      <c r="C712" s="17">
        <v>2023020007</v>
      </c>
      <c r="D712" s="17" t="s">
        <v>1096</v>
      </c>
      <c r="E712" s="17" t="s">
        <v>1069</v>
      </c>
      <c r="F712" s="17">
        <v>756</v>
      </c>
      <c r="G712" s="17" t="s">
        <v>1086</v>
      </c>
      <c r="H712" s="17" t="s">
        <v>1178</v>
      </c>
      <c r="I712" s="17">
        <f t="shared" si="79"/>
        <v>21</v>
      </c>
      <c r="J712" s="17">
        <f t="shared" si="80"/>
        <v>756</v>
      </c>
      <c r="K712" s="17">
        <f t="shared" si="81"/>
        <v>126</v>
      </c>
      <c r="L712" s="17">
        <f t="shared" si="82"/>
        <v>-630</v>
      </c>
      <c r="M712" s="17">
        <f t="shared" si="83"/>
        <v>756</v>
      </c>
      <c r="N712" s="17"/>
      <c r="O712" s="17"/>
      <c r="P712" s="17"/>
      <c r="Q712" s="17"/>
    </row>
    <row r="713" spans="1:17" ht="14.25" x14ac:dyDescent="0.15">
      <c r="A713" s="17">
        <v>774</v>
      </c>
      <c r="B713" s="17">
        <v>24</v>
      </c>
      <c r="C713" s="17">
        <v>2023020008</v>
      </c>
      <c r="D713" s="17" t="s">
        <v>1097</v>
      </c>
      <c r="E713" s="17" t="s">
        <v>1078</v>
      </c>
      <c r="F713" s="17">
        <v>690</v>
      </c>
      <c r="G713" s="17" t="s">
        <v>1098</v>
      </c>
      <c r="H713" s="17" t="s">
        <v>1178</v>
      </c>
      <c r="I713" s="17">
        <f t="shared" si="79"/>
        <v>20</v>
      </c>
      <c r="J713" s="17">
        <f t="shared" si="80"/>
        <v>690</v>
      </c>
      <c r="K713" s="17">
        <f t="shared" si="81"/>
        <v>120</v>
      </c>
      <c r="L713" s="17">
        <f t="shared" si="82"/>
        <v>-570</v>
      </c>
      <c r="M713" s="17">
        <f t="shared" si="83"/>
        <v>690</v>
      </c>
      <c r="N713" s="17"/>
      <c r="O713" s="17"/>
      <c r="P713" s="17"/>
      <c r="Q713" s="17"/>
    </row>
    <row r="714" spans="1:17" ht="14.25" x14ac:dyDescent="0.15">
      <c r="A714" s="17">
        <v>775</v>
      </c>
      <c r="B714" s="17">
        <v>25</v>
      </c>
      <c r="C714" s="17">
        <v>2023020009</v>
      </c>
      <c r="D714" s="17" t="s">
        <v>1099</v>
      </c>
      <c r="E714" s="17" t="s">
        <v>1078</v>
      </c>
      <c r="F714" s="17">
        <v>600</v>
      </c>
      <c r="G714" s="17" t="s">
        <v>1100</v>
      </c>
      <c r="H714" s="17" t="s">
        <v>1178</v>
      </c>
      <c r="I714" s="17">
        <f t="shared" si="79"/>
        <v>20</v>
      </c>
      <c r="J714" s="17">
        <f t="shared" si="80"/>
        <v>600</v>
      </c>
      <c r="K714" s="17">
        <f t="shared" si="81"/>
        <v>120</v>
      </c>
      <c r="L714" s="17">
        <f t="shared" si="82"/>
        <v>-480</v>
      </c>
      <c r="M714" s="17">
        <f t="shared" si="83"/>
        <v>600</v>
      </c>
      <c r="N714" s="17"/>
      <c r="O714" s="17"/>
      <c r="P714" s="17"/>
      <c r="Q714" s="17"/>
    </row>
    <row r="715" spans="1:17" ht="14.25" x14ac:dyDescent="0.15">
      <c r="A715" s="17">
        <v>776</v>
      </c>
      <c r="B715" s="17">
        <v>26</v>
      </c>
      <c r="C715" s="17">
        <v>2023020010</v>
      </c>
      <c r="D715" s="17" t="s">
        <v>1101</v>
      </c>
      <c r="E715" s="17" t="s">
        <v>1069</v>
      </c>
      <c r="F715" s="17">
        <v>756</v>
      </c>
      <c r="G715" s="17" t="s">
        <v>1086</v>
      </c>
      <c r="H715" s="17" t="s">
        <v>1178</v>
      </c>
      <c r="I715" s="17">
        <f t="shared" si="79"/>
        <v>21</v>
      </c>
      <c r="J715" s="17">
        <f t="shared" si="80"/>
        <v>756</v>
      </c>
      <c r="K715" s="17">
        <f t="shared" si="81"/>
        <v>126</v>
      </c>
      <c r="L715" s="17">
        <f t="shared" si="82"/>
        <v>-630</v>
      </c>
      <c r="M715" s="17">
        <f t="shared" si="83"/>
        <v>756</v>
      </c>
      <c r="N715" s="17"/>
      <c r="O715" s="17"/>
      <c r="P715" s="17"/>
      <c r="Q715" s="17"/>
    </row>
    <row r="716" spans="1:17" ht="14.25" x14ac:dyDescent="0.15">
      <c r="A716" s="17">
        <v>777</v>
      </c>
      <c r="B716" s="17">
        <v>27</v>
      </c>
      <c r="C716" s="17">
        <v>2023020013</v>
      </c>
      <c r="D716" s="17" t="s">
        <v>1102</v>
      </c>
      <c r="E716" s="17" t="s">
        <v>1069</v>
      </c>
      <c r="F716" s="17">
        <v>756</v>
      </c>
      <c r="G716" s="17" t="s">
        <v>1086</v>
      </c>
      <c r="H716" s="17" t="s">
        <v>1178</v>
      </c>
      <c r="I716" s="17">
        <f t="shared" si="79"/>
        <v>21</v>
      </c>
      <c r="J716" s="17">
        <f t="shared" si="80"/>
        <v>756</v>
      </c>
      <c r="K716" s="17">
        <f t="shared" si="81"/>
        <v>126</v>
      </c>
      <c r="L716" s="17">
        <f t="shared" si="82"/>
        <v>-630</v>
      </c>
      <c r="M716" s="17">
        <f t="shared" si="83"/>
        <v>756</v>
      </c>
      <c r="N716" s="17"/>
      <c r="O716" s="17"/>
      <c r="P716" s="17"/>
      <c r="Q716" s="17"/>
    </row>
    <row r="717" spans="1:17" ht="14.25" x14ac:dyDescent="0.15">
      <c r="A717" s="17">
        <v>778</v>
      </c>
      <c r="B717" s="17">
        <v>28</v>
      </c>
      <c r="C717" s="17">
        <v>2023020015</v>
      </c>
      <c r="D717" s="17" t="s">
        <v>1103</v>
      </c>
      <c r="E717" s="17" t="s">
        <v>1069</v>
      </c>
      <c r="F717" s="17">
        <v>756</v>
      </c>
      <c r="G717" s="17" t="s">
        <v>1086</v>
      </c>
      <c r="H717" s="17" t="s">
        <v>1178</v>
      </c>
      <c r="I717" s="17">
        <f t="shared" si="79"/>
        <v>21</v>
      </c>
      <c r="J717" s="17">
        <f t="shared" si="80"/>
        <v>756</v>
      </c>
      <c r="K717" s="17">
        <f t="shared" si="81"/>
        <v>126</v>
      </c>
      <c r="L717" s="17">
        <f t="shared" si="82"/>
        <v>-630</v>
      </c>
      <c r="M717" s="17">
        <f t="shared" si="83"/>
        <v>756</v>
      </c>
      <c r="N717" s="17"/>
      <c r="O717" s="17"/>
      <c r="P717" s="17"/>
      <c r="Q717" s="17"/>
    </row>
    <row r="718" spans="1:17" ht="14.25" x14ac:dyDescent="0.15">
      <c r="A718" s="17">
        <v>779</v>
      </c>
      <c r="B718" s="17">
        <v>29</v>
      </c>
      <c r="C718" s="17">
        <v>2023020016</v>
      </c>
      <c r="D718" s="17" t="s">
        <v>1104</v>
      </c>
      <c r="E718" s="17" t="s">
        <v>1069</v>
      </c>
      <c r="F718" s="17">
        <v>756</v>
      </c>
      <c r="G718" s="17" t="s">
        <v>1086</v>
      </c>
      <c r="H718" s="17" t="s">
        <v>1178</v>
      </c>
      <c r="I718" s="17">
        <f t="shared" si="79"/>
        <v>21</v>
      </c>
      <c r="J718" s="17">
        <f t="shared" si="80"/>
        <v>756</v>
      </c>
      <c r="K718" s="17">
        <f t="shared" si="81"/>
        <v>126</v>
      </c>
      <c r="L718" s="17">
        <f t="shared" si="82"/>
        <v>-630</v>
      </c>
      <c r="M718" s="17">
        <f t="shared" si="83"/>
        <v>756</v>
      </c>
      <c r="N718" s="17"/>
      <c r="O718" s="17"/>
      <c r="P718" s="17"/>
      <c r="Q718" s="17"/>
    </row>
    <row r="719" spans="1:17" ht="14.25" x14ac:dyDescent="0.15">
      <c r="A719" s="17">
        <v>780</v>
      </c>
      <c r="B719" s="17">
        <v>30</v>
      </c>
      <c r="C719" s="17">
        <v>2023020018</v>
      </c>
      <c r="D719" s="17" t="s">
        <v>1105</v>
      </c>
      <c r="E719" s="17" t="s">
        <v>1069</v>
      </c>
      <c r="F719" s="17">
        <v>756</v>
      </c>
      <c r="G719" s="17" t="s">
        <v>1086</v>
      </c>
      <c r="H719" s="17" t="s">
        <v>1178</v>
      </c>
      <c r="I719" s="17">
        <f t="shared" si="79"/>
        <v>21</v>
      </c>
      <c r="J719" s="17">
        <f t="shared" si="80"/>
        <v>756</v>
      </c>
      <c r="K719" s="17">
        <f t="shared" si="81"/>
        <v>126</v>
      </c>
      <c r="L719" s="17">
        <f t="shared" si="82"/>
        <v>-630</v>
      </c>
      <c r="M719" s="17">
        <f t="shared" si="83"/>
        <v>756</v>
      </c>
      <c r="N719" s="17"/>
      <c r="O719" s="17"/>
      <c r="P719" s="17"/>
      <c r="Q719" s="17"/>
    </row>
    <row r="720" spans="1:17" ht="14.25" x14ac:dyDescent="0.15">
      <c r="A720" s="17">
        <v>781</v>
      </c>
      <c r="B720" s="17">
        <v>31</v>
      </c>
      <c r="C720" s="17">
        <v>2023020019</v>
      </c>
      <c r="D720" s="17" t="s">
        <v>1106</v>
      </c>
      <c r="E720" s="17" t="s">
        <v>1069</v>
      </c>
      <c r="F720" s="17">
        <v>756</v>
      </c>
      <c r="G720" s="17" t="s">
        <v>1086</v>
      </c>
      <c r="H720" s="17" t="s">
        <v>1178</v>
      </c>
      <c r="I720" s="17">
        <f t="shared" si="79"/>
        <v>21</v>
      </c>
      <c r="J720" s="17">
        <f t="shared" si="80"/>
        <v>756</v>
      </c>
      <c r="K720" s="17">
        <f t="shared" si="81"/>
        <v>126</v>
      </c>
      <c r="L720" s="17">
        <f t="shared" si="82"/>
        <v>-630</v>
      </c>
      <c r="M720" s="17">
        <f t="shared" si="83"/>
        <v>756</v>
      </c>
      <c r="N720" s="17"/>
      <c r="O720" s="17"/>
      <c r="P720" s="17"/>
      <c r="Q720" s="17"/>
    </row>
    <row r="721" spans="1:17" ht="14.25" x14ac:dyDescent="0.15">
      <c r="A721" s="17">
        <v>782</v>
      </c>
      <c r="B721" s="17">
        <v>32</v>
      </c>
      <c r="C721" s="17">
        <v>2023020020</v>
      </c>
      <c r="D721" s="17" t="s">
        <v>1107</v>
      </c>
      <c r="E721" s="17" t="s">
        <v>1069</v>
      </c>
      <c r="F721" s="17">
        <v>756</v>
      </c>
      <c r="G721" s="17" t="s">
        <v>1086</v>
      </c>
      <c r="H721" s="17" t="s">
        <v>1178</v>
      </c>
      <c r="I721" s="17">
        <f t="shared" si="79"/>
        <v>21</v>
      </c>
      <c r="J721" s="17">
        <f t="shared" si="80"/>
        <v>756</v>
      </c>
      <c r="K721" s="17">
        <f t="shared" si="81"/>
        <v>126</v>
      </c>
      <c r="L721" s="17">
        <f t="shared" si="82"/>
        <v>-630</v>
      </c>
      <c r="M721" s="17">
        <f t="shared" si="83"/>
        <v>756</v>
      </c>
      <c r="N721" s="17"/>
      <c r="O721" s="17"/>
      <c r="P721" s="17"/>
      <c r="Q721" s="17"/>
    </row>
    <row r="722" spans="1:17" ht="14.25" x14ac:dyDescent="0.15">
      <c r="A722" s="17">
        <v>783</v>
      </c>
      <c r="B722" s="17">
        <v>33</v>
      </c>
      <c r="C722" s="17">
        <v>2023020021</v>
      </c>
      <c r="D722" s="17" t="s">
        <v>1108</v>
      </c>
      <c r="E722" s="17" t="s">
        <v>1109</v>
      </c>
      <c r="F722" s="17">
        <v>714</v>
      </c>
      <c r="G722" s="17" t="s">
        <v>1110</v>
      </c>
      <c r="H722" s="17" t="s">
        <v>1178</v>
      </c>
      <c r="I722" s="17">
        <f t="shared" si="79"/>
        <v>19</v>
      </c>
      <c r="J722" s="17">
        <f t="shared" si="80"/>
        <v>714</v>
      </c>
      <c r="K722" s="17">
        <f t="shared" si="81"/>
        <v>114</v>
      </c>
      <c r="L722" s="17">
        <f t="shared" si="82"/>
        <v>-600</v>
      </c>
      <c r="M722" s="17">
        <f t="shared" si="83"/>
        <v>714</v>
      </c>
      <c r="N722" s="17"/>
      <c r="O722" s="17"/>
      <c r="P722" s="17"/>
      <c r="Q722" s="17"/>
    </row>
    <row r="723" spans="1:17" ht="14.25" x14ac:dyDescent="0.15">
      <c r="A723" s="17">
        <v>784</v>
      </c>
      <c r="B723" s="17">
        <v>34</v>
      </c>
      <c r="C723" s="17">
        <v>2023020023</v>
      </c>
      <c r="D723" s="17" t="s">
        <v>1111</v>
      </c>
      <c r="E723" s="17" t="s">
        <v>1069</v>
      </c>
      <c r="F723" s="17">
        <v>756</v>
      </c>
      <c r="G723" s="17" t="s">
        <v>1086</v>
      </c>
      <c r="H723" s="17" t="s">
        <v>1178</v>
      </c>
      <c r="I723" s="17">
        <f t="shared" si="79"/>
        <v>21</v>
      </c>
      <c r="J723" s="17">
        <f t="shared" si="80"/>
        <v>756</v>
      </c>
      <c r="K723" s="17">
        <f t="shared" si="81"/>
        <v>126</v>
      </c>
      <c r="L723" s="17">
        <f t="shared" si="82"/>
        <v>-630</v>
      </c>
      <c r="M723" s="17">
        <f t="shared" si="83"/>
        <v>756</v>
      </c>
      <c r="N723" s="17"/>
      <c r="O723" s="17"/>
      <c r="P723" s="17"/>
      <c r="Q723" s="17"/>
    </row>
    <row r="724" spans="1:17" ht="14.25" x14ac:dyDescent="0.15">
      <c r="A724" s="17">
        <v>785</v>
      </c>
      <c r="B724" s="17">
        <v>35</v>
      </c>
      <c r="C724" s="17">
        <v>2023020025</v>
      </c>
      <c r="D724" s="17" t="s">
        <v>1112</v>
      </c>
      <c r="E724" s="17" t="s">
        <v>1069</v>
      </c>
      <c r="F724" s="17">
        <v>756</v>
      </c>
      <c r="G724" s="17" t="s">
        <v>1086</v>
      </c>
      <c r="H724" s="17" t="s">
        <v>1178</v>
      </c>
      <c r="I724" s="17">
        <f t="shared" si="79"/>
        <v>21</v>
      </c>
      <c r="J724" s="17">
        <f t="shared" si="80"/>
        <v>756</v>
      </c>
      <c r="K724" s="17">
        <f t="shared" si="81"/>
        <v>126</v>
      </c>
      <c r="L724" s="17">
        <f t="shared" si="82"/>
        <v>-630</v>
      </c>
      <c r="M724" s="17">
        <f t="shared" si="83"/>
        <v>756</v>
      </c>
      <c r="N724" s="17"/>
      <c r="O724" s="17"/>
      <c r="P724" s="17"/>
      <c r="Q724" s="17"/>
    </row>
    <row r="725" spans="1:17" ht="14.25" x14ac:dyDescent="0.15">
      <c r="A725" s="17">
        <v>786</v>
      </c>
      <c r="B725" s="17">
        <v>36</v>
      </c>
      <c r="C725" s="17">
        <v>2023020026</v>
      </c>
      <c r="D725" s="17" t="s">
        <v>1113</v>
      </c>
      <c r="E725" s="17" t="s">
        <v>1078</v>
      </c>
      <c r="F725" s="17">
        <v>690</v>
      </c>
      <c r="G725" s="17" t="s">
        <v>1098</v>
      </c>
      <c r="H725" s="17" t="s">
        <v>1178</v>
      </c>
      <c r="I725" s="17">
        <f t="shared" si="79"/>
        <v>20</v>
      </c>
      <c r="J725" s="17">
        <f t="shared" si="80"/>
        <v>690</v>
      </c>
      <c r="K725" s="17">
        <f t="shared" si="81"/>
        <v>120</v>
      </c>
      <c r="L725" s="17">
        <f t="shared" si="82"/>
        <v>-570</v>
      </c>
      <c r="M725" s="17">
        <f t="shared" si="83"/>
        <v>690</v>
      </c>
      <c r="N725" s="17"/>
      <c r="O725" s="17"/>
      <c r="P725" s="17"/>
      <c r="Q725" s="17"/>
    </row>
    <row r="726" spans="1:17" ht="14.25" x14ac:dyDescent="0.15">
      <c r="A726" s="17">
        <v>787</v>
      </c>
      <c r="B726" s="17">
        <v>37</v>
      </c>
      <c r="C726" s="17">
        <v>2023020027</v>
      </c>
      <c r="D726" s="17" t="s">
        <v>1114</v>
      </c>
      <c r="E726" s="17" t="s">
        <v>1078</v>
      </c>
      <c r="F726" s="17">
        <v>690</v>
      </c>
      <c r="G726" s="17" t="s">
        <v>1098</v>
      </c>
      <c r="H726" s="17" t="s">
        <v>1178</v>
      </c>
      <c r="I726" s="17">
        <f t="shared" si="79"/>
        <v>20</v>
      </c>
      <c r="J726" s="17">
        <f t="shared" si="80"/>
        <v>690</v>
      </c>
      <c r="K726" s="17">
        <f t="shared" si="81"/>
        <v>120</v>
      </c>
      <c r="L726" s="17">
        <f t="shared" si="82"/>
        <v>-570</v>
      </c>
      <c r="M726" s="17">
        <f t="shared" si="83"/>
        <v>690</v>
      </c>
      <c r="N726" s="17"/>
      <c r="O726" s="17"/>
      <c r="P726" s="17"/>
      <c r="Q726" s="17"/>
    </row>
    <row r="727" spans="1:17" ht="14.25" x14ac:dyDescent="0.15">
      <c r="A727" s="17">
        <v>788</v>
      </c>
      <c r="B727" s="17">
        <v>38</v>
      </c>
      <c r="C727" s="17" t="s">
        <v>1115</v>
      </c>
      <c r="D727" s="17" t="s">
        <v>1116</v>
      </c>
      <c r="E727" s="17" t="s">
        <v>1069</v>
      </c>
      <c r="F727" s="17">
        <v>180</v>
      </c>
      <c r="G727" s="17" t="s">
        <v>1117</v>
      </c>
      <c r="H727" s="17" t="s">
        <v>1178</v>
      </c>
      <c r="I727" s="17">
        <f t="shared" si="79"/>
        <v>21</v>
      </c>
      <c r="J727" s="17">
        <f t="shared" si="80"/>
        <v>180</v>
      </c>
      <c r="K727" s="17">
        <f t="shared" si="81"/>
        <v>126</v>
      </c>
      <c r="L727" s="17">
        <f t="shared" si="82"/>
        <v>-54</v>
      </c>
      <c r="M727" s="17">
        <f t="shared" si="83"/>
        <v>180</v>
      </c>
      <c r="N727" s="17"/>
      <c r="O727" s="17"/>
      <c r="P727" s="17"/>
      <c r="Q727" s="17"/>
    </row>
    <row r="728" spans="1:17" ht="14.25" x14ac:dyDescent="0.15">
      <c r="A728" s="17">
        <v>789</v>
      </c>
      <c r="B728" s="17">
        <v>39</v>
      </c>
      <c r="C728" s="17" t="s">
        <v>1118</v>
      </c>
      <c r="D728" s="17" t="s">
        <v>1119</v>
      </c>
      <c r="E728" s="17" t="s">
        <v>1069</v>
      </c>
      <c r="F728" s="17">
        <v>168</v>
      </c>
      <c r="G728" s="17" t="s">
        <v>1120</v>
      </c>
      <c r="H728" s="17" t="s">
        <v>1178</v>
      </c>
      <c r="I728" s="17">
        <f t="shared" si="79"/>
        <v>21</v>
      </c>
      <c r="J728" s="17">
        <f t="shared" si="80"/>
        <v>168</v>
      </c>
      <c r="K728" s="17">
        <f t="shared" si="81"/>
        <v>126</v>
      </c>
      <c r="L728" s="17">
        <f t="shared" si="82"/>
        <v>-42</v>
      </c>
      <c r="M728" s="17">
        <f t="shared" si="83"/>
        <v>168</v>
      </c>
      <c r="N728" s="17"/>
      <c r="O728" s="17"/>
      <c r="P728" s="17"/>
      <c r="Q728" s="17"/>
    </row>
    <row r="729" spans="1:17" ht="14.25" x14ac:dyDescent="0.15">
      <c r="A729" s="17">
        <v>790</v>
      </c>
      <c r="B729" s="17">
        <v>40</v>
      </c>
      <c r="C729" s="17" t="s">
        <v>1121</v>
      </c>
      <c r="D729" s="17" t="s">
        <v>1122</v>
      </c>
      <c r="E729" s="17" t="s">
        <v>1069</v>
      </c>
      <c r="F729" s="17">
        <v>168</v>
      </c>
      <c r="G729" s="17" t="s">
        <v>1120</v>
      </c>
      <c r="H729" s="17" t="s">
        <v>1178</v>
      </c>
      <c r="I729" s="17">
        <f t="shared" si="79"/>
        <v>21</v>
      </c>
      <c r="J729" s="17">
        <f t="shared" si="80"/>
        <v>168</v>
      </c>
      <c r="K729" s="17">
        <f t="shared" si="81"/>
        <v>126</v>
      </c>
      <c r="L729" s="17">
        <f t="shared" si="82"/>
        <v>-42</v>
      </c>
      <c r="M729" s="17">
        <f t="shared" si="83"/>
        <v>168</v>
      </c>
      <c r="N729" s="17"/>
      <c r="O729" s="17"/>
      <c r="P729" s="17"/>
      <c r="Q729" s="17"/>
    </row>
    <row r="730" spans="1:17" ht="14.25" x14ac:dyDescent="0.15">
      <c r="A730" s="17">
        <v>791</v>
      </c>
      <c r="B730" s="17">
        <v>41</v>
      </c>
      <c r="C730" s="17" t="s">
        <v>1123</v>
      </c>
      <c r="D730" s="17" t="s">
        <v>1124</v>
      </c>
      <c r="E730" s="17" t="s">
        <v>1069</v>
      </c>
      <c r="F730" s="17">
        <v>168</v>
      </c>
      <c r="G730" s="17" t="s">
        <v>1120</v>
      </c>
      <c r="H730" s="17" t="s">
        <v>1178</v>
      </c>
      <c r="I730" s="17">
        <f t="shared" si="79"/>
        <v>21</v>
      </c>
      <c r="J730" s="17">
        <f t="shared" si="80"/>
        <v>168</v>
      </c>
      <c r="K730" s="17">
        <f t="shared" si="81"/>
        <v>126</v>
      </c>
      <c r="L730" s="17">
        <f t="shared" si="82"/>
        <v>-42</v>
      </c>
      <c r="M730" s="17">
        <f t="shared" si="83"/>
        <v>168</v>
      </c>
      <c r="N730" s="17"/>
      <c r="O730" s="17"/>
      <c r="P730" s="17"/>
      <c r="Q730" s="17"/>
    </row>
    <row r="731" spans="1:17" ht="14.25" x14ac:dyDescent="0.15">
      <c r="A731" s="17">
        <v>792</v>
      </c>
      <c r="B731" s="17">
        <v>42</v>
      </c>
      <c r="C731" s="17" t="s">
        <v>1125</v>
      </c>
      <c r="D731" s="17" t="s">
        <v>1126</v>
      </c>
      <c r="E731" s="17" t="s">
        <v>1069</v>
      </c>
      <c r="F731" s="17">
        <v>180</v>
      </c>
      <c r="G731" s="17" t="s">
        <v>1117</v>
      </c>
      <c r="H731" s="17" t="s">
        <v>1178</v>
      </c>
      <c r="I731" s="17">
        <f t="shared" si="79"/>
        <v>21</v>
      </c>
      <c r="J731" s="17">
        <f t="shared" si="80"/>
        <v>180</v>
      </c>
      <c r="K731" s="17">
        <f t="shared" si="81"/>
        <v>126</v>
      </c>
      <c r="L731" s="17">
        <f t="shared" si="82"/>
        <v>-54</v>
      </c>
      <c r="M731" s="17">
        <f t="shared" si="83"/>
        <v>180</v>
      </c>
      <c r="N731" s="17"/>
      <c r="O731" s="17"/>
      <c r="P731" s="17"/>
      <c r="Q731" s="17"/>
    </row>
    <row r="732" spans="1:17" ht="14.25" x14ac:dyDescent="0.15">
      <c r="A732" s="17">
        <v>793</v>
      </c>
      <c r="B732" s="17">
        <v>43</v>
      </c>
      <c r="C732" s="17" t="s">
        <v>1127</v>
      </c>
      <c r="D732" s="17" t="s">
        <v>1128</v>
      </c>
      <c r="E732" s="17" t="s">
        <v>1069</v>
      </c>
      <c r="F732" s="17">
        <v>168</v>
      </c>
      <c r="G732" s="17" t="s">
        <v>1120</v>
      </c>
      <c r="H732" s="17" t="s">
        <v>1178</v>
      </c>
      <c r="I732" s="17">
        <f t="shared" si="79"/>
        <v>21</v>
      </c>
      <c r="J732" s="17">
        <f t="shared" si="80"/>
        <v>168</v>
      </c>
      <c r="K732" s="17">
        <f t="shared" si="81"/>
        <v>126</v>
      </c>
      <c r="L732" s="17">
        <f t="shared" si="82"/>
        <v>-42</v>
      </c>
      <c r="M732" s="17">
        <f t="shared" si="83"/>
        <v>168</v>
      </c>
      <c r="N732" s="17"/>
      <c r="O732" s="17"/>
      <c r="P732" s="17"/>
      <c r="Q732" s="17"/>
    </row>
    <row r="733" spans="1:17" ht="14.25" x14ac:dyDescent="0.15">
      <c r="A733" s="17">
        <v>794</v>
      </c>
      <c r="B733" s="17">
        <v>44</v>
      </c>
      <c r="C733" s="17" t="s">
        <v>1129</v>
      </c>
      <c r="D733" s="17" t="s">
        <v>1130</v>
      </c>
      <c r="E733" s="17" t="s">
        <v>1069</v>
      </c>
      <c r="F733" s="17">
        <v>168</v>
      </c>
      <c r="G733" s="17" t="s">
        <v>1120</v>
      </c>
      <c r="H733" s="17" t="s">
        <v>1178</v>
      </c>
      <c r="I733" s="17">
        <f t="shared" si="79"/>
        <v>21</v>
      </c>
      <c r="J733" s="17">
        <f t="shared" si="80"/>
        <v>168</v>
      </c>
      <c r="K733" s="17">
        <f t="shared" si="81"/>
        <v>126</v>
      </c>
      <c r="L733" s="17">
        <f t="shared" si="82"/>
        <v>-42</v>
      </c>
      <c r="M733" s="17">
        <f t="shared" si="83"/>
        <v>168</v>
      </c>
      <c r="N733" s="17"/>
      <c r="O733" s="17"/>
      <c r="P733" s="17"/>
      <c r="Q733" s="17"/>
    </row>
    <row r="734" spans="1:17" ht="14.25" x14ac:dyDescent="0.15">
      <c r="A734" s="17">
        <v>795</v>
      </c>
      <c r="B734" s="17">
        <v>45</v>
      </c>
      <c r="C734" s="17" t="s">
        <v>1131</v>
      </c>
      <c r="D734" s="17" t="s">
        <v>1132</v>
      </c>
      <c r="E734" s="17" t="s">
        <v>1069</v>
      </c>
      <c r="F734" s="17">
        <v>168</v>
      </c>
      <c r="G734" s="17" t="s">
        <v>1120</v>
      </c>
      <c r="H734" s="17" t="s">
        <v>1178</v>
      </c>
      <c r="I734" s="17">
        <f t="shared" si="79"/>
        <v>21</v>
      </c>
      <c r="J734" s="17">
        <f t="shared" si="80"/>
        <v>168</v>
      </c>
      <c r="K734" s="17">
        <f t="shared" si="81"/>
        <v>126</v>
      </c>
      <c r="L734" s="17">
        <f t="shared" si="82"/>
        <v>-42</v>
      </c>
      <c r="M734" s="17">
        <f t="shared" si="83"/>
        <v>168</v>
      </c>
      <c r="N734" s="17"/>
      <c r="O734" s="17"/>
      <c r="P734" s="17"/>
      <c r="Q734" s="17"/>
    </row>
    <row r="735" spans="1:17" ht="14.25" x14ac:dyDescent="0.15">
      <c r="A735" s="17">
        <v>796</v>
      </c>
      <c r="B735" s="17">
        <v>46</v>
      </c>
      <c r="C735" s="17" t="s">
        <v>1133</v>
      </c>
      <c r="D735" s="17" t="s">
        <v>1134</v>
      </c>
      <c r="E735" s="17" t="s">
        <v>1069</v>
      </c>
      <c r="F735" s="17">
        <v>180</v>
      </c>
      <c r="G735" s="17" t="s">
        <v>1117</v>
      </c>
      <c r="H735" s="17" t="s">
        <v>1178</v>
      </c>
      <c r="I735" s="17">
        <f t="shared" si="79"/>
        <v>21</v>
      </c>
      <c r="J735" s="17">
        <f t="shared" si="80"/>
        <v>180</v>
      </c>
      <c r="K735" s="17">
        <f t="shared" si="81"/>
        <v>126</v>
      </c>
      <c r="L735" s="17">
        <f t="shared" si="82"/>
        <v>-54</v>
      </c>
      <c r="M735" s="17">
        <f t="shared" si="83"/>
        <v>180</v>
      </c>
      <c r="N735" s="17"/>
      <c r="O735" s="17"/>
      <c r="P735" s="17"/>
      <c r="Q735" s="17"/>
    </row>
    <row r="736" spans="1:17" ht="14.25" x14ac:dyDescent="0.15">
      <c r="A736" s="17">
        <v>797</v>
      </c>
      <c r="B736" s="17">
        <v>47</v>
      </c>
      <c r="C736" s="17" t="s">
        <v>1135</v>
      </c>
      <c r="D736" s="17" t="s">
        <v>1136</v>
      </c>
      <c r="E736" s="17" t="s">
        <v>1069</v>
      </c>
      <c r="F736" s="17">
        <v>180</v>
      </c>
      <c r="G736" s="17" t="s">
        <v>1120</v>
      </c>
      <c r="H736" s="17" t="s">
        <v>1178</v>
      </c>
      <c r="I736" s="17">
        <f t="shared" si="79"/>
        <v>21</v>
      </c>
      <c r="J736" s="17">
        <f t="shared" si="80"/>
        <v>180</v>
      </c>
      <c r="K736" s="17">
        <f t="shared" si="81"/>
        <v>126</v>
      </c>
      <c r="L736" s="17">
        <f t="shared" si="82"/>
        <v>-54</v>
      </c>
      <c r="M736" s="17">
        <f t="shared" si="83"/>
        <v>180</v>
      </c>
      <c r="N736" s="17"/>
      <c r="O736" s="17"/>
      <c r="P736" s="17"/>
      <c r="Q736" s="17"/>
    </row>
    <row r="737" spans="1:17" ht="14.25" x14ac:dyDescent="0.15">
      <c r="A737" s="17">
        <v>798</v>
      </c>
      <c r="B737" s="17">
        <v>48</v>
      </c>
      <c r="C737" s="17" t="s">
        <v>1137</v>
      </c>
      <c r="D737" s="17" t="s">
        <v>1138</v>
      </c>
      <c r="E737" s="17" t="s">
        <v>1069</v>
      </c>
      <c r="F737" s="17">
        <v>168</v>
      </c>
      <c r="G737" s="17" t="s">
        <v>1120</v>
      </c>
      <c r="H737" s="17" t="s">
        <v>1178</v>
      </c>
      <c r="I737" s="17">
        <f t="shared" si="79"/>
        <v>21</v>
      </c>
      <c r="J737" s="17">
        <f t="shared" si="80"/>
        <v>168</v>
      </c>
      <c r="K737" s="17">
        <f t="shared" si="81"/>
        <v>126</v>
      </c>
      <c r="L737" s="17">
        <f t="shared" si="82"/>
        <v>-42</v>
      </c>
      <c r="M737" s="17">
        <f t="shared" si="83"/>
        <v>168</v>
      </c>
      <c r="N737" s="17"/>
      <c r="O737" s="17"/>
      <c r="P737" s="17"/>
      <c r="Q737" s="17"/>
    </row>
    <row r="738" spans="1:17" ht="14.25" x14ac:dyDescent="0.15">
      <c r="A738" s="17">
        <v>799</v>
      </c>
      <c r="B738" s="17">
        <v>49</v>
      </c>
      <c r="C738" s="17" t="s">
        <v>1139</v>
      </c>
      <c r="D738" s="17" t="s">
        <v>1140</v>
      </c>
      <c r="E738" s="17" t="s">
        <v>1069</v>
      </c>
      <c r="F738" s="17">
        <v>168</v>
      </c>
      <c r="G738" s="17" t="s">
        <v>1120</v>
      </c>
      <c r="H738" s="17" t="s">
        <v>1178</v>
      </c>
      <c r="I738" s="17">
        <f t="shared" si="79"/>
        <v>21</v>
      </c>
      <c r="J738" s="17">
        <f t="shared" si="80"/>
        <v>168</v>
      </c>
      <c r="K738" s="17">
        <f t="shared" si="81"/>
        <v>126</v>
      </c>
      <c r="L738" s="17">
        <f t="shared" si="82"/>
        <v>-42</v>
      </c>
      <c r="M738" s="17">
        <f t="shared" si="83"/>
        <v>168</v>
      </c>
      <c r="N738" s="17"/>
      <c r="O738" s="17"/>
      <c r="P738" s="17"/>
      <c r="Q738" s="17"/>
    </row>
    <row r="739" spans="1:17" ht="14.25" x14ac:dyDescent="0.15">
      <c r="A739" s="17">
        <v>800</v>
      </c>
      <c r="B739" s="17">
        <v>50</v>
      </c>
      <c r="C739" s="17" t="s">
        <v>1141</v>
      </c>
      <c r="D739" s="17" t="s">
        <v>1142</v>
      </c>
      <c r="E739" s="17" t="s">
        <v>1069</v>
      </c>
      <c r="F739" s="17">
        <v>168</v>
      </c>
      <c r="G739" s="17" t="s">
        <v>1120</v>
      </c>
      <c r="H739" s="17" t="s">
        <v>1178</v>
      </c>
      <c r="I739" s="17">
        <f t="shared" si="79"/>
        <v>21</v>
      </c>
      <c r="J739" s="17">
        <f t="shared" si="80"/>
        <v>168</v>
      </c>
      <c r="K739" s="17">
        <f t="shared" si="81"/>
        <v>126</v>
      </c>
      <c r="L739" s="17">
        <f t="shared" si="82"/>
        <v>-42</v>
      </c>
      <c r="M739" s="17">
        <f t="shared" si="83"/>
        <v>168</v>
      </c>
      <c r="N739" s="17"/>
      <c r="O739" s="17"/>
      <c r="P739" s="17"/>
      <c r="Q739" s="17"/>
    </row>
    <row r="740" spans="1:17" ht="14.25" x14ac:dyDescent="0.15">
      <c r="A740" s="17">
        <v>801</v>
      </c>
      <c r="B740" s="17">
        <v>51</v>
      </c>
      <c r="C740" s="17" t="s">
        <v>1143</v>
      </c>
      <c r="D740" s="17" t="s">
        <v>1144</v>
      </c>
      <c r="E740" s="17" t="s">
        <v>1069</v>
      </c>
      <c r="F740" s="17">
        <v>168</v>
      </c>
      <c r="G740" s="17" t="s">
        <v>1120</v>
      </c>
      <c r="H740" s="17" t="s">
        <v>1178</v>
      </c>
      <c r="I740" s="17">
        <f t="shared" si="79"/>
        <v>21</v>
      </c>
      <c r="J740" s="17">
        <f t="shared" si="80"/>
        <v>168</v>
      </c>
      <c r="K740" s="17">
        <f t="shared" si="81"/>
        <v>126</v>
      </c>
      <c r="L740" s="17">
        <f t="shared" si="82"/>
        <v>-42</v>
      </c>
      <c r="M740" s="17">
        <f t="shared" si="83"/>
        <v>168</v>
      </c>
      <c r="N740" s="17"/>
      <c r="O740" s="17"/>
      <c r="P740" s="17"/>
      <c r="Q740" s="17"/>
    </row>
    <row r="741" spans="1:17" ht="14.25" x14ac:dyDescent="0.15">
      <c r="A741" s="17">
        <v>802</v>
      </c>
      <c r="B741" s="17">
        <v>52</v>
      </c>
      <c r="C741" s="17" t="s">
        <v>1145</v>
      </c>
      <c r="D741" s="17" t="s">
        <v>1146</v>
      </c>
      <c r="E741" s="17" t="s">
        <v>1069</v>
      </c>
      <c r="F741" s="17">
        <v>180</v>
      </c>
      <c r="G741" s="17" t="s">
        <v>1117</v>
      </c>
      <c r="H741" s="17" t="s">
        <v>1178</v>
      </c>
      <c r="I741" s="17">
        <f t="shared" si="79"/>
        <v>21</v>
      </c>
      <c r="J741" s="17">
        <f t="shared" si="80"/>
        <v>180</v>
      </c>
      <c r="K741" s="17">
        <f t="shared" si="81"/>
        <v>126</v>
      </c>
      <c r="L741" s="17">
        <f t="shared" si="82"/>
        <v>-54</v>
      </c>
      <c r="M741" s="17">
        <f t="shared" si="83"/>
        <v>180</v>
      </c>
      <c r="N741" s="17"/>
      <c r="O741" s="17"/>
      <c r="P741" s="17"/>
      <c r="Q741" s="17"/>
    </row>
    <row r="742" spans="1:17" ht="14.25" x14ac:dyDescent="0.15">
      <c r="A742" s="17">
        <v>803</v>
      </c>
      <c r="B742" s="17">
        <v>53</v>
      </c>
      <c r="C742" s="17" t="s">
        <v>1147</v>
      </c>
      <c r="D742" s="17" t="s">
        <v>1148</v>
      </c>
      <c r="E742" s="17" t="s">
        <v>1069</v>
      </c>
      <c r="F742" s="17">
        <v>180</v>
      </c>
      <c r="G742" s="17" t="s">
        <v>1117</v>
      </c>
      <c r="H742" s="17" t="s">
        <v>1178</v>
      </c>
      <c r="I742" s="17">
        <f t="shared" si="79"/>
        <v>21</v>
      </c>
      <c r="J742" s="17">
        <f t="shared" si="80"/>
        <v>180</v>
      </c>
      <c r="K742" s="17">
        <f t="shared" si="81"/>
        <v>126</v>
      </c>
      <c r="L742" s="17">
        <f t="shared" si="82"/>
        <v>-54</v>
      </c>
      <c r="M742" s="17">
        <f t="shared" si="83"/>
        <v>180</v>
      </c>
      <c r="N742" s="17"/>
      <c r="O742" s="17"/>
      <c r="P742" s="17"/>
      <c r="Q742" s="17"/>
    </row>
    <row r="743" spans="1:17" ht="14.25" x14ac:dyDescent="0.15">
      <c r="A743" s="17">
        <v>804</v>
      </c>
      <c r="B743" s="17">
        <v>54</v>
      </c>
      <c r="C743" s="17" t="s">
        <v>1149</v>
      </c>
      <c r="D743" s="17" t="s">
        <v>1150</v>
      </c>
      <c r="E743" s="17" t="s">
        <v>1069</v>
      </c>
      <c r="F743" s="17">
        <v>168</v>
      </c>
      <c r="G743" s="17" t="s">
        <v>1120</v>
      </c>
      <c r="H743" s="17" t="s">
        <v>1178</v>
      </c>
      <c r="I743" s="17">
        <f t="shared" si="79"/>
        <v>21</v>
      </c>
      <c r="J743" s="17">
        <f t="shared" si="80"/>
        <v>168</v>
      </c>
      <c r="K743" s="17">
        <f t="shared" si="81"/>
        <v>126</v>
      </c>
      <c r="L743" s="17">
        <f t="shared" si="82"/>
        <v>-42</v>
      </c>
      <c r="M743" s="17">
        <f t="shared" si="83"/>
        <v>168</v>
      </c>
      <c r="N743" s="17"/>
      <c r="O743" s="17"/>
      <c r="P743" s="17"/>
      <c r="Q743" s="17"/>
    </row>
    <row r="744" spans="1:17" ht="14.25" x14ac:dyDescent="0.15">
      <c r="A744" s="17">
        <v>805</v>
      </c>
      <c r="B744" s="17">
        <v>55</v>
      </c>
      <c r="C744" s="17" t="s">
        <v>1151</v>
      </c>
      <c r="D744" s="17" t="s">
        <v>1152</v>
      </c>
      <c r="E744" s="17" t="s">
        <v>1069</v>
      </c>
      <c r="F744" s="17">
        <v>168</v>
      </c>
      <c r="G744" s="17" t="s">
        <v>1120</v>
      </c>
      <c r="H744" s="17" t="s">
        <v>1178</v>
      </c>
      <c r="I744" s="17">
        <f t="shared" si="79"/>
        <v>21</v>
      </c>
      <c r="J744" s="17">
        <f t="shared" si="80"/>
        <v>168</v>
      </c>
      <c r="K744" s="17">
        <f t="shared" si="81"/>
        <v>126</v>
      </c>
      <c r="L744" s="17">
        <f t="shared" si="82"/>
        <v>-42</v>
      </c>
      <c r="M744" s="17">
        <f t="shared" si="83"/>
        <v>168</v>
      </c>
      <c r="N744" s="17"/>
      <c r="O744" s="17"/>
      <c r="P744" s="17"/>
      <c r="Q744" s="17"/>
    </row>
    <row r="745" spans="1:17" ht="14.25" x14ac:dyDescent="0.15">
      <c r="A745" s="17">
        <v>806</v>
      </c>
      <c r="B745" s="17">
        <v>56</v>
      </c>
      <c r="C745" s="17" t="s">
        <v>1153</v>
      </c>
      <c r="D745" s="17" t="s">
        <v>1154</v>
      </c>
      <c r="E745" s="17" t="s">
        <v>1069</v>
      </c>
      <c r="F745" s="17">
        <v>180</v>
      </c>
      <c r="G745" s="17" t="s">
        <v>1117</v>
      </c>
      <c r="H745" s="17" t="s">
        <v>1178</v>
      </c>
      <c r="I745" s="17">
        <f t="shared" si="79"/>
        <v>21</v>
      </c>
      <c r="J745" s="17">
        <f t="shared" si="80"/>
        <v>180</v>
      </c>
      <c r="K745" s="17">
        <f t="shared" si="81"/>
        <v>126</v>
      </c>
      <c r="L745" s="17">
        <f t="shared" si="82"/>
        <v>-54</v>
      </c>
      <c r="M745" s="17">
        <f t="shared" si="83"/>
        <v>180</v>
      </c>
      <c r="N745" s="17"/>
      <c r="O745" s="17"/>
      <c r="P745" s="17"/>
      <c r="Q745" s="17"/>
    </row>
    <row r="746" spans="1:17" ht="14.25" x14ac:dyDescent="0.15">
      <c r="A746" s="17">
        <v>807</v>
      </c>
      <c r="B746" s="17">
        <v>57</v>
      </c>
      <c r="C746" s="17" t="s">
        <v>1155</v>
      </c>
      <c r="D746" s="17" t="s">
        <v>1156</v>
      </c>
      <c r="E746" s="17" t="s">
        <v>1069</v>
      </c>
      <c r="F746" s="17">
        <v>168</v>
      </c>
      <c r="G746" s="17" t="s">
        <v>1120</v>
      </c>
      <c r="H746" s="17" t="s">
        <v>1178</v>
      </c>
      <c r="I746" s="17">
        <f t="shared" si="79"/>
        <v>21</v>
      </c>
      <c r="J746" s="17">
        <f t="shared" si="80"/>
        <v>168</v>
      </c>
      <c r="K746" s="17">
        <f t="shared" si="81"/>
        <v>126</v>
      </c>
      <c r="L746" s="17">
        <f t="shared" si="82"/>
        <v>-42</v>
      </c>
      <c r="M746" s="17">
        <f t="shared" si="83"/>
        <v>168</v>
      </c>
      <c r="N746" s="17"/>
      <c r="O746" s="17"/>
      <c r="P746" s="17"/>
      <c r="Q746" s="17"/>
    </row>
    <row r="747" spans="1:17" ht="14.25" x14ac:dyDescent="0.15">
      <c r="A747" s="17">
        <v>808</v>
      </c>
      <c r="B747" s="17">
        <v>58</v>
      </c>
      <c r="C747" s="17" t="s">
        <v>1157</v>
      </c>
      <c r="D747" s="17" t="s">
        <v>1158</v>
      </c>
      <c r="E747" s="17" t="s">
        <v>1069</v>
      </c>
      <c r="F747" s="17">
        <v>168</v>
      </c>
      <c r="G747" s="17" t="s">
        <v>1120</v>
      </c>
      <c r="H747" s="17" t="s">
        <v>1178</v>
      </c>
      <c r="I747" s="17">
        <f t="shared" si="79"/>
        <v>21</v>
      </c>
      <c r="J747" s="17">
        <f t="shared" si="80"/>
        <v>168</v>
      </c>
      <c r="K747" s="17">
        <f t="shared" si="81"/>
        <v>126</v>
      </c>
      <c r="L747" s="17">
        <f t="shared" si="82"/>
        <v>-42</v>
      </c>
      <c r="M747" s="17">
        <f t="shared" si="83"/>
        <v>168</v>
      </c>
      <c r="N747" s="17"/>
      <c r="O747" s="17"/>
      <c r="P747" s="17"/>
      <c r="Q747" s="17"/>
    </row>
    <row r="748" spans="1:17" ht="14.25" x14ac:dyDescent="0.15">
      <c r="A748" s="17">
        <v>809</v>
      </c>
      <c r="B748" s="17">
        <v>59</v>
      </c>
      <c r="C748" s="17" t="s">
        <v>1159</v>
      </c>
      <c r="D748" s="17" t="s">
        <v>1160</v>
      </c>
      <c r="E748" s="17" t="s">
        <v>1069</v>
      </c>
      <c r="F748" s="17">
        <v>168</v>
      </c>
      <c r="G748" s="17" t="s">
        <v>1120</v>
      </c>
      <c r="H748" s="17" t="s">
        <v>1178</v>
      </c>
      <c r="I748" s="17">
        <f t="shared" si="79"/>
        <v>21</v>
      </c>
      <c r="J748" s="17">
        <f t="shared" si="80"/>
        <v>168</v>
      </c>
      <c r="K748" s="17">
        <f t="shared" si="81"/>
        <v>126</v>
      </c>
      <c r="L748" s="17">
        <f t="shared" si="82"/>
        <v>-42</v>
      </c>
      <c r="M748" s="17">
        <f t="shared" si="83"/>
        <v>168</v>
      </c>
      <c r="N748" s="17"/>
      <c r="O748" s="17"/>
      <c r="P748" s="17"/>
      <c r="Q748" s="17"/>
    </row>
    <row r="749" spans="1:17" ht="14.25" x14ac:dyDescent="0.15">
      <c r="A749" s="17">
        <v>810</v>
      </c>
      <c r="B749" s="17">
        <v>60</v>
      </c>
      <c r="C749" s="17" t="s">
        <v>1161</v>
      </c>
      <c r="D749" s="17" t="s">
        <v>1162</v>
      </c>
      <c r="E749" s="17" t="s">
        <v>1069</v>
      </c>
      <c r="F749" s="17">
        <v>168</v>
      </c>
      <c r="G749" s="17" t="s">
        <v>1120</v>
      </c>
      <c r="H749" s="17" t="s">
        <v>1178</v>
      </c>
      <c r="I749" s="17">
        <f t="shared" si="79"/>
        <v>21</v>
      </c>
      <c r="J749" s="17">
        <f t="shared" si="80"/>
        <v>168</v>
      </c>
      <c r="K749" s="17">
        <f t="shared" si="81"/>
        <v>126</v>
      </c>
      <c r="L749" s="17">
        <f t="shared" si="82"/>
        <v>-42</v>
      </c>
      <c r="M749" s="17">
        <f t="shared" si="83"/>
        <v>168</v>
      </c>
      <c r="N749" s="17"/>
      <c r="O749" s="17"/>
      <c r="P749" s="17"/>
      <c r="Q749" s="17"/>
    </row>
    <row r="750" spans="1:17" ht="14.25" x14ac:dyDescent="0.15">
      <c r="A750" s="17">
        <v>811</v>
      </c>
      <c r="B750" s="17">
        <v>61</v>
      </c>
      <c r="C750" s="17" t="s">
        <v>1163</v>
      </c>
      <c r="D750" s="17" t="s">
        <v>1164</v>
      </c>
      <c r="E750" s="17" t="s">
        <v>1069</v>
      </c>
      <c r="F750" s="17">
        <v>180</v>
      </c>
      <c r="G750" s="17" t="s">
        <v>1117</v>
      </c>
      <c r="H750" s="17" t="s">
        <v>1178</v>
      </c>
      <c r="I750" s="17">
        <f t="shared" si="79"/>
        <v>21</v>
      </c>
      <c r="J750" s="17">
        <f t="shared" si="80"/>
        <v>180</v>
      </c>
      <c r="K750" s="17">
        <f t="shared" si="81"/>
        <v>126</v>
      </c>
      <c r="L750" s="17">
        <f t="shared" si="82"/>
        <v>-54</v>
      </c>
      <c r="M750" s="17">
        <f t="shared" si="83"/>
        <v>180</v>
      </c>
      <c r="N750" s="17"/>
      <c r="O750" s="17"/>
      <c r="P750" s="17"/>
      <c r="Q750" s="17"/>
    </row>
    <row r="751" spans="1:17" ht="14.25" x14ac:dyDescent="0.15">
      <c r="A751" s="17">
        <v>812</v>
      </c>
      <c r="B751" s="17">
        <v>62</v>
      </c>
      <c r="C751" s="17" t="s">
        <v>1165</v>
      </c>
      <c r="D751" s="17" t="s">
        <v>1166</v>
      </c>
      <c r="E751" s="17" t="s">
        <v>1069</v>
      </c>
      <c r="F751" s="17">
        <v>168</v>
      </c>
      <c r="G751" s="17" t="s">
        <v>1120</v>
      </c>
      <c r="H751" s="17" t="s">
        <v>1178</v>
      </c>
      <c r="I751" s="17">
        <f t="shared" si="79"/>
        <v>21</v>
      </c>
      <c r="J751" s="17">
        <f t="shared" si="80"/>
        <v>168</v>
      </c>
      <c r="K751" s="17">
        <f t="shared" si="81"/>
        <v>126</v>
      </c>
      <c r="L751" s="17">
        <f t="shared" si="82"/>
        <v>-42</v>
      </c>
      <c r="M751" s="17">
        <f t="shared" si="83"/>
        <v>168</v>
      </c>
      <c r="N751" s="17"/>
      <c r="O751" s="17"/>
      <c r="P751" s="17"/>
      <c r="Q751" s="17"/>
    </row>
    <row r="752" spans="1:17" ht="14.25" x14ac:dyDescent="0.15">
      <c r="A752" s="17">
        <v>813</v>
      </c>
      <c r="B752" s="17">
        <v>63</v>
      </c>
      <c r="C752" s="17" t="s">
        <v>1167</v>
      </c>
      <c r="D752" s="17" t="s">
        <v>1168</v>
      </c>
      <c r="E752" s="17" t="s">
        <v>1069</v>
      </c>
      <c r="F752" s="17">
        <v>168</v>
      </c>
      <c r="G752" s="17" t="s">
        <v>1120</v>
      </c>
      <c r="H752" s="17" t="s">
        <v>1178</v>
      </c>
      <c r="I752" s="17">
        <f t="shared" si="79"/>
        <v>21</v>
      </c>
      <c r="J752" s="17">
        <f t="shared" si="80"/>
        <v>168</v>
      </c>
      <c r="K752" s="17">
        <f t="shared" si="81"/>
        <v>126</v>
      </c>
      <c r="L752" s="17">
        <f t="shared" si="82"/>
        <v>-42</v>
      </c>
      <c r="M752" s="17">
        <f t="shared" si="83"/>
        <v>168</v>
      </c>
      <c r="N752" s="17"/>
      <c r="O752" s="17"/>
      <c r="P752" s="17"/>
      <c r="Q752" s="17"/>
    </row>
    <row r="753" spans="1:17" ht="14.25" x14ac:dyDescent="0.15">
      <c r="A753" s="17">
        <v>814</v>
      </c>
      <c r="B753" s="17">
        <v>64</v>
      </c>
      <c r="C753" s="17" t="s">
        <v>1169</v>
      </c>
      <c r="D753" s="17" t="s">
        <v>1170</v>
      </c>
      <c r="E753" s="17" t="s">
        <v>1069</v>
      </c>
      <c r="F753" s="17">
        <v>180</v>
      </c>
      <c r="G753" s="17" t="s">
        <v>1117</v>
      </c>
      <c r="H753" s="17" t="s">
        <v>1178</v>
      </c>
      <c r="I753" s="17">
        <f t="shared" si="79"/>
        <v>21</v>
      </c>
      <c r="J753" s="17">
        <f t="shared" si="80"/>
        <v>180</v>
      </c>
      <c r="K753" s="17">
        <f t="shared" si="81"/>
        <v>126</v>
      </c>
      <c r="L753" s="17">
        <f t="shared" si="82"/>
        <v>-54</v>
      </c>
      <c r="M753" s="17">
        <f t="shared" si="83"/>
        <v>180</v>
      </c>
      <c r="N753" s="17"/>
      <c r="O753" s="17"/>
      <c r="P753" s="17"/>
      <c r="Q753" s="17"/>
    </row>
    <row r="754" spans="1:17" ht="14.25" x14ac:dyDescent="0.15">
      <c r="A754" s="17">
        <v>815</v>
      </c>
      <c r="B754">
        <v>65</v>
      </c>
      <c r="C754" t="s">
        <v>1171</v>
      </c>
      <c r="D754" t="s">
        <v>1172</v>
      </c>
      <c r="E754" t="s">
        <v>1069</v>
      </c>
      <c r="F754">
        <v>168</v>
      </c>
      <c r="G754" t="s">
        <v>1120</v>
      </c>
      <c r="H754" s="17" t="s">
        <v>1178</v>
      </c>
      <c r="I754" s="17">
        <f t="shared" ref="I754:I777" si="84">IF(TYPE(E754)=1,E754,VALUE(SUBSTITUTE(E754,"天","")))</f>
        <v>21</v>
      </c>
      <c r="J754" s="17">
        <f t="shared" ref="J754:J777" si="85">IF(TYPE(F754)=1,F754,VALUE(SUBSTITUTE(F754,"元","")))</f>
        <v>168</v>
      </c>
      <c r="K754" s="17">
        <f t="shared" ref="K754:K777" si="86">I754*6</f>
        <v>126</v>
      </c>
      <c r="L754" s="17">
        <f t="shared" ref="L754:L777" si="87">K754-J754</f>
        <v>-42</v>
      </c>
      <c r="M754" s="17">
        <f t="shared" ref="M754:M777" si="88">J754</f>
        <v>168</v>
      </c>
      <c r="N754" s="17"/>
      <c r="O754" s="17"/>
      <c r="P754" s="17"/>
      <c r="Q754" s="17"/>
    </row>
    <row r="755" spans="1:17" ht="14.25" x14ac:dyDescent="0.15">
      <c r="A755" s="17">
        <v>816</v>
      </c>
      <c r="B755">
        <v>66</v>
      </c>
      <c r="C755" t="s">
        <v>1173</v>
      </c>
      <c r="D755" t="s">
        <v>1174</v>
      </c>
      <c r="E755" t="s">
        <v>1069</v>
      </c>
      <c r="F755">
        <v>168</v>
      </c>
      <c r="G755" t="s">
        <v>1120</v>
      </c>
      <c r="H755" s="17" t="s">
        <v>1178</v>
      </c>
      <c r="I755" s="17">
        <f t="shared" si="84"/>
        <v>21</v>
      </c>
      <c r="J755" s="17">
        <f t="shared" si="85"/>
        <v>168</v>
      </c>
      <c r="K755" s="17">
        <f t="shared" si="86"/>
        <v>126</v>
      </c>
      <c r="L755" s="17">
        <f t="shared" si="87"/>
        <v>-42</v>
      </c>
      <c r="M755" s="17">
        <f t="shared" si="88"/>
        <v>168</v>
      </c>
      <c r="N755" s="17"/>
      <c r="O755" s="17"/>
      <c r="P755" s="17"/>
      <c r="Q755" s="17"/>
    </row>
    <row r="756" spans="1:17" ht="14.25" x14ac:dyDescent="0.15">
      <c r="A756" s="17">
        <v>817</v>
      </c>
      <c r="B756">
        <v>67</v>
      </c>
      <c r="C756" t="s">
        <v>1175</v>
      </c>
      <c r="D756" t="s">
        <v>1176</v>
      </c>
      <c r="E756" t="s">
        <v>1069</v>
      </c>
      <c r="F756">
        <v>180</v>
      </c>
      <c r="G756" t="s">
        <v>1117</v>
      </c>
      <c r="H756" s="17" t="s">
        <v>1178</v>
      </c>
      <c r="I756" s="17">
        <f t="shared" si="84"/>
        <v>21</v>
      </c>
      <c r="J756" s="17">
        <f t="shared" si="85"/>
        <v>180</v>
      </c>
      <c r="K756" s="17">
        <f t="shared" si="86"/>
        <v>126</v>
      </c>
      <c r="L756" s="17">
        <f t="shared" si="87"/>
        <v>-54</v>
      </c>
      <c r="M756" s="17">
        <f t="shared" si="88"/>
        <v>180</v>
      </c>
      <c r="N756" s="17"/>
      <c r="O756" s="17"/>
      <c r="P756" s="17"/>
      <c r="Q756" s="17"/>
    </row>
    <row r="757" spans="1:17" ht="14.25" x14ac:dyDescent="0.15">
      <c r="A757" s="17">
        <v>818</v>
      </c>
      <c r="B757">
        <v>1</v>
      </c>
      <c r="C757">
        <v>2022010010</v>
      </c>
      <c r="D757" t="s">
        <v>1184</v>
      </c>
      <c r="E757">
        <v>18</v>
      </c>
      <c r="F757">
        <v>108</v>
      </c>
      <c r="H757" s="17" t="s">
        <v>1202</v>
      </c>
      <c r="I757" s="17">
        <f t="shared" si="84"/>
        <v>18</v>
      </c>
      <c r="J757" s="17">
        <f t="shared" si="85"/>
        <v>108</v>
      </c>
      <c r="K757" s="17">
        <f t="shared" si="86"/>
        <v>108</v>
      </c>
      <c r="L757" s="17">
        <f t="shared" si="87"/>
        <v>0</v>
      </c>
      <c r="M757" s="17">
        <f t="shared" si="88"/>
        <v>108</v>
      </c>
      <c r="N757" s="17"/>
      <c r="O757" s="17"/>
      <c r="P757" s="17"/>
      <c r="Q757" s="17"/>
    </row>
    <row r="758" spans="1:17" ht="14.25" x14ac:dyDescent="0.15">
      <c r="A758" s="17">
        <v>819</v>
      </c>
      <c r="B758">
        <v>2</v>
      </c>
      <c r="C758">
        <v>2022010011</v>
      </c>
      <c r="D758" t="s">
        <v>537</v>
      </c>
      <c r="E758">
        <v>18</v>
      </c>
      <c r="F758">
        <v>108</v>
      </c>
      <c r="H758" s="17" t="s">
        <v>1202</v>
      </c>
      <c r="I758" s="17">
        <f t="shared" si="84"/>
        <v>18</v>
      </c>
      <c r="J758" s="17">
        <f t="shared" si="85"/>
        <v>108</v>
      </c>
      <c r="K758" s="17">
        <f t="shared" si="86"/>
        <v>108</v>
      </c>
      <c r="L758" s="17">
        <f t="shared" si="87"/>
        <v>0</v>
      </c>
      <c r="M758" s="17">
        <f t="shared" si="88"/>
        <v>108</v>
      </c>
      <c r="N758" s="17"/>
      <c r="O758" s="17"/>
      <c r="P758" s="17"/>
      <c r="Q758" s="17"/>
    </row>
    <row r="759" spans="1:17" ht="14.25" x14ac:dyDescent="0.15">
      <c r="A759" s="17">
        <v>820</v>
      </c>
      <c r="B759">
        <v>3</v>
      </c>
      <c r="C759">
        <v>2022010012</v>
      </c>
      <c r="D759" t="s">
        <v>1185</v>
      </c>
      <c r="E759">
        <v>21</v>
      </c>
      <c r="F759">
        <v>126</v>
      </c>
      <c r="H759" s="17" t="s">
        <v>1202</v>
      </c>
      <c r="I759" s="17">
        <f t="shared" si="84"/>
        <v>21</v>
      </c>
      <c r="J759" s="17">
        <f t="shared" si="85"/>
        <v>126</v>
      </c>
      <c r="K759" s="17">
        <f t="shared" si="86"/>
        <v>126</v>
      </c>
      <c r="L759" s="17">
        <f t="shared" si="87"/>
        <v>0</v>
      </c>
      <c r="M759" s="17">
        <f t="shared" si="88"/>
        <v>126</v>
      </c>
      <c r="N759" s="17"/>
      <c r="O759" s="17"/>
      <c r="P759" s="17"/>
      <c r="Q759" s="17"/>
    </row>
    <row r="760" spans="1:17" ht="14.25" x14ac:dyDescent="0.15">
      <c r="A760" s="17">
        <v>821</v>
      </c>
      <c r="B760">
        <v>4</v>
      </c>
      <c r="C760">
        <v>2022010013</v>
      </c>
      <c r="D760" t="s">
        <v>1186</v>
      </c>
      <c r="E760">
        <v>21</v>
      </c>
      <c r="F760">
        <v>126</v>
      </c>
      <c r="H760" s="17" t="s">
        <v>1202</v>
      </c>
      <c r="I760" s="17">
        <f t="shared" si="84"/>
        <v>21</v>
      </c>
      <c r="J760" s="17">
        <f t="shared" si="85"/>
        <v>126</v>
      </c>
      <c r="K760" s="17">
        <f t="shared" si="86"/>
        <v>126</v>
      </c>
      <c r="L760" s="17">
        <f t="shared" si="87"/>
        <v>0</v>
      </c>
      <c r="M760" s="17">
        <f t="shared" si="88"/>
        <v>126</v>
      </c>
      <c r="N760" s="17"/>
      <c r="O760" s="17"/>
      <c r="P760" s="17"/>
      <c r="Q760" s="17"/>
    </row>
    <row r="761" spans="1:17" ht="14.25" x14ac:dyDescent="0.15">
      <c r="A761" s="17">
        <v>822</v>
      </c>
      <c r="B761">
        <v>5</v>
      </c>
      <c r="C761">
        <v>2022010016</v>
      </c>
      <c r="D761" t="s">
        <v>1187</v>
      </c>
      <c r="E761">
        <v>21</v>
      </c>
      <c r="F761">
        <v>126</v>
      </c>
      <c r="H761" s="17" t="s">
        <v>1202</v>
      </c>
      <c r="I761" s="17">
        <f t="shared" si="84"/>
        <v>21</v>
      </c>
      <c r="J761" s="17">
        <f t="shared" si="85"/>
        <v>126</v>
      </c>
      <c r="K761" s="17">
        <f t="shared" si="86"/>
        <v>126</v>
      </c>
      <c r="L761" s="17">
        <f t="shared" si="87"/>
        <v>0</v>
      </c>
      <c r="M761" s="17">
        <f t="shared" si="88"/>
        <v>126</v>
      </c>
      <c r="N761" s="17"/>
      <c r="O761" s="17"/>
      <c r="P761" s="17"/>
      <c r="Q761" s="17"/>
    </row>
    <row r="762" spans="1:17" ht="14.25" x14ac:dyDescent="0.15">
      <c r="A762" s="17">
        <v>823</v>
      </c>
      <c r="B762">
        <v>6</v>
      </c>
      <c r="C762">
        <v>2022010017</v>
      </c>
      <c r="D762" t="s">
        <v>1188</v>
      </c>
      <c r="E762">
        <v>21</v>
      </c>
      <c r="F762">
        <v>126</v>
      </c>
      <c r="H762" s="17" t="s">
        <v>1202</v>
      </c>
      <c r="I762" s="17">
        <f t="shared" si="84"/>
        <v>21</v>
      </c>
      <c r="J762" s="17">
        <f t="shared" si="85"/>
        <v>126</v>
      </c>
      <c r="K762" s="17">
        <f t="shared" si="86"/>
        <v>126</v>
      </c>
      <c r="L762" s="17">
        <f t="shared" si="87"/>
        <v>0</v>
      </c>
      <c r="M762" s="17">
        <f t="shared" si="88"/>
        <v>126</v>
      </c>
      <c r="N762" s="17"/>
      <c r="O762" s="17"/>
      <c r="P762" s="17"/>
      <c r="Q762" s="17"/>
    </row>
    <row r="763" spans="1:17" ht="14.25" x14ac:dyDescent="0.15">
      <c r="A763" s="17">
        <v>824</v>
      </c>
      <c r="B763">
        <v>7</v>
      </c>
      <c r="C763">
        <v>2022010018</v>
      </c>
      <c r="D763" t="s">
        <v>899</v>
      </c>
      <c r="E763">
        <v>20</v>
      </c>
      <c r="F763">
        <v>120</v>
      </c>
      <c r="H763" s="17" t="s">
        <v>1202</v>
      </c>
      <c r="I763" s="17">
        <f t="shared" si="84"/>
        <v>20</v>
      </c>
      <c r="J763" s="17">
        <f t="shared" si="85"/>
        <v>120</v>
      </c>
      <c r="K763" s="17">
        <f t="shared" si="86"/>
        <v>120</v>
      </c>
      <c r="L763" s="17">
        <f t="shared" si="87"/>
        <v>0</v>
      </c>
      <c r="M763" s="17">
        <f t="shared" si="88"/>
        <v>120</v>
      </c>
      <c r="N763" s="17"/>
      <c r="O763" s="17"/>
      <c r="P763" s="17"/>
      <c r="Q763" s="17"/>
    </row>
    <row r="764" spans="1:17" ht="14.25" x14ac:dyDescent="0.15">
      <c r="A764" s="17">
        <v>825</v>
      </c>
      <c r="B764">
        <v>8</v>
      </c>
      <c r="C764">
        <v>2022010019</v>
      </c>
      <c r="D764" t="s">
        <v>1189</v>
      </c>
      <c r="E764">
        <v>21</v>
      </c>
      <c r="F764">
        <v>126</v>
      </c>
      <c r="H764" s="17" t="s">
        <v>1202</v>
      </c>
      <c r="I764" s="17">
        <f t="shared" si="84"/>
        <v>21</v>
      </c>
      <c r="J764" s="17">
        <f t="shared" si="85"/>
        <v>126</v>
      </c>
      <c r="K764" s="17">
        <f t="shared" si="86"/>
        <v>126</v>
      </c>
      <c r="L764" s="17">
        <f t="shared" si="87"/>
        <v>0</v>
      </c>
      <c r="M764" s="17">
        <f t="shared" si="88"/>
        <v>126</v>
      </c>
      <c r="N764" s="17"/>
      <c r="O764" s="17"/>
      <c r="P764" s="17"/>
      <c r="Q764" s="17"/>
    </row>
    <row r="765" spans="1:17" ht="14.25" x14ac:dyDescent="0.15">
      <c r="A765" s="17">
        <v>826</v>
      </c>
      <c r="B765">
        <v>9</v>
      </c>
      <c r="C765">
        <v>2022010021</v>
      </c>
      <c r="D765" t="s">
        <v>1190</v>
      </c>
      <c r="E765">
        <v>21</v>
      </c>
      <c r="F765">
        <v>126</v>
      </c>
      <c r="H765" s="17" t="s">
        <v>1202</v>
      </c>
      <c r="I765" s="17">
        <f t="shared" si="84"/>
        <v>21</v>
      </c>
      <c r="J765" s="17">
        <f t="shared" si="85"/>
        <v>126</v>
      </c>
      <c r="K765" s="17">
        <f t="shared" si="86"/>
        <v>126</v>
      </c>
      <c r="L765" s="17">
        <f t="shared" si="87"/>
        <v>0</v>
      </c>
      <c r="M765" s="17">
        <f t="shared" si="88"/>
        <v>126</v>
      </c>
      <c r="N765" s="17"/>
      <c r="O765" s="17"/>
      <c r="P765" s="17"/>
      <c r="Q765" s="17"/>
    </row>
    <row r="766" spans="1:17" ht="14.25" x14ac:dyDescent="0.15">
      <c r="A766" s="17">
        <v>827</v>
      </c>
      <c r="B766">
        <v>10</v>
      </c>
      <c r="C766">
        <v>2022010022</v>
      </c>
      <c r="D766" t="s">
        <v>1191</v>
      </c>
      <c r="E766">
        <v>21</v>
      </c>
      <c r="F766">
        <v>126</v>
      </c>
      <c r="H766" s="17" t="s">
        <v>1202</v>
      </c>
      <c r="I766" s="17">
        <f t="shared" si="84"/>
        <v>21</v>
      </c>
      <c r="J766" s="17">
        <f t="shared" si="85"/>
        <v>126</v>
      </c>
      <c r="K766" s="17">
        <f t="shared" si="86"/>
        <v>126</v>
      </c>
      <c r="L766" s="17">
        <f t="shared" si="87"/>
        <v>0</v>
      </c>
      <c r="M766" s="17">
        <f t="shared" si="88"/>
        <v>126</v>
      </c>
      <c r="N766" s="17"/>
      <c r="O766" s="17"/>
      <c r="P766" s="17"/>
      <c r="Q766" s="17"/>
    </row>
    <row r="767" spans="1:17" ht="14.25" x14ac:dyDescent="0.15">
      <c r="A767" s="17">
        <v>828</v>
      </c>
      <c r="B767">
        <v>11</v>
      </c>
      <c r="C767">
        <v>2022010023</v>
      </c>
      <c r="D767" t="s">
        <v>1192</v>
      </c>
      <c r="E767">
        <v>21</v>
      </c>
      <c r="F767">
        <v>126</v>
      </c>
      <c r="H767" s="17" t="s">
        <v>1202</v>
      </c>
      <c r="I767" s="17">
        <f t="shared" si="84"/>
        <v>21</v>
      </c>
      <c r="J767" s="17">
        <f t="shared" si="85"/>
        <v>126</v>
      </c>
      <c r="K767" s="17">
        <f t="shared" si="86"/>
        <v>126</v>
      </c>
      <c r="L767" s="17">
        <f t="shared" si="87"/>
        <v>0</v>
      </c>
      <c r="M767" s="17">
        <f t="shared" si="88"/>
        <v>126</v>
      </c>
      <c r="N767" s="17"/>
      <c r="O767" s="17"/>
      <c r="P767" s="17"/>
      <c r="Q767" s="17"/>
    </row>
    <row r="768" spans="1:17" ht="14.25" x14ac:dyDescent="0.15">
      <c r="A768" s="17">
        <v>829</v>
      </c>
      <c r="B768">
        <v>12</v>
      </c>
      <c r="C768">
        <v>2022010025</v>
      </c>
      <c r="D768" t="s">
        <v>1193</v>
      </c>
      <c r="E768">
        <v>21</v>
      </c>
      <c r="F768">
        <v>126</v>
      </c>
      <c r="H768" s="17" t="s">
        <v>1202</v>
      </c>
      <c r="I768" s="17">
        <f t="shared" si="84"/>
        <v>21</v>
      </c>
      <c r="J768" s="17">
        <f t="shared" si="85"/>
        <v>126</v>
      </c>
      <c r="K768" s="17">
        <f t="shared" si="86"/>
        <v>126</v>
      </c>
      <c r="L768" s="17">
        <f t="shared" si="87"/>
        <v>0</v>
      </c>
      <c r="M768" s="17">
        <f t="shared" si="88"/>
        <v>126</v>
      </c>
      <c r="N768" s="17"/>
      <c r="O768" s="17"/>
      <c r="P768" s="17"/>
      <c r="Q768" s="17"/>
    </row>
    <row r="769" spans="1:17" ht="14.25" x14ac:dyDescent="0.15">
      <c r="A769" s="17">
        <v>830</v>
      </c>
      <c r="B769">
        <v>13</v>
      </c>
      <c r="C769">
        <v>2022010076</v>
      </c>
      <c r="D769" t="s">
        <v>1194</v>
      </c>
      <c r="E769">
        <v>20</v>
      </c>
      <c r="F769">
        <v>120</v>
      </c>
      <c r="H769" s="17" t="s">
        <v>1202</v>
      </c>
      <c r="I769" s="17">
        <f t="shared" si="84"/>
        <v>20</v>
      </c>
      <c r="J769" s="17">
        <f t="shared" si="85"/>
        <v>120</v>
      </c>
      <c r="K769" s="17">
        <f t="shared" si="86"/>
        <v>120</v>
      </c>
      <c r="L769" s="17">
        <f t="shared" si="87"/>
        <v>0</v>
      </c>
      <c r="M769" s="17">
        <f t="shared" si="88"/>
        <v>120</v>
      </c>
      <c r="N769" s="17"/>
      <c r="O769" s="17"/>
      <c r="P769" s="17"/>
      <c r="Q769" s="17"/>
    </row>
    <row r="770" spans="1:17" ht="14.25" x14ac:dyDescent="0.15">
      <c r="A770" s="17">
        <v>831</v>
      </c>
      <c r="B770">
        <v>14</v>
      </c>
      <c r="C770">
        <v>2022010077</v>
      </c>
      <c r="D770" t="s">
        <v>1195</v>
      </c>
      <c r="E770">
        <v>20</v>
      </c>
      <c r="F770">
        <v>120</v>
      </c>
      <c r="H770" s="17" t="s">
        <v>1202</v>
      </c>
      <c r="I770" s="17">
        <f t="shared" si="84"/>
        <v>20</v>
      </c>
      <c r="J770" s="17">
        <f t="shared" si="85"/>
        <v>120</v>
      </c>
      <c r="K770" s="17">
        <f t="shared" si="86"/>
        <v>120</v>
      </c>
      <c r="L770" s="17">
        <f t="shared" si="87"/>
        <v>0</v>
      </c>
      <c r="M770" s="17">
        <f t="shared" si="88"/>
        <v>120</v>
      </c>
      <c r="N770" s="17"/>
      <c r="O770" s="17"/>
      <c r="P770" s="17"/>
      <c r="Q770" s="17"/>
    </row>
    <row r="771" spans="1:17" ht="14.25" x14ac:dyDescent="0.15">
      <c r="A771" s="17">
        <v>832</v>
      </c>
      <c r="B771">
        <v>15</v>
      </c>
      <c r="C771">
        <v>2022010078</v>
      </c>
      <c r="D771" t="s">
        <v>1196</v>
      </c>
      <c r="E771">
        <v>21</v>
      </c>
      <c r="F771">
        <v>126</v>
      </c>
      <c r="H771" s="17" t="s">
        <v>1202</v>
      </c>
      <c r="I771" s="17">
        <f t="shared" si="84"/>
        <v>21</v>
      </c>
      <c r="J771" s="17">
        <f t="shared" si="85"/>
        <v>126</v>
      </c>
      <c r="K771" s="17">
        <f t="shared" si="86"/>
        <v>126</v>
      </c>
      <c r="L771" s="17">
        <f t="shared" si="87"/>
        <v>0</v>
      </c>
      <c r="M771" s="17">
        <f t="shared" si="88"/>
        <v>126</v>
      </c>
      <c r="N771" s="17"/>
      <c r="O771" s="17"/>
      <c r="P771" s="17"/>
      <c r="Q771" s="17"/>
    </row>
    <row r="772" spans="1:17" ht="14.25" x14ac:dyDescent="0.15">
      <c r="A772" s="17">
        <v>833</v>
      </c>
      <c r="B772">
        <v>16</v>
      </c>
      <c r="C772">
        <v>2022010079</v>
      </c>
      <c r="D772" t="s">
        <v>1197</v>
      </c>
      <c r="E772">
        <v>21</v>
      </c>
      <c r="F772">
        <v>126</v>
      </c>
      <c r="H772" s="17" t="s">
        <v>1202</v>
      </c>
      <c r="I772" s="17">
        <f t="shared" si="84"/>
        <v>21</v>
      </c>
      <c r="J772" s="17">
        <f t="shared" si="85"/>
        <v>126</v>
      </c>
      <c r="K772" s="17">
        <f t="shared" si="86"/>
        <v>126</v>
      </c>
      <c r="L772" s="17">
        <f t="shared" si="87"/>
        <v>0</v>
      </c>
      <c r="M772" s="17">
        <f t="shared" si="88"/>
        <v>126</v>
      </c>
      <c r="N772" s="17"/>
      <c r="O772" s="17"/>
      <c r="P772" s="17"/>
      <c r="Q772" s="17"/>
    </row>
    <row r="773" spans="1:17" ht="14.25" x14ac:dyDescent="0.15">
      <c r="A773" s="17">
        <v>834</v>
      </c>
      <c r="B773">
        <v>17</v>
      </c>
      <c r="C773">
        <v>2022010080</v>
      </c>
      <c r="D773" t="s">
        <v>1198</v>
      </c>
      <c r="E773">
        <v>21</v>
      </c>
      <c r="F773">
        <v>126</v>
      </c>
      <c r="H773" s="17" t="s">
        <v>1202</v>
      </c>
      <c r="I773" s="17">
        <f t="shared" si="84"/>
        <v>21</v>
      </c>
      <c r="J773" s="17">
        <f t="shared" si="85"/>
        <v>126</v>
      </c>
      <c r="K773" s="17">
        <f t="shared" si="86"/>
        <v>126</v>
      </c>
      <c r="L773" s="17">
        <f t="shared" si="87"/>
        <v>0</v>
      </c>
      <c r="M773" s="17">
        <f t="shared" si="88"/>
        <v>126</v>
      </c>
      <c r="N773" s="17"/>
      <c r="O773" s="17"/>
      <c r="P773" s="17"/>
      <c r="Q773" s="17"/>
    </row>
    <row r="774" spans="1:17" ht="14.25" x14ac:dyDescent="0.15">
      <c r="A774" s="17">
        <v>835</v>
      </c>
      <c r="B774">
        <v>18</v>
      </c>
      <c r="C774">
        <v>2023010127</v>
      </c>
      <c r="D774" t="s">
        <v>1199</v>
      </c>
      <c r="E774">
        <v>21</v>
      </c>
      <c r="F774">
        <v>126</v>
      </c>
      <c r="H774" s="17" t="s">
        <v>1202</v>
      </c>
      <c r="I774" s="17">
        <f t="shared" si="84"/>
        <v>21</v>
      </c>
      <c r="J774" s="17">
        <f t="shared" si="85"/>
        <v>126</v>
      </c>
      <c r="K774" s="17">
        <f t="shared" si="86"/>
        <v>126</v>
      </c>
      <c r="L774" s="17">
        <f t="shared" si="87"/>
        <v>0</v>
      </c>
      <c r="M774" s="17">
        <f t="shared" si="88"/>
        <v>126</v>
      </c>
      <c r="N774" s="17"/>
      <c r="O774" s="17"/>
      <c r="P774" s="17"/>
      <c r="Q774" s="17"/>
    </row>
    <row r="775" spans="1:17" ht="14.25" x14ac:dyDescent="0.15">
      <c r="A775" s="17">
        <v>836</v>
      </c>
      <c r="B775">
        <v>19</v>
      </c>
      <c r="C775">
        <v>2023010128</v>
      </c>
      <c r="D775" t="s">
        <v>1200</v>
      </c>
      <c r="E775">
        <v>21</v>
      </c>
      <c r="F775">
        <v>126</v>
      </c>
      <c r="H775" s="17" t="s">
        <v>1202</v>
      </c>
      <c r="I775" s="17">
        <f t="shared" si="84"/>
        <v>21</v>
      </c>
      <c r="J775" s="17">
        <f t="shared" si="85"/>
        <v>126</v>
      </c>
      <c r="K775" s="17">
        <f t="shared" si="86"/>
        <v>126</v>
      </c>
      <c r="L775" s="17">
        <f t="shared" si="87"/>
        <v>0</v>
      </c>
      <c r="M775" s="17">
        <f t="shared" si="88"/>
        <v>126</v>
      </c>
      <c r="N775" s="17"/>
      <c r="O775" s="17"/>
      <c r="P775" s="17"/>
      <c r="Q775" s="17"/>
    </row>
    <row r="776" spans="1:17" ht="14.25" x14ac:dyDescent="0.15">
      <c r="A776" s="17">
        <v>837</v>
      </c>
      <c r="B776">
        <v>20</v>
      </c>
      <c r="C776">
        <v>2023010129</v>
      </c>
      <c r="D776" t="s">
        <v>1201</v>
      </c>
      <c r="E776">
        <v>21</v>
      </c>
      <c r="F776">
        <v>126</v>
      </c>
      <c r="H776" s="17" t="s">
        <v>1202</v>
      </c>
      <c r="I776" s="17">
        <f t="shared" si="84"/>
        <v>21</v>
      </c>
      <c r="J776" s="17">
        <f t="shared" si="85"/>
        <v>126</v>
      </c>
      <c r="K776" s="17">
        <f t="shared" si="86"/>
        <v>126</v>
      </c>
      <c r="L776" s="17">
        <f t="shared" si="87"/>
        <v>0</v>
      </c>
      <c r="M776" s="17">
        <f t="shared" si="88"/>
        <v>126</v>
      </c>
      <c r="N776" s="17"/>
      <c r="O776" s="17"/>
      <c r="P776" s="17"/>
      <c r="Q776" s="17"/>
    </row>
    <row r="777" spans="1:17" ht="14.25" x14ac:dyDescent="0.15">
      <c r="A777" s="17">
        <v>838</v>
      </c>
      <c r="H777" s="17"/>
      <c r="I777" s="17">
        <f t="shared" si="84"/>
        <v>0</v>
      </c>
      <c r="J777" s="17">
        <f t="shared" si="85"/>
        <v>0</v>
      </c>
      <c r="K777" s="17">
        <f t="shared" si="86"/>
        <v>0</v>
      </c>
      <c r="L777" s="17">
        <f t="shared" si="87"/>
        <v>0</v>
      </c>
      <c r="M777" s="17">
        <f t="shared" si="88"/>
        <v>0</v>
      </c>
      <c r="N777" s="17"/>
      <c r="O777" s="17"/>
      <c r="P777" s="17"/>
      <c r="Q777" s="17"/>
    </row>
  </sheetData>
  <autoFilter ref="A1:Q753" xr:uid="{00000000-0001-0000-0100-000000000000}"/>
  <phoneticPr fontId="1" type="noConversion"/>
  <conditionalFormatting sqref="L2:L777">
    <cfRule type="cellIs" dxfId="3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4"/>
  <sheetViews>
    <sheetView workbookViewId="0">
      <selection activeCell="E29" sqref="E29"/>
    </sheetView>
  </sheetViews>
  <sheetFormatPr defaultRowHeight="13.5" x14ac:dyDescent="0.15"/>
  <cols>
    <col min="1" max="1" width="3.5" bestFit="1" customWidth="1"/>
    <col min="2" max="2" width="21.375" bestFit="1" customWidth="1"/>
    <col min="5" max="5" width="24.75" bestFit="1" customWidth="1"/>
  </cols>
  <sheetData>
    <row r="1" spans="1:5" x14ac:dyDescent="0.15">
      <c r="A1">
        <v>1</v>
      </c>
      <c r="B1" t="s">
        <v>48</v>
      </c>
      <c r="C1">
        <f>SUBTOTAL(3,B$1:B1)</f>
        <v>1</v>
      </c>
      <c r="D1" t="str">
        <f>REPT(0,3-LENB(C1))&amp;C1</f>
        <v>001</v>
      </c>
      <c r="E1" t="str">
        <f>D1&amp;B1</f>
        <v>001办公室</v>
      </c>
    </row>
    <row r="2" spans="1:5" x14ac:dyDescent="0.15">
      <c r="A2">
        <v>2</v>
      </c>
      <c r="B2" t="s">
        <v>0</v>
      </c>
      <c r="C2">
        <f>SUBTOTAL(3,B$1:B2)</f>
        <v>2</v>
      </c>
      <c r="D2" t="str">
        <f t="shared" ref="D2:D24" si="0">REPT(0,3-LENB(C2))&amp;C2</f>
        <v>002</v>
      </c>
      <c r="E2" t="str">
        <f t="shared" ref="E2:E24" si="1">D2&amp;B2</f>
        <v>002组织人事处</v>
      </c>
    </row>
    <row r="3" spans="1:5" x14ac:dyDescent="0.15">
      <c r="A3">
        <v>3</v>
      </c>
      <c r="B3" t="s">
        <v>1</v>
      </c>
      <c r="C3">
        <f>SUBTOTAL(3,B$1:B3)</f>
        <v>3</v>
      </c>
      <c r="D3" t="str">
        <f t="shared" si="0"/>
        <v>003</v>
      </c>
      <c r="E3" t="str">
        <f t="shared" si="1"/>
        <v>003宣传处</v>
      </c>
    </row>
    <row r="4" spans="1:5" x14ac:dyDescent="0.15">
      <c r="A4">
        <v>4</v>
      </c>
      <c r="B4" t="s">
        <v>2</v>
      </c>
      <c r="C4">
        <f>SUBTOTAL(3,B$1:B4)</f>
        <v>4</v>
      </c>
      <c r="D4" t="str">
        <f t="shared" si="0"/>
        <v>004</v>
      </c>
      <c r="E4" t="str">
        <f t="shared" si="1"/>
        <v>004纪委办公室</v>
      </c>
    </row>
    <row r="5" spans="1:5" x14ac:dyDescent="0.15">
      <c r="A5">
        <v>5</v>
      </c>
      <c r="B5" t="s">
        <v>3</v>
      </c>
      <c r="C5">
        <f>SUBTOTAL(3,B$1:B5)</f>
        <v>5</v>
      </c>
      <c r="D5" t="str">
        <f t="shared" si="0"/>
        <v>005</v>
      </c>
      <c r="E5" t="str">
        <f t="shared" si="1"/>
        <v>005财务处</v>
      </c>
    </row>
    <row r="6" spans="1:5" x14ac:dyDescent="0.15">
      <c r="A6">
        <v>6</v>
      </c>
      <c r="B6" t="s">
        <v>4</v>
      </c>
      <c r="C6">
        <f>SUBTOTAL(3,B$1:B6)</f>
        <v>6</v>
      </c>
      <c r="D6" t="str">
        <f t="shared" si="0"/>
        <v>006</v>
      </c>
      <c r="E6" t="str">
        <f t="shared" si="1"/>
        <v>006总务处</v>
      </c>
    </row>
    <row r="7" spans="1:5" x14ac:dyDescent="0.15">
      <c r="A7">
        <v>7</v>
      </c>
      <c r="B7" t="s">
        <v>46</v>
      </c>
      <c r="C7">
        <f>SUBTOTAL(3,B$1:B7)</f>
        <v>7</v>
      </c>
      <c r="D7" t="str">
        <f t="shared" si="0"/>
        <v>007</v>
      </c>
      <c r="E7" t="str">
        <f t="shared" si="1"/>
        <v>007基建处</v>
      </c>
    </row>
    <row r="8" spans="1:5" x14ac:dyDescent="0.15">
      <c r="A8">
        <v>8</v>
      </c>
      <c r="B8" t="s">
        <v>5</v>
      </c>
      <c r="C8">
        <f>SUBTOTAL(3,B$1:B8)</f>
        <v>8</v>
      </c>
      <c r="D8" t="str">
        <f t="shared" si="0"/>
        <v>008</v>
      </c>
      <c r="E8" t="str">
        <f t="shared" si="1"/>
        <v>008教务处</v>
      </c>
    </row>
    <row r="9" spans="1:5" x14ac:dyDescent="0.15">
      <c r="A9">
        <v>9</v>
      </c>
      <c r="B9" t="s">
        <v>6</v>
      </c>
      <c r="C9">
        <f>SUBTOTAL(3,B$1:B9)</f>
        <v>9</v>
      </c>
      <c r="D9" t="str">
        <f t="shared" si="0"/>
        <v>009</v>
      </c>
      <c r="E9" t="str">
        <f t="shared" si="1"/>
        <v>009学生工作与安全保卫处</v>
      </c>
    </row>
    <row r="10" spans="1:5" x14ac:dyDescent="0.15">
      <c r="A10">
        <v>10</v>
      </c>
      <c r="B10" t="s">
        <v>7</v>
      </c>
      <c r="C10">
        <f>SUBTOTAL(3,B$1:B10)</f>
        <v>10</v>
      </c>
      <c r="D10" t="str">
        <f t="shared" si="0"/>
        <v>010</v>
      </c>
      <c r="E10" t="str">
        <f t="shared" si="1"/>
        <v>010招生就业处</v>
      </c>
    </row>
    <row r="11" spans="1:5" x14ac:dyDescent="0.15">
      <c r="A11">
        <v>11</v>
      </c>
      <c r="B11" t="s">
        <v>27</v>
      </c>
      <c r="C11">
        <f>SUBTOTAL(3,B$1:B11)</f>
        <v>11</v>
      </c>
      <c r="D11" t="str">
        <f t="shared" si="0"/>
        <v>011</v>
      </c>
      <c r="E11" t="str">
        <f t="shared" si="1"/>
        <v>011科研信息处</v>
      </c>
    </row>
    <row r="12" spans="1:5" x14ac:dyDescent="0.15">
      <c r="A12">
        <v>12</v>
      </c>
      <c r="B12" t="s">
        <v>8</v>
      </c>
      <c r="C12">
        <f>SUBTOTAL(3,B$1:B12)</f>
        <v>12</v>
      </c>
      <c r="D12" t="str">
        <f t="shared" si="0"/>
        <v>012</v>
      </c>
      <c r="E12" t="str">
        <f t="shared" si="1"/>
        <v>012图书馆</v>
      </c>
    </row>
    <row r="13" spans="1:5" x14ac:dyDescent="0.15">
      <c r="A13">
        <v>13</v>
      </c>
      <c r="B13" t="s">
        <v>9</v>
      </c>
      <c r="C13">
        <f>SUBTOTAL(3,B$1:B13)</f>
        <v>13</v>
      </c>
      <c r="D13" t="str">
        <f t="shared" si="0"/>
        <v>013</v>
      </c>
      <c r="E13" t="str">
        <f t="shared" si="1"/>
        <v>013培训学院</v>
      </c>
    </row>
    <row r="14" spans="1:5" x14ac:dyDescent="0.15">
      <c r="A14">
        <v>14</v>
      </c>
      <c r="B14" t="s">
        <v>10</v>
      </c>
      <c r="C14">
        <f>SUBTOTAL(3,B$1:B14)</f>
        <v>14</v>
      </c>
      <c r="D14" t="str">
        <f t="shared" si="0"/>
        <v>014</v>
      </c>
      <c r="E14" t="str">
        <f t="shared" si="1"/>
        <v>014对外合作交流处</v>
      </c>
    </row>
    <row r="15" spans="1:5" x14ac:dyDescent="0.15">
      <c r="A15">
        <v>15</v>
      </c>
      <c r="B15" t="s">
        <v>47</v>
      </c>
      <c r="C15">
        <f>SUBTOTAL(3,B$1:B15)</f>
        <v>15</v>
      </c>
      <c r="D15" t="str">
        <f t="shared" si="0"/>
        <v>015</v>
      </c>
      <c r="E15" t="str">
        <f t="shared" si="1"/>
        <v>015工会</v>
      </c>
    </row>
    <row r="16" spans="1:5" x14ac:dyDescent="0.15">
      <c r="A16">
        <v>16</v>
      </c>
      <c r="B16" t="s">
        <v>12</v>
      </c>
      <c r="C16">
        <f>SUBTOTAL(3,B$1:B16)</f>
        <v>16</v>
      </c>
      <c r="D16" t="str">
        <f t="shared" si="0"/>
        <v>016</v>
      </c>
      <c r="E16" t="str">
        <f t="shared" si="1"/>
        <v>016智能制造学院</v>
      </c>
    </row>
    <row r="17" spans="1:5" x14ac:dyDescent="0.15">
      <c r="A17">
        <v>17</v>
      </c>
      <c r="B17" t="s">
        <v>13</v>
      </c>
      <c r="C17">
        <f>SUBTOTAL(3,B$1:B17)</f>
        <v>17</v>
      </c>
      <c r="D17" t="str">
        <f t="shared" si="0"/>
        <v>017</v>
      </c>
      <c r="E17" t="str">
        <f t="shared" si="1"/>
        <v>017信息与电气工程学院</v>
      </c>
    </row>
    <row r="18" spans="1:5" x14ac:dyDescent="0.15">
      <c r="A18">
        <v>18</v>
      </c>
      <c r="B18" t="s">
        <v>14</v>
      </c>
      <c r="C18">
        <f>SUBTOTAL(3,B$1:B18)</f>
        <v>18</v>
      </c>
      <c r="D18" t="str">
        <f t="shared" si="0"/>
        <v>018</v>
      </c>
      <c r="E18" t="str">
        <f t="shared" si="1"/>
        <v>018汽车技术学院</v>
      </c>
    </row>
    <row r="19" spans="1:5" x14ac:dyDescent="0.15">
      <c r="A19">
        <v>19</v>
      </c>
      <c r="B19" t="s">
        <v>15</v>
      </c>
      <c r="C19">
        <f>SUBTOTAL(3,B$1:B19)</f>
        <v>19</v>
      </c>
      <c r="D19" t="str">
        <f t="shared" si="0"/>
        <v>019</v>
      </c>
      <c r="E19" t="str">
        <f t="shared" si="1"/>
        <v>019艺术与教育学院</v>
      </c>
    </row>
    <row r="20" spans="1:5" x14ac:dyDescent="0.15">
      <c r="A20">
        <v>20</v>
      </c>
      <c r="B20" t="s">
        <v>16</v>
      </c>
      <c r="C20">
        <f>SUBTOTAL(3,B$1:B20)</f>
        <v>20</v>
      </c>
      <c r="D20" t="str">
        <f t="shared" si="0"/>
        <v>020</v>
      </c>
      <c r="E20" t="str">
        <f t="shared" si="1"/>
        <v>020轨道交通学院</v>
      </c>
    </row>
    <row r="21" spans="1:5" x14ac:dyDescent="0.15">
      <c r="A21">
        <v>21</v>
      </c>
      <c r="B21" t="s">
        <v>17</v>
      </c>
      <c r="C21">
        <f>SUBTOTAL(3,B$1:B21)</f>
        <v>21</v>
      </c>
      <c r="D21" t="str">
        <f t="shared" si="0"/>
        <v>021</v>
      </c>
      <c r="E21" t="str">
        <f t="shared" si="1"/>
        <v>021商学院</v>
      </c>
    </row>
    <row r="22" spans="1:5" x14ac:dyDescent="0.15">
      <c r="A22">
        <v>22</v>
      </c>
      <c r="B22" t="s">
        <v>18</v>
      </c>
      <c r="C22">
        <f>SUBTOTAL(3,B$1:B22)</f>
        <v>22</v>
      </c>
      <c r="D22" t="str">
        <f t="shared" si="0"/>
        <v>022</v>
      </c>
      <c r="E22" t="str">
        <f t="shared" si="1"/>
        <v>022旅游学院</v>
      </c>
    </row>
    <row r="23" spans="1:5" x14ac:dyDescent="0.15">
      <c r="A23">
        <v>23</v>
      </c>
      <c r="B23" t="s">
        <v>19</v>
      </c>
      <c r="C23">
        <f>SUBTOTAL(3,B$1:B23)</f>
        <v>23</v>
      </c>
      <c r="D23" t="str">
        <f t="shared" si="0"/>
        <v>023</v>
      </c>
      <c r="E23" t="str">
        <f t="shared" si="1"/>
        <v>023基础教育部</v>
      </c>
    </row>
    <row r="24" spans="1:5" x14ac:dyDescent="0.15">
      <c r="A24">
        <v>24</v>
      </c>
      <c r="B24" t="s">
        <v>11</v>
      </c>
      <c r="C24">
        <v>24</v>
      </c>
      <c r="D24" t="str">
        <f t="shared" si="0"/>
        <v>024</v>
      </c>
      <c r="E24" t="str">
        <f t="shared" si="1"/>
        <v>024中车车辆工程学院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3:B28"/>
  <sheetViews>
    <sheetView workbookViewId="0">
      <selection activeCell="K23" sqref="K23"/>
    </sheetView>
  </sheetViews>
  <sheetFormatPr defaultRowHeight="13.5" x14ac:dyDescent="0.15"/>
  <cols>
    <col min="1" max="1" width="22.625" bestFit="1" customWidth="1"/>
    <col min="2" max="2" width="14.375" bestFit="1" customWidth="1"/>
  </cols>
  <sheetData>
    <row r="3" spans="1:2" x14ac:dyDescent="0.15">
      <c r="A3" s="11" t="s">
        <v>73</v>
      </c>
      <c r="B3" t="s">
        <v>74</v>
      </c>
    </row>
    <row r="4" spans="1:2" x14ac:dyDescent="0.15">
      <c r="A4" s="12" t="s">
        <v>59</v>
      </c>
      <c r="B4">
        <v>24</v>
      </c>
    </row>
    <row r="5" spans="1:2" x14ac:dyDescent="0.15">
      <c r="A5" s="12" t="s">
        <v>28</v>
      </c>
      <c r="B5">
        <v>9</v>
      </c>
    </row>
    <row r="6" spans="1:2" x14ac:dyDescent="0.15">
      <c r="A6" s="12" t="s">
        <v>58</v>
      </c>
      <c r="B6">
        <v>7</v>
      </c>
    </row>
    <row r="7" spans="1:2" x14ac:dyDescent="0.15">
      <c r="A7" s="12" t="s">
        <v>72</v>
      </c>
      <c r="B7">
        <v>3</v>
      </c>
    </row>
    <row r="8" spans="1:2" x14ac:dyDescent="0.15">
      <c r="A8" s="12" t="s">
        <v>50</v>
      </c>
      <c r="B8">
        <v>10</v>
      </c>
    </row>
    <row r="9" spans="1:2" x14ac:dyDescent="0.15">
      <c r="A9" s="12" t="s">
        <v>51</v>
      </c>
      <c r="B9">
        <v>29</v>
      </c>
    </row>
    <row r="10" spans="1:2" x14ac:dyDescent="0.15">
      <c r="A10" s="12" t="s">
        <v>52</v>
      </c>
      <c r="B10">
        <v>4</v>
      </c>
    </row>
    <row r="11" spans="1:2" x14ac:dyDescent="0.15">
      <c r="A11" s="12" t="s">
        <v>45</v>
      </c>
      <c r="B11">
        <v>15</v>
      </c>
    </row>
    <row r="12" spans="1:2" x14ac:dyDescent="0.15">
      <c r="A12" s="12" t="s">
        <v>61</v>
      </c>
      <c r="B12">
        <v>48</v>
      </c>
    </row>
    <row r="13" spans="1:2" x14ac:dyDescent="0.15">
      <c r="A13" s="12" t="s">
        <v>53</v>
      </c>
      <c r="B13">
        <v>14</v>
      </c>
    </row>
    <row r="14" spans="1:2" x14ac:dyDescent="0.15">
      <c r="A14" s="12" t="s">
        <v>54</v>
      </c>
      <c r="B14">
        <v>6</v>
      </c>
    </row>
    <row r="15" spans="1:2" x14ac:dyDescent="0.15">
      <c r="A15" s="12" t="s">
        <v>49</v>
      </c>
      <c r="B15">
        <v>7</v>
      </c>
    </row>
    <row r="16" spans="1:2" x14ac:dyDescent="0.15">
      <c r="A16" s="12" t="s">
        <v>62</v>
      </c>
      <c r="B16">
        <v>17</v>
      </c>
    </row>
    <row r="17" spans="1:2" x14ac:dyDescent="0.15">
      <c r="A17" s="12" t="s">
        <v>63</v>
      </c>
      <c r="B17">
        <v>3</v>
      </c>
    </row>
    <row r="18" spans="1:2" x14ac:dyDescent="0.15">
      <c r="A18" s="12" t="s">
        <v>55</v>
      </c>
      <c r="B18">
        <v>2</v>
      </c>
    </row>
    <row r="19" spans="1:2" x14ac:dyDescent="0.15">
      <c r="A19" s="12" t="s">
        <v>64</v>
      </c>
      <c r="B19">
        <v>108</v>
      </c>
    </row>
    <row r="20" spans="1:2" x14ac:dyDescent="0.15">
      <c r="A20" s="12" t="s">
        <v>65</v>
      </c>
      <c r="B20">
        <v>69</v>
      </c>
    </row>
    <row r="21" spans="1:2" x14ac:dyDescent="0.15">
      <c r="A21" s="12" t="s">
        <v>66</v>
      </c>
      <c r="B21">
        <v>41</v>
      </c>
    </row>
    <row r="22" spans="1:2" x14ac:dyDescent="0.15">
      <c r="A22" s="12" t="s">
        <v>67</v>
      </c>
      <c r="B22">
        <v>47</v>
      </c>
    </row>
    <row r="23" spans="1:2" x14ac:dyDescent="0.15">
      <c r="A23" s="12" t="s">
        <v>68</v>
      </c>
      <c r="B23">
        <v>35</v>
      </c>
    </row>
    <row r="24" spans="1:2" x14ac:dyDescent="0.15">
      <c r="A24" s="12" t="s">
        <v>69</v>
      </c>
      <c r="B24">
        <v>31</v>
      </c>
    </row>
    <row r="25" spans="1:2" x14ac:dyDescent="0.15">
      <c r="A25" s="12" t="s">
        <v>70</v>
      </c>
      <c r="B25">
        <v>29</v>
      </c>
    </row>
    <row r="26" spans="1:2" x14ac:dyDescent="0.15">
      <c r="A26" s="12" t="s">
        <v>71</v>
      </c>
      <c r="B26">
        <v>61</v>
      </c>
    </row>
    <row r="27" spans="1:2" x14ac:dyDescent="0.15">
      <c r="A27" s="12" t="s">
        <v>60</v>
      </c>
      <c r="B27">
        <v>6</v>
      </c>
    </row>
    <row r="28" spans="1:2" x14ac:dyDescent="0.15">
      <c r="A28" s="12" t="s">
        <v>36</v>
      </c>
      <c r="B28">
        <v>625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2023年12月</vt:lpstr>
      <vt:lpstr>2023年12月充值源数据</vt:lpstr>
      <vt:lpstr>reference</vt:lpstr>
      <vt:lpstr>Sheet2</vt:lpstr>
      <vt:lpstr>databases</vt:lpstr>
      <vt:lpstr>'2023年12月'!Print_Area</vt:lpstr>
      <vt:lpstr>result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QB</cp:lastModifiedBy>
  <cp:lastPrinted>2024-01-08T02:48:38Z</cp:lastPrinted>
  <dcterms:created xsi:type="dcterms:W3CDTF">2021-05-06T07:46:10Z</dcterms:created>
  <dcterms:modified xsi:type="dcterms:W3CDTF">2024-01-08T05:28:56Z</dcterms:modified>
</cp:coreProperties>
</file>