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rels" ContentType="application/vnd.openxmlformats-package.relationships+xml"/>
  <Default Extension="emf" ContentType="image/x-em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109"/>
  <workbookPr/>
  <mc:AlternateContent xmlns:mc="http://schemas.openxmlformats.org/markup-compatibility/2006">
    <mc:Choice Requires="x15">
      <x15ac:absPath xmlns:x15ac="http://schemas.microsoft.com/office/spreadsheetml/2010/11/ac" url="/Users/brendan.navaneethan/Downloads/"/>
    </mc:Choice>
  </mc:AlternateContent>
  <bookViews>
    <workbookView xWindow="480" yWindow="460" windowWidth="24320" windowHeight="13820" activeTab="4"/>
  </bookViews>
  <sheets>
    <sheet name="Title" sheetId="2" r:id="rId1"/>
    <sheet name="Notes" sheetId="1" r:id="rId2"/>
    <sheet name="Figure 1" sheetId="12" r:id="rId3"/>
    <sheet name="Figure 2" sheetId="13" r:id="rId4"/>
    <sheet name="Table 1" sheetId="4" r:id="rId5"/>
    <sheet name="Table 2" sheetId="5" r:id="rId6"/>
    <sheet name="PAD" sheetId="7" r:id="rId7"/>
    <sheet name="LCOD" sheetId="10" r:id="rId8"/>
    <sheet name="Admin" sheetId="11" state="hidden" r:id="rId9"/>
    <sheet name="snapshotids" sheetId="14" state="hidden" r:id="rId10"/>
  </sheets>
  <definedNames>
    <definedName name="_AMO_UniqueIdentifier" hidden="1">"'0b44d247-0ba8-4fd5-b2c8-de2725d71d2a'"</definedName>
    <definedName name="_xlnm._FilterDatabase" localSheetId="2" hidden="1">'Figure 1'!#REF!</definedName>
    <definedName name="_xlnm._FilterDatabase" localSheetId="4" hidden="1">'Table 1'!$B$4:$R$171</definedName>
    <definedName name="IDX" localSheetId="2">'Figure 1'!$B$6</definedName>
    <definedName name="_xlnm.Print_Area" localSheetId="0">Title!$A$1:$N$29</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16" i="11" l="1"/>
  <c r="B2" i="12"/>
  <c r="C19" i="11"/>
  <c r="C16" i="2"/>
  <c r="C18" i="11"/>
  <c r="C15" i="2"/>
  <c r="C17" i="11"/>
  <c r="B2" i="13"/>
  <c r="C13" i="2"/>
  <c r="C14" i="2"/>
  <c r="C17" i="1"/>
  <c r="C26" i="11"/>
  <c r="C25" i="11"/>
  <c r="C24" i="11"/>
  <c r="C14" i="11"/>
  <c r="B1" i="1"/>
  <c r="B1" i="12"/>
  <c r="B1" i="13"/>
  <c r="B8" i="2"/>
  <c r="C27" i="11"/>
  <c r="C9" i="1"/>
  <c r="B1" i="10"/>
  <c r="B1" i="7"/>
  <c r="B1" i="11"/>
  <c r="C22" i="11"/>
  <c r="C6" i="1"/>
</calcChain>
</file>

<file path=xl/sharedStrings.xml><?xml version="1.0" encoding="utf-8"?>
<sst xmlns="http://schemas.openxmlformats.org/spreadsheetml/2006/main" count="3741" uniqueCount="965">
  <si>
    <t>Contents</t>
  </si>
  <si>
    <t>Deaths</t>
  </si>
  <si>
    <t>Males</t>
  </si>
  <si>
    <t>Females</t>
  </si>
  <si>
    <t>Persons</t>
  </si>
  <si>
    <t>Cause of death</t>
  </si>
  <si>
    <t>Rank</t>
  </si>
  <si>
    <t>Year</t>
  </si>
  <si>
    <t>Premature deaths</t>
  </si>
  <si>
    <t>PAD</t>
  </si>
  <si>
    <t>Median age at death (years)</t>
  </si>
  <si>
    <t>Total deaths</t>
  </si>
  <si>
    <t>Crude rate (per 100,000)</t>
  </si>
  <si>
    <t>Age-standardised rate (per 100,000)</t>
  </si>
  <si>
    <t>Premature deaths (% of total deaths)</t>
  </si>
  <si>
    <t>Potential years of life lost (PYLL)</t>
  </si>
  <si>
    <t>Potentially avoidable deaths (PAD)</t>
  </si>
  <si>
    <t>Per cent of all causes</t>
  </si>
  <si>
    <t>Rate ratio (relative to all of Australia)</t>
  </si>
  <si>
    <t>PAD (% of premature deaths)</t>
  </si>
  <si>
    <t>Data sources</t>
  </si>
  <si>
    <t>Suggested citation</t>
  </si>
  <si>
    <t>1. Cause of Death Unit Record File data are provided to the AIHW by the Registries of Births, Deaths and Marriages and the National Coronial Information System (managed by the Victorian Department of Justice) and include cause of death coded by the Australian Bureau of Statistics (ABS). The data are maintained by the AIHW in the National Mortality Database.</t>
  </si>
  <si>
    <t>Population data</t>
  </si>
  <si>
    <t>Deaths data</t>
  </si>
  <si>
    <r>
      <rPr>
        <b/>
        <sz val="8"/>
        <color rgb="FF006699"/>
        <rFont val="Arial"/>
        <family val="2"/>
      </rPr>
      <t>Year:</t>
    </r>
    <r>
      <rPr>
        <sz val="8"/>
        <color theme="1"/>
        <rFont val="Arial"/>
        <family val="2"/>
      </rPr>
      <t xml:space="preserve"> Year of registration of death.</t>
    </r>
  </si>
  <si>
    <r>
      <rPr>
        <b/>
        <sz val="8"/>
        <color rgb="FF006699"/>
        <rFont val="Arial"/>
        <family val="2"/>
      </rPr>
      <t>Total deaths:</t>
    </r>
    <r>
      <rPr>
        <sz val="8"/>
        <color theme="1"/>
        <rFont val="Arial"/>
        <family val="2"/>
      </rPr>
      <t xml:space="preserve"> Number of deaths due to all causes.</t>
    </r>
  </si>
  <si>
    <r>
      <rPr>
        <b/>
        <sz val="8"/>
        <color rgb="FF006699"/>
        <rFont val="Arial"/>
        <family val="2"/>
      </rPr>
      <t xml:space="preserve">Premature deaths: </t>
    </r>
    <r>
      <rPr>
        <sz val="8"/>
        <color theme="1"/>
        <rFont val="Arial"/>
        <family val="2"/>
      </rPr>
      <t>Number of deaths due to all causes among people aged under 75.</t>
    </r>
  </si>
  <si>
    <r>
      <rPr>
        <b/>
        <sz val="8"/>
        <color rgb="FF006699"/>
        <rFont val="Arial"/>
        <family val="2"/>
      </rPr>
      <t xml:space="preserve">PAD: </t>
    </r>
    <r>
      <rPr>
        <sz val="8"/>
        <color theme="1"/>
        <rFont val="Arial"/>
        <family val="2"/>
      </rPr>
      <t>Number of deaths that are potentially avoidable among people aged under 75.</t>
    </r>
  </si>
  <si>
    <t>Methods (Leading causes of death)</t>
  </si>
  <si>
    <r>
      <rPr>
        <b/>
        <sz val="8"/>
        <color rgb="FF006699"/>
        <rFont val="Arial"/>
        <family val="2"/>
      </rPr>
      <t xml:space="preserve">Deaths: </t>
    </r>
    <r>
      <rPr>
        <sz val="8"/>
        <color theme="1"/>
        <rFont val="Arial"/>
        <family val="2"/>
      </rPr>
      <t>Number of deaths due to cause of death.</t>
    </r>
  </si>
  <si>
    <r>
      <rPr>
        <b/>
        <sz val="8"/>
        <color rgb="FF006699"/>
        <rFont val="Arial"/>
        <family val="2"/>
      </rPr>
      <t xml:space="preserve">Per cent of all causes: </t>
    </r>
    <r>
      <rPr>
        <sz val="8"/>
        <color theme="1"/>
        <rFont val="Arial"/>
        <family val="2"/>
      </rPr>
      <t>Deaths due to cause of death as a proportion of deaths due to all causes.</t>
    </r>
  </si>
  <si>
    <t>Classification: potentially avoidable deaths</t>
  </si>
  <si>
    <t>Classification: leading causes of death</t>
  </si>
  <si>
    <t>Where to go for more information</t>
  </si>
  <si>
    <t>http://www.aihw.gov.au/deaths/</t>
  </si>
  <si>
    <t>http://datarequest.aihw.gov.au</t>
  </si>
  <si>
    <t>deaths@aihw.gov.au</t>
  </si>
  <si>
    <t>AIHW deaths data team (email)</t>
  </si>
  <si>
    <t>AIHW data request application</t>
  </si>
  <si>
    <t>AIHW deaths web page</t>
  </si>
  <si>
    <t>Methods (All cause deaths)</t>
  </si>
  <si>
    <t>Geography</t>
  </si>
  <si>
    <r>
      <t xml:space="preserve">5. The data quality statements underpinning the AIHW National Mortality Database can be found in the following ABS publications: ABS quality declaration summary for </t>
    </r>
    <r>
      <rPr>
        <u/>
        <sz val="8"/>
        <color rgb="FF0000FF"/>
        <rFont val="Arial"/>
        <family val="2"/>
      </rPr>
      <t>Deaths, Australia</t>
    </r>
    <r>
      <rPr>
        <sz val="8"/>
        <color theme="1"/>
        <rFont val="Arial"/>
        <family val="2"/>
      </rPr>
      <t xml:space="preserve"> (ABS cat. no. 3302.0) and ABS quality declaration summary for</t>
    </r>
    <r>
      <rPr>
        <sz val="8"/>
        <color rgb="FF0000FF"/>
        <rFont val="Arial"/>
        <family val="2"/>
      </rPr>
      <t xml:space="preserve"> </t>
    </r>
    <r>
      <rPr>
        <u/>
        <sz val="8"/>
        <color rgb="FF0000FF"/>
        <rFont val="Arial"/>
        <family val="2"/>
      </rPr>
      <t>Causes of Death, Australia</t>
    </r>
    <r>
      <rPr>
        <sz val="8"/>
        <color theme="1"/>
        <rFont val="Arial"/>
        <family val="2"/>
      </rPr>
      <t xml:space="preserve"> (ABS cat. no. 3303.0).</t>
    </r>
  </si>
  <si>
    <r>
      <t xml:space="preserve">6. For more information on the AIHW National Mortality Database see </t>
    </r>
    <r>
      <rPr>
        <u/>
        <sz val="8"/>
        <color rgb="FF0000FF"/>
        <rFont val="Arial"/>
        <family val="2"/>
      </rPr>
      <t>Deaths data at AIHW</t>
    </r>
    <r>
      <rPr>
        <sz val="8"/>
        <color theme="1"/>
        <rFont val="Arial"/>
        <family val="2"/>
      </rPr>
      <t>.</t>
    </r>
  </si>
  <si>
    <r>
      <t xml:space="preserve">Population counts are based on estimated resident populations at 30 June for each year. Australian estimated resident population data are sourced from </t>
    </r>
    <r>
      <rPr>
        <u/>
        <sz val="8"/>
        <color rgb="FF0000FF"/>
        <rFont val="Arial"/>
        <family val="2"/>
      </rPr>
      <t>Australian demographic statistics</t>
    </r>
    <r>
      <rPr>
        <sz val="8"/>
        <color rgb="FF0000FF"/>
        <rFont val="Arial"/>
        <family val="2"/>
      </rPr>
      <t xml:space="preserve"> </t>
    </r>
    <r>
      <rPr>
        <sz val="8"/>
        <color theme="1"/>
        <rFont val="Arial"/>
        <family val="2"/>
      </rPr>
      <t>(ABS cat. no. 3101.0).</t>
    </r>
  </si>
  <si>
    <r>
      <rPr>
        <b/>
        <sz val="8"/>
        <color rgb="FF006699"/>
        <rFont val="Arial"/>
        <family val="2"/>
      </rPr>
      <t xml:space="preserve">Cause of death: </t>
    </r>
    <r>
      <rPr>
        <sz val="8"/>
        <color theme="1"/>
        <rFont val="Arial"/>
        <family val="2"/>
      </rPr>
      <t>Leading causes of death are based on underlying causes of death and classified using an AIHW-modified version of Becker R, Sivli J, Ma Fat, L'Hours A, Laurenti R. 2006. A method for deriving leading causes of death. Bulletin of the World Health Organization 84: 297–304. ICD-10 codes are presented in parentheses.</t>
    </r>
  </si>
  <si>
    <t>Cause of death groups</t>
  </si>
  <si>
    <t>ICD-10 codes</t>
  </si>
  <si>
    <t>Limits (age, sex)</t>
  </si>
  <si>
    <t>Infections</t>
  </si>
  <si>
    <t>Selected invasive infections</t>
  </si>
  <si>
    <t>A38–A41, A46, A48.1, G00, G03, J02.0, J13–J16, J18, L03</t>
  </si>
  <si>
    <t>Viral pneumonia and influenza</t>
  </si>
  <si>
    <t>J10–J12</t>
  </si>
  <si>
    <t>HIV/AIDS</t>
  </si>
  <si>
    <t>B20–B24</t>
  </si>
  <si>
    <t>Cancer</t>
  </si>
  <si>
    <t>Colorectal</t>
  </si>
  <si>
    <t>C18–C21</t>
  </si>
  <si>
    <t>Skin</t>
  </si>
  <si>
    <t>C43, C44</t>
  </si>
  <si>
    <t>Breast</t>
  </si>
  <si>
    <t>C50</t>
  </si>
  <si>
    <t>Female</t>
  </si>
  <si>
    <t>Cervix</t>
  </si>
  <si>
    <t>C53</t>
  </si>
  <si>
    <t>Prostate</t>
  </si>
  <si>
    <t>C61</t>
  </si>
  <si>
    <t>Kidney</t>
  </si>
  <si>
    <t>C64</t>
  </si>
  <si>
    <t>Thyroid</t>
  </si>
  <si>
    <t>C73</t>
  </si>
  <si>
    <t>Hodgkin's disease</t>
  </si>
  <si>
    <t>C81</t>
  </si>
  <si>
    <t>Acute lymphoid leukaemia/Acute lymphoblastic leukaemia</t>
  </si>
  <si>
    <t>C91.0</t>
  </si>
  <si>
    <t>0-44 years</t>
  </si>
  <si>
    <t>Diabetes</t>
  </si>
  <si>
    <t>E10–E14</t>
  </si>
  <si>
    <t>Diseases of the circulatory system</t>
  </si>
  <si>
    <t>Rheumatic and other valvular heart disease</t>
  </si>
  <si>
    <t>I00–I09, I33–I37</t>
  </si>
  <si>
    <t>Hypertensive heart and renal disease</t>
  </si>
  <si>
    <t>I10–I13</t>
  </si>
  <si>
    <t>Ischaemic heart disease</t>
  </si>
  <si>
    <t>I20–I25</t>
  </si>
  <si>
    <t>Cerebrovascular diseases</t>
  </si>
  <si>
    <t>I60–I69</t>
  </si>
  <si>
    <t>Heart failure</t>
  </si>
  <si>
    <t>I50, I51.1, I51.2, I51.4, I51.5</t>
  </si>
  <si>
    <t>Pulmonary embolism</t>
  </si>
  <si>
    <t>I26</t>
  </si>
  <si>
    <t>Diseases of the genitourinary system</t>
  </si>
  <si>
    <t>Renal failure</t>
  </si>
  <si>
    <t>N17–N19</t>
  </si>
  <si>
    <t>Diseases of the respiratory system</t>
  </si>
  <si>
    <t>COPD</t>
  </si>
  <si>
    <t>J40–J44</t>
  </si>
  <si>
    <t>Asthma</t>
  </si>
  <si>
    <t>J45, J46</t>
  </si>
  <si>
    <t>Diseases of the digestive system</t>
  </si>
  <si>
    <t>Pepticulcer disease</t>
  </si>
  <si>
    <t>K25–K27</t>
  </si>
  <si>
    <t>Maternal &amp; infant causes</t>
  </si>
  <si>
    <t>Complications of the perinatal period</t>
  </si>
  <si>
    <t>P00–P96</t>
  </si>
  <si>
    <t>Other conditions</t>
  </si>
  <si>
    <t>Complications of pregnancy, labour or the puerperium</t>
  </si>
  <si>
    <t>O00–O99</t>
  </si>
  <si>
    <t>Selected external causes of morbidity and mortality</t>
  </si>
  <si>
    <t>Falls</t>
  </si>
  <si>
    <t>W00–W19</t>
  </si>
  <si>
    <t>Fires, burns</t>
  </si>
  <si>
    <t>X00–X09</t>
  </si>
  <si>
    <t>Suicide and self-inflicted injuries</t>
  </si>
  <si>
    <t>X60–X84, Y87.0</t>
  </si>
  <si>
    <t>Misadventures to patients during surgical and medical care</t>
  </si>
  <si>
    <t>Y60–Y69</t>
  </si>
  <si>
    <t>Medical devices associated with adverse incidents in diagnostic and therapeutic use</t>
  </si>
  <si>
    <t>Y70–Y82</t>
  </si>
  <si>
    <t>Surgical and other medical procedures as the cause of abnormal reaction of the patient, or of later complication, without mention of misadventure at the time of the procedure</t>
  </si>
  <si>
    <t>Y83, Y84</t>
  </si>
  <si>
    <t>Other external causes of morbidity and mortality</t>
  </si>
  <si>
    <t>Transport accidents</t>
  </si>
  <si>
    <t>V01–V99</t>
  </si>
  <si>
    <t>Exposure to inanimate mechanical forces</t>
  </si>
  <si>
    <t>W20–W49</t>
  </si>
  <si>
    <t>Exposure to animate mechanical forces</t>
  </si>
  <si>
    <t>W50–W64</t>
  </si>
  <si>
    <t>Accidental drowning and submersion</t>
  </si>
  <si>
    <t>W65–W74</t>
  </si>
  <si>
    <t>Other accidental threats to breathing</t>
  </si>
  <si>
    <t>W75–W84</t>
  </si>
  <si>
    <t>Exposure to electric current, radiation and extreme ambient air temperature and pressure</t>
  </si>
  <si>
    <t>W85–W99</t>
  </si>
  <si>
    <t>Contact with heat and hot substances</t>
  </si>
  <si>
    <t>X10–X19</t>
  </si>
  <si>
    <t>Contact with venomous animals and plants</t>
  </si>
  <si>
    <t>X20–X29</t>
  </si>
  <si>
    <t>Exposure to forces of nature</t>
  </si>
  <si>
    <t>X30–X39</t>
  </si>
  <si>
    <t>Accidental poisoning by and exposure to noxious substances</t>
  </si>
  <si>
    <t>X40–X49</t>
  </si>
  <si>
    <t>Overexertion, travel and privation</t>
  </si>
  <si>
    <t>X50–X57</t>
  </si>
  <si>
    <t>Accidental exposure to other and unspecified factors</t>
  </si>
  <si>
    <t>X58,X59</t>
  </si>
  <si>
    <t>Assault</t>
  </si>
  <si>
    <t>X85–Y09</t>
  </si>
  <si>
    <t>Event of undetermined intent</t>
  </si>
  <si>
    <t>Y10–Y34</t>
  </si>
  <si>
    <t>Legal interventions and operations of war</t>
  </si>
  <si>
    <t>Y35, Y36</t>
  </si>
  <si>
    <t>Drugs, medicaments and biological substances causing adverse effects in therapeutic use</t>
  </si>
  <si>
    <t>Y40–Y59</t>
  </si>
  <si>
    <t>Sequelae of external causes of morbidity and mortality</t>
  </si>
  <si>
    <t>Y85, Y86, Y87.1–Y89</t>
  </si>
  <si>
    <t>Diseases of the eye and adnexa (H00–H59)</t>
  </si>
  <si>
    <t>Diseases of the ear and mastoid process (H60–H95)</t>
  </si>
  <si>
    <t>Diseases of the musculoskeletal system and connective tissue (M00–M99)</t>
  </si>
  <si>
    <t>Pregnancy, childbirth and the puerperium (O00–O99)</t>
  </si>
  <si>
    <t>Intestinal infectious diseases</t>
  </si>
  <si>
    <t>A00–A09</t>
  </si>
  <si>
    <t>Tuberculosis</t>
  </si>
  <si>
    <t>A15–A19</t>
  </si>
  <si>
    <t>Vector-borne diseases and rabies</t>
  </si>
  <si>
    <t>A20, A44, A75–A79, A82–A84, A85.2, A90–A96, A98.0, A98.1, A98.2, A98.8, B50–B57</t>
  </si>
  <si>
    <t>Vaccine-preventable diseases</t>
  </si>
  <si>
    <t>A33–A37, A80, B01, B05, B06, B15, B16, B17.0, B18.0, B18.1, B18.9, B19, B26</t>
  </si>
  <si>
    <t>Meningitis</t>
  </si>
  <si>
    <t>A39, A87, G00–G03</t>
  </si>
  <si>
    <t>Septicaemia</t>
  </si>
  <si>
    <t>A40–A41</t>
  </si>
  <si>
    <t>Certain zoonotic bacterial diseases excl. plague</t>
  </si>
  <si>
    <t>A21–A28</t>
  </si>
  <si>
    <t>Other bacterial diseases excl. vaccine-preventable diseases, meningitis, septicaemia</t>
  </si>
  <si>
    <t>A30–A49 excl. A33–A37, A39, A40–A41, A44</t>
  </si>
  <si>
    <t>Infections with predominantly sexual mode of transmission</t>
  </si>
  <si>
    <t>A50–A64</t>
  </si>
  <si>
    <t>Other sprirochaetal diseases</t>
  </si>
  <si>
    <t>A65–A69</t>
  </si>
  <si>
    <t>Other diseases caused by chlamydiae</t>
  </si>
  <si>
    <t>A70–A74</t>
  </si>
  <si>
    <t>Viral infections of the central nervous system excl. vaccine-preventable diseases, vector-borne diseases and rabies</t>
  </si>
  <si>
    <t>A80–A89 excl. A80, A82–A84, A85.2</t>
  </si>
  <si>
    <t>Unspecified and selected other viral haemorrhagic fevers</t>
  </si>
  <si>
    <t>A98.3, A98.4, A98.5, A99</t>
  </si>
  <si>
    <t>Human immunodeficiency virus (HIV) disease</t>
  </si>
  <si>
    <t>Viral infections with skin and mucous membrane lesions excl. vaccine-preventable diseases</t>
  </si>
  <si>
    <t>B00–B09 excl. B01, B05, B06</t>
  </si>
  <si>
    <t>Viral hepatitis excl. vaccine-preventable diseases</t>
  </si>
  <si>
    <t>B15–B19 excl. B15, B16, B17.0, B18.0, B18.1, B18.9, B19</t>
  </si>
  <si>
    <t>Other viral diseases excl. mumps</t>
  </si>
  <si>
    <t>B25–B34 excl. B26</t>
  </si>
  <si>
    <t>Mycoses</t>
  </si>
  <si>
    <t>B35–B49</t>
  </si>
  <si>
    <t>Protozoal diseases excl. vector-borne diseases</t>
  </si>
  <si>
    <t>B50–B64 excl. B50–B57</t>
  </si>
  <si>
    <t>Helminthiases</t>
  </si>
  <si>
    <t>B65–B83</t>
  </si>
  <si>
    <t>Pediculosis, acariasis and other infestations</t>
  </si>
  <si>
    <t>B85–B89</t>
  </si>
  <si>
    <t>Sequelae of infectious and parasitic diseases</t>
  </si>
  <si>
    <t>B90–B94</t>
  </si>
  <si>
    <t>Bacterial, viral and other infectious agents</t>
  </si>
  <si>
    <t>B95–B97</t>
  </si>
  <si>
    <t>Other infectious diseases</t>
  </si>
  <si>
    <t>B99</t>
  </si>
  <si>
    <t>Oesophageal cancer</t>
  </si>
  <si>
    <t>C15</t>
  </si>
  <si>
    <t>Stomach cancer</t>
  </si>
  <si>
    <t>C16</t>
  </si>
  <si>
    <t>Colorectal cancer</t>
  </si>
  <si>
    <t>Liver cancer</t>
  </si>
  <si>
    <t>C22</t>
  </si>
  <si>
    <t>Gallbladder cancer</t>
  </si>
  <si>
    <t>C23, C24</t>
  </si>
  <si>
    <t>Pancreatic cancer</t>
  </si>
  <si>
    <t>C25</t>
  </si>
  <si>
    <t>Laryngeal cancer</t>
  </si>
  <si>
    <t>C32</t>
  </si>
  <si>
    <t>Lung cancer</t>
  </si>
  <si>
    <t>C33, C34</t>
  </si>
  <si>
    <t>Breast cancer</t>
  </si>
  <si>
    <t>Uterine cancer</t>
  </si>
  <si>
    <t>C53–C55</t>
  </si>
  <si>
    <t>Ovarian cancer</t>
  </si>
  <si>
    <t>C56</t>
  </si>
  <si>
    <t>Prostate cancer</t>
  </si>
  <si>
    <t>Kidney cancer</t>
  </si>
  <si>
    <t>Bladder cancer</t>
  </si>
  <si>
    <t>C67</t>
  </si>
  <si>
    <t>Brain cancer</t>
  </si>
  <si>
    <t>C71</t>
  </si>
  <si>
    <t>Cancer, unknown, ill-defined</t>
  </si>
  <si>
    <t>C26, C39, C76–C80</t>
  </si>
  <si>
    <t>Melanoma</t>
  </si>
  <si>
    <t>C43</t>
  </si>
  <si>
    <t>Lymphomas</t>
  </si>
  <si>
    <t>Leukaemia</t>
  </si>
  <si>
    <t>C91–C95</t>
  </si>
  <si>
    <t>Malignant neoplasms of lip, oral cavity and pharynx</t>
  </si>
  <si>
    <t>C00–C14</t>
  </si>
  <si>
    <t>Malignant neoplasm of small intestine</t>
  </si>
  <si>
    <t>C17</t>
  </si>
  <si>
    <t>Selected malignant neoplasms of respiratory and intrathoracic organs</t>
  </si>
  <si>
    <t>C30, C31, C35–C38</t>
  </si>
  <si>
    <t>Malignant neoplasms of bone and articular cartilage</t>
  </si>
  <si>
    <t>C40–C41</t>
  </si>
  <si>
    <t>Other malignant neoplasms of skin</t>
  </si>
  <si>
    <t>C44</t>
  </si>
  <si>
    <t>Malignant neoplasms of mesothelial and soft tissue</t>
  </si>
  <si>
    <t>C45–C49</t>
  </si>
  <si>
    <t>Malignant neoplasms of vulva, vagina, other female genital organs, placenta</t>
  </si>
  <si>
    <t>C51, C52, C57, C58</t>
  </si>
  <si>
    <t>Malignant neoplasms of penis, testis, other male genital organs</t>
  </si>
  <si>
    <t>C60, C62, C63</t>
  </si>
  <si>
    <t>Malignant neoplasms of renal pelvis, bladder, other urinary organs</t>
  </si>
  <si>
    <t>C65, C66, C68</t>
  </si>
  <si>
    <t>Malignant neoplasms of eye, adnexa, meninges, spinal cord, other parts of the central nervous system</t>
  </si>
  <si>
    <t>C69, C70, C72</t>
  </si>
  <si>
    <t>Malignant neoplasms of thyroid and other endocrine glands</t>
  </si>
  <si>
    <t>C73–C75</t>
  </si>
  <si>
    <t>Malignant immunoproliferative diseases, multiple myeloma and malignant plasma cell neoplasms</t>
  </si>
  <si>
    <t>C88, C90</t>
  </si>
  <si>
    <t>Malignant neoplasms of independent (primary) multiple sites</t>
  </si>
  <si>
    <t>C97</t>
  </si>
  <si>
    <t>Benign neoplasms, in situ and uncertain behaviour</t>
  </si>
  <si>
    <t>D00–D48</t>
  </si>
  <si>
    <t>Haemolytic anaemias</t>
  </si>
  <si>
    <t>D55–D59</t>
  </si>
  <si>
    <t>Aplastic and other anaemias</t>
  </si>
  <si>
    <t>D60–D64</t>
  </si>
  <si>
    <t>Coagulation defects, purpura and other haemorrhagic conditions</t>
  </si>
  <si>
    <t>D65–D69</t>
  </si>
  <si>
    <t>Other diseases of blood and blood-forming organs</t>
  </si>
  <si>
    <t>D70–D77</t>
  </si>
  <si>
    <t>Certain disorders involving the immune mechanism</t>
  </si>
  <si>
    <t>D80–D89</t>
  </si>
  <si>
    <t>Malnutrition and nutritional anaemias</t>
  </si>
  <si>
    <t>D50–D53, E40–E64</t>
  </si>
  <si>
    <t>Disorders of fluid, electrolyte and acid-based balance (dehydration)</t>
  </si>
  <si>
    <t>E86–E87</t>
  </si>
  <si>
    <t>Disorders of thyroid gland</t>
  </si>
  <si>
    <t>E00–E07</t>
  </si>
  <si>
    <t>Impaired glucose regulation</t>
  </si>
  <si>
    <t>E09</t>
  </si>
  <si>
    <t>Other disorders of glucose regulation and pancreatic internal secretion</t>
  </si>
  <si>
    <t>E15, E16</t>
  </si>
  <si>
    <t>Disorders of other endocrine glands</t>
  </si>
  <si>
    <t>E20–E35</t>
  </si>
  <si>
    <t>Obesity and other hyperalimentation</t>
  </si>
  <si>
    <t>E65–E68</t>
  </si>
  <si>
    <t>Selected metabolic disorders excl. dehydration</t>
  </si>
  <si>
    <t>E70–E89 excl. E86, E87</t>
  </si>
  <si>
    <t>Mental and behavioural disorders due to psychoactive substance use</t>
  </si>
  <si>
    <t>F10–F19</t>
  </si>
  <si>
    <t>Dementia and Alzheimer disease</t>
  </si>
  <si>
    <t>F01, F03, G30</t>
  </si>
  <si>
    <t>Organic mental disorders excl. dementia</t>
  </si>
  <si>
    <t>F04–F09</t>
  </si>
  <si>
    <t>Schizophrenia, schizotypal and delusional disorders</t>
  </si>
  <si>
    <t>F20–F29</t>
  </si>
  <si>
    <t>Mood (affective) disorders</t>
  </si>
  <si>
    <t>F30–F39</t>
  </si>
  <si>
    <t>Neurotic, stress-related and somatoform disorders</t>
  </si>
  <si>
    <t>F40–F48</t>
  </si>
  <si>
    <t>Behavioural syndromes associated with physiological disturbances and physical factors</t>
  </si>
  <si>
    <t>F50–F59</t>
  </si>
  <si>
    <t>Disorders of adult personality and behaviour</t>
  </si>
  <si>
    <t>F60–F69</t>
  </si>
  <si>
    <t>Mental retardation</t>
  </si>
  <si>
    <t>F70–F79</t>
  </si>
  <si>
    <t>Disorders of psychological development</t>
  </si>
  <si>
    <t>F80–F89</t>
  </si>
  <si>
    <t>Behavioural and emotional disorders with onset usually occurring in childhood and adolescence</t>
  </si>
  <si>
    <t>F90–F98</t>
  </si>
  <si>
    <t>Unspecified mental disorder</t>
  </si>
  <si>
    <t>F99</t>
  </si>
  <si>
    <t>Parkinson disease</t>
  </si>
  <si>
    <t>G20</t>
  </si>
  <si>
    <t>Epilepsy and status epilepticus</t>
  </si>
  <si>
    <t>G40, G41</t>
  </si>
  <si>
    <t>Spinal muscular atrophy and related syndromes</t>
  </si>
  <si>
    <t>G12</t>
  </si>
  <si>
    <t>Inflammatory diseases of the central nervous system excl. meningitis</t>
  </si>
  <si>
    <t>G04–G09</t>
  </si>
  <si>
    <t>Huntington disease and hereditary ataxia</t>
  </si>
  <si>
    <t>G10, G11, G13</t>
  </si>
  <si>
    <t>Extrapyramidal and movement disorders excl. Parkinson disease</t>
  </si>
  <si>
    <t>G21–G26</t>
  </si>
  <si>
    <t>Other degenerative diseases of nervous system excl. Alzheimer disease</t>
  </si>
  <si>
    <t>G31–G32</t>
  </si>
  <si>
    <t>Demyelinating diseases of the central nervous system</t>
  </si>
  <si>
    <t>G35–G37</t>
  </si>
  <si>
    <t>Episodic and paroxysmal disorders excl. epilepsy</t>
  </si>
  <si>
    <t>G42–G47</t>
  </si>
  <si>
    <t>Nerve, nerve root and plexus disorders</t>
  </si>
  <si>
    <t>G50–G59</t>
  </si>
  <si>
    <t>Polyneuropathies and other disorders of the peripheral nervous system</t>
  </si>
  <si>
    <t>G60–G64</t>
  </si>
  <si>
    <t>Diseases of myoneural junction and muscle</t>
  </si>
  <si>
    <t>G70–G73</t>
  </si>
  <si>
    <t>Cerebral palsy and other paralytic syndromes</t>
  </si>
  <si>
    <t>G80–G83</t>
  </si>
  <si>
    <t>Other disorders of the nervous system</t>
  </si>
  <si>
    <t>G90–G99</t>
  </si>
  <si>
    <t>Diseases of the eye and adnexa</t>
  </si>
  <si>
    <t>H00–H59</t>
  </si>
  <si>
    <t>Diseases of the ear and mastoid process</t>
  </si>
  <si>
    <t>H60–H95</t>
  </si>
  <si>
    <t>Chronic rheumatic heart disease</t>
  </si>
  <si>
    <t>I05–I09</t>
  </si>
  <si>
    <t>Hypertensive disease</t>
  </si>
  <si>
    <t>I10–I15</t>
  </si>
  <si>
    <t>Coronary heart disease</t>
  </si>
  <si>
    <t>Pulmonary heart disease and diseases of pulmonary circulation</t>
  </si>
  <si>
    <t>I26–I28</t>
  </si>
  <si>
    <t>Non-rheumatic valve disorders</t>
  </si>
  <si>
    <t>I34–I38</t>
  </si>
  <si>
    <t>Cardiomyopathy</t>
  </si>
  <si>
    <t>I42</t>
  </si>
  <si>
    <t>I46 excl. I46.9</t>
  </si>
  <si>
    <t>Cardiac arrhythmias</t>
  </si>
  <si>
    <t>I47–I49</t>
  </si>
  <si>
    <t>Heart failure and complications and ill-defined heart disease</t>
  </si>
  <si>
    <t>I50–I51</t>
  </si>
  <si>
    <t>Cerebrovascular disease</t>
  </si>
  <si>
    <t>Atherosclerosis</t>
  </si>
  <si>
    <t>I70</t>
  </si>
  <si>
    <t>Aortic aneurysm and dissection</t>
  </si>
  <si>
    <t>I71</t>
  </si>
  <si>
    <t>Acute rheumatic fever</t>
  </si>
  <si>
    <t>I00–I02</t>
  </si>
  <si>
    <t>Selected other forms of heart disease</t>
  </si>
  <si>
    <t>I30–I33, I39–I41, I43–I45, I52</t>
  </si>
  <si>
    <t>Diseases of arteries, arterioles and capillaries excl. atherosclerosis, aortic aneurysm and dissection</t>
  </si>
  <si>
    <t>I72–I79</t>
  </si>
  <si>
    <t>Diseases of veins, lymphatic vessels and lymph nodes, not elsewhere classified</t>
  </si>
  <si>
    <t>I80–I89</t>
  </si>
  <si>
    <t>Other and unspecified disorders of the circulatory system</t>
  </si>
  <si>
    <t>I95–I98 excl. I95.9</t>
  </si>
  <si>
    <t>Acute respiratory diseases excl. influenza and pneumonia</t>
  </si>
  <si>
    <t>J00–J06, J20–J22</t>
  </si>
  <si>
    <t>Influenza and pneumonia</t>
  </si>
  <si>
    <t>J09–J18</t>
  </si>
  <si>
    <t>Pulmonary oedema and other interstitial pulmonary diseases</t>
  </si>
  <si>
    <t>J80–J84</t>
  </si>
  <si>
    <t>Chronic respiratory failure</t>
  </si>
  <si>
    <t>J96 excl. J96.0, J96.9</t>
  </si>
  <si>
    <t>Chronic obstructive pulmonary disease (COPD)</t>
  </si>
  <si>
    <t>J45–J46</t>
  </si>
  <si>
    <t>Bronchiectasis</t>
  </si>
  <si>
    <t>J47</t>
  </si>
  <si>
    <t>Other diseases of upper respiratory tract</t>
  </si>
  <si>
    <t>J30–J39</t>
  </si>
  <si>
    <t>Lung diseases due to external agents</t>
  </si>
  <si>
    <t>J60–J70</t>
  </si>
  <si>
    <t>Suppurative and necrotic conditions of lower respiratory tract</t>
  </si>
  <si>
    <t>J85–J86</t>
  </si>
  <si>
    <t>Other diseases of pleura</t>
  </si>
  <si>
    <t>J90–J94</t>
  </si>
  <si>
    <t>Other diseases of the respiratory system</t>
  </si>
  <si>
    <t>J95–J99 excl. J96</t>
  </si>
  <si>
    <t>Appendicitis, hernia and intestinal obstruction</t>
  </si>
  <si>
    <t>K35–K46, K56</t>
  </si>
  <si>
    <t>Liver disease</t>
  </si>
  <si>
    <t>K70–K76</t>
  </si>
  <si>
    <t>Diseases of oral cavity, salivary glands and jaws</t>
  </si>
  <si>
    <t>K00–K14</t>
  </si>
  <si>
    <t>Diseases of oesophagus, stomach and duodenum</t>
  </si>
  <si>
    <t>K20–K31</t>
  </si>
  <si>
    <t>Non-infective enteritis and colitis</t>
  </si>
  <si>
    <t>K50–K52</t>
  </si>
  <si>
    <t>Other diseases of intestines excl. paralytic ileus and intestinal obstruction without hernia</t>
  </si>
  <si>
    <t>Diseases of peritoneum</t>
  </si>
  <si>
    <t>K65–K67</t>
  </si>
  <si>
    <t>Disorders of gallbladder, biliary tract and pancreas</t>
  </si>
  <si>
    <t>K80–K87</t>
  </si>
  <si>
    <t>Other diseases of the digestive system</t>
  </si>
  <si>
    <t>K90–K93</t>
  </si>
  <si>
    <t>Infections of the skin and subcutaneous tissue</t>
  </si>
  <si>
    <t>L00–L08</t>
  </si>
  <si>
    <t>Bullous disorders</t>
  </si>
  <si>
    <t>L10–L14</t>
  </si>
  <si>
    <t>Dermatitis and eczema</t>
  </si>
  <si>
    <t>L20–L30</t>
  </si>
  <si>
    <t>Papulosquamous disorders</t>
  </si>
  <si>
    <t>L40–L45</t>
  </si>
  <si>
    <t>Urticaria and erythema</t>
  </si>
  <si>
    <t>L50–L54</t>
  </si>
  <si>
    <t>Radiation-related disorders of the skin and subcutaneous tissue</t>
  </si>
  <si>
    <t>L55–L59</t>
  </si>
  <si>
    <t>Disorders of skin appendages</t>
  </si>
  <si>
    <t>L60–L75</t>
  </si>
  <si>
    <t>Other disorders of the skin and subcutaneous tissue</t>
  </si>
  <si>
    <t>L80–L99</t>
  </si>
  <si>
    <t>Diseases of the musculoskeletal system and connective tissue</t>
  </si>
  <si>
    <t>M00–M99</t>
  </si>
  <si>
    <t>Kidney failure</t>
  </si>
  <si>
    <t>Other urinary disorders</t>
  </si>
  <si>
    <t>N30–N39</t>
  </si>
  <si>
    <t>Glomerular disease</t>
  </si>
  <si>
    <t>N00–N08</t>
  </si>
  <si>
    <t>Renal tubulo-interstitial disease</t>
  </si>
  <si>
    <t>N10–N16</t>
  </si>
  <si>
    <t>Urolithiasis</t>
  </si>
  <si>
    <t>N20–N23</t>
  </si>
  <si>
    <t>Other kidney or ureter disorders</t>
  </si>
  <si>
    <t>N25–N29</t>
  </si>
  <si>
    <t>Diseases of male genital organs</t>
  </si>
  <si>
    <t>N40–N51</t>
  </si>
  <si>
    <t>Disorders of breast</t>
  </si>
  <si>
    <t>N60–N64</t>
  </si>
  <si>
    <t>Inflammatory diseases of female pelvic organs</t>
  </si>
  <si>
    <t>N70–N77</t>
  </si>
  <si>
    <t>Non-inflammatory disorders of female genital tract</t>
  </si>
  <si>
    <t>N80–N98</t>
  </si>
  <si>
    <t>Other disorders of genitourinary tract</t>
  </si>
  <si>
    <t>N99</t>
  </si>
  <si>
    <t>Pregnancy, childbirth and the puerperium</t>
  </si>
  <si>
    <t>Certain conditions originating in the perinatal period, congenital malformations, deformations and chromosomal abnormalities</t>
  </si>
  <si>
    <t>P00–P96, Q00–Q99 excl. P28.5</t>
  </si>
  <si>
    <t>Sudden infant death syndrome (SIDS)</t>
  </si>
  <si>
    <t>R95</t>
  </si>
  <si>
    <t>Other ill-defined causes</t>
  </si>
  <si>
    <t>R00–R94, R96–R99, I46.9, I95.9, I99, J96.0, J96.9, P28.5</t>
  </si>
  <si>
    <t>Injuries to specific parts of the body</t>
  </si>
  <si>
    <t>S00–S99</t>
  </si>
  <si>
    <t>Injuries to multiple body regions, crushing, asphyxiation, poisoning by drugs, other</t>
  </si>
  <si>
    <t>T00–T98</t>
  </si>
  <si>
    <t>Land transport accidents</t>
  </si>
  <si>
    <t>V01–V89</t>
  </si>
  <si>
    <t>Water transport accidents</t>
  </si>
  <si>
    <t>V90–V94</t>
  </si>
  <si>
    <t>Air and space transport accidents</t>
  </si>
  <si>
    <t>V95–V97</t>
  </si>
  <si>
    <t>Other and unspecified transport accidents</t>
  </si>
  <si>
    <t>V98–V99</t>
  </si>
  <si>
    <t>Accidental falls</t>
  </si>
  <si>
    <t>Non-intentional firearm discharge</t>
  </si>
  <si>
    <t>W32–W34</t>
  </si>
  <si>
    <t>Accidental threats to breathing</t>
  </si>
  <si>
    <t>Accidental poisoning</t>
  </si>
  <si>
    <t>Suicide</t>
  </si>
  <si>
    <t>X60–X84</t>
  </si>
  <si>
    <t>Exposure to unspecified factor</t>
  </si>
  <si>
    <t>X59</t>
  </si>
  <si>
    <t>Exposure to inanimate mechanical forces excl. firearms</t>
  </si>
  <si>
    <t>W20–W49 excl. W32–W34</t>
  </si>
  <si>
    <t>Exposure to smoke, fire and flames</t>
  </si>
  <si>
    <t>Exposure to other specified factors</t>
  </si>
  <si>
    <t>X58</t>
  </si>
  <si>
    <t>Legal intervention and operations of war</t>
  </si>
  <si>
    <t>Y35–Y36</t>
  </si>
  <si>
    <t>Medical devices associated with misadventures in diagnostic and therapeutic use</t>
  </si>
  <si>
    <t>Y83–Y84</t>
  </si>
  <si>
    <t>Y85–Y89</t>
  </si>
  <si>
    <t>Supplementary factors related to causes of morbidity and mortality classified elsewhere</t>
  </si>
  <si>
    <t>Y90–Y98</t>
  </si>
  <si>
    <t>Certain infectious and parasitic diseases (A00–B99)</t>
  </si>
  <si>
    <t>Neoplasms (C00–D48)</t>
  </si>
  <si>
    <t>Diseases of the blood and blood-forming organs and certain disorders involving the immune mechanism (D50–D89)</t>
  </si>
  <si>
    <t>Endocrine, nutritional and metabolic diseases (E00–E90)</t>
  </si>
  <si>
    <t>Mental and behavioural disorders (F00–F99)</t>
  </si>
  <si>
    <t>Diseases of the nervous system (G00–G99)</t>
  </si>
  <si>
    <t>Diseases of the circulatory system (I00–I99)</t>
  </si>
  <si>
    <t>Diseases of the respiratory system (J00–J99)</t>
  </si>
  <si>
    <t>Diseases of the digestive system (K00–K93)</t>
  </si>
  <si>
    <t>Diseases of the skin and subcutaneous tissue (L00–L99)</t>
  </si>
  <si>
    <t>Diseases of the genitourinary system (N00–N99)</t>
  </si>
  <si>
    <t>Certain conditions originating in the perinatal period (P00–P96) and Congenital malformations, deformations and chromosomal abnormalities (Q00–Q99)</t>
  </si>
  <si>
    <t>Symptoms, signs and abnormal clinical and laboratory findings, not elsewhere classified (R00–R99)</t>
  </si>
  <si>
    <t>Injury, poisoning and certain other consequences of external causes (S00–T98)</t>
  </si>
  <si>
    <t>External causes of morbidity and mortality (V01–Y98)</t>
  </si>
  <si>
    <t>LC-01</t>
  </si>
  <si>
    <t>LC-02</t>
  </si>
  <si>
    <t>LC-03</t>
  </si>
  <si>
    <t>LC-04</t>
  </si>
  <si>
    <t>LC-05</t>
  </si>
  <si>
    <t>LC-06</t>
  </si>
  <si>
    <t>LC-07</t>
  </si>
  <si>
    <t>LC-08</t>
  </si>
  <si>
    <t>LC-09</t>
  </si>
  <si>
    <t>LC-10</t>
  </si>
  <si>
    <t>LC-11</t>
  </si>
  <si>
    <t>LC-12</t>
  </si>
  <si>
    <t>LC-13</t>
  </si>
  <si>
    <t>LC-14</t>
  </si>
  <si>
    <t>LC-15</t>
  </si>
  <si>
    <t>LC-17</t>
  </si>
  <si>
    <t>LC-18</t>
  </si>
  <si>
    <t>LC-19</t>
  </si>
  <si>
    <t>LC-20</t>
  </si>
  <si>
    <t>LC-21</t>
  </si>
  <si>
    <t>LC-22</t>
  </si>
  <si>
    <t>LC-23</t>
  </si>
  <si>
    <t>LC-25</t>
  </si>
  <si>
    <t>LC-27</t>
  </si>
  <si>
    <t>LC-26</t>
  </si>
  <si>
    <t>LC-28</t>
  </si>
  <si>
    <t>LC-29</t>
  </si>
  <si>
    <t>LC-30</t>
  </si>
  <si>
    <t>LC-31</t>
  </si>
  <si>
    <t>LC-32</t>
  </si>
  <si>
    <t>LC-33</t>
  </si>
  <si>
    <t>LC-34</t>
  </si>
  <si>
    <t>LC-35</t>
  </si>
  <si>
    <t>LC-36</t>
  </si>
  <si>
    <t>LC-37</t>
  </si>
  <si>
    <t>LC-38</t>
  </si>
  <si>
    <t>LC-40</t>
  </si>
  <si>
    <t>LC-41</t>
  </si>
  <si>
    <t>LC-42</t>
  </si>
  <si>
    <t>LC-43</t>
  </si>
  <si>
    <t>LC-44</t>
  </si>
  <si>
    <t>LC-45</t>
  </si>
  <si>
    <t>LC-46</t>
  </si>
  <si>
    <t>LC-48</t>
  </si>
  <si>
    <t>LC-49</t>
  </si>
  <si>
    <t>LC-50</t>
  </si>
  <si>
    <t>LC-51</t>
  </si>
  <si>
    <t>LC-52</t>
  </si>
  <si>
    <t>LC-54</t>
  </si>
  <si>
    <t>LC-57</t>
  </si>
  <si>
    <t>LC-58</t>
  </si>
  <si>
    <t>LC-59</t>
  </si>
  <si>
    <t>LC-60</t>
  </si>
  <si>
    <t>LC-61</t>
  </si>
  <si>
    <t>LC-62</t>
  </si>
  <si>
    <t>LC-63</t>
  </si>
  <si>
    <t>LC-64</t>
  </si>
  <si>
    <t>LC-65</t>
  </si>
  <si>
    <t>WHO standard list (original)</t>
  </si>
  <si>
    <t/>
  </si>
  <si>
    <t>Cardiac arrest excl. unspecified</t>
  </si>
  <si>
    <t>WHO reference</t>
  </si>
  <si>
    <t>AIHW reference</t>
  </si>
  <si>
    <t>LCOD0101</t>
  </si>
  <si>
    <t>LCOD0102</t>
  </si>
  <si>
    <t>LCOD0103</t>
  </si>
  <si>
    <t>LCOD0106</t>
  </si>
  <si>
    <t>LCOD0107</t>
  </si>
  <si>
    <t>LCOD0108</t>
  </si>
  <si>
    <t>LCOD0116</t>
  </si>
  <si>
    <t>LCOD0104</t>
  </si>
  <si>
    <t>LCOD0105</t>
  </si>
  <si>
    <t>LCOD0109</t>
  </si>
  <si>
    <t>LCOD0110</t>
  </si>
  <si>
    <t>LCOD0111</t>
  </si>
  <si>
    <t>LCOD0112</t>
  </si>
  <si>
    <t>LCOD0113</t>
  </si>
  <si>
    <t>LCOD0114</t>
  </si>
  <si>
    <t>LCOD0115</t>
  </si>
  <si>
    <t>LCOD0117</t>
  </si>
  <si>
    <t>LCOD0118</t>
  </si>
  <si>
    <t>LCOD0119</t>
  </si>
  <si>
    <t>LCOD0120</t>
  </si>
  <si>
    <t>LCOD0121</t>
  </si>
  <si>
    <t>LCOD0122</t>
  </si>
  <si>
    <t>LCOD0123</t>
  </si>
  <si>
    <t>LCOD0124</t>
  </si>
  <si>
    <t>LCOD0202</t>
  </si>
  <si>
    <t>LCOD0203</t>
  </si>
  <si>
    <t>LCOD0205</t>
  </si>
  <si>
    <t>LCOD0206</t>
  </si>
  <si>
    <t>LCOD0207</t>
  </si>
  <si>
    <t>LCOD0208</t>
  </si>
  <si>
    <t>LCOD0211</t>
  </si>
  <si>
    <t>LCOD0212</t>
  </si>
  <si>
    <t>LCOD0217</t>
  </si>
  <si>
    <t>LCOD0219</t>
  </si>
  <si>
    <t>LCOD0220</t>
  </si>
  <si>
    <t>LCOD0222</t>
  </si>
  <si>
    <t>LCOD0223</t>
  </si>
  <si>
    <t>LCOD0225</t>
  </si>
  <si>
    <t>LCOD0227</t>
  </si>
  <si>
    <t>LCOD0233</t>
  </si>
  <si>
    <t>LCOD0201</t>
  </si>
  <si>
    <t>LCOD0204</t>
  </si>
  <si>
    <t>LCOD0209</t>
  </si>
  <si>
    <t>LCOD0210</t>
  </si>
  <si>
    <t>LCOD0213</t>
  </si>
  <si>
    <t>LCOD0214</t>
  </si>
  <si>
    <t>LCOD0215</t>
  </si>
  <si>
    <t>LCOD0216</t>
  </si>
  <si>
    <t>LCOD0218</t>
  </si>
  <si>
    <t>LCOD0221</t>
  </si>
  <si>
    <t>LCOD0224</t>
  </si>
  <si>
    <t>LCOD0226</t>
  </si>
  <si>
    <t>LCOD0228</t>
  </si>
  <si>
    <t>LCOD0229</t>
  </si>
  <si>
    <t>LCOD0230</t>
  </si>
  <si>
    <t>LCOD0231</t>
  </si>
  <si>
    <t>LCOD0232</t>
  </si>
  <si>
    <t>LCOD0302</t>
  </si>
  <si>
    <t>LCOD0303</t>
  </si>
  <si>
    <t>LCOD0304</t>
  </si>
  <si>
    <t>LCOD0305</t>
  </si>
  <si>
    <t>LCOD0306</t>
  </si>
  <si>
    <t>LCOD0403</t>
  </si>
  <si>
    <t>LCOD0301</t>
  </si>
  <si>
    <t>LCOD0408</t>
  </si>
  <si>
    <t>LCOD0401</t>
  </si>
  <si>
    <t>LCOD0402</t>
  </si>
  <si>
    <t>LCOD0404</t>
  </si>
  <si>
    <t>LCOD0405</t>
  </si>
  <si>
    <t>LCOD0406</t>
  </si>
  <si>
    <t>LCOD0407</t>
  </si>
  <si>
    <t>LCOD0501</t>
  </si>
  <si>
    <t>LCOD0503</t>
  </si>
  <si>
    <t>LCOD0502</t>
  </si>
  <si>
    <t>LCOD0504</t>
  </si>
  <si>
    <t>LCOD0505</t>
  </si>
  <si>
    <t>LCOD0506</t>
  </si>
  <si>
    <t>LCOD0507</t>
  </si>
  <si>
    <t>LCOD0508</t>
  </si>
  <si>
    <t>LCOD0509</t>
  </si>
  <si>
    <t>LCOD0510</t>
  </si>
  <si>
    <t>LCOD0511</t>
  </si>
  <si>
    <t>LCOD0512</t>
  </si>
  <si>
    <t>LCOD0604</t>
  </si>
  <si>
    <t>LCOD0608</t>
  </si>
  <si>
    <t>LCOD0601</t>
  </si>
  <si>
    <t>LCOD0602</t>
  </si>
  <si>
    <t>LCOD0603</t>
  </si>
  <si>
    <t>LCOD0605</t>
  </si>
  <si>
    <t>LCOD0606</t>
  </si>
  <si>
    <t>LCOD0607</t>
  </si>
  <si>
    <t>LCOD0609</t>
  </si>
  <si>
    <t>LCOD0610</t>
  </si>
  <si>
    <t>LCOD0611</t>
  </si>
  <si>
    <t>LCOD0612</t>
  </si>
  <si>
    <t>LCOD0613</t>
  </si>
  <si>
    <t>LCOD0614</t>
  </si>
  <si>
    <t>LCOD0701</t>
  </si>
  <si>
    <t>LCOD0801</t>
  </si>
  <si>
    <t>LCOD0902</t>
  </si>
  <si>
    <t>LCOD0903</t>
  </si>
  <si>
    <t>LCOD0904</t>
  </si>
  <si>
    <t>LCOD0905</t>
  </si>
  <si>
    <t>LCOD0907</t>
  </si>
  <si>
    <t>LCOD0908</t>
  </si>
  <si>
    <t>LCOD0909</t>
  </si>
  <si>
    <t>LCOD0910</t>
  </si>
  <si>
    <t>LCOD0911</t>
  </si>
  <si>
    <t>LCOD0912</t>
  </si>
  <si>
    <t>LCOD0913</t>
  </si>
  <si>
    <t>LCOD0914</t>
  </si>
  <si>
    <t>LCOD0901</t>
  </si>
  <si>
    <t>LCOD0906</t>
  </si>
  <si>
    <t>LCOD0915</t>
  </si>
  <si>
    <t>LCOD0916</t>
  </si>
  <si>
    <t>LCOD0917</t>
  </si>
  <si>
    <t>LCOD1001</t>
  </si>
  <si>
    <t>LCOD1002</t>
  </si>
  <si>
    <t>LCOD1008</t>
  </si>
  <si>
    <t>LCOD1012</t>
  </si>
  <si>
    <t>LCOD1003</t>
  </si>
  <si>
    <t>LCOD1004</t>
  </si>
  <si>
    <t>LCOD1005</t>
  </si>
  <si>
    <t>LCOD1006</t>
  </si>
  <si>
    <t>LCOD1007</t>
  </si>
  <si>
    <t>LCOD1009</t>
  </si>
  <si>
    <t>LCOD1010</t>
  </si>
  <si>
    <t>LCOD1011</t>
  </si>
  <si>
    <t>LCOD1103</t>
  </si>
  <si>
    <t>LCOD1107</t>
  </si>
  <si>
    <t>LCOD1101</t>
  </si>
  <si>
    <t>LCOD1102</t>
  </si>
  <si>
    <t>LCOD1104</t>
  </si>
  <si>
    <t>LCOD1105</t>
  </si>
  <si>
    <t>LCOD1106</t>
  </si>
  <si>
    <t>LCOD1108</t>
  </si>
  <si>
    <t>LCOD1109</t>
  </si>
  <si>
    <t>LCOD1201</t>
  </si>
  <si>
    <t>LCOD1202</t>
  </si>
  <si>
    <t>LCOD1203</t>
  </si>
  <si>
    <t>LCOD1204</t>
  </si>
  <si>
    <t>LCOD1205</t>
  </si>
  <si>
    <t>LCOD1206</t>
  </si>
  <si>
    <t>LCOD1207</t>
  </si>
  <si>
    <t>LCOD1208</t>
  </si>
  <si>
    <t>LCOD1301</t>
  </si>
  <si>
    <t>LCOD1401</t>
  </si>
  <si>
    <t>LCOD1402</t>
  </si>
  <si>
    <t>LCOD1403</t>
  </si>
  <si>
    <t>LCOD1404</t>
  </si>
  <si>
    <t>LCOD1405</t>
  </si>
  <si>
    <t>LCOD1406</t>
  </si>
  <si>
    <t>LCOD1407</t>
  </si>
  <si>
    <t>LCOD1408</t>
  </si>
  <si>
    <t>LCOD1409</t>
  </si>
  <si>
    <t>LCOD1410</t>
  </si>
  <si>
    <t>LCOD1411</t>
  </si>
  <si>
    <t>LCOD1501</t>
  </si>
  <si>
    <t>LCOD1601</t>
  </si>
  <si>
    <t>LCOD1802</t>
  </si>
  <si>
    <t>LCOD1801</t>
  </si>
  <si>
    <t>LCOD1901</t>
  </si>
  <si>
    <t>LCOD1902</t>
  </si>
  <si>
    <t>LCOD2001</t>
  </si>
  <si>
    <t>LCOD2005</t>
  </si>
  <si>
    <t>LCOD2007</t>
  </si>
  <si>
    <t>LCOD2009</t>
  </si>
  <si>
    <t>LCOD2010</t>
  </si>
  <si>
    <t>LCOD2016</t>
  </si>
  <si>
    <t>LCOD2020</t>
  </si>
  <si>
    <t>LCOD2021</t>
  </si>
  <si>
    <t>LCOD2022</t>
  </si>
  <si>
    <t>LCOD2002</t>
  </si>
  <si>
    <t>LCOD2003</t>
  </si>
  <si>
    <t>LCOD2004</t>
  </si>
  <si>
    <t>LCOD2006</t>
  </si>
  <si>
    <t>LCOD2008</t>
  </si>
  <si>
    <t>LCOD2011</t>
  </si>
  <si>
    <t>LCOD2012</t>
  </si>
  <si>
    <t>LCOD2013</t>
  </si>
  <si>
    <t>LCOD2014</t>
  </si>
  <si>
    <t>LCOD2015</t>
  </si>
  <si>
    <t>LCOD2017</t>
  </si>
  <si>
    <t>LCOD2018</t>
  </si>
  <si>
    <t>LCOD2019</t>
  </si>
  <si>
    <t>LCOD2023</t>
  </si>
  <si>
    <t>LCOD2024</t>
  </si>
  <si>
    <t>LCOD2025</t>
  </si>
  <si>
    <t>LCOD2026</t>
  </si>
  <si>
    <t>LCOD2027</t>
  </si>
  <si>
    <t>LCOD2028</t>
  </si>
  <si>
    <t>LCOD2029</t>
  </si>
  <si>
    <r>
      <rPr>
        <i/>
        <sz val="7"/>
        <color theme="1"/>
        <rFont val="Arial"/>
        <family val="2"/>
      </rPr>
      <t xml:space="preserve">Source: </t>
    </r>
    <r>
      <rPr>
        <sz val="7"/>
        <color theme="1"/>
        <rFont val="Arial"/>
        <family val="2"/>
      </rPr>
      <t>AIHW-modified version of Becker R, Silvi J, Ma Fat D, L'Hours A, Laurenti R. 2006. A method for deriving leading causes of death. Bulletin of the World Health Organization 84: 297–304.</t>
    </r>
  </si>
  <si>
    <t>AIHW-modified list (expanded)</t>
  </si>
  <si>
    <t>PAD0101</t>
  </si>
  <si>
    <t>PAD0102</t>
  </si>
  <si>
    <t>PAD0103</t>
  </si>
  <si>
    <t>PAD0201</t>
  </si>
  <si>
    <t>PAD0202</t>
  </si>
  <si>
    <t>PAD0203</t>
  </si>
  <si>
    <t>PAD0204</t>
  </si>
  <si>
    <t>PAD0205</t>
  </si>
  <si>
    <t>PAD0206</t>
  </si>
  <si>
    <t>PAD0207</t>
  </si>
  <si>
    <t>PAD0208</t>
  </si>
  <si>
    <t>PAD0301</t>
  </si>
  <si>
    <t>PAD0401</t>
  </si>
  <si>
    <t>PAD0402</t>
  </si>
  <si>
    <t>PAD0403</t>
  </si>
  <si>
    <t>PAD0404</t>
  </si>
  <si>
    <t>PAD0405</t>
  </si>
  <si>
    <t>PAD0406</t>
  </si>
  <si>
    <t>PAD0501</t>
  </si>
  <si>
    <t>PAD0601</t>
  </si>
  <si>
    <t>PAD0602</t>
  </si>
  <si>
    <t>PAD0701</t>
  </si>
  <si>
    <t>PAD0801</t>
  </si>
  <si>
    <t>PAD0901</t>
  </si>
  <si>
    <t>PAD1001</t>
  </si>
  <si>
    <t>PAD1002</t>
  </si>
  <si>
    <t>PAD1003</t>
  </si>
  <si>
    <t>PAD1004</t>
  </si>
  <si>
    <t>PAD1005</t>
  </si>
  <si>
    <t>PAD1006</t>
  </si>
  <si>
    <t>PAD1101</t>
  </si>
  <si>
    <t>PAD1102</t>
  </si>
  <si>
    <t>PAD1103</t>
  </si>
  <si>
    <t>PAD1104</t>
  </si>
  <si>
    <t>PAD1105</t>
  </si>
  <si>
    <t>PAD1106</t>
  </si>
  <si>
    <t>PAD1107</t>
  </si>
  <si>
    <t>PAD1108</t>
  </si>
  <si>
    <t>PAD1109</t>
  </si>
  <si>
    <t>PAD1110</t>
  </si>
  <si>
    <t>PAD1111</t>
  </si>
  <si>
    <t>PAD1112</t>
  </si>
  <si>
    <t>PAD1113</t>
  </si>
  <si>
    <t>PAD1114</t>
  </si>
  <si>
    <t>PAD1115</t>
  </si>
  <si>
    <t>PAD1116</t>
  </si>
  <si>
    <t>PAD1117</t>
  </si>
  <si>
    <r>
      <rPr>
        <b/>
        <sz val="8"/>
        <color rgb="FF006699"/>
        <rFont val="Arial"/>
        <family val="2"/>
      </rPr>
      <t xml:space="preserve">Rank: </t>
    </r>
    <r>
      <rPr>
        <sz val="8"/>
        <color theme="1"/>
        <rFont val="Arial"/>
        <family val="2"/>
      </rPr>
      <t>Relative position of each cause of death based on number of deaths. If 2 or more causes of death have the same number of deaths, they are ranked by ICD-10 codes.</t>
    </r>
  </si>
  <si>
    <t>Mortality Over Regions and Time (MORT) books</t>
  </si>
  <si>
    <t>C81–C86, C96</t>
  </si>
  <si>
    <t>Postpolio syndrome</t>
  </si>
  <si>
    <t>G14</t>
  </si>
  <si>
    <t>LCOD0615</t>
  </si>
  <si>
    <t>K55, K57–K64</t>
  </si>
  <si>
    <r>
      <rPr>
        <b/>
        <sz val="8"/>
        <color rgb="FF006699"/>
        <rFont val="Arial"/>
        <family val="2"/>
      </rPr>
      <t xml:space="preserve">Premature deaths (aged under 75): </t>
    </r>
    <r>
      <rPr>
        <sz val="8"/>
        <color theme="1"/>
        <rFont val="Arial"/>
        <family val="2"/>
      </rPr>
      <t>Deaths that occur at a younger age than a selected cut-off. In this workbook, deaths among people aged under 75 are considered premature.</t>
    </r>
  </si>
  <si>
    <t>Premature deaths (aged under 75)</t>
  </si>
  <si>
    <t>Population</t>
  </si>
  <si>
    <r>
      <rPr>
        <b/>
        <sz val="8"/>
        <color rgb="FF006699"/>
        <rFont val="Arial"/>
        <family val="2"/>
      </rPr>
      <t xml:space="preserve">Potential years of life lost (PYLL): </t>
    </r>
    <r>
      <rPr>
        <sz val="8"/>
        <color theme="1"/>
        <rFont val="Arial"/>
        <family val="2"/>
      </rPr>
      <t>Summary measure of premature deaths. PYLL represents the total number of years not lived by an individual before an arbitrary upper limit to life, in this workbook age 75. For example, if dying before the age of 75 is considered premature then a person dying at age 40 would have lost 35 person-years of potential life lost.</t>
    </r>
  </si>
  <si>
    <r>
      <rPr>
        <b/>
        <sz val="8"/>
        <color rgb="FF006699"/>
        <rFont val="Arial"/>
        <family val="2"/>
      </rPr>
      <t xml:space="preserve">PYLL under 75 (person-years): </t>
    </r>
    <r>
      <rPr>
        <sz val="8"/>
        <color theme="1"/>
        <rFont val="Arial"/>
        <family val="2"/>
      </rPr>
      <t>PYLL is presented here in person-years of potential life lost.</t>
    </r>
  </si>
  <si>
    <t>PYLL under 75 (person-years)</t>
  </si>
  <si>
    <t>PYLL under 75 rate (per 1,000)</t>
  </si>
  <si>
    <r>
      <rPr>
        <b/>
        <sz val="8"/>
        <color rgb="FF006699"/>
        <rFont val="Arial"/>
        <family val="2"/>
      </rPr>
      <t>Population:</t>
    </r>
    <r>
      <rPr>
        <sz val="8"/>
        <color theme="1"/>
        <rFont val="Arial"/>
        <family val="2"/>
      </rPr>
      <t xml:space="preserve"> Estimated resident population at 30 June.</t>
    </r>
  </si>
  <si>
    <t>MORT reference:</t>
  </si>
  <si>
    <t>Geography:</t>
  </si>
  <si>
    <t>Start year:</t>
  </si>
  <si>
    <t>End year:</t>
  </si>
  <si>
    <t>Title:</t>
  </si>
  <si>
    <t>Year of publication:</t>
  </si>
  <si>
    <t>Suggested citation:</t>
  </si>
  <si>
    <t>Final data up to:</t>
  </si>
  <si>
    <t>Revised data for:</t>
  </si>
  <si>
    <t>Preliminary data for:</t>
  </si>
  <si>
    <t>Revision status note:</t>
  </si>
  <si>
    <t>Geography note:</t>
  </si>
  <si>
    <t>Admin page</t>
  </si>
  <si>
    <t>Instructions</t>
  </si>
  <si>
    <t>Blue:</t>
  </si>
  <si>
    <t>Yellow:</t>
  </si>
  <si>
    <t>Enter new values when updating MORT book</t>
  </si>
  <si>
    <t>Name</t>
  </si>
  <si>
    <t>Reference</t>
  </si>
  <si>
    <t>Caption for table 1</t>
  </si>
  <si>
    <t>Caption for table 2</t>
  </si>
  <si>
    <t>ICD-10 chapter</t>
  </si>
  <si>
    <t>3. Cause of death information are based on underlying cause of death and are classified according to the International Classification of Diseases and Related Health Problems (ICD). Deaths registered in 1997 onwards are classified according to the 10th revision (ICD-10).</t>
  </si>
  <si>
    <t>PAD0209</t>
  </si>
  <si>
    <t>MORT_STE</t>
  </si>
  <si>
    <t>State and territory</t>
  </si>
  <si>
    <t>Do not update, indicates Excel-driven values</t>
  </si>
  <si>
    <t>STE01</t>
  </si>
  <si>
    <t>New South Wales</t>
  </si>
  <si>
    <t>STE02</t>
  </si>
  <si>
    <t>Victoria</t>
  </si>
  <si>
    <t>STE03</t>
  </si>
  <si>
    <t>Queensland</t>
  </si>
  <si>
    <t>STE04</t>
  </si>
  <si>
    <t>Western Australia</t>
  </si>
  <si>
    <t>STE05</t>
  </si>
  <si>
    <t>South Australia</t>
  </si>
  <si>
    <t>STE06</t>
  </si>
  <si>
    <t>Tasmania</t>
  </si>
  <si>
    <t>STE07</t>
  </si>
  <si>
    <t>Australian Capital Territory</t>
  </si>
  <si>
    <t>STE08</t>
  </si>
  <si>
    <t>Northern Territory</t>
  </si>
  <si>
    <t>STE09</t>
  </si>
  <si>
    <t>STE10</t>
  </si>
  <si>
    <t>Australia</t>
  </si>
  <si>
    <t>Caption for figure 1</t>
  </si>
  <si>
    <t>Caption for figure 2</t>
  </si>
  <si>
    <t>Explanatory notes</t>
  </si>
  <si>
    <t>Explanatory notes: data sources and methods</t>
  </si>
  <si>
    <t>Premature deaths age-standardised rate (per 100,000)</t>
  </si>
  <si>
    <t>PAD age-standardised rate (per 100,000)</t>
  </si>
  <si>
    <t>Other Territories</t>
  </si>
  <si>
    <t>Australia (total)</t>
  </si>
  <si>
    <t>4. Data for 2010, including national totals, have been adjusted for the additional deaths arising from outstanding registrations of deaths in Queensland in 2010. For more details please refer to Technical note 3 in Causes of death, Australia, 2010 (ABS cat. no. 3303.0).</t>
  </si>
  <si>
    <t>Potentially avoidable deaths (aged under 75)</t>
  </si>
  <si>
    <t>Geography is based on state or territory usual residence. Deaths registered in Australia of persons usually resident overseas or of persons whose area of usual residence was unknown have been classified according to the state or territory in which the death was registered. 'Other territories' refer to Christmas Island, Cocos (Keeling) Islands, and Jervis Bay Territory).</t>
  </si>
  <si>
    <r>
      <rPr>
        <i/>
        <sz val="7"/>
        <color theme="1"/>
        <rFont val="Arial"/>
        <family val="2"/>
      </rPr>
      <t xml:space="preserve">Source: </t>
    </r>
    <r>
      <rPr>
        <sz val="7"/>
        <color theme="1"/>
        <rFont val="Arial"/>
        <family val="2"/>
      </rPr>
      <t>AIHW 2016. National Healthcare Agreement: PI 16-Potentially avoidable deaths, 2016. Viewed 07 December 2016, &lt;http://meteor.aihw.gov.au/content/index.phtml/itemId/598750&gt;.</t>
    </r>
  </si>
  <si>
    <t>Snapshot IDs</t>
  </si>
  <si>
    <t>year</t>
  </si>
  <si>
    <t>SnapshotId</t>
  </si>
  <si>
    <t>State and territory, 2010–2014</t>
  </si>
  <si>
    <t>Table 1: Deaths due to all causes (combined), by sex and year, 2010–2014</t>
  </si>
  <si>
    <t>.</t>
  </si>
  <si>
    <t>Table 2: Leading causes of death, by sex, 2010–2014</t>
  </si>
  <si>
    <t>Coronary heart disease (I20–I25)</t>
  </si>
  <si>
    <t>Lung cancer (C33, C34)</t>
  </si>
  <si>
    <t>Cerebrovascular disease (I60–I69)</t>
  </si>
  <si>
    <t>Dementia and Alzheimer disease (F01, F03, G30)</t>
  </si>
  <si>
    <t>Chronic obstructive pulmonary disease (COPD) (J40–J44)</t>
  </si>
  <si>
    <t>Breast cancer (C50)</t>
  </si>
  <si>
    <t>Prostate cancer (C61)</t>
  </si>
  <si>
    <t>Cancer, unknown, ill-defined (C26, C39, C76–C80)</t>
  </si>
  <si>
    <t>Colorectal cancer (C18–C21)</t>
  </si>
  <si>
    <t>Heart failure and complications and ill-defined heart disease (I50–I51)</t>
  </si>
  <si>
    <t>Diabetes (E10–E14)</t>
  </si>
  <si>
    <t>Suicide (X60–X84)</t>
  </si>
  <si>
    <t>Hypertensive disease (I10–I15)</t>
  </si>
  <si>
    <t>Pancreatic cancer (C25)</t>
  </si>
  <si>
    <t>Influenza and pneumonia (J09–J18)</t>
  </si>
  <si>
    <t>Liver disease (K70–K76)</t>
  </si>
  <si>
    <t>Melanoma (C43)</t>
  </si>
  <si>
    <t>Kidney failure (N17–N19)</t>
  </si>
  <si>
    <t>Liver cancer (C22)</t>
  </si>
  <si>
    <t>Cardiac arrhythmias (I47–I49)</t>
  </si>
  <si>
    <t>Septicaemia (A40–A41)</t>
  </si>
  <si>
    <t>Other ill-defined causes (R00–R94, R96–R99, I46.9, I95.9, I99, J96.0, J96.9, P28.5)</t>
  </si>
  <si>
    <t>Lung diseases due to external agents (J60–J70)</t>
  </si>
  <si>
    <t>Ovarian cancer (C56)</t>
  </si>
  <si>
    <t>Leukaemia (C91–C95)</t>
  </si>
  <si>
    <t xml:space="preserve"> </t>
  </si>
  <si>
    <t>Top 20 leading causes</t>
  </si>
  <si>
    <t>All causes</t>
  </si>
  <si>
    <t>Accidental falls (W00–W19)</t>
  </si>
  <si>
    <t>Parkinson disease (G20)</t>
  </si>
  <si>
    <t>Non-rheumatic valve disorders (I34–I38)</t>
  </si>
  <si>
    <t>Lymphomas (C81–C86, C96)</t>
  </si>
  <si>
    <t>Land transport accidents (V01–V89)</t>
  </si>
  <si>
    <t>Oesophageal cancer (C15)</t>
  </si>
  <si>
    <t>Malignant neoplasms of mesothelial and soft tissue (C45–C49)</t>
  </si>
  <si>
    <t>Brain cancer (C71)</t>
  </si>
  <si>
    <t>Other diseases of intestines excl. paralytic ileus and intestinal obstruction without hernia (K55, K57–K64)</t>
  </si>
  <si>
    <t>Uterine cancer (C53–C55)</t>
  </si>
  <si>
    <t>Certain conditions originating in the perinatal period, congenital malformations, deformations and chromosomal abnormalities (P00–P96, Q00–Q99 excl. P28.5)</t>
  </si>
  <si>
    <t>Malignant neoplasms of lip, oral cavity and pharynx (C00–C14)</t>
  </si>
  <si>
    <t>Chronic rheumatic heart disease (I05–I09)</t>
  </si>
  <si>
    <t>Assault (X85–Y09)</t>
  </si>
  <si>
    <t>Sequelae of infectious and parasitic diseases (B90–B94)</t>
  </si>
  <si>
    <t>Stomach cancer (C16)</t>
  </si>
  <si>
    <t>Malnutrition and nutritional anaemias (D50–D53, E40–E64)</t>
  </si>
  <si>
    <t>Selected metabolic disorders excl. dehydration (E70–E89 excl. E86, E87)</t>
  </si>
  <si>
    <t>Selected other forms of heart disease (I30–I33, I39–I41, I43–I45, I52)</t>
  </si>
  <si>
    <t>Other diseases of the respiratory system (J95–J99 excl. J96)</t>
  </si>
  <si>
    <t>Diseases of male genital organs (N40–N51)</t>
  </si>
  <si>
    <t>Accidental poisoning (X40–X49)</t>
  </si>
  <si>
    <t>Event of undetermined intent (Y10–Y34)</t>
  </si>
  <si>
    <t>2010</t>
  </si>
  <si>
    <t>2014</t>
  </si>
  <si>
    <r>
      <rPr>
        <b/>
        <sz val="8"/>
        <color rgb="FF006699"/>
        <rFont val="Arial"/>
        <family val="2"/>
      </rPr>
      <t xml:space="preserve">Crude rate (per 100,000): </t>
    </r>
    <r>
      <rPr>
        <sz val="8"/>
        <color theme="1"/>
        <rFont val="Arial"/>
        <family val="2"/>
      </rPr>
      <t>Number of deaths due to all causes per 100,000 population. Rates are calculated using the estimated resident population at 30 June for each year. Rates are expressed as deaths per 100,000 males/females/persons for each geographic area. Rates are suppressed where the total population for an area is less than 100, by year and sex.</t>
    </r>
  </si>
  <si>
    <r>
      <rPr>
        <b/>
        <sz val="8"/>
        <color rgb="FF006699"/>
        <rFont val="Arial"/>
        <family val="2"/>
      </rPr>
      <t xml:space="preserve">Age-standardised rate (per 100,000): </t>
    </r>
    <r>
      <rPr>
        <sz val="8"/>
        <color theme="1"/>
        <rFont val="Arial"/>
        <family val="2"/>
      </rPr>
      <t>Rates that are standardised to a specific standard age structure to facilitate comparison between populations and over time. Age-standardised rates are directly standardised to the Australian estimated resident population at 30 June 2001. Rates are expressed as deaths per 100,000 males/females/persons for each geographic area. Rates are suppressed where the population in any age group in an area is less than 30, or where there are fewer than 20 total deaths (excluding those with missing age at death) in an area, by year and sex.</t>
    </r>
  </si>
  <si>
    <r>
      <rPr>
        <b/>
        <sz val="8"/>
        <color rgb="FF006699"/>
        <rFont val="Arial"/>
        <family val="2"/>
      </rPr>
      <t xml:space="preserve">Rate ratio (relative to all of Australia): </t>
    </r>
    <r>
      <rPr>
        <sz val="8"/>
        <color theme="1"/>
        <rFont val="Arial"/>
        <family val="2"/>
      </rPr>
      <t>Measure of relative inequality. Rate ratios are calculated as the age-standardised rate for the geographic area of interest divided by the age-standardised rate for the reference group (all of Australia). A rate ratio of greater than 1 indicates that the group of interest is higher that the rate for the reference group. A rate ratio of less than 1 indicates that the rate for the group of interest is lower than the rate for the reference group. A rate ratio of 1 indicates that the rate for the group of interest is the same as the rate for the reference group. Rate ratios are suppressed where age-standardised rates have been suppressed.</t>
    </r>
  </si>
  <si>
    <r>
      <rPr>
        <b/>
        <sz val="8"/>
        <color rgb="FF006699"/>
        <rFont val="Arial"/>
        <family val="2"/>
      </rPr>
      <t xml:space="preserve">Median age at death (years): </t>
    </r>
    <r>
      <rPr>
        <sz val="8"/>
        <color theme="1"/>
        <rFont val="Arial"/>
        <family val="2"/>
      </rPr>
      <t>The age at which exactly half the deaths are deaths of people above that age and half are deaths below that age. Median age at death is calculated based on the age at death in single years. Infants (aged under 1) are treated as aged 0 years. Median age at death is suppressed where there are fewer than 10 total deaths (excluding those with missing age at death) in an area, by year and sex.</t>
    </r>
  </si>
  <si>
    <r>
      <rPr>
        <b/>
        <sz val="8"/>
        <color rgb="FF006699"/>
        <rFont val="Arial"/>
        <family val="2"/>
      </rPr>
      <t>Premature deaths (% of total deaths):</t>
    </r>
    <r>
      <rPr>
        <sz val="8"/>
        <color theme="1"/>
        <rFont val="Arial"/>
        <family val="2"/>
      </rPr>
      <t xml:space="preserve"> Premature deaths as a proportion of all deaths (all ages). Premature deaths as a proportion of all deaths is suppressed where there are fewer than 10 total deaths for an area, by year and sex.</t>
    </r>
  </si>
  <si>
    <r>
      <rPr>
        <b/>
        <sz val="8"/>
        <color rgb="FF006699"/>
        <rFont val="Arial"/>
        <family val="2"/>
      </rPr>
      <t>Premature deaths age-standardised rate (per 100,000):</t>
    </r>
    <r>
      <rPr>
        <sz val="8"/>
        <rFont val="Arial"/>
        <family val="2"/>
      </rPr>
      <t xml:space="preserve"> Number of premature deaths due to all causes per 100,000 population aged under 75. Rates are standardis</t>
    </r>
    <r>
      <rPr>
        <sz val="8"/>
        <color theme="1"/>
        <rFont val="Arial"/>
        <family val="2"/>
      </rPr>
      <t>ed to a specific standard age structure to facilitate comparison between populations and over time. Age-standardised rates are directly standardised to the Australian estimated resident population at 30 June 2001. Rates are expressed as deaths per 100,000 males/females/persons aged under 75 for each geographic area. Rates are suppressed where the population in any age group in an area is less than 30, or where there are fewer than 20 premature deaths in an area, by year and sex.</t>
    </r>
  </si>
  <si>
    <r>
      <rPr>
        <b/>
        <sz val="8"/>
        <color rgb="FF006699"/>
        <rFont val="Arial"/>
        <family val="2"/>
      </rPr>
      <t xml:space="preserve">PYLL under 75 rate (per 1,000): </t>
    </r>
    <r>
      <rPr>
        <sz val="8"/>
        <color theme="1"/>
        <rFont val="Arial"/>
        <family val="2"/>
      </rPr>
      <t>Rates are calculated using the sum of estimated resident populations at 30 June for each year. Rates are expressed as person-years per 1,000 males/females/persons for each geographic area. Rates are suppressed where the total population for an area is less than 100, by year and sex.</t>
    </r>
  </si>
  <si>
    <r>
      <rPr>
        <b/>
        <sz val="8"/>
        <color rgb="FF006699"/>
        <rFont val="Arial"/>
        <family val="2"/>
      </rPr>
      <t>Potentially avoidable deaths (PAD):</t>
    </r>
    <r>
      <rPr>
        <sz val="8"/>
        <rFont val="Arial"/>
        <family val="2"/>
      </rPr>
      <t xml:space="preserve"> Measure of health system performance. </t>
    </r>
    <r>
      <rPr>
        <sz val="8"/>
        <color theme="1"/>
        <rFont val="Arial"/>
        <family val="2"/>
      </rPr>
      <t>Deaths among people aged under 75 that are avoidable in the context of the present health care system. PADs include deaths from conditions that are potentially preventable through individualised care and/or treatable through existing primary or hospital care. PADs are classified using nationally agreed definitions (AIHW 2016. National Healthcare Agreement: PI 16-Potentially avoidable deaths, 2016. Viewed 07 December 2016, &lt;http://meteor.aihw.gov.au/content/index.phtml/itemId/598750&gt;).</t>
    </r>
  </si>
  <si>
    <r>
      <rPr>
        <b/>
        <sz val="8"/>
        <color rgb="FF006699"/>
        <rFont val="Arial"/>
        <family val="2"/>
      </rPr>
      <t>PAD (% of premature deaths):</t>
    </r>
    <r>
      <rPr>
        <sz val="8"/>
        <color theme="1"/>
        <rFont val="Arial"/>
        <family val="2"/>
      </rPr>
      <t xml:space="preserve"> Potentially avoidable deaths as a proportion of all premature deaths. Potentially avoidable deaths as a proportion of all premature deaths is suppressed where there are fewer than 10 premature deaths for an area, by year and sex.</t>
    </r>
  </si>
  <si>
    <r>
      <rPr>
        <b/>
        <sz val="8"/>
        <color rgb="FF006699"/>
        <rFont val="Arial"/>
        <family val="2"/>
      </rPr>
      <t>PAD age-standardised rate (per 100,000):</t>
    </r>
    <r>
      <rPr>
        <sz val="8"/>
        <rFont val="Arial"/>
        <family val="2"/>
      </rPr>
      <t xml:space="preserve"> Number of potentially avoidable deaths due to all causes per 100,000 population aged under 75. Rates are standardis</t>
    </r>
    <r>
      <rPr>
        <sz val="8"/>
        <color theme="1"/>
        <rFont val="Arial"/>
        <family val="2"/>
      </rPr>
      <t>ed to a specific standard age structure to facilitate comparison between populations and over time. Age-standardised rates are directly standardised to the Australian estimated resident population at 30 June 2001. Rates are expressed as deaths per 100,000 males/females/persons aged under 75 for each geographic area. Rates are suppressed where the population in any age group in an area is less than 30, or where there are fewer than 20 potentially avoidable deaths in an area, by year and sex.</t>
    </r>
  </si>
  <si>
    <r>
      <rPr>
        <b/>
        <sz val="8"/>
        <color rgb="FF006699"/>
        <rFont val="Arial"/>
        <family val="2"/>
      </rPr>
      <t xml:space="preserve">Crude rate (per 100,000): </t>
    </r>
    <r>
      <rPr>
        <sz val="8"/>
        <color theme="1"/>
        <rFont val="Arial"/>
        <family val="2"/>
      </rPr>
      <t>Number of deaths due to cause of death per 100,000 population. Rates are calculated using the estimated resident population at 30 June for each year. Rates are expressed as deaths per 100,000 males/females/persons for each geographic area. Rates are suppressed where the total population for an area is less than 100, by sex.</t>
    </r>
  </si>
  <si>
    <r>
      <rPr>
        <b/>
        <sz val="8"/>
        <color rgb="FF006699"/>
        <rFont val="Arial"/>
        <family val="2"/>
      </rPr>
      <t xml:space="preserve">Age-standardised rate (per 100,000): </t>
    </r>
    <r>
      <rPr>
        <sz val="8"/>
        <color theme="1"/>
        <rFont val="Arial"/>
        <family val="2"/>
      </rPr>
      <t>Rates that are standardised to a specific standard age structure to facilitate comparison between populations and over time. Age-standardised rates are directly standardised to the Australian estimated resident population at 30 June 2001. Rates are expressed as deaths per 100,000 males/females/persons for each geographic area. Rates are suppressed where the population in any age group in an area is less than 30, or where there are fewer than 20 cause-specific deaths (excluding those with missing age at death) in an area, by sex.</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</si>
</sst>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28" x14ac:knownFonts="1">
    <font>
      <sz val="11"/>
      <color theme="1"/>
      <name val="Calibri"/>
      <family val="2"/>
      <scheme val="minor"/>
    </font>
    <font>
      <sz val="9"/>
      <name val="Geneva"/>
    </font>
    <font>
      <b/>
      <sz val="14"/>
      <color indexed="18"/>
      <name val="Geneva"/>
    </font>
    <font>
      <sz val="10"/>
      <color indexed="18"/>
      <name val="Geneva"/>
    </font>
    <font>
      <b/>
      <u/>
      <sz val="10"/>
      <color indexed="12"/>
      <name val="Geneva"/>
    </font>
    <font>
      <sz val="11"/>
      <name val="Calibri"/>
      <family val="2"/>
      <scheme val="minor"/>
    </font>
    <font>
      <sz val="18"/>
      <color theme="1"/>
      <name val="Calibri"/>
      <family val="2"/>
      <scheme val="minor"/>
    </font>
    <font>
      <sz val="20"/>
      <color theme="1"/>
      <name val="Calibri"/>
      <family val="2"/>
      <scheme val="minor"/>
    </font>
    <font>
      <sz val="10"/>
      <name val="Arial"/>
      <family val="2"/>
    </font>
    <font>
      <sz val="8"/>
      <name val="Arial"/>
      <family val="2"/>
    </font>
    <font>
      <sz val="8"/>
      <color theme="1"/>
      <name val="Arial"/>
      <family val="2"/>
    </font>
    <font>
      <b/>
      <sz val="10"/>
      <color theme="1"/>
      <name val="Book Antiqua"/>
      <family val="1"/>
    </font>
    <font>
      <b/>
      <sz val="8"/>
      <color theme="1"/>
      <name val="Arial"/>
      <family val="2"/>
    </font>
    <font>
      <sz val="7"/>
      <color theme="1"/>
      <name val="Arial"/>
      <family val="2"/>
    </font>
    <font>
      <u/>
      <sz val="11"/>
      <color theme="10"/>
      <name val="Calibri"/>
      <family val="2"/>
      <scheme val="minor"/>
    </font>
    <font>
      <b/>
      <u/>
      <sz val="11"/>
      <name val="Calibri"/>
      <family val="2"/>
      <scheme val="minor"/>
    </font>
    <font>
      <b/>
      <sz val="22"/>
      <name val="Arial"/>
      <family val="2"/>
    </font>
    <font>
      <b/>
      <sz val="14"/>
      <name val="Arial"/>
      <family val="2"/>
    </font>
    <font>
      <b/>
      <sz val="12"/>
      <name val="Arial"/>
      <family val="2"/>
    </font>
    <font>
      <b/>
      <sz val="18"/>
      <color rgb="FF006699"/>
      <name val="Arial"/>
      <family val="2"/>
    </font>
    <font>
      <b/>
      <sz val="8"/>
      <color rgb="FF006699"/>
      <name val="Arial"/>
      <family val="2"/>
    </font>
    <font>
      <u/>
      <sz val="8"/>
      <color indexed="12"/>
      <name val="Arial"/>
      <family val="2"/>
    </font>
    <font>
      <u/>
      <sz val="12"/>
      <color indexed="12"/>
      <name val="Arial"/>
      <family val="2"/>
    </font>
    <font>
      <u/>
      <sz val="8"/>
      <color rgb="FF0000FF"/>
      <name val="Arial"/>
      <family val="2"/>
    </font>
    <font>
      <sz val="8"/>
      <color rgb="FF0000FF"/>
      <name val="Arial"/>
      <family val="2"/>
    </font>
    <font>
      <i/>
      <sz val="7"/>
      <color theme="1"/>
      <name val="Arial"/>
      <family val="2"/>
    </font>
    <font>
      <sz val="18"/>
      <color rgb="FF006699"/>
      <name val="Arial"/>
      <family val="2"/>
    </font>
    <font>
      <sz val="14"/>
      <name val="Arial"/>
      <family val="2"/>
    </font>
  </fonts>
  <fills count="8">
    <fill>
      <patternFill patternType="none"/>
    </fill>
    <fill>
      <patternFill patternType="gray125"/>
    </fill>
    <fill>
      <patternFill patternType="solid">
        <fgColor theme="6" tint="0.79998168889431442"/>
        <bgColor indexed="65"/>
      </patternFill>
    </fill>
    <fill>
      <patternFill patternType="solid">
        <fgColor indexed="41"/>
        <bgColor indexed="64"/>
      </patternFill>
    </fill>
    <fill>
      <patternFill patternType="solid">
        <fgColor theme="0"/>
        <bgColor indexed="64"/>
      </patternFill>
    </fill>
    <fill>
      <patternFill patternType="solid">
        <fgColor indexed="65"/>
        <bgColor indexed="64"/>
      </patternFill>
    </fill>
    <fill>
      <patternFill patternType="solid">
        <fgColor rgb="FFCCEEFF"/>
        <bgColor indexed="64"/>
      </patternFill>
    </fill>
    <fill>
      <patternFill patternType="solid">
        <fgColor rgb="FFFFFF00"/>
        <bgColor indexed="64"/>
      </patternFill>
    </fill>
  </fills>
  <borders count="8">
    <border>
      <left/>
      <right/>
      <top/>
      <bottom/>
      <diagonal/>
    </border>
    <border>
      <left/>
      <right/>
      <top/>
      <bottom style="thin">
        <color auto="1"/>
      </bottom>
      <diagonal/>
    </border>
    <border>
      <left/>
      <right/>
      <top style="double">
        <color indexed="18"/>
      </top>
      <bottom/>
      <diagonal/>
    </border>
    <border>
      <left/>
      <right/>
      <top style="thin">
        <color auto="1"/>
      </top>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13">
    <xf numFmtId="0" fontId="0" fillId="0" borderId="0"/>
    <xf numFmtId="0" fontId="1" fillId="0" borderId="0"/>
    <xf numFmtId="0" fontId="2" fillId="3" borderId="2" applyFill="0" applyBorder="0">
      <alignment vertical="center" wrapText="1"/>
    </xf>
    <xf numFmtId="0" fontId="3" fillId="3" borderId="0">
      <alignment vertical="top" wrapText="1"/>
    </xf>
    <xf numFmtId="0" fontId="4" fillId="0" borderId="0" applyNumberFormat="0" applyFill="0" applyBorder="0" applyAlignment="0" applyProtection="0">
      <alignment vertical="top"/>
      <protection locked="0"/>
    </xf>
    <xf numFmtId="0" fontId="10" fillId="2" borderId="0" applyNumberFormat="0" applyBorder="0" applyAlignment="0" applyProtection="0"/>
    <xf numFmtId="49" fontId="10" fillId="5" borderId="0" applyProtection="0">
      <alignment horizontal="right" wrapText="1"/>
    </xf>
    <xf numFmtId="49" fontId="11" fillId="5" borderId="0" applyNumberFormat="0" applyFill="0" applyBorder="0" applyAlignment="0" applyProtection="0">
      <alignment horizontal="right"/>
    </xf>
    <xf numFmtId="49" fontId="12" fillId="5" borderId="0" applyNumberFormat="0" applyFill="0" applyBorder="0" applyAlignment="0" applyProtection="0">
      <alignment horizontal="right"/>
    </xf>
    <xf numFmtId="49" fontId="13" fillId="5" borderId="0" applyNumberFormat="0" applyFill="0" applyBorder="0" applyAlignment="0" applyProtection="0">
      <alignment horizontal="right"/>
    </xf>
    <xf numFmtId="49" fontId="12" fillId="5" borderId="0" applyNumberFormat="0" applyFill="0" applyBorder="0" applyProtection="0">
      <alignment horizontal="center"/>
    </xf>
    <xf numFmtId="0" fontId="14" fillId="0" borderId="0" applyNumberFormat="0" applyFill="0" applyBorder="0" applyAlignment="0" applyProtection="0"/>
    <xf numFmtId="0" fontId="8" fillId="0" borderId="0"/>
  </cellStyleXfs>
  <cellXfs count="112">
    <xf numFmtId="0" fontId="0" fillId="0" borderId="0" xfId="0"/>
    <xf numFmtId="0" fontId="10" fillId="4" borderId="0" xfId="0" applyFont="1" applyFill="1" applyAlignment="1">
      <alignment vertical="center" wrapText="1"/>
    </xf>
    <xf numFmtId="0" fontId="19" fillId="4" borderId="0" xfId="0" applyFont="1" applyFill="1" applyAlignment="1">
      <alignment horizontal="left" vertical="center"/>
    </xf>
    <xf numFmtId="0" fontId="0" fillId="4" borderId="0" xfId="0" applyFill="1" applyAlignment="1">
      <alignment vertical="center"/>
    </xf>
    <xf numFmtId="0" fontId="17" fillId="4" borderId="0" xfId="0" applyFont="1" applyFill="1" applyAlignment="1">
      <alignment vertical="center"/>
    </xf>
    <xf numFmtId="0" fontId="18" fillId="4" borderId="0" xfId="0" applyFont="1" applyFill="1" applyAlignment="1">
      <alignment horizontal="left" vertical="center"/>
    </xf>
    <xf numFmtId="0" fontId="20" fillId="4" borderId="0" xfId="0" applyFont="1" applyFill="1" applyAlignment="1">
      <alignment vertical="center" wrapText="1"/>
    </xf>
    <xf numFmtId="0" fontId="10" fillId="4" borderId="0" xfId="0" applyFont="1" applyFill="1" applyAlignment="1">
      <alignment horizontal="left" vertical="center" wrapText="1"/>
    </xf>
    <xf numFmtId="0" fontId="16" fillId="4" borderId="0" xfId="0" applyFont="1" applyFill="1" applyAlignment="1">
      <alignment vertical="center"/>
    </xf>
    <xf numFmtId="0" fontId="5" fillId="4" borderId="0" xfId="0" applyFont="1" applyFill="1" applyAlignment="1">
      <alignment vertical="center"/>
    </xf>
    <xf numFmtId="0" fontId="7" fillId="4" borderId="0" xfId="0" applyFont="1" applyFill="1" applyAlignment="1">
      <alignment vertical="center"/>
    </xf>
    <xf numFmtId="0" fontId="6" fillId="4" borderId="0" xfId="0" applyFont="1" applyFill="1" applyAlignment="1">
      <alignment vertical="center"/>
    </xf>
    <xf numFmtId="0" fontId="15" fillId="4" borderId="0" xfId="4" applyFont="1" applyFill="1" applyAlignment="1" applyProtection="1">
      <alignment horizontal="left" vertical="center"/>
    </xf>
    <xf numFmtId="0" fontId="21" fillId="4" borderId="0" xfId="4" applyFont="1" applyFill="1" applyAlignment="1" applyProtection="1">
      <alignment vertical="center"/>
    </xf>
    <xf numFmtId="0" fontId="20" fillId="4" borderId="0" xfId="0" applyFont="1" applyFill="1" applyAlignment="1">
      <alignment horizontal="left" vertical="center" indent="2"/>
    </xf>
    <xf numFmtId="3" fontId="0" fillId="4" borderId="0" xfId="0" applyNumberFormat="1" applyFill="1" applyAlignment="1">
      <alignment horizontal="right" vertical="center"/>
    </xf>
    <xf numFmtId="164" fontId="0" fillId="4" borderId="0" xfId="0" applyNumberFormat="1" applyFill="1" applyAlignment="1">
      <alignment horizontal="right" vertical="center"/>
    </xf>
    <xf numFmtId="3" fontId="12" fillId="4" borderId="1" xfId="0" applyNumberFormat="1" applyFont="1" applyFill="1" applyBorder="1" applyAlignment="1">
      <alignment horizontal="right" vertical="center" wrapText="1"/>
    </xf>
    <xf numFmtId="164" fontId="12" fillId="4" borderId="1" xfId="0" applyNumberFormat="1" applyFont="1" applyFill="1" applyBorder="1" applyAlignment="1">
      <alignment horizontal="right" vertical="center" wrapText="1"/>
    </xf>
    <xf numFmtId="0" fontId="12" fillId="4" borderId="0" xfId="0" applyFont="1" applyFill="1" applyBorder="1" applyAlignment="1">
      <alignment vertical="center" wrapText="1"/>
    </xf>
    <xf numFmtId="49" fontId="12" fillId="4" borderId="0" xfId="0" applyNumberFormat="1" applyFont="1" applyFill="1" applyAlignment="1">
      <alignment vertical="center"/>
    </xf>
    <xf numFmtId="3" fontId="10" fillId="4" borderId="0" xfId="0" applyNumberFormat="1" applyFont="1" applyFill="1" applyAlignment="1">
      <alignment horizontal="right" vertical="center"/>
    </xf>
    <xf numFmtId="164" fontId="10" fillId="4" borderId="0" xfId="0" applyNumberFormat="1" applyFont="1" applyFill="1" applyAlignment="1">
      <alignment horizontal="right" vertical="center"/>
    </xf>
    <xf numFmtId="49" fontId="10" fillId="4" borderId="0" xfId="0" applyNumberFormat="1" applyFont="1" applyFill="1" applyAlignment="1">
      <alignment vertical="center"/>
    </xf>
    <xf numFmtId="0" fontId="12" fillId="4" borderId="4" xfId="0" applyFont="1" applyFill="1" applyBorder="1" applyAlignment="1">
      <alignment vertical="center"/>
    </xf>
    <xf numFmtId="0" fontId="10" fillId="4" borderId="1" xfId="0" applyFont="1" applyFill="1" applyBorder="1" applyAlignment="1">
      <alignment vertical="center" wrapText="1"/>
    </xf>
    <xf numFmtId="0" fontId="12" fillId="4" borderId="3" xfId="0" applyFont="1" applyFill="1" applyBorder="1" applyAlignment="1">
      <alignment vertical="center" wrapText="1"/>
    </xf>
    <xf numFmtId="0" fontId="10" fillId="4" borderId="0" xfId="0" applyFont="1" applyFill="1" applyBorder="1" applyAlignment="1">
      <alignment vertical="center" wrapText="1"/>
    </xf>
    <xf numFmtId="0" fontId="10" fillId="4" borderId="3" xfId="0" applyFont="1" applyFill="1" applyBorder="1" applyAlignment="1">
      <alignment vertical="center" wrapText="1"/>
    </xf>
    <xf numFmtId="0" fontId="12" fillId="4" borderId="0" xfId="0" applyFont="1" applyFill="1"/>
    <xf numFmtId="0" fontId="10" fillId="4" borderId="0" xfId="0" applyFont="1" applyFill="1" applyAlignment="1">
      <alignment wrapText="1"/>
    </xf>
    <xf numFmtId="0" fontId="12" fillId="4" borderId="0" xfId="0" applyFont="1" applyFill="1" applyAlignment="1">
      <alignment wrapText="1"/>
    </xf>
    <xf numFmtId="0" fontId="12" fillId="4" borderId="0" xfId="0" applyFont="1" applyFill="1" applyAlignment="1">
      <alignment vertical="center" wrapText="1"/>
    </xf>
    <xf numFmtId="49" fontId="12" fillId="4" borderId="0" xfId="0" applyNumberFormat="1" applyFont="1" applyFill="1" applyAlignment="1">
      <alignment vertical="center" wrapText="1"/>
    </xf>
    <xf numFmtId="49" fontId="12" fillId="4" borderId="0" xfId="0" applyNumberFormat="1" applyFont="1" applyFill="1" applyBorder="1" applyAlignment="1">
      <alignment vertical="center" wrapText="1"/>
    </xf>
    <xf numFmtId="0" fontId="13" fillId="4" borderId="0" xfId="0" applyFont="1" applyFill="1" applyAlignment="1">
      <alignment vertical="center"/>
    </xf>
    <xf numFmtId="0" fontId="10" fillId="4" borderId="3" xfId="0" applyFont="1" applyFill="1" applyBorder="1" applyAlignment="1">
      <alignment vertical="center"/>
    </xf>
    <xf numFmtId="0" fontId="10" fillId="4" borderId="0" xfId="0" applyFont="1" applyFill="1" applyBorder="1" applyAlignment="1">
      <alignment vertical="center"/>
    </xf>
    <xf numFmtId="0" fontId="10" fillId="4" borderId="1" xfId="0" applyFont="1" applyFill="1" applyBorder="1" applyAlignment="1">
      <alignment vertical="center"/>
    </xf>
    <xf numFmtId="0" fontId="19" fillId="4" borderId="0" xfId="0" applyFont="1" applyFill="1" applyAlignment="1">
      <alignment horizontal="left" vertical="center" indent="2"/>
    </xf>
    <xf numFmtId="0" fontId="17" fillId="4" borderId="0" xfId="0" applyFont="1" applyFill="1" applyAlignment="1">
      <alignment horizontal="left" vertical="center" indent="4"/>
    </xf>
    <xf numFmtId="0" fontId="20" fillId="4" borderId="0" xfId="0" applyFont="1" applyFill="1" applyAlignment="1">
      <alignment horizontal="right" vertical="center"/>
    </xf>
    <xf numFmtId="0" fontId="20" fillId="6" borderId="0" xfId="0" applyFont="1" applyFill="1" applyAlignment="1">
      <alignment horizontal="right" vertical="center"/>
    </xf>
    <xf numFmtId="0" fontId="10" fillId="7" borderId="5" xfId="0" applyFont="1" applyFill="1" applyBorder="1" applyAlignment="1">
      <alignment horizontal="left" vertical="center" wrapText="1"/>
    </xf>
    <xf numFmtId="0" fontId="10" fillId="6" borderId="0" xfId="0" applyFont="1" applyFill="1" applyAlignment="1">
      <alignment horizontal="left" vertical="center" wrapText="1"/>
    </xf>
    <xf numFmtId="0" fontId="10" fillId="7" borderId="5" xfId="0" quotePrefix="1" applyFont="1" applyFill="1" applyBorder="1" applyAlignment="1">
      <alignment horizontal="left" vertical="center" wrapText="1"/>
    </xf>
    <xf numFmtId="0" fontId="0" fillId="4" borderId="0" xfId="0" applyFill="1" applyAlignment="1">
      <alignment horizontal="left" vertical="center" wrapText="1"/>
    </xf>
    <xf numFmtId="0" fontId="10" fillId="7" borderId="7" xfId="0" applyFont="1" applyFill="1" applyBorder="1" applyAlignment="1">
      <alignment horizontal="left" vertical="center" wrapText="1"/>
    </xf>
    <xf numFmtId="0" fontId="10" fillId="6" borderId="7" xfId="0" applyFont="1" applyFill="1" applyBorder="1" applyAlignment="1">
      <alignment horizontal="left" vertical="center" wrapText="1"/>
    </xf>
    <xf numFmtId="0" fontId="12" fillId="7" borderId="6" xfId="0" applyFont="1" applyFill="1" applyBorder="1" applyAlignment="1">
      <alignment horizontal="right" vertical="center"/>
    </xf>
    <xf numFmtId="0" fontId="12" fillId="6" borderId="6" xfId="0" applyFont="1" applyFill="1" applyBorder="1" applyAlignment="1">
      <alignment horizontal="right" vertical="center"/>
    </xf>
    <xf numFmtId="0" fontId="12" fillId="4" borderId="4" xfId="0" applyFont="1" applyFill="1" applyBorder="1" applyAlignment="1">
      <alignment horizontal="left" vertical="center"/>
    </xf>
    <xf numFmtId="0" fontId="0" fillId="4" borderId="0" xfId="0" applyFont="1" applyFill="1" applyAlignment="1">
      <alignment vertical="center"/>
    </xf>
    <xf numFmtId="49" fontId="12" fillId="4" borderId="0" xfId="0" applyNumberFormat="1" applyFont="1" applyFill="1" applyBorder="1" applyAlignment="1">
      <alignment horizontal="center" vertical="center"/>
    </xf>
    <xf numFmtId="49" fontId="12" fillId="4" borderId="1" xfId="0" applyNumberFormat="1" applyFont="1" applyFill="1" applyBorder="1" applyAlignment="1">
      <alignment horizontal="left" vertical="center" wrapText="1"/>
    </xf>
    <xf numFmtId="49" fontId="0" fillId="4" borderId="0" xfId="0" applyNumberFormat="1" applyFont="1" applyFill="1" applyAlignment="1">
      <alignment vertical="center"/>
    </xf>
    <xf numFmtId="49" fontId="12" fillId="4" borderId="3" xfId="0" applyNumberFormat="1" applyFont="1" applyFill="1" applyBorder="1" applyAlignment="1">
      <alignment horizontal="center" vertical="center"/>
    </xf>
    <xf numFmtId="49" fontId="12" fillId="4" borderId="1" xfId="0" applyNumberFormat="1" applyFont="1" applyFill="1" applyBorder="1" applyAlignment="1">
      <alignment vertical="center" wrapText="1"/>
    </xf>
    <xf numFmtId="3" fontId="0" fillId="4" borderId="0" xfId="0" applyNumberFormat="1" applyFont="1" applyFill="1" applyAlignment="1">
      <alignment horizontal="right" vertical="center"/>
    </xf>
    <xf numFmtId="164" fontId="0" fillId="4" borderId="0" xfId="0" applyNumberFormat="1" applyFont="1" applyFill="1" applyAlignment="1">
      <alignment horizontal="right" vertical="center"/>
    </xf>
    <xf numFmtId="3" fontId="12" fillId="4" borderId="0" xfId="0" applyNumberFormat="1" applyFont="1" applyFill="1" applyBorder="1" applyAlignment="1">
      <alignment horizontal="center" vertical="center"/>
    </xf>
    <xf numFmtId="3" fontId="12" fillId="4" borderId="3" xfId="0" applyNumberFormat="1" applyFont="1" applyFill="1" applyBorder="1" applyAlignment="1">
      <alignment horizontal="center" vertical="center"/>
    </xf>
    <xf numFmtId="164" fontId="12" fillId="4" borderId="3" xfId="0" applyNumberFormat="1" applyFont="1" applyFill="1" applyBorder="1" applyAlignment="1">
      <alignment horizontal="center" vertical="center"/>
    </xf>
    <xf numFmtId="164" fontId="12" fillId="4" borderId="0" xfId="0" applyNumberFormat="1" applyFont="1" applyFill="1" applyBorder="1" applyAlignment="1">
      <alignment horizontal="center" vertical="center"/>
    </xf>
    <xf numFmtId="4" fontId="0" fillId="4" borderId="0" xfId="0" applyNumberFormat="1" applyFont="1" applyFill="1" applyAlignment="1">
      <alignment horizontal="right" vertical="center"/>
    </xf>
    <xf numFmtId="4" fontId="12" fillId="4" borderId="0" xfId="0" applyNumberFormat="1" applyFont="1" applyFill="1" applyBorder="1" applyAlignment="1">
      <alignment horizontal="center" vertical="center"/>
    </xf>
    <xf numFmtId="4" fontId="12" fillId="4" borderId="1" xfId="0" applyNumberFormat="1" applyFont="1" applyFill="1" applyBorder="1" applyAlignment="1">
      <alignment horizontal="right" vertical="center" wrapText="1"/>
    </xf>
    <xf numFmtId="4" fontId="10" fillId="4" borderId="0" xfId="0" applyNumberFormat="1" applyFont="1" applyFill="1" applyAlignment="1">
      <alignment horizontal="right" vertical="center"/>
    </xf>
    <xf numFmtId="4" fontId="12" fillId="4" borderId="3" xfId="0" applyNumberFormat="1" applyFont="1" applyFill="1" applyBorder="1" applyAlignment="1">
      <alignment horizontal="center" vertical="center"/>
    </xf>
    <xf numFmtId="49" fontId="12" fillId="6" borderId="4" xfId="0" applyNumberFormat="1" applyFont="1" applyFill="1" applyBorder="1" applyAlignment="1">
      <alignment horizontal="left" vertical="center"/>
    </xf>
    <xf numFmtId="49" fontId="10" fillId="6" borderId="0" xfId="0" applyNumberFormat="1" applyFont="1" applyFill="1" applyBorder="1" applyAlignment="1">
      <alignment horizontal="left" vertical="center" wrapText="1"/>
    </xf>
    <xf numFmtId="49" fontId="10" fillId="6" borderId="0" xfId="0" applyNumberFormat="1" applyFont="1" applyFill="1" applyAlignment="1">
      <alignment vertical="center"/>
    </xf>
    <xf numFmtId="49" fontId="10" fillId="6" borderId="0" xfId="0" applyNumberFormat="1" applyFont="1" applyFill="1" applyAlignment="1">
      <alignment vertical="center" wrapText="1"/>
    </xf>
    <xf numFmtId="49" fontId="26" fillId="4" borderId="0" xfId="0" applyNumberFormat="1" applyFont="1" applyFill="1" applyAlignment="1">
      <alignment horizontal="left" vertical="center" wrapText="1"/>
    </xf>
    <xf numFmtId="49" fontId="27" fillId="4" borderId="0" xfId="0" applyNumberFormat="1" applyFont="1" applyFill="1" applyAlignment="1">
      <alignment vertical="center" wrapText="1"/>
    </xf>
    <xf numFmtId="49" fontId="0" fillId="4" borderId="0" xfId="0" applyNumberFormat="1" applyFont="1" applyFill="1" applyAlignment="1">
      <alignment vertical="center" wrapText="1"/>
    </xf>
    <xf numFmtId="49" fontId="12" fillId="6" borderId="4" xfId="0" applyNumberFormat="1" applyFont="1" applyFill="1" applyBorder="1" applyAlignment="1">
      <alignment horizontal="left" vertical="center" wrapText="1"/>
    </xf>
    <xf numFmtId="0" fontId="0" fillId="4" borderId="0" xfId="0" applyFill="1" applyBorder="1" applyAlignment="1">
      <alignment vertical="center"/>
    </xf>
    <xf numFmtId="49" fontId="12" fillId="4" borderId="1" xfId="0" applyNumberFormat="1" applyFont="1" applyFill="1" applyBorder="1" applyAlignment="1">
      <alignment vertical="center"/>
    </xf>
    <xf numFmtId="49" fontId="0" fillId="4" borderId="0" xfId="0" applyNumberFormat="1" applyFill="1" applyAlignment="1">
      <alignment vertical="center" wrapText="1"/>
    </xf>
    <xf numFmtId="49" fontId="12" fillId="4" borderId="0" xfId="0" applyNumberFormat="1" applyFont="1" applyFill="1" applyBorder="1" applyAlignment="1">
      <alignment horizontal="center" vertical="center" wrapText="1"/>
    </xf>
    <xf numFmtId="49" fontId="10" fillId="4" borderId="0" xfId="0" applyNumberFormat="1" applyFont="1" applyFill="1" applyAlignment="1">
      <alignment vertical="center" wrapText="1"/>
    </xf>
    <xf numFmtId="4" fontId="0" fillId="4" borderId="0" xfId="0" applyNumberFormat="1" applyFill="1" applyAlignment="1">
      <alignment horizontal="right" vertical="center"/>
    </xf>
    <xf numFmtId="0" fontId="19" fillId="4" borderId="0" xfId="0" applyNumberFormat="1" applyFont="1" applyFill="1" applyAlignment="1">
      <alignment horizontal="left" vertical="center"/>
    </xf>
    <xf numFmtId="0" fontId="17" fillId="4" borderId="0" xfId="0" applyNumberFormat="1" applyFont="1" applyFill="1" applyAlignment="1">
      <alignment vertical="center"/>
    </xf>
    <xf numFmtId="0" fontId="22" fillId="4" borderId="0" xfId="4" applyFont="1" applyFill="1" applyAlignment="1" applyProtection="1"/>
    <xf numFmtId="0" fontId="10" fillId="4" borderId="0" xfId="0" applyNumberFormat="1" applyFont="1" applyFill="1" applyBorder="1" applyAlignment="1">
      <alignment vertical="center" wrapText="1"/>
    </xf>
    <xf numFmtId="0" fontId="10" fillId="4" borderId="0" xfId="0" applyNumberFormat="1" applyFont="1" applyFill="1" applyAlignment="1">
      <alignment vertical="center"/>
    </xf>
    <xf numFmtId="165" fontId="10" fillId="4" borderId="0" xfId="0" applyNumberFormat="1" applyFont="1" applyFill="1" applyBorder="1" applyAlignment="1">
      <alignment horizontal="right" vertical="center" wrapText="1"/>
    </xf>
    <xf numFmtId="165" fontId="10" fillId="4" borderId="0" xfId="0" applyNumberFormat="1" applyFont="1" applyFill="1" applyAlignment="1">
      <alignment horizontal="right" vertical="center"/>
    </xf>
    <xf numFmtId="0" fontId="10" fillId="4" borderId="0" xfId="0" applyNumberFormat="1" applyFont="1" applyFill="1" applyBorder="1" applyAlignment="1">
      <alignment vertical="center"/>
    </xf>
    <xf numFmtId="165" fontId="10" fillId="4" borderId="0" xfId="0" applyNumberFormat="1" applyFont="1" applyFill="1" applyBorder="1" applyAlignment="1">
      <alignment horizontal="right" vertical="center"/>
    </xf>
    <xf numFmtId="0" fontId="10" fillId="4" borderId="0" xfId="0" applyNumberFormat="1" applyFont="1" applyFill="1" applyAlignment="1">
      <alignment vertical="center" wrapText="1"/>
    </xf>
    <xf numFmtId="49" fontId="0" fillId="4" borderId="0" xfId="0" applyNumberFormat="1" applyFill="1" applyAlignment="1">
      <alignment horizontal="center" vertical="center"/>
    </xf>
    <xf numFmtId="49" fontId="12" fillId="4" borderId="1" xfId="0" applyNumberFormat="1" applyFont="1" applyFill="1" applyBorder="1" applyAlignment="1">
      <alignment horizontal="center" vertical="center"/>
    </xf>
    <xf numFmtId="0" fontId="10" fillId="4" borderId="0" xfId="0" applyNumberFormat="1" applyFont="1" applyFill="1" applyAlignment="1">
      <alignment horizontal="center" vertical="center"/>
    </xf>
    <xf numFmtId="49" fontId="10" fillId="4" borderId="0" xfId="0" applyNumberFormat="1" applyFont="1" applyFill="1" applyAlignment="1">
      <alignment horizontal="center" vertical="center"/>
    </xf>
    <xf numFmtId="2" fontId="10" fillId="4" borderId="0" xfId="0" applyNumberFormat="1" applyFont="1" applyFill="1" applyBorder="1" applyAlignment="1">
      <alignment horizontal="right" vertical="center" wrapText="1"/>
    </xf>
    <xf numFmtId="2" fontId="10" fillId="4" borderId="0" xfId="0" applyNumberFormat="1" applyFont="1" applyFill="1" applyAlignment="1">
      <alignment horizontal="right" vertical="center"/>
    </xf>
    <xf numFmtId="2" fontId="10" fillId="4" borderId="0" xfId="0" applyNumberFormat="1" applyFont="1" applyFill="1" applyBorder="1" applyAlignment="1">
      <alignment horizontal="right" vertical="center"/>
    </xf>
    <xf numFmtId="3" fontId="10" fillId="4" borderId="0" xfId="0" applyNumberFormat="1" applyFont="1" applyFill="1" applyBorder="1" applyAlignment="1">
      <alignment horizontal="right" vertical="center" wrapText="1"/>
    </xf>
    <xf numFmtId="3" fontId="10" fillId="4" borderId="0" xfId="0" applyNumberFormat="1" applyFont="1" applyFill="1" applyBorder="1" applyAlignment="1">
      <alignment horizontal="right" vertical="center"/>
    </xf>
    <xf numFmtId="0" fontId="0" fillId="4" borderId="0" xfId="0" applyFill="1"/>
    <xf numFmtId="0" fontId="11" fillId="4" borderId="0" xfId="7" applyNumberFormat="1" applyFill="1" applyAlignment="1"/>
    <xf numFmtId="49" fontId="10" fillId="5" borderId="0" xfId="6">
      <alignment horizontal="right" wrapText="1"/>
    </xf>
    <xf numFmtId="0" fontId="12" fillId="4" borderId="4" xfId="8" applyNumberFormat="1" applyFill="1" applyBorder="1" applyAlignment="1"/>
    <xf numFmtId="0" fontId="18" fillId="6" borderId="4" xfId="0" applyFont="1" applyFill="1" applyBorder="1" applyAlignment="1">
      <alignment horizontal="center" vertical="center"/>
    </xf>
    <xf numFmtId="49" fontId="12" fillId="6" borderId="4" xfId="0" applyNumberFormat="1" applyFont="1" applyFill="1" applyBorder="1" applyAlignment="1">
      <alignment horizontal="center" vertical="center"/>
    </xf>
    <xf numFmtId="0" fontId="12" fillId="6" borderId="4"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4" xfId="0" applyFont="1" applyFill="1" applyBorder="1" applyAlignment="1">
      <alignment horizontal="center" vertical="center"/>
    </xf>
    <xf numFmtId="49" fontId="12" fillId="6" borderId="1" xfId="0" applyNumberFormat="1" applyFont="1" applyFill="1" applyBorder="1" applyAlignment="1">
      <alignment horizontal="center" vertical="center"/>
    </xf>
  </cellXfs>
  <cellStyles count="13">
    <cellStyle name="20% - Accent3 2" xfId="5"/>
    <cellStyle name="AIHW Body" xfId="6"/>
    <cellStyle name="AIHW Caption" xfId="7"/>
    <cellStyle name="AIHW Column Heading" xfId="8"/>
    <cellStyle name="AIHW Footnote" xfId="9"/>
    <cellStyle name="AIHW Upper Level Heading" xfId="10"/>
    <cellStyle name="Hyperlink" xfId="4" builtinId="8"/>
    <cellStyle name="Hyperlink 2" xfId="11"/>
    <cellStyle name="Normal" xfId="0" builtinId="0"/>
    <cellStyle name="Normal 2" xfId="1"/>
    <cellStyle name="Normal 2 2" xfId="12"/>
    <cellStyle name="UserInfoHead1" xfId="2"/>
    <cellStyle name="UserInfoText1" xfId="3"/>
  </cellStyles>
  <dxfs count="0"/>
  <tableStyles count="0" defaultTableStyle="TableStyleMedium2" defaultPivotStyle="PivotStyleLight16"/>
  <colors>
    <mruColors>
      <color rgb="FFCCEEFF"/>
      <color rgb="FF5FCAFF"/>
      <color rgb="FF99DDFF"/>
      <color rgb="FF006699"/>
      <color rgb="FFE5F3DA"/>
      <color rgb="FFFFE6CC"/>
      <color rgb="FF46801A"/>
      <color rgb="FF994C00"/>
      <color rgb="FF0000FF"/>
      <color rgb="FF5C004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5" Type="http://schemas.openxmlformats.org/officeDocument/2006/relationships/customXml" Target="../customXml/item1.xml"/><Relationship Id="rId16" Type="http://schemas.openxmlformats.org/officeDocument/2006/relationships/customXml" Target="../customXml/item2.xml"/><Relationship Id="rId17"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 Id="rId2" Type="http://schemas.openxmlformats.org/officeDocument/2006/relationships/image" Target="../media/image3.emf"/><Relationship Id="rId3" Type="http://schemas.openxmlformats.org/officeDocument/2006/relationships/image" Target="../media/image4.emf"/></Relationships>
</file>

<file path=xl/drawings/_rels/drawing3.x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editAs="oneCell">
    <xdr:from>
      <xdr:col>1</xdr:col>
      <xdr:colOff>24162</xdr:colOff>
      <xdr:row>1</xdr:row>
      <xdr:rowOff>28808</xdr:rowOff>
    </xdr:from>
    <xdr:to>
      <xdr:col>6</xdr:col>
      <xdr:colOff>406962</xdr:colOff>
      <xdr:row>4</xdr:row>
      <xdr:rowOff>162908</xdr:rowOff>
    </xdr:to>
    <xdr:pic>
      <xdr:nvPicPr>
        <xdr:cNvPr id="5"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0418" y="219308"/>
          <a:ext cx="3426154" cy="70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5</xdr:row>
      <xdr:rowOff>0</xdr:rowOff>
    </xdr:from>
    <xdr:to>
      <xdr:col>9</xdr:col>
      <xdr:colOff>523875</xdr:colOff>
      <xdr:row>33</xdr:row>
      <xdr:rowOff>66675</xdr:rowOff>
    </xdr:to>
    <xdr:pic>
      <xdr:nvPicPr>
        <xdr:cNvPr id="5" name="Picture 4" title="SOURCE{http://projects.aihw.gov.au/PRJ00460/Analysis Output/MORT_STE_figure_1.docx?checksum=79893B3A798AB80E85E74A837B52BCCA}"/>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5400675" cy="5400675"/>
        </a:xfrm>
        <a:prstGeom prst="rect">
          <a:avLst/>
        </a:prstGeom>
        <a:noFill/>
        <a:ln>
          <a:noFill/>
        </a:ln>
      </xdr:spPr>
    </xdr:pic>
    <xdr:clientData/>
  </xdr:twoCellAnchor>
  <xdr:twoCellAnchor>
    <xdr:from>
      <xdr:col>11</xdr:col>
      <xdr:colOff>0</xdr:colOff>
      <xdr:row>5</xdr:row>
      <xdr:rowOff>0</xdr:rowOff>
    </xdr:from>
    <xdr:to>
      <xdr:col>19</xdr:col>
      <xdr:colOff>523875</xdr:colOff>
      <xdr:row>33</xdr:row>
      <xdr:rowOff>66675</xdr:rowOff>
    </xdr:to>
    <xdr:pic>
      <xdr:nvPicPr>
        <xdr:cNvPr id="6"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43650" y="1104900"/>
          <a:ext cx="5400675" cy="5400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21</xdr:col>
      <xdr:colOff>0</xdr:colOff>
      <xdr:row>5</xdr:row>
      <xdr:rowOff>0</xdr:rowOff>
    </xdr:from>
    <xdr:to>
      <xdr:col>29</xdr:col>
      <xdr:colOff>523875</xdr:colOff>
      <xdr:row>33</xdr:row>
      <xdr:rowOff>66675</xdr:rowOff>
    </xdr:to>
    <xdr:pic>
      <xdr:nvPicPr>
        <xdr:cNvPr id="7" name="Picture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439650" y="1104900"/>
          <a:ext cx="5400675" cy="5400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5</xdr:row>
      <xdr:rowOff>0</xdr:rowOff>
    </xdr:from>
    <xdr:to>
      <xdr:col>12</xdr:col>
      <xdr:colOff>495300</xdr:colOff>
      <xdr:row>33</xdr:row>
      <xdr:rowOff>66675</xdr:rowOff>
    </xdr:to>
    <xdr:pic>
      <xdr:nvPicPr>
        <xdr:cNvPr id="4" name="Picture 3" title="SOURCE{http://projects.aihw.gov.au/PRJ00460/Analysis Output/MORT_STE_figure_2.docx?checksum=2E6518985574CE21C12B4BE6F7015B93}"/>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200900" cy="5400675"/>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ihw.gov.au/deaths/" TargetMode="External"/><Relationship Id="rId4" Type="http://schemas.openxmlformats.org/officeDocument/2006/relationships/printerSettings" Target="../printerSettings/printerSettings1.bin"/><Relationship Id="rId5" Type="http://schemas.openxmlformats.org/officeDocument/2006/relationships/drawing" Target="../drawings/drawing1.xml"/><Relationship Id="rId1" Type="http://schemas.openxmlformats.org/officeDocument/2006/relationships/hyperlink" Target="mailto:deaths@aihw.gov.au" TargetMode="External"/><Relationship Id="rId2" Type="http://schemas.openxmlformats.org/officeDocument/2006/relationships/hyperlink" Target="http://datarequest.aihw.gov.au/"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ww.abs.gov.au/ausstats/abs%40.nsf/mf/3101.0/" TargetMode="External"/><Relationship Id="rId4" Type="http://schemas.openxmlformats.org/officeDocument/2006/relationships/printerSettings" Target="../printerSettings/printerSettings2.bin"/><Relationship Id="rId1" Type="http://schemas.openxmlformats.org/officeDocument/2006/relationships/hyperlink" Target="http://www.abs.gov.au/" TargetMode="External"/><Relationship Id="rId2" Type="http://schemas.openxmlformats.org/officeDocument/2006/relationships/hyperlink" Target="http://www.aihw.gov.au/deaths/aihw-deaths-data/"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 Id="rId2"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7:E24"/>
  <sheetViews>
    <sheetView workbookViewId="0"/>
  </sheetViews>
  <sheetFormatPr baseColWidth="10" defaultColWidth="8.83203125" defaultRowHeight="15" x14ac:dyDescent="0.2"/>
  <cols>
    <col min="1" max="1" width="3.6640625" style="3" customWidth="1"/>
    <col min="2" max="16384" width="8.83203125" style="3"/>
  </cols>
  <sheetData>
    <row r="7" spans="1:3" ht="28" x14ac:dyDescent="0.2">
      <c r="A7" s="10"/>
      <c r="B7" s="8" t="s">
        <v>821</v>
      </c>
      <c r="C7" s="9"/>
    </row>
    <row r="8" spans="1:3" ht="24" x14ac:dyDescent="0.2">
      <c r="A8" s="11"/>
      <c r="B8" s="39" t="str">
        <f>Admin!C14</f>
        <v>State and territory, 2010–2014</v>
      </c>
      <c r="C8" s="9"/>
    </row>
    <row r="9" spans="1:3" x14ac:dyDescent="0.2">
      <c r="B9" s="9"/>
      <c r="C9" s="9"/>
    </row>
    <row r="10" spans="1:3" x14ac:dyDescent="0.2">
      <c r="B10" s="9"/>
      <c r="C10" s="9"/>
    </row>
    <row r="11" spans="1:3" ht="18" x14ac:dyDescent="0.2">
      <c r="B11" s="40" t="s">
        <v>0</v>
      </c>
      <c r="C11" s="9"/>
    </row>
    <row r="12" spans="1:3" ht="22.5" customHeight="1" x14ac:dyDescent="0.2">
      <c r="B12" s="12"/>
      <c r="C12" s="85" t="s">
        <v>884</v>
      </c>
    </row>
    <row r="13" spans="1:3" ht="22.5" customHeight="1" x14ac:dyDescent="0.2">
      <c r="B13" s="12"/>
      <c r="C13" s="85" t="str">
        <f>Admin!C16</f>
        <v>Figure 1: Age-standardised rate, 2014</v>
      </c>
    </row>
    <row r="14" spans="1:3" ht="22.5" customHeight="1" x14ac:dyDescent="0.2">
      <c r="B14" s="12"/>
      <c r="C14" s="85" t="str">
        <f>Admin!C17</f>
        <v>Figure 2: Rate ratio for selected causes of death, 2010–2014</v>
      </c>
    </row>
    <row r="15" spans="1:3" ht="22.5" customHeight="1" x14ac:dyDescent="0.2">
      <c r="B15" s="12"/>
      <c r="C15" s="85" t="str">
        <f>Admin!C18</f>
        <v>Table 1: Deaths due to all causes (combined), by sex and year, 2010–2014</v>
      </c>
    </row>
    <row r="16" spans="1:3" ht="22.5" customHeight="1" x14ac:dyDescent="0.2">
      <c r="B16" s="12"/>
      <c r="C16" s="85" t="str">
        <f>Admin!C19</f>
        <v>Table 2: Leading causes of death, by sex, 2010–2014</v>
      </c>
    </row>
    <row r="17" spans="2:5" ht="22.5" customHeight="1" x14ac:dyDescent="0.2">
      <c r="B17" s="12"/>
      <c r="C17" s="85" t="s">
        <v>32</v>
      </c>
    </row>
    <row r="18" spans="2:5" ht="22.5" customHeight="1" x14ac:dyDescent="0.2">
      <c r="B18" s="12"/>
      <c r="C18" s="85" t="s">
        <v>33</v>
      </c>
    </row>
    <row r="19" spans="2:5" x14ac:dyDescent="0.2">
      <c r="B19" s="9"/>
      <c r="C19" s="9"/>
    </row>
    <row r="20" spans="2:5" x14ac:dyDescent="0.2">
      <c r="B20" s="9"/>
      <c r="C20" s="9"/>
    </row>
    <row r="21" spans="2:5" ht="16" x14ac:dyDescent="0.2">
      <c r="B21" s="5" t="s">
        <v>34</v>
      </c>
    </row>
    <row r="22" spans="2:5" x14ac:dyDescent="0.2">
      <c r="B22" s="14" t="s">
        <v>40</v>
      </c>
      <c r="E22" s="13" t="s">
        <v>35</v>
      </c>
    </row>
    <row r="23" spans="2:5" x14ac:dyDescent="0.2">
      <c r="B23" s="14" t="s">
        <v>39</v>
      </c>
      <c r="E23" s="13" t="s">
        <v>36</v>
      </c>
    </row>
    <row r="24" spans="2:5" x14ac:dyDescent="0.2">
      <c r="B24" s="14" t="s">
        <v>38</v>
      </c>
      <c r="E24" s="13" t="s">
        <v>37</v>
      </c>
    </row>
  </sheetData>
  <hyperlinks>
    <hyperlink ref="E24" r:id="rId1"/>
    <hyperlink ref="E23" r:id="rId2"/>
    <hyperlink ref="E22" r:id="rId3"/>
    <hyperlink ref="C12" location="Notes!A1" display="Explanatory notes: data sources and methods"/>
    <hyperlink ref="C13" location="'Figure 1'!A1" display="'Figure 1'!A1"/>
    <hyperlink ref="C14" location="'Figure 2'!A1" display="'Figure 2'!A1"/>
    <hyperlink ref="C15" location="'Table 1'!A1" display="'Table 1'!A1"/>
    <hyperlink ref="C16" location="'Table 2'!A1" display="'Table 2'!A1"/>
    <hyperlink ref="C17" location="PAD!A1" display="Classification: potentially avoidable deaths"/>
    <hyperlink ref="C18" location="LCOD!A1" display="Classification: leading causes of death"/>
  </hyperlinks>
  <pageMargins left="0.70866141732283472" right="0.70866141732283472" top="0.74803149606299213" bottom="0.74803149606299213" header="0.31496062992125984" footer="0.31496062992125984"/>
  <pageSetup paperSize="9" fitToHeight="0" orientation="landscape" r:id="rId4"/>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B8"/>
  <sheetViews>
    <sheetView workbookViewId="0"/>
  </sheetViews>
  <sheetFormatPr baseColWidth="10" defaultColWidth="8.83203125" defaultRowHeight="15" x14ac:dyDescent="0.2"/>
  <cols>
    <col min="1" max="1" width="12.33203125" style="102" bestFit="1" customWidth="1"/>
    <col min="2" max="2" width="10.83203125" style="102" bestFit="1" customWidth="1"/>
    <col min="3" max="16384" width="8.83203125" style="102"/>
  </cols>
  <sheetData>
    <row r="1" spans="1:2" x14ac:dyDescent="0.2">
      <c r="A1" s="103" t="s">
        <v>893</v>
      </c>
    </row>
    <row r="3" spans="1:2" x14ac:dyDescent="0.2">
      <c r="A3" s="105" t="s">
        <v>894</v>
      </c>
      <c r="B3" s="105" t="s">
        <v>895</v>
      </c>
    </row>
    <row r="4" spans="1:2" x14ac:dyDescent="0.2">
      <c r="A4" s="104">
        <v>2010</v>
      </c>
      <c r="B4" s="104">
        <v>2404</v>
      </c>
    </row>
    <row r="5" spans="1:2" x14ac:dyDescent="0.2">
      <c r="A5" s="104">
        <v>2011</v>
      </c>
      <c r="B5" s="104">
        <v>5618</v>
      </c>
    </row>
    <row r="6" spans="1:2" x14ac:dyDescent="0.2">
      <c r="A6" s="104">
        <v>2012</v>
      </c>
      <c r="B6" s="104">
        <v>7958</v>
      </c>
    </row>
    <row r="7" spans="1:2" x14ac:dyDescent="0.2">
      <c r="A7" s="104">
        <v>2013</v>
      </c>
      <c r="B7" s="104">
        <v>7955</v>
      </c>
    </row>
    <row r="8" spans="1:2" x14ac:dyDescent="0.2">
      <c r="A8" s="104">
        <v>2014</v>
      </c>
      <c r="B8" s="104">
        <v>7952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C46"/>
  <sheetViews>
    <sheetView workbookViewId="0"/>
  </sheetViews>
  <sheetFormatPr baseColWidth="10" defaultColWidth="8.83203125" defaultRowHeight="15" x14ac:dyDescent="0.2"/>
  <cols>
    <col min="1" max="2" width="3.6640625" style="3" customWidth="1"/>
    <col min="3" max="3" width="125.6640625" style="3" customWidth="1"/>
    <col min="4" max="16384" width="8.83203125" style="3"/>
  </cols>
  <sheetData>
    <row r="1" spans="2:3" ht="23" x14ac:dyDescent="0.2">
      <c r="B1" s="2" t="str">
        <f>Admin!C14</f>
        <v>State and territory, 2010–2014</v>
      </c>
    </row>
    <row r="2" spans="2:3" ht="18" x14ac:dyDescent="0.2">
      <c r="B2" s="4" t="s">
        <v>883</v>
      </c>
    </row>
    <row r="4" spans="2:3" ht="16" x14ac:dyDescent="0.2">
      <c r="B4" s="5" t="s">
        <v>20</v>
      </c>
    </row>
    <row r="5" spans="2:3" x14ac:dyDescent="0.2">
      <c r="C5" s="6" t="s">
        <v>21</v>
      </c>
    </row>
    <row r="6" spans="2:3" x14ac:dyDescent="0.2">
      <c r="C6" s="1" t="str">
        <f>Admin!C22</f>
        <v>AIHW (Australian Institute of Health and Welfare) 2017. MORT (Mortality Over Regions and Time) books: State and territory, 2010–2014. Canberra: AIHW.</v>
      </c>
    </row>
    <row r="7" spans="2:3" x14ac:dyDescent="0.2">
      <c r="C7" s="6" t="s">
        <v>24</v>
      </c>
    </row>
    <row r="8" spans="2:3" ht="37.5" customHeight="1" x14ac:dyDescent="0.2">
      <c r="C8" s="1" t="s">
        <v>22</v>
      </c>
    </row>
    <row r="9" spans="2:3" ht="26.25" customHeight="1" x14ac:dyDescent="0.2">
      <c r="C9" s="1" t="str">
        <f>Admin!C27</f>
        <v>2. Year refers to year of registration of death. Deaths registered in 2012 and earlier are based on the final version of cause of death data; deaths registered in 2013 and 2014 are based on revised and preliminary versions, respectively and are subject to further revision by the ABS.</v>
      </c>
    </row>
    <row r="10" spans="2:3" ht="26.25" customHeight="1" x14ac:dyDescent="0.2">
      <c r="C10" s="1" t="s">
        <v>857</v>
      </c>
    </row>
    <row r="11" spans="2:3" ht="26.25" customHeight="1" x14ac:dyDescent="0.2">
      <c r="C11" s="1" t="s">
        <v>889</v>
      </c>
    </row>
    <row r="12" spans="2:3" ht="26.25" customHeight="1" x14ac:dyDescent="0.2">
      <c r="C12" s="1" t="s">
        <v>43</v>
      </c>
    </row>
    <row r="13" spans="2:3" x14ac:dyDescent="0.2">
      <c r="C13" s="1" t="s">
        <v>44</v>
      </c>
    </row>
    <row r="14" spans="2:3" x14ac:dyDescent="0.2">
      <c r="C14" s="6" t="s">
        <v>23</v>
      </c>
    </row>
    <row r="15" spans="2:3" ht="26.25" customHeight="1" x14ac:dyDescent="0.2">
      <c r="C15" s="1" t="s">
        <v>45</v>
      </c>
    </row>
    <row r="16" spans="2:3" x14ac:dyDescent="0.2">
      <c r="C16" s="6" t="s">
        <v>42</v>
      </c>
    </row>
    <row r="17" spans="2:3" ht="37.5" customHeight="1" x14ac:dyDescent="0.2">
      <c r="C17" s="1" t="str">
        <f>Admin!C29</f>
        <v>Geography is based on state or territory usual residence. Deaths registered in Australia of persons usually resident overseas or of persons whose area of usual residence was unknown have been classified according to the state or territory in which the death was registered. 'Other territories' refer to Christmas Island, Cocos (Keeling) Islands, and Jervis Bay Territory).</v>
      </c>
    </row>
    <row r="19" spans="2:3" ht="16" x14ac:dyDescent="0.2">
      <c r="B19" s="5" t="s">
        <v>41</v>
      </c>
    </row>
    <row r="20" spans="2:3" x14ac:dyDescent="0.2">
      <c r="C20" s="1" t="s">
        <v>25</v>
      </c>
    </row>
    <row r="21" spans="2:3" x14ac:dyDescent="0.2">
      <c r="C21" s="1" t="s">
        <v>26</v>
      </c>
    </row>
    <row r="22" spans="2:3" x14ac:dyDescent="0.2">
      <c r="C22" s="1" t="s">
        <v>834</v>
      </c>
    </row>
    <row r="23" spans="2:3" ht="22" x14ac:dyDescent="0.2">
      <c r="C23" s="1" t="s">
        <v>953</v>
      </c>
    </row>
    <row r="24" spans="2:3" ht="33" x14ac:dyDescent="0.2">
      <c r="C24" s="1" t="s">
        <v>954</v>
      </c>
    </row>
    <row r="25" spans="2:3" ht="48.75" customHeight="1" x14ac:dyDescent="0.2">
      <c r="C25" s="1" t="s">
        <v>955</v>
      </c>
    </row>
    <row r="26" spans="2:3" ht="33" x14ac:dyDescent="0.2">
      <c r="C26" s="1" t="s">
        <v>956</v>
      </c>
    </row>
    <row r="27" spans="2:3" ht="26.25" customHeight="1" x14ac:dyDescent="0.2">
      <c r="C27" s="1" t="s">
        <v>827</v>
      </c>
    </row>
    <row r="28" spans="2:3" x14ac:dyDescent="0.2">
      <c r="C28" s="7" t="s">
        <v>27</v>
      </c>
    </row>
    <row r="29" spans="2:3" ht="22" x14ac:dyDescent="0.2">
      <c r="C29" s="7" t="s">
        <v>957</v>
      </c>
    </row>
    <row r="30" spans="2:3" ht="44" x14ac:dyDescent="0.2">
      <c r="C30" s="1" t="s">
        <v>958</v>
      </c>
    </row>
    <row r="31" spans="2:3" ht="37.5" customHeight="1" x14ac:dyDescent="0.2">
      <c r="C31" s="1" t="s">
        <v>830</v>
      </c>
    </row>
    <row r="32" spans="2:3" x14ac:dyDescent="0.2">
      <c r="C32" s="7" t="s">
        <v>831</v>
      </c>
    </row>
    <row r="33" spans="2:3" ht="26.25" customHeight="1" x14ac:dyDescent="0.2">
      <c r="C33" s="7" t="s">
        <v>959</v>
      </c>
    </row>
    <row r="34" spans="2:3" ht="48.75" customHeight="1" x14ac:dyDescent="0.2">
      <c r="C34" s="1" t="s">
        <v>960</v>
      </c>
    </row>
    <row r="35" spans="2:3" x14ac:dyDescent="0.2">
      <c r="C35" s="7" t="s">
        <v>28</v>
      </c>
    </row>
    <row r="36" spans="2:3" ht="22" x14ac:dyDescent="0.2">
      <c r="C36" s="7" t="s">
        <v>961</v>
      </c>
    </row>
    <row r="37" spans="2:3" ht="44" x14ac:dyDescent="0.2">
      <c r="C37" s="1" t="s">
        <v>962</v>
      </c>
    </row>
    <row r="39" spans="2:3" ht="16" x14ac:dyDescent="0.2">
      <c r="B39" s="5" t="s">
        <v>29</v>
      </c>
    </row>
    <row r="40" spans="2:3" x14ac:dyDescent="0.2">
      <c r="C40" s="1" t="s">
        <v>820</v>
      </c>
    </row>
    <row r="41" spans="2:3" ht="26.25" customHeight="1" x14ac:dyDescent="0.2">
      <c r="C41" s="1" t="s">
        <v>46</v>
      </c>
    </row>
    <row r="42" spans="2:3" x14ac:dyDescent="0.2">
      <c r="C42" s="1" t="s">
        <v>30</v>
      </c>
    </row>
    <row r="43" spans="2:3" x14ac:dyDescent="0.2">
      <c r="C43" s="1" t="s">
        <v>31</v>
      </c>
    </row>
    <row r="44" spans="2:3" ht="26.25" customHeight="1" x14ac:dyDescent="0.2">
      <c r="C44" s="1" t="s">
        <v>963</v>
      </c>
    </row>
    <row r="45" spans="2:3" ht="33" x14ac:dyDescent="0.2">
      <c r="C45" s="1" t="s">
        <v>964</v>
      </c>
    </row>
    <row r="46" spans="2:3" ht="48.75" customHeight="1" x14ac:dyDescent="0.2">
      <c r="C46" s="1" t="s">
        <v>955</v>
      </c>
    </row>
  </sheetData>
  <hyperlinks>
    <hyperlink ref="C12" r:id="rId1"/>
    <hyperlink ref="C13" r:id="rId2"/>
    <hyperlink ref="C15" r:id="rId3"/>
  </hyperlinks>
  <pageMargins left="0.70866141732283472" right="0.70866141732283472" top="0.74803149606299213" bottom="0.74803149606299213" header="0.31496062992125984" footer="0.31496062992125984"/>
  <pageSetup paperSize="9" scale="98" fitToHeight="0" orientation="landscape"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AD6"/>
  <sheetViews>
    <sheetView workbookViewId="0"/>
  </sheetViews>
  <sheetFormatPr baseColWidth="10" defaultColWidth="8.83203125" defaultRowHeight="15" x14ac:dyDescent="0.2"/>
  <cols>
    <col min="1" max="1" width="3.6640625" style="52" customWidth="1"/>
    <col min="2" max="16384" width="8.83203125" style="52"/>
  </cols>
  <sheetData>
    <row r="1" spans="2:30" ht="23" x14ac:dyDescent="0.2">
      <c r="B1" s="83" t="str">
        <f>Admin!C14</f>
        <v>State and territory, 2010–2014</v>
      </c>
    </row>
    <row r="2" spans="2:30" ht="18" x14ac:dyDescent="0.2">
      <c r="B2" s="84" t="str">
        <f>Admin!C16</f>
        <v>Figure 1: Age-standardised rate, 2014</v>
      </c>
    </row>
    <row r="4" spans="2:30" ht="16" x14ac:dyDescent="0.2">
      <c r="B4" s="106" t="s">
        <v>11</v>
      </c>
      <c r="C4" s="106"/>
      <c r="D4" s="106"/>
      <c r="E4" s="106"/>
      <c r="F4" s="106"/>
      <c r="G4" s="106"/>
      <c r="H4" s="106"/>
      <c r="I4" s="106"/>
      <c r="J4" s="106"/>
      <c r="L4" s="106" t="s">
        <v>828</v>
      </c>
      <c r="M4" s="106"/>
      <c r="N4" s="106"/>
      <c r="O4" s="106"/>
      <c r="P4" s="106"/>
      <c r="Q4" s="106"/>
      <c r="R4" s="106"/>
      <c r="S4" s="106"/>
      <c r="T4" s="106"/>
      <c r="V4" s="106" t="s">
        <v>890</v>
      </c>
      <c r="W4" s="106"/>
      <c r="X4" s="106"/>
      <c r="Y4" s="106"/>
      <c r="Z4" s="106"/>
      <c r="AA4" s="106"/>
      <c r="AB4" s="106"/>
      <c r="AC4" s="106"/>
      <c r="AD4" s="106"/>
    </row>
    <row r="6" spans="2:30" x14ac:dyDescent="0.2">
      <c r="B6"/>
      <c r="L6"/>
      <c r="V6"/>
    </row>
  </sheetData>
  <mergeCells count="3">
    <mergeCell ref="B4:J4"/>
    <mergeCell ref="L4:T4"/>
    <mergeCell ref="V4:AD4"/>
  </mergeCells>
  <pageMargins left="0.70866141732283472" right="0.70866141732283472" top="0.74803149606299213" bottom="0.74803149606299213" header="0.31496062992125984" footer="0.31496062992125984"/>
  <pageSetup paperSize="9" scale="25"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AA6"/>
  <sheetViews>
    <sheetView workbookViewId="0"/>
  </sheetViews>
  <sheetFormatPr baseColWidth="10" defaultColWidth="9.1640625" defaultRowHeight="15" x14ac:dyDescent="0.2"/>
  <cols>
    <col min="1" max="1" width="3.6640625" style="52" customWidth="1"/>
    <col min="2" max="2" width="9.1640625" style="23"/>
    <col min="3" max="3" width="9.1640625" style="81"/>
    <col min="4" max="27" width="9.1640625" style="67"/>
    <col min="28" max="16384" width="9.1640625" style="52"/>
  </cols>
  <sheetData>
    <row r="1" spans="2:27" s="3" customFormat="1" ht="23" x14ac:dyDescent="0.2">
      <c r="B1" s="83" t="str">
        <f>Admin!C14</f>
        <v>State and territory, 2010–2014</v>
      </c>
      <c r="C1" s="73"/>
      <c r="D1" s="82"/>
      <c r="E1" s="82"/>
      <c r="F1" s="82"/>
      <c r="G1" s="82"/>
      <c r="H1" s="82"/>
      <c r="I1" s="82"/>
      <c r="J1" s="82"/>
      <c r="K1" s="82"/>
      <c r="L1" s="82"/>
      <c r="M1" s="82"/>
      <c r="N1" s="82"/>
      <c r="O1" s="82"/>
      <c r="P1" s="82"/>
      <c r="Q1" s="82"/>
      <c r="R1" s="82"/>
      <c r="S1" s="82"/>
      <c r="T1" s="82"/>
      <c r="U1" s="82"/>
      <c r="V1" s="82"/>
      <c r="W1" s="82"/>
      <c r="X1" s="82"/>
      <c r="Y1" s="82"/>
      <c r="Z1" s="82"/>
      <c r="AA1" s="82"/>
    </row>
    <row r="2" spans="2:27" s="3" customFormat="1" ht="18" x14ac:dyDescent="0.2">
      <c r="B2" s="84" t="str">
        <f>Admin!C17</f>
        <v>Figure 2: Rate ratio for selected causes of death, 2010–2014</v>
      </c>
      <c r="C2" s="74"/>
      <c r="D2" s="82"/>
      <c r="E2" s="82"/>
      <c r="F2" s="82"/>
      <c r="G2" s="82"/>
      <c r="H2" s="82"/>
      <c r="I2" s="82"/>
      <c r="J2" s="82"/>
      <c r="K2" s="82"/>
      <c r="L2" s="82"/>
      <c r="M2" s="82"/>
      <c r="N2" s="82"/>
      <c r="O2" s="82"/>
      <c r="P2" s="82"/>
      <c r="Q2" s="82"/>
      <c r="R2" s="82"/>
      <c r="S2" s="82"/>
      <c r="T2" s="82"/>
      <c r="U2" s="82"/>
      <c r="V2" s="82"/>
      <c r="W2" s="82"/>
      <c r="X2" s="82"/>
      <c r="Y2" s="82"/>
      <c r="Z2" s="82"/>
      <c r="AA2" s="82"/>
    </row>
    <row r="4" spans="2:27" ht="16" x14ac:dyDescent="0.2">
      <c r="B4" s="106" t="s">
        <v>18</v>
      </c>
      <c r="C4" s="106"/>
      <c r="D4" s="106"/>
      <c r="E4" s="106"/>
      <c r="F4" s="106"/>
      <c r="G4" s="106"/>
      <c r="H4" s="106"/>
      <c r="I4" s="106"/>
      <c r="J4" s="106"/>
      <c r="K4" s="106"/>
      <c r="L4" s="106"/>
      <c r="M4" s="106"/>
    </row>
    <row r="6" spans="2:27" x14ac:dyDescent="0.2">
      <c r="B6"/>
    </row>
  </sheetData>
  <mergeCells count="1">
    <mergeCell ref="B4:M4"/>
  </mergeCells>
  <pageMargins left="0.70866141732283472" right="0.70866141732283472" top="0.74803149606299213" bottom="0.74803149606299213" header="0.31496062992125984" footer="0.31496062992125984"/>
  <pageSetup paperSize="9" scale="34" fitToHeight="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BB56"/>
  <sheetViews>
    <sheetView tabSelected="1" topLeftCell="AH1" workbookViewId="0">
      <pane ySplit="6" topLeftCell="A51" activePane="bottomLeft" state="frozen"/>
      <selection pane="bottomLeft" activeCell="AM6" sqref="AM6"/>
    </sheetView>
  </sheetViews>
  <sheetFormatPr baseColWidth="10" defaultColWidth="8.83203125" defaultRowHeight="15" x14ac:dyDescent="0.2"/>
  <cols>
    <col min="1" max="1" width="3.6640625" style="52" customWidth="1"/>
    <col min="2" max="2" width="10.6640625" style="71" customWidth="1"/>
    <col min="3" max="3" width="20.6640625" style="72" customWidth="1"/>
    <col min="4" max="4" width="5.6640625" style="23" customWidth="1"/>
    <col min="5" max="6" width="10.6640625" style="21" customWidth="1"/>
    <col min="7" max="7" width="10.6640625" style="22" customWidth="1"/>
    <col min="8" max="8" width="15.6640625" style="22" customWidth="1"/>
    <col min="9" max="9" width="15.6640625" style="67" customWidth="1"/>
    <col min="10" max="10" width="12.6640625" style="22" customWidth="1"/>
    <col min="11" max="11" width="10.6640625" style="21" customWidth="1"/>
    <col min="12" max="12" width="10.6640625" style="22" customWidth="1"/>
    <col min="13" max="13" width="15.6640625" style="22" customWidth="1"/>
    <col min="14" max="14" width="13.6640625" style="21" customWidth="1"/>
    <col min="15" max="15" width="13.6640625" style="89" customWidth="1"/>
    <col min="16" max="16" width="10.6640625" style="21" customWidth="1"/>
    <col min="17" max="17" width="10.6640625" style="22" customWidth="1"/>
    <col min="18" max="18" width="15.6640625" style="22" customWidth="1"/>
    <col min="19" max="19" width="3.6640625" style="52" customWidth="1"/>
    <col min="20" max="20" width="10.6640625" style="71" customWidth="1"/>
    <col min="21" max="21" width="20.6640625" style="72" customWidth="1"/>
    <col min="22" max="22" width="5.6640625" style="23" customWidth="1"/>
    <col min="23" max="24" width="10.6640625" style="21" customWidth="1"/>
    <col min="25" max="25" width="10.6640625" style="22" customWidth="1"/>
    <col min="26" max="26" width="15.6640625" style="22" customWidth="1"/>
    <col min="27" max="27" width="15.6640625" style="67" customWidth="1"/>
    <col min="28" max="28" width="12.6640625" style="22" customWidth="1"/>
    <col min="29" max="29" width="10.6640625" style="21" customWidth="1"/>
    <col min="30" max="30" width="10.6640625" style="22" customWidth="1"/>
    <col min="31" max="31" width="15.6640625" style="22" customWidth="1"/>
    <col min="32" max="32" width="13.6640625" style="21" customWidth="1"/>
    <col min="33" max="33" width="13.6640625" style="22" customWidth="1"/>
    <col min="34" max="34" width="10.6640625" style="21" customWidth="1"/>
    <col min="35" max="35" width="10.6640625" style="22" customWidth="1"/>
    <col min="36" max="36" width="15.6640625" style="22" customWidth="1"/>
    <col min="37" max="37" width="3.6640625" style="52" customWidth="1"/>
    <col min="38" max="38" width="10.6640625" style="71" customWidth="1"/>
    <col min="39" max="39" width="20.6640625" style="72" customWidth="1"/>
    <col min="40" max="40" width="5.6640625" style="23" customWidth="1"/>
    <col min="41" max="42" width="10.6640625" style="21" customWidth="1"/>
    <col min="43" max="43" width="10.6640625" style="22" customWidth="1"/>
    <col min="44" max="44" width="15.6640625" style="22" customWidth="1"/>
    <col min="45" max="45" width="15.6640625" style="67" customWidth="1"/>
    <col min="46" max="46" width="12.6640625" style="22" customWidth="1"/>
    <col min="47" max="47" width="10.6640625" style="21" customWidth="1"/>
    <col min="48" max="48" width="10.6640625" style="22" customWidth="1"/>
    <col min="49" max="49" width="15.6640625" style="22" customWidth="1"/>
    <col min="50" max="50" width="13.6640625" style="21" customWidth="1"/>
    <col min="51" max="51" width="13.6640625" style="22" customWidth="1"/>
    <col min="52" max="52" width="10.6640625" style="21" customWidth="1"/>
    <col min="53" max="53" width="10.6640625" style="22" customWidth="1"/>
    <col min="54" max="54" width="15.6640625" style="22" customWidth="1"/>
    <col min="55" max="16384" width="8.83203125" style="52"/>
  </cols>
  <sheetData>
    <row r="1" spans="2:54" ht="23" x14ac:dyDescent="0.2">
      <c r="B1" s="83" t="s">
        <v>896</v>
      </c>
      <c r="C1" s="73"/>
      <c r="D1" s="55"/>
      <c r="E1" s="58"/>
      <c r="F1" s="58"/>
      <c r="G1" s="59"/>
      <c r="H1" s="59"/>
      <c r="I1" s="64"/>
      <c r="J1" s="59"/>
      <c r="K1" s="58"/>
      <c r="L1" s="59"/>
      <c r="M1" s="59"/>
      <c r="N1" s="58"/>
      <c r="O1" s="59"/>
      <c r="P1" s="58"/>
      <c r="Q1" s="59"/>
      <c r="R1" s="59"/>
      <c r="T1" s="55"/>
      <c r="U1" s="75"/>
      <c r="V1" s="55"/>
      <c r="W1" s="58"/>
      <c r="X1" s="58"/>
      <c r="Y1" s="59"/>
      <c r="Z1" s="59"/>
      <c r="AA1" s="64"/>
      <c r="AB1" s="59"/>
      <c r="AC1" s="58"/>
      <c r="AD1" s="59"/>
      <c r="AE1" s="59"/>
      <c r="AF1" s="58"/>
      <c r="AG1" s="59"/>
      <c r="AH1" s="58"/>
      <c r="AI1" s="59"/>
      <c r="AJ1" s="59"/>
      <c r="AL1" s="55"/>
      <c r="AM1" s="75"/>
      <c r="AN1" s="55"/>
      <c r="AO1" s="58"/>
      <c r="AP1" s="58"/>
      <c r="AQ1" s="59"/>
      <c r="AR1" s="59"/>
      <c r="AS1" s="64"/>
      <c r="AT1" s="59"/>
      <c r="AU1" s="58"/>
      <c r="AV1" s="59"/>
      <c r="AW1" s="59"/>
      <c r="AX1" s="58"/>
      <c r="AY1" s="59"/>
      <c r="AZ1" s="58"/>
      <c r="BA1" s="59"/>
      <c r="BB1" s="59"/>
    </row>
    <row r="2" spans="2:54" ht="18" x14ac:dyDescent="0.2">
      <c r="B2" s="84" t="s">
        <v>897</v>
      </c>
      <c r="C2" s="74"/>
      <c r="D2" s="55"/>
      <c r="E2" s="58"/>
      <c r="F2" s="58"/>
      <c r="G2" s="59"/>
      <c r="H2" s="59"/>
      <c r="I2" s="64"/>
      <c r="J2" s="59"/>
      <c r="K2" s="58"/>
      <c r="L2" s="59"/>
      <c r="M2" s="59"/>
      <c r="N2" s="58"/>
      <c r="O2" s="59"/>
      <c r="P2" s="58"/>
      <c r="Q2" s="59"/>
      <c r="R2" s="59"/>
      <c r="T2" s="55"/>
      <c r="U2" s="75"/>
      <c r="V2" s="55"/>
      <c r="W2" s="58"/>
      <c r="X2" s="58"/>
      <c r="Y2" s="59"/>
      <c r="Z2" s="59"/>
      <c r="AA2" s="64"/>
      <c r="AB2" s="59"/>
      <c r="AC2" s="58"/>
      <c r="AD2" s="59"/>
      <c r="AE2" s="59"/>
      <c r="AF2" s="58"/>
      <c r="AG2" s="59"/>
      <c r="AH2" s="58"/>
      <c r="AI2" s="59"/>
      <c r="AJ2" s="59"/>
      <c r="AL2" s="55"/>
      <c r="AM2" s="75"/>
      <c r="AN2" s="55"/>
      <c r="AO2" s="58"/>
      <c r="AP2" s="58"/>
      <c r="AQ2" s="59"/>
      <c r="AR2" s="59"/>
      <c r="AS2" s="64"/>
      <c r="AT2" s="59"/>
      <c r="AU2" s="58"/>
      <c r="AV2" s="59"/>
      <c r="AW2" s="59"/>
      <c r="AX2" s="58"/>
      <c r="AY2" s="59"/>
      <c r="AZ2" s="58"/>
      <c r="BA2" s="59"/>
      <c r="BB2" s="59"/>
    </row>
    <row r="3" spans="2:54" x14ac:dyDescent="0.2">
      <c r="B3" s="55"/>
      <c r="C3" s="75"/>
      <c r="D3" s="55"/>
      <c r="E3" s="58"/>
      <c r="F3" s="58"/>
      <c r="G3" s="59"/>
      <c r="H3" s="59"/>
      <c r="I3" s="64"/>
      <c r="J3" s="59"/>
      <c r="K3" s="58"/>
      <c r="L3" s="59"/>
      <c r="M3" s="59"/>
      <c r="N3" s="58"/>
      <c r="O3" s="59"/>
      <c r="P3" s="58"/>
      <c r="Q3" s="59"/>
      <c r="R3" s="59"/>
      <c r="T3" s="55"/>
      <c r="U3" s="75"/>
      <c r="V3" s="55"/>
      <c r="W3" s="58"/>
      <c r="X3" s="58"/>
      <c r="Y3" s="59"/>
      <c r="Z3" s="59"/>
      <c r="AA3" s="64"/>
      <c r="AB3" s="59"/>
      <c r="AC3" s="58"/>
      <c r="AD3" s="59"/>
      <c r="AE3" s="59"/>
      <c r="AF3" s="58"/>
      <c r="AG3" s="59"/>
      <c r="AH3" s="58"/>
      <c r="AI3" s="59"/>
      <c r="AJ3" s="59"/>
      <c r="AL3" s="55"/>
      <c r="AM3" s="75"/>
      <c r="AN3" s="55"/>
      <c r="AO3" s="58"/>
      <c r="AP3" s="58"/>
      <c r="AQ3" s="59"/>
      <c r="AR3" s="59"/>
      <c r="AS3" s="64"/>
      <c r="AT3" s="59"/>
      <c r="AU3" s="58"/>
      <c r="AV3" s="59"/>
      <c r="AW3" s="59"/>
      <c r="AX3" s="58"/>
      <c r="AY3" s="59"/>
      <c r="AZ3" s="58"/>
      <c r="BA3" s="59"/>
      <c r="BB3" s="59"/>
    </row>
    <row r="4" spans="2:54" x14ac:dyDescent="0.2">
      <c r="B4" s="108" t="s">
        <v>2</v>
      </c>
      <c r="C4" s="108"/>
      <c r="D4" s="108"/>
      <c r="E4" s="108"/>
      <c r="F4" s="108"/>
      <c r="G4" s="108"/>
      <c r="H4" s="108"/>
      <c r="I4" s="108"/>
      <c r="J4" s="108"/>
      <c r="K4" s="108"/>
      <c r="L4" s="108"/>
      <c r="M4" s="108"/>
      <c r="N4" s="108"/>
      <c r="O4" s="108"/>
      <c r="P4" s="108"/>
      <c r="Q4" s="108"/>
      <c r="R4" s="108"/>
      <c r="T4" s="108" t="s">
        <v>3</v>
      </c>
      <c r="U4" s="108"/>
      <c r="V4" s="108"/>
      <c r="W4" s="108"/>
      <c r="X4" s="108"/>
      <c r="Y4" s="108"/>
      <c r="Z4" s="108"/>
      <c r="AA4" s="108"/>
      <c r="AB4" s="108"/>
      <c r="AC4" s="108"/>
      <c r="AD4" s="108"/>
      <c r="AE4" s="108"/>
      <c r="AF4" s="108"/>
      <c r="AG4" s="108"/>
      <c r="AH4" s="108"/>
      <c r="AI4" s="108"/>
      <c r="AJ4" s="108"/>
      <c r="AL4" s="108" t="s">
        <v>4</v>
      </c>
      <c r="AM4" s="108"/>
      <c r="AN4" s="108"/>
      <c r="AO4" s="108"/>
      <c r="AP4" s="108"/>
      <c r="AQ4" s="108"/>
      <c r="AR4" s="108"/>
      <c r="AS4" s="108"/>
      <c r="AT4" s="108"/>
      <c r="AU4" s="108"/>
      <c r="AV4" s="108"/>
      <c r="AW4" s="108"/>
      <c r="AX4" s="108"/>
      <c r="AY4" s="108"/>
      <c r="AZ4" s="108"/>
      <c r="BA4" s="108"/>
      <c r="BB4" s="108"/>
    </row>
    <row r="5" spans="2:54" x14ac:dyDescent="0.2">
      <c r="B5" s="107" t="s">
        <v>860</v>
      </c>
      <c r="C5" s="107"/>
      <c r="D5" s="53"/>
      <c r="E5" s="60"/>
      <c r="F5" s="60"/>
      <c r="G5" s="63"/>
      <c r="H5" s="63"/>
      <c r="I5" s="65"/>
      <c r="J5" s="63"/>
      <c r="K5" s="109" t="s">
        <v>828</v>
      </c>
      <c r="L5" s="109"/>
      <c r="M5" s="109"/>
      <c r="N5" s="109" t="s">
        <v>15</v>
      </c>
      <c r="O5" s="109"/>
      <c r="P5" s="109" t="s">
        <v>16</v>
      </c>
      <c r="Q5" s="109"/>
      <c r="R5" s="109"/>
      <c r="T5" s="107" t="s">
        <v>860</v>
      </c>
      <c r="U5" s="107"/>
      <c r="V5" s="56"/>
      <c r="W5" s="61"/>
      <c r="X5" s="61"/>
      <c r="Y5" s="62"/>
      <c r="Z5" s="62"/>
      <c r="AA5" s="68"/>
      <c r="AB5" s="62"/>
      <c r="AC5" s="110" t="s">
        <v>828</v>
      </c>
      <c r="AD5" s="110"/>
      <c r="AE5" s="110"/>
      <c r="AF5" s="110" t="s">
        <v>15</v>
      </c>
      <c r="AG5" s="110"/>
      <c r="AH5" s="110" t="s">
        <v>16</v>
      </c>
      <c r="AI5" s="110"/>
      <c r="AJ5" s="110"/>
      <c r="AL5" s="107" t="s">
        <v>860</v>
      </c>
      <c r="AM5" s="107"/>
      <c r="AN5" s="56"/>
      <c r="AO5" s="61"/>
      <c r="AP5" s="61"/>
      <c r="AQ5" s="62"/>
      <c r="AR5" s="62"/>
      <c r="AS5" s="68"/>
      <c r="AT5" s="62"/>
      <c r="AU5" s="110" t="s">
        <v>828</v>
      </c>
      <c r="AV5" s="110"/>
      <c r="AW5" s="110"/>
      <c r="AX5" s="110" t="s">
        <v>15</v>
      </c>
      <c r="AY5" s="110"/>
      <c r="AZ5" s="110" t="s">
        <v>16</v>
      </c>
      <c r="BA5" s="110"/>
      <c r="BB5" s="110"/>
    </row>
    <row r="6" spans="2:54" ht="33" x14ac:dyDescent="0.2">
      <c r="B6" s="69" t="s">
        <v>853</v>
      </c>
      <c r="C6" s="76" t="s">
        <v>852</v>
      </c>
      <c r="D6" s="54" t="s">
        <v>7</v>
      </c>
      <c r="E6" s="17" t="s">
        <v>11</v>
      </c>
      <c r="F6" s="17" t="s">
        <v>829</v>
      </c>
      <c r="G6" s="18" t="s">
        <v>12</v>
      </c>
      <c r="H6" s="18" t="s">
        <v>13</v>
      </c>
      <c r="I6" s="66" t="s">
        <v>18</v>
      </c>
      <c r="J6" s="18" t="s">
        <v>10</v>
      </c>
      <c r="K6" s="17" t="s">
        <v>8</v>
      </c>
      <c r="L6" s="18" t="s">
        <v>14</v>
      </c>
      <c r="M6" s="18" t="s">
        <v>885</v>
      </c>
      <c r="N6" s="17" t="s">
        <v>832</v>
      </c>
      <c r="O6" s="18" t="s">
        <v>833</v>
      </c>
      <c r="P6" s="17" t="s">
        <v>9</v>
      </c>
      <c r="Q6" s="18" t="s">
        <v>19</v>
      </c>
      <c r="R6" s="18" t="s">
        <v>886</v>
      </c>
      <c r="T6" s="69" t="s">
        <v>853</v>
      </c>
      <c r="U6" s="76" t="s">
        <v>852</v>
      </c>
      <c r="V6" s="57" t="s">
        <v>7</v>
      </c>
      <c r="W6" s="17" t="s">
        <v>11</v>
      </c>
      <c r="X6" s="17" t="s">
        <v>829</v>
      </c>
      <c r="Y6" s="18" t="s">
        <v>12</v>
      </c>
      <c r="Z6" s="18" t="s">
        <v>13</v>
      </c>
      <c r="AA6" s="66" t="s">
        <v>18</v>
      </c>
      <c r="AB6" s="18" t="s">
        <v>10</v>
      </c>
      <c r="AC6" s="17" t="s">
        <v>8</v>
      </c>
      <c r="AD6" s="18" t="s">
        <v>14</v>
      </c>
      <c r="AE6" s="18" t="s">
        <v>885</v>
      </c>
      <c r="AF6" s="17" t="s">
        <v>832</v>
      </c>
      <c r="AG6" s="18" t="s">
        <v>833</v>
      </c>
      <c r="AH6" s="17" t="s">
        <v>9</v>
      </c>
      <c r="AI6" s="18" t="s">
        <v>19</v>
      </c>
      <c r="AJ6" s="18" t="s">
        <v>886</v>
      </c>
      <c r="AL6" s="69" t="s">
        <v>853</v>
      </c>
      <c r="AM6" s="76" t="s">
        <v>852</v>
      </c>
      <c r="AN6" s="57" t="s">
        <v>7</v>
      </c>
      <c r="AO6" s="17" t="s">
        <v>11</v>
      </c>
      <c r="AP6" s="17" t="s">
        <v>829</v>
      </c>
      <c r="AQ6" s="18" t="s">
        <v>12</v>
      </c>
      <c r="AR6" s="18" t="s">
        <v>13</v>
      </c>
      <c r="AS6" s="66" t="s">
        <v>18</v>
      </c>
      <c r="AT6" s="18" t="s">
        <v>10</v>
      </c>
      <c r="AU6" s="17" t="s">
        <v>8</v>
      </c>
      <c r="AV6" s="18" t="s">
        <v>14</v>
      </c>
      <c r="AW6" s="18" t="s">
        <v>885</v>
      </c>
      <c r="AX6" s="17" t="s">
        <v>832</v>
      </c>
      <c r="AY6" s="18" t="s">
        <v>833</v>
      </c>
      <c r="AZ6" s="17" t="s">
        <v>9</v>
      </c>
      <c r="BA6" s="18" t="s">
        <v>19</v>
      </c>
      <c r="BB6" s="18" t="s">
        <v>886</v>
      </c>
    </row>
    <row r="7" spans="2:54" x14ac:dyDescent="0.2">
      <c r="B7" s="70" t="s">
        <v>862</v>
      </c>
      <c r="C7" s="72" t="s">
        <v>863</v>
      </c>
      <c r="D7" s="86">
        <v>2010</v>
      </c>
      <c r="E7" s="100">
        <v>24352</v>
      </c>
      <c r="F7" s="100">
        <v>3548107</v>
      </c>
      <c r="G7" s="88">
        <v>686.33780999999999</v>
      </c>
      <c r="H7" s="88">
        <v>677.89166</v>
      </c>
      <c r="I7" s="97">
        <v>0.98114310000000005</v>
      </c>
      <c r="J7" s="88">
        <v>78</v>
      </c>
      <c r="K7" s="100">
        <v>10104</v>
      </c>
      <c r="L7" s="88">
        <v>41.491458999999999</v>
      </c>
      <c r="M7" s="88">
        <v>279.84773000000001</v>
      </c>
      <c r="N7" s="100">
        <v>173113</v>
      </c>
      <c r="O7" s="88">
        <v>48.790241999999999</v>
      </c>
      <c r="P7" s="100">
        <v>5083</v>
      </c>
      <c r="Q7" s="88">
        <v>50.306809000000001</v>
      </c>
      <c r="R7" s="88">
        <v>142.19569999999999</v>
      </c>
      <c r="T7" s="71" t="s">
        <v>862</v>
      </c>
      <c r="U7" s="72" t="s">
        <v>863</v>
      </c>
      <c r="V7" s="90">
        <v>2010</v>
      </c>
      <c r="W7" s="101">
        <v>23593</v>
      </c>
      <c r="X7" s="101">
        <v>3596185</v>
      </c>
      <c r="Y7" s="91">
        <v>656.05634999999995</v>
      </c>
      <c r="Z7" s="91">
        <v>466.52337999999997</v>
      </c>
      <c r="AA7" s="99">
        <v>0.98556350000000004</v>
      </c>
      <c r="AB7" s="91">
        <v>84</v>
      </c>
      <c r="AC7" s="101">
        <v>6150</v>
      </c>
      <c r="AD7" s="91">
        <v>26.067053999999999</v>
      </c>
      <c r="AE7" s="91">
        <v>166.68127999999999</v>
      </c>
      <c r="AF7" s="101">
        <v>100344</v>
      </c>
      <c r="AG7" s="91">
        <v>27.902902999999998</v>
      </c>
      <c r="AH7" s="101">
        <v>2968</v>
      </c>
      <c r="AI7" s="91">
        <v>48.260162999999999</v>
      </c>
      <c r="AJ7" s="91">
        <v>81.029512999999994</v>
      </c>
      <c r="AL7" s="71" t="s">
        <v>862</v>
      </c>
      <c r="AM7" s="72" t="s">
        <v>863</v>
      </c>
      <c r="AN7" s="90">
        <v>2010</v>
      </c>
      <c r="AO7" s="101">
        <v>47945</v>
      </c>
      <c r="AP7" s="101">
        <v>7144292</v>
      </c>
      <c r="AQ7" s="91">
        <v>671.09519</v>
      </c>
      <c r="AR7" s="91">
        <v>562.51428999999996</v>
      </c>
      <c r="AS7" s="99">
        <v>0.98256659999999996</v>
      </c>
      <c r="AT7" s="91">
        <v>81</v>
      </c>
      <c r="AU7" s="101">
        <v>16254</v>
      </c>
      <c r="AV7" s="91">
        <v>33.901344999999999</v>
      </c>
      <c r="AW7" s="91">
        <v>222.72998999999999</v>
      </c>
      <c r="AX7" s="101">
        <v>273457</v>
      </c>
      <c r="AY7" s="91">
        <v>38.276291000000001</v>
      </c>
      <c r="AZ7" s="101">
        <v>8051</v>
      </c>
      <c r="BA7" s="91">
        <v>49.532423000000001</v>
      </c>
      <c r="BB7" s="91">
        <v>111.36752</v>
      </c>
    </row>
    <row r="8" spans="2:54" x14ac:dyDescent="0.2">
      <c r="B8" s="71" t="s">
        <v>862</v>
      </c>
      <c r="C8" s="72" t="s">
        <v>863</v>
      </c>
      <c r="D8" s="87">
        <v>2011</v>
      </c>
      <c r="E8" s="21">
        <v>25795</v>
      </c>
      <c r="F8" s="21">
        <v>3585109</v>
      </c>
      <c r="G8" s="89">
        <v>719.50392999999997</v>
      </c>
      <c r="H8" s="89">
        <v>695.19732999999997</v>
      </c>
      <c r="I8" s="98">
        <v>1.0113531</v>
      </c>
      <c r="J8" s="89">
        <v>78</v>
      </c>
      <c r="K8" s="21">
        <v>10318</v>
      </c>
      <c r="L8" s="89">
        <v>40</v>
      </c>
      <c r="M8" s="89">
        <v>277.94569000000001</v>
      </c>
      <c r="N8" s="21">
        <v>170559</v>
      </c>
      <c r="O8" s="89">
        <v>47.574286000000001</v>
      </c>
      <c r="P8" s="21">
        <v>5288</v>
      </c>
      <c r="Q8" s="89">
        <v>51.250242</v>
      </c>
      <c r="R8" s="89">
        <v>143.88810000000001</v>
      </c>
      <c r="T8" s="71" t="s">
        <v>862</v>
      </c>
      <c r="U8" s="72" t="s">
        <v>863</v>
      </c>
      <c r="V8" s="87">
        <v>2011</v>
      </c>
      <c r="W8" s="21">
        <v>24866</v>
      </c>
      <c r="X8" s="21">
        <v>3633420</v>
      </c>
      <c r="Y8" s="89">
        <v>684.36900000000003</v>
      </c>
      <c r="Z8" s="89">
        <v>478.06574000000001</v>
      </c>
      <c r="AA8" s="98">
        <v>1.0134071</v>
      </c>
      <c r="AB8" s="89">
        <v>84</v>
      </c>
      <c r="AC8" s="21">
        <v>6385</v>
      </c>
      <c r="AD8" s="89">
        <v>25.677631999999999</v>
      </c>
      <c r="AE8" s="89">
        <v>169.64966999999999</v>
      </c>
      <c r="AF8" s="21">
        <v>104492</v>
      </c>
      <c r="AG8" s="89">
        <v>28.758579999999998</v>
      </c>
      <c r="AH8" s="21">
        <v>3124</v>
      </c>
      <c r="AI8" s="89">
        <v>48.927173000000003</v>
      </c>
      <c r="AJ8" s="89">
        <v>83.487657999999996</v>
      </c>
      <c r="AL8" s="71" t="s">
        <v>862</v>
      </c>
      <c r="AM8" s="72" t="s">
        <v>863</v>
      </c>
      <c r="AN8" s="87">
        <v>2011</v>
      </c>
      <c r="AO8" s="21">
        <v>50661</v>
      </c>
      <c r="AP8" s="21">
        <v>7218529</v>
      </c>
      <c r="AQ8" s="89">
        <v>701.81889000000001</v>
      </c>
      <c r="AR8" s="89">
        <v>576.35720000000003</v>
      </c>
      <c r="AS8" s="98">
        <v>1.0112473</v>
      </c>
      <c r="AT8" s="89">
        <v>81</v>
      </c>
      <c r="AU8" s="21">
        <v>16703</v>
      </c>
      <c r="AV8" s="89">
        <v>32.970134999999999</v>
      </c>
      <c r="AW8" s="89">
        <v>223.34287</v>
      </c>
      <c r="AX8" s="21">
        <v>275051</v>
      </c>
      <c r="AY8" s="89">
        <v>38.103470000000002</v>
      </c>
      <c r="AZ8" s="21">
        <v>8412</v>
      </c>
      <c r="BA8" s="89">
        <v>50.362209999999997</v>
      </c>
      <c r="BB8" s="89">
        <v>113.45345</v>
      </c>
    </row>
    <row r="9" spans="2:54" x14ac:dyDescent="0.2">
      <c r="B9" s="71" t="s">
        <v>862</v>
      </c>
      <c r="C9" s="72" t="s">
        <v>863</v>
      </c>
      <c r="D9" s="87">
        <v>2012</v>
      </c>
      <c r="E9" s="21">
        <v>25106</v>
      </c>
      <c r="F9" s="21">
        <v>3627571</v>
      </c>
      <c r="G9" s="89">
        <v>692.08844999999997</v>
      </c>
      <c r="H9" s="89">
        <v>656.46113000000003</v>
      </c>
      <c r="I9" s="98">
        <v>0.99442589999999997</v>
      </c>
      <c r="J9" s="89">
        <v>79</v>
      </c>
      <c r="K9" s="21">
        <v>10011</v>
      </c>
      <c r="L9" s="89">
        <v>39.874929999999999</v>
      </c>
      <c r="M9" s="89">
        <v>263.77427</v>
      </c>
      <c r="N9" s="21">
        <v>164126</v>
      </c>
      <c r="O9" s="89">
        <v>45.244048999999997</v>
      </c>
      <c r="P9" s="21">
        <v>5041</v>
      </c>
      <c r="Q9" s="89">
        <v>50.354610000000001</v>
      </c>
      <c r="R9" s="89">
        <v>134.51534000000001</v>
      </c>
      <c r="T9" s="71" t="s">
        <v>862</v>
      </c>
      <c r="U9" s="72" t="s">
        <v>863</v>
      </c>
      <c r="V9" s="87">
        <v>2012</v>
      </c>
      <c r="W9" s="21">
        <v>24208</v>
      </c>
      <c r="X9" s="21">
        <v>3679612</v>
      </c>
      <c r="Y9" s="89">
        <v>657.89544999999998</v>
      </c>
      <c r="Z9" s="89">
        <v>453.87099000000001</v>
      </c>
      <c r="AA9" s="98">
        <v>0.97918479999999997</v>
      </c>
      <c r="AB9" s="89">
        <v>84</v>
      </c>
      <c r="AC9" s="21">
        <v>6195</v>
      </c>
      <c r="AD9" s="89">
        <v>25.590713999999998</v>
      </c>
      <c r="AE9" s="89">
        <v>160.02576999999999</v>
      </c>
      <c r="AF9" s="21">
        <v>98402</v>
      </c>
      <c r="AG9" s="89">
        <v>26.742494000000001</v>
      </c>
      <c r="AH9" s="21">
        <v>2964</v>
      </c>
      <c r="AI9" s="89">
        <v>47.845036</v>
      </c>
      <c r="AJ9" s="89">
        <v>77.556701000000004</v>
      </c>
      <c r="AL9" s="71" t="s">
        <v>862</v>
      </c>
      <c r="AM9" s="72" t="s">
        <v>863</v>
      </c>
      <c r="AN9" s="87">
        <v>2012</v>
      </c>
      <c r="AO9" s="21">
        <v>49314</v>
      </c>
      <c r="AP9" s="21">
        <v>7307183</v>
      </c>
      <c r="AQ9" s="89">
        <v>674.87018999999998</v>
      </c>
      <c r="AR9" s="89">
        <v>545.85067000000004</v>
      </c>
      <c r="AS9" s="98">
        <v>0.98595509999999997</v>
      </c>
      <c r="AT9" s="89">
        <v>81</v>
      </c>
      <c r="AU9" s="21">
        <v>16206</v>
      </c>
      <c r="AV9" s="89">
        <v>32.862879</v>
      </c>
      <c r="AW9" s="89">
        <v>211.41565</v>
      </c>
      <c r="AX9" s="21">
        <v>262528</v>
      </c>
      <c r="AY9" s="89">
        <v>35.927388000000001</v>
      </c>
      <c r="AZ9" s="21">
        <v>8005</v>
      </c>
      <c r="BA9" s="89">
        <v>49.395285999999999</v>
      </c>
      <c r="BB9" s="89">
        <v>105.79676000000001</v>
      </c>
    </row>
    <row r="10" spans="2:54" x14ac:dyDescent="0.2">
      <c r="B10" s="71" t="s">
        <v>862</v>
      </c>
      <c r="C10" s="72" t="s">
        <v>863</v>
      </c>
      <c r="D10" s="87">
        <v>2013</v>
      </c>
      <c r="E10" s="21">
        <v>25864</v>
      </c>
      <c r="F10" s="21">
        <v>3675319</v>
      </c>
      <c r="G10" s="89">
        <v>703.72122999999999</v>
      </c>
      <c r="H10" s="89">
        <v>654.62516000000005</v>
      </c>
      <c r="I10" s="98">
        <v>1.0134554</v>
      </c>
      <c r="J10" s="89">
        <v>78</v>
      </c>
      <c r="K10" s="21">
        <v>10451</v>
      </c>
      <c r="L10" s="89">
        <v>40.407516000000001</v>
      </c>
      <c r="M10" s="89">
        <v>268.31061999999997</v>
      </c>
      <c r="N10" s="21">
        <v>171027</v>
      </c>
      <c r="O10" s="89">
        <v>46.533920000000002</v>
      </c>
      <c r="P10" s="21">
        <v>5197</v>
      </c>
      <c r="Q10" s="89">
        <v>49.727299000000002</v>
      </c>
      <c r="R10" s="89">
        <v>135.10804999999999</v>
      </c>
      <c r="T10" s="71" t="s">
        <v>862</v>
      </c>
      <c r="U10" s="72" t="s">
        <v>863</v>
      </c>
      <c r="V10" s="87">
        <v>2013</v>
      </c>
      <c r="W10" s="21">
        <v>24532</v>
      </c>
      <c r="X10" s="21">
        <v>3731744</v>
      </c>
      <c r="Y10" s="89">
        <v>657.38699999999994</v>
      </c>
      <c r="Z10" s="89">
        <v>449.02343000000002</v>
      </c>
      <c r="AA10" s="98">
        <v>0.99700339999999998</v>
      </c>
      <c r="AB10" s="89">
        <v>84</v>
      </c>
      <c r="AC10" s="21">
        <v>6303</v>
      </c>
      <c r="AD10" s="89">
        <v>25.692972000000001</v>
      </c>
      <c r="AE10" s="89">
        <v>158.77661000000001</v>
      </c>
      <c r="AF10" s="21">
        <v>103275</v>
      </c>
      <c r="AG10" s="89">
        <v>27.674728000000002</v>
      </c>
      <c r="AH10" s="21">
        <v>2969</v>
      </c>
      <c r="AI10" s="89">
        <v>47.104553000000003</v>
      </c>
      <c r="AJ10" s="89">
        <v>75.826137000000003</v>
      </c>
      <c r="AL10" s="71" t="s">
        <v>862</v>
      </c>
      <c r="AM10" s="72" t="s">
        <v>863</v>
      </c>
      <c r="AN10" s="87">
        <v>2013</v>
      </c>
      <c r="AO10" s="21">
        <v>50396</v>
      </c>
      <c r="AP10" s="21">
        <v>7407063</v>
      </c>
      <c r="AQ10" s="89">
        <v>680.37762999999995</v>
      </c>
      <c r="AR10" s="89">
        <v>543.32488000000001</v>
      </c>
      <c r="AS10" s="98">
        <v>1.0054050000000001</v>
      </c>
      <c r="AT10" s="89">
        <v>81</v>
      </c>
      <c r="AU10" s="21">
        <v>16754</v>
      </c>
      <c r="AV10" s="89">
        <v>33.244701999999997</v>
      </c>
      <c r="AW10" s="89">
        <v>212.93628000000001</v>
      </c>
      <c r="AX10" s="21">
        <v>274302</v>
      </c>
      <c r="AY10" s="89">
        <v>37.032491999999998</v>
      </c>
      <c r="AZ10" s="21">
        <v>8166</v>
      </c>
      <c r="BA10" s="89">
        <v>48.740599000000003</v>
      </c>
      <c r="BB10" s="89">
        <v>105.17683</v>
      </c>
    </row>
    <row r="11" spans="2:54" x14ac:dyDescent="0.2">
      <c r="B11" s="71" t="s">
        <v>862</v>
      </c>
      <c r="C11" s="72" t="s">
        <v>863</v>
      </c>
      <c r="D11" s="87">
        <v>2014</v>
      </c>
      <c r="E11" s="21">
        <v>26376</v>
      </c>
      <c r="F11" s="21">
        <v>3726493</v>
      </c>
      <c r="G11" s="89">
        <v>707.79684999999995</v>
      </c>
      <c r="H11" s="89">
        <v>647.06482000000005</v>
      </c>
      <c r="I11" s="98">
        <v>1.001395</v>
      </c>
      <c r="J11" s="89">
        <v>78</v>
      </c>
      <c r="K11" s="21">
        <v>10701</v>
      </c>
      <c r="L11" s="89">
        <v>40.570974</v>
      </c>
      <c r="M11" s="89">
        <v>269.43597</v>
      </c>
      <c r="N11" s="21">
        <v>174166</v>
      </c>
      <c r="O11" s="89">
        <v>46.737240999999997</v>
      </c>
      <c r="P11" s="21">
        <v>5366</v>
      </c>
      <c r="Q11" s="89">
        <v>50.144846000000001</v>
      </c>
      <c r="R11" s="89">
        <v>137.20419000000001</v>
      </c>
      <c r="T11" s="71" t="s">
        <v>862</v>
      </c>
      <c r="U11" s="72" t="s">
        <v>863</v>
      </c>
      <c r="V11" s="87">
        <v>2014</v>
      </c>
      <c r="W11" s="21">
        <v>25944</v>
      </c>
      <c r="X11" s="21">
        <v>3786925</v>
      </c>
      <c r="Y11" s="89">
        <v>685.09411</v>
      </c>
      <c r="Z11" s="89">
        <v>462.32407000000001</v>
      </c>
      <c r="AA11" s="98">
        <v>1.0071941</v>
      </c>
      <c r="AB11" s="89">
        <v>85</v>
      </c>
      <c r="AC11" s="21">
        <v>6584</v>
      </c>
      <c r="AD11" s="89">
        <v>25.377737</v>
      </c>
      <c r="AE11" s="89">
        <v>161.06792999999999</v>
      </c>
      <c r="AF11" s="21">
        <v>104007</v>
      </c>
      <c r="AG11" s="89">
        <v>27.464763999999999</v>
      </c>
      <c r="AH11" s="21">
        <v>3097</v>
      </c>
      <c r="AI11" s="89">
        <v>47.038274999999999</v>
      </c>
      <c r="AJ11" s="89">
        <v>76.981596999999994</v>
      </c>
      <c r="AL11" s="71" t="s">
        <v>862</v>
      </c>
      <c r="AM11" s="72" t="s">
        <v>863</v>
      </c>
      <c r="AN11" s="87">
        <v>2014</v>
      </c>
      <c r="AO11" s="21">
        <v>52320</v>
      </c>
      <c r="AP11" s="21">
        <v>7513418</v>
      </c>
      <c r="AQ11" s="89">
        <v>696.35418000000004</v>
      </c>
      <c r="AR11" s="89">
        <v>548.39349000000004</v>
      </c>
      <c r="AS11" s="98">
        <v>1.0047573000000001</v>
      </c>
      <c r="AT11" s="89">
        <v>82</v>
      </c>
      <c r="AU11" s="21">
        <v>17285</v>
      </c>
      <c r="AV11" s="89">
        <v>33.037080000000003</v>
      </c>
      <c r="AW11" s="89">
        <v>214.56095999999999</v>
      </c>
      <c r="AX11" s="21">
        <v>278173</v>
      </c>
      <c r="AY11" s="89">
        <v>37.023496000000002</v>
      </c>
      <c r="AZ11" s="21">
        <v>8463</v>
      </c>
      <c r="BA11" s="89">
        <v>48.961526999999997</v>
      </c>
      <c r="BB11" s="89">
        <v>106.74969</v>
      </c>
    </row>
    <row r="12" spans="2:54" x14ac:dyDescent="0.2">
      <c r="B12" s="71" t="s">
        <v>864</v>
      </c>
      <c r="C12" s="72" t="s">
        <v>865</v>
      </c>
      <c r="D12" s="87">
        <v>2010</v>
      </c>
      <c r="E12" s="21">
        <v>17935</v>
      </c>
      <c r="F12" s="21">
        <v>2705597</v>
      </c>
      <c r="G12" s="89">
        <v>662.88512000000003</v>
      </c>
      <c r="H12" s="89">
        <v>671.48329999999999</v>
      </c>
      <c r="I12" s="98">
        <v>0.97186799999999995</v>
      </c>
      <c r="J12" s="89">
        <v>79</v>
      </c>
      <c r="K12" s="21">
        <v>7117</v>
      </c>
      <c r="L12" s="89">
        <v>39.682186000000002</v>
      </c>
      <c r="M12" s="89">
        <v>265.93297000000001</v>
      </c>
      <c r="N12" s="21">
        <v>123748</v>
      </c>
      <c r="O12" s="89">
        <v>45.737780000000001</v>
      </c>
      <c r="P12" s="21">
        <v>3705</v>
      </c>
      <c r="Q12" s="89">
        <v>52.058452000000003</v>
      </c>
      <c r="R12" s="89">
        <v>139.26963000000001</v>
      </c>
      <c r="T12" s="71" t="s">
        <v>864</v>
      </c>
      <c r="U12" s="72" t="s">
        <v>865</v>
      </c>
      <c r="V12" s="87">
        <v>2010</v>
      </c>
      <c r="W12" s="21">
        <v>17688</v>
      </c>
      <c r="X12" s="21">
        <v>2755504</v>
      </c>
      <c r="Y12" s="89">
        <v>641.91524000000004</v>
      </c>
      <c r="Z12" s="89">
        <v>463.64413999999999</v>
      </c>
      <c r="AA12" s="98">
        <v>0.97948089999999999</v>
      </c>
      <c r="AB12" s="89">
        <v>84</v>
      </c>
      <c r="AC12" s="21">
        <v>4305</v>
      </c>
      <c r="AD12" s="89">
        <v>24.338535</v>
      </c>
      <c r="AE12" s="89">
        <v>155.03063</v>
      </c>
      <c r="AF12" s="21">
        <v>71597</v>
      </c>
      <c r="AG12" s="89">
        <v>25.983267999999999</v>
      </c>
      <c r="AH12" s="21">
        <v>2064</v>
      </c>
      <c r="AI12" s="89">
        <v>47.944251000000001</v>
      </c>
      <c r="AJ12" s="89">
        <v>74.879260000000002</v>
      </c>
      <c r="AL12" s="71" t="s">
        <v>864</v>
      </c>
      <c r="AM12" s="72" t="s">
        <v>865</v>
      </c>
      <c r="AN12" s="87">
        <v>2010</v>
      </c>
      <c r="AO12" s="21">
        <v>35623</v>
      </c>
      <c r="AP12" s="21">
        <v>5461101</v>
      </c>
      <c r="AQ12" s="89">
        <v>652.30435999999997</v>
      </c>
      <c r="AR12" s="89">
        <v>557.80814999999996</v>
      </c>
      <c r="AS12" s="98">
        <v>0.97434620000000005</v>
      </c>
      <c r="AT12" s="89">
        <v>81</v>
      </c>
      <c r="AU12" s="21">
        <v>11422</v>
      </c>
      <c r="AV12" s="89">
        <v>32.063554000000003</v>
      </c>
      <c r="AW12" s="89">
        <v>209.5155</v>
      </c>
      <c r="AX12" s="21">
        <v>195345</v>
      </c>
      <c r="AY12" s="89">
        <v>35.77026</v>
      </c>
      <c r="AZ12" s="21">
        <v>5769</v>
      </c>
      <c r="BA12" s="89">
        <v>50.507792000000002</v>
      </c>
      <c r="BB12" s="89">
        <v>106.59533</v>
      </c>
    </row>
    <row r="13" spans="2:54" x14ac:dyDescent="0.2">
      <c r="B13" s="71" t="s">
        <v>864</v>
      </c>
      <c r="C13" s="72" t="s">
        <v>865</v>
      </c>
      <c r="D13" s="87">
        <v>2011</v>
      </c>
      <c r="E13" s="21">
        <v>18471</v>
      </c>
      <c r="F13" s="21">
        <v>2740959</v>
      </c>
      <c r="G13" s="89">
        <v>673.88823000000002</v>
      </c>
      <c r="H13" s="89">
        <v>669.79091000000005</v>
      </c>
      <c r="I13" s="98">
        <v>0.97439260000000005</v>
      </c>
      <c r="J13" s="89">
        <v>79</v>
      </c>
      <c r="K13" s="21">
        <v>7200</v>
      </c>
      <c r="L13" s="89">
        <v>38.980023000000003</v>
      </c>
      <c r="M13" s="89">
        <v>261.22651000000002</v>
      </c>
      <c r="N13" s="21">
        <v>123606</v>
      </c>
      <c r="O13" s="89">
        <v>45.095894999999999</v>
      </c>
      <c r="P13" s="21">
        <v>3674</v>
      </c>
      <c r="Q13" s="89">
        <v>51.027777999999998</v>
      </c>
      <c r="R13" s="89">
        <v>134.20588000000001</v>
      </c>
      <c r="T13" s="71" t="s">
        <v>864</v>
      </c>
      <c r="U13" s="72" t="s">
        <v>865</v>
      </c>
      <c r="V13" s="87">
        <v>2011</v>
      </c>
      <c r="W13" s="21">
        <v>18081</v>
      </c>
      <c r="X13" s="21">
        <v>2796858</v>
      </c>
      <c r="Y13" s="89">
        <v>646.47544000000005</v>
      </c>
      <c r="Z13" s="89">
        <v>462.69134000000003</v>
      </c>
      <c r="AA13" s="98">
        <v>0.98081629999999997</v>
      </c>
      <c r="AB13" s="89">
        <v>84</v>
      </c>
      <c r="AC13" s="21">
        <v>4510</v>
      </c>
      <c r="AD13" s="89">
        <v>24.943311000000001</v>
      </c>
      <c r="AE13" s="89">
        <v>158.83090000000001</v>
      </c>
      <c r="AF13" s="21">
        <v>74781</v>
      </c>
      <c r="AG13" s="89">
        <v>26.737503</v>
      </c>
      <c r="AH13" s="21">
        <v>2149</v>
      </c>
      <c r="AI13" s="89">
        <v>47.649667000000001</v>
      </c>
      <c r="AJ13" s="89">
        <v>76.326346999999998</v>
      </c>
      <c r="AL13" s="71" t="s">
        <v>864</v>
      </c>
      <c r="AM13" s="72" t="s">
        <v>865</v>
      </c>
      <c r="AN13" s="87">
        <v>2011</v>
      </c>
      <c r="AO13" s="21">
        <v>36552</v>
      </c>
      <c r="AP13" s="21">
        <v>5537817</v>
      </c>
      <c r="AQ13" s="89">
        <v>660.04348000000005</v>
      </c>
      <c r="AR13" s="89">
        <v>555.76475000000005</v>
      </c>
      <c r="AS13" s="98">
        <v>0.97511680000000001</v>
      </c>
      <c r="AT13" s="89">
        <v>82</v>
      </c>
      <c r="AU13" s="21">
        <v>11710</v>
      </c>
      <c r="AV13" s="89">
        <v>32.036551000000003</v>
      </c>
      <c r="AW13" s="89">
        <v>209.20703</v>
      </c>
      <c r="AX13" s="21">
        <v>198387</v>
      </c>
      <c r="AY13" s="89">
        <v>35.824044000000001</v>
      </c>
      <c r="AZ13" s="21">
        <v>5823</v>
      </c>
      <c r="BA13" s="89">
        <v>49.726728999999999</v>
      </c>
      <c r="BB13" s="89">
        <v>104.85630999999999</v>
      </c>
    </row>
    <row r="14" spans="2:54" x14ac:dyDescent="0.2">
      <c r="B14" s="71" t="s">
        <v>864</v>
      </c>
      <c r="C14" s="72" t="s">
        <v>865</v>
      </c>
      <c r="D14" s="87">
        <v>2012</v>
      </c>
      <c r="E14" s="21">
        <v>17643</v>
      </c>
      <c r="F14" s="21">
        <v>2786545</v>
      </c>
      <c r="G14" s="89">
        <v>633.14964999999995</v>
      </c>
      <c r="H14" s="89">
        <v>618.27156000000002</v>
      </c>
      <c r="I14" s="98">
        <v>0.9365753</v>
      </c>
      <c r="J14" s="89">
        <v>79</v>
      </c>
      <c r="K14" s="21">
        <v>6708</v>
      </c>
      <c r="L14" s="89">
        <v>38.020744999999998</v>
      </c>
      <c r="M14" s="89">
        <v>236.57282000000001</v>
      </c>
      <c r="N14" s="21">
        <v>112160</v>
      </c>
      <c r="O14" s="89">
        <v>40.250560999999998</v>
      </c>
      <c r="P14" s="21">
        <v>3311</v>
      </c>
      <c r="Q14" s="89">
        <v>49.358974000000003</v>
      </c>
      <c r="R14" s="89">
        <v>117.89963</v>
      </c>
      <c r="T14" s="71" t="s">
        <v>864</v>
      </c>
      <c r="U14" s="72" t="s">
        <v>865</v>
      </c>
      <c r="V14" s="87">
        <v>2012</v>
      </c>
      <c r="W14" s="21">
        <v>18117</v>
      </c>
      <c r="X14" s="21">
        <v>2845976</v>
      </c>
      <c r="Y14" s="89">
        <v>636.58302000000003</v>
      </c>
      <c r="Z14" s="89">
        <v>448.54786000000001</v>
      </c>
      <c r="AA14" s="98">
        <v>0.96770069999999997</v>
      </c>
      <c r="AB14" s="89">
        <v>85</v>
      </c>
      <c r="AC14" s="21">
        <v>4306</v>
      </c>
      <c r="AD14" s="89">
        <v>23.767731999999999</v>
      </c>
      <c r="AE14" s="89">
        <v>146.55222000000001</v>
      </c>
      <c r="AF14" s="21">
        <v>70129</v>
      </c>
      <c r="AG14" s="89">
        <v>24.641459000000001</v>
      </c>
      <c r="AH14" s="21">
        <v>2047</v>
      </c>
      <c r="AI14" s="89">
        <v>47.538319000000001</v>
      </c>
      <c r="AJ14" s="89">
        <v>70.471311</v>
      </c>
      <c r="AL14" s="71" t="s">
        <v>864</v>
      </c>
      <c r="AM14" s="72" t="s">
        <v>865</v>
      </c>
      <c r="AN14" s="87">
        <v>2012</v>
      </c>
      <c r="AO14" s="21">
        <v>35760</v>
      </c>
      <c r="AP14" s="21">
        <v>5632521</v>
      </c>
      <c r="AQ14" s="89">
        <v>634.88445000000002</v>
      </c>
      <c r="AR14" s="89">
        <v>526.12572</v>
      </c>
      <c r="AS14" s="98">
        <v>0.95032649999999996</v>
      </c>
      <c r="AT14" s="89">
        <v>82</v>
      </c>
      <c r="AU14" s="21">
        <v>11014</v>
      </c>
      <c r="AV14" s="89">
        <v>30.799776000000001</v>
      </c>
      <c r="AW14" s="89">
        <v>190.74894</v>
      </c>
      <c r="AX14" s="21">
        <v>182289</v>
      </c>
      <c r="AY14" s="89">
        <v>32.363661</v>
      </c>
      <c r="AZ14" s="21">
        <v>5358</v>
      </c>
      <c r="BA14" s="89">
        <v>48.647176000000002</v>
      </c>
      <c r="BB14" s="89">
        <v>93.795196000000004</v>
      </c>
    </row>
    <row r="15" spans="2:54" x14ac:dyDescent="0.2">
      <c r="B15" s="71" t="s">
        <v>864</v>
      </c>
      <c r="C15" s="72" t="s">
        <v>865</v>
      </c>
      <c r="D15" s="87">
        <v>2013</v>
      </c>
      <c r="E15" s="21">
        <v>17886</v>
      </c>
      <c r="F15" s="21">
        <v>2835710</v>
      </c>
      <c r="G15" s="89">
        <v>630.74150999999995</v>
      </c>
      <c r="H15" s="89">
        <v>604.95509000000004</v>
      </c>
      <c r="I15" s="98">
        <v>0.93655889999999997</v>
      </c>
      <c r="J15" s="89">
        <v>79</v>
      </c>
      <c r="K15" s="21">
        <v>6876</v>
      </c>
      <c r="L15" s="89">
        <v>38.443474999999999</v>
      </c>
      <c r="M15" s="89">
        <v>236.08519999999999</v>
      </c>
      <c r="N15" s="21">
        <v>112528</v>
      </c>
      <c r="O15" s="89">
        <v>39.682478000000003</v>
      </c>
      <c r="P15" s="21">
        <v>3472</v>
      </c>
      <c r="Q15" s="89">
        <v>50.494473999999997</v>
      </c>
      <c r="R15" s="89">
        <v>120.07544</v>
      </c>
      <c r="T15" s="71" t="s">
        <v>864</v>
      </c>
      <c r="U15" s="72" t="s">
        <v>865</v>
      </c>
      <c r="V15" s="87">
        <v>2013</v>
      </c>
      <c r="W15" s="21">
        <v>18030</v>
      </c>
      <c r="X15" s="21">
        <v>2897835</v>
      </c>
      <c r="Y15" s="89">
        <v>622.18862999999999</v>
      </c>
      <c r="Z15" s="89">
        <v>436.34733</v>
      </c>
      <c r="AA15" s="98">
        <v>0.96885759999999999</v>
      </c>
      <c r="AB15" s="89">
        <v>85</v>
      </c>
      <c r="AC15" s="21">
        <v>4346</v>
      </c>
      <c r="AD15" s="89">
        <v>24.104271000000001</v>
      </c>
      <c r="AE15" s="89">
        <v>143.64257000000001</v>
      </c>
      <c r="AF15" s="21">
        <v>70681</v>
      </c>
      <c r="AG15" s="89">
        <v>24.390968000000001</v>
      </c>
      <c r="AH15" s="21">
        <v>1974</v>
      </c>
      <c r="AI15" s="89">
        <v>45.421076999999997</v>
      </c>
      <c r="AJ15" s="89">
        <v>65.780023</v>
      </c>
      <c r="AL15" s="71" t="s">
        <v>864</v>
      </c>
      <c r="AM15" s="72" t="s">
        <v>865</v>
      </c>
      <c r="AN15" s="87">
        <v>2013</v>
      </c>
      <c r="AO15" s="21">
        <v>35916</v>
      </c>
      <c r="AP15" s="21">
        <v>5733545</v>
      </c>
      <c r="AQ15" s="89">
        <v>626.41872999999998</v>
      </c>
      <c r="AR15" s="89">
        <v>513.78525999999999</v>
      </c>
      <c r="AS15" s="98">
        <v>0.95074289999999995</v>
      </c>
      <c r="AT15" s="89">
        <v>82</v>
      </c>
      <c r="AU15" s="21">
        <v>11222</v>
      </c>
      <c r="AV15" s="89">
        <v>31.245128000000001</v>
      </c>
      <c r="AW15" s="89">
        <v>188.95353</v>
      </c>
      <c r="AX15" s="21">
        <v>183209</v>
      </c>
      <c r="AY15" s="89">
        <v>31.953878</v>
      </c>
      <c r="AZ15" s="21">
        <v>5446</v>
      </c>
      <c r="BA15" s="89">
        <v>48.529674</v>
      </c>
      <c r="BB15" s="89">
        <v>92.431922</v>
      </c>
    </row>
    <row r="16" spans="2:54" x14ac:dyDescent="0.2">
      <c r="B16" s="71" t="s">
        <v>864</v>
      </c>
      <c r="C16" s="72" t="s">
        <v>865</v>
      </c>
      <c r="D16" s="87">
        <v>2014</v>
      </c>
      <c r="E16" s="21">
        <v>19190</v>
      </c>
      <c r="F16" s="21">
        <v>2886004</v>
      </c>
      <c r="G16" s="89">
        <v>664.93323999999996</v>
      </c>
      <c r="H16" s="89">
        <v>628.09371999999996</v>
      </c>
      <c r="I16" s="98">
        <v>0.97203539999999999</v>
      </c>
      <c r="J16" s="89">
        <v>79</v>
      </c>
      <c r="K16" s="21">
        <v>7556</v>
      </c>
      <c r="L16" s="89">
        <v>39.374673999999999</v>
      </c>
      <c r="M16" s="89">
        <v>253.60799</v>
      </c>
      <c r="N16" s="21">
        <v>125246</v>
      </c>
      <c r="O16" s="89">
        <v>43.397722000000002</v>
      </c>
      <c r="P16" s="21">
        <v>3879</v>
      </c>
      <c r="Q16" s="89">
        <v>51.336686</v>
      </c>
      <c r="R16" s="89">
        <v>131.76678000000001</v>
      </c>
      <c r="T16" s="71" t="s">
        <v>864</v>
      </c>
      <c r="U16" s="72" t="s">
        <v>865</v>
      </c>
      <c r="V16" s="87">
        <v>2014</v>
      </c>
      <c r="W16" s="21">
        <v>18852</v>
      </c>
      <c r="X16" s="21">
        <v>2952106</v>
      </c>
      <c r="Y16" s="89">
        <v>638.59496000000001</v>
      </c>
      <c r="Z16" s="89">
        <v>447.31741</v>
      </c>
      <c r="AA16" s="98">
        <v>0.97450139999999996</v>
      </c>
      <c r="AB16" s="89">
        <v>85</v>
      </c>
      <c r="AC16" s="21">
        <v>4747</v>
      </c>
      <c r="AD16" s="89">
        <v>25.180351999999999</v>
      </c>
      <c r="AE16" s="89">
        <v>152.83184</v>
      </c>
      <c r="AF16" s="21">
        <v>77423</v>
      </c>
      <c r="AG16" s="89">
        <v>26.226362000000002</v>
      </c>
      <c r="AH16" s="21">
        <v>2243</v>
      </c>
      <c r="AI16" s="89">
        <v>47.250895</v>
      </c>
      <c r="AJ16" s="89">
        <v>73.181042000000005</v>
      </c>
      <c r="AL16" s="71" t="s">
        <v>864</v>
      </c>
      <c r="AM16" s="72" t="s">
        <v>865</v>
      </c>
      <c r="AN16" s="87">
        <v>2014</v>
      </c>
      <c r="AO16" s="21">
        <v>38042</v>
      </c>
      <c r="AP16" s="21">
        <v>5838110</v>
      </c>
      <c r="AQ16" s="89">
        <v>651.61499000000003</v>
      </c>
      <c r="AR16" s="89">
        <v>530.48607000000004</v>
      </c>
      <c r="AS16" s="98">
        <v>0.97194760000000002</v>
      </c>
      <c r="AT16" s="89">
        <v>82</v>
      </c>
      <c r="AU16" s="21">
        <v>12303</v>
      </c>
      <c r="AV16" s="89">
        <v>32.340570999999997</v>
      </c>
      <c r="AW16" s="89">
        <v>202.14619999999999</v>
      </c>
      <c r="AX16" s="21">
        <v>202669</v>
      </c>
      <c r="AY16" s="89">
        <v>34.714830999999997</v>
      </c>
      <c r="AZ16" s="21">
        <v>6122</v>
      </c>
      <c r="BA16" s="89">
        <v>49.760221000000001</v>
      </c>
      <c r="BB16" s="89">
        <v>101.89852</v>
      </c>
    </row>
    <row r="17" spans="2:54" x14ac:dyDescent="0.2">
      <c r="B17" s="71" t="s">
        <v>866</v>
      </c>
      <c r="C17" s="72" t="s">
        <v>867</v>
      </c>
      <c r="D17" s="87">
        <v>2010</v>
      </c>
      <c r="E17" s="21">
        <v>14152</v>
      </c>
      <c r="F17" s="21">
        <v>2199403</v>
      </c>
      <c r="G17" s="89">
        <v>643.44734000000005</v>
      </c>
      <c r="H17" s="89">
        <v>711.44862999999998</v>
      </c>
      <c r="I17" s="98">
        <v>1.0297115999999999</v>
      </c>
      <c r="J17" s="89">
        <v>76</v>
      </c>
      <c r="K17" s="21">
        <v>6438</v>
      </c>
      <c r="L17" s="89">
        <v>45.491802999999997</v>
      </c>
      <c r="M17" s="89">
        <v>295.43403999999998</v>
      </c>
      <c r="N17" s="21">
        <v>119512</v>
      </c>
      <c r="O17" s="89">
        <v>54.338382000000003</v>
      </c>
      <c r="P17" s="21">
        <v>3386</v>
      </c>
      <c r="Q17" s="89">
        <v>52.593972999999998</v>
      </c>
      <c r="R17" s="89">
        <v>156.77549999999999</v>
      </c>
      <c r="T17" s="71" t="s">
        <v>866</v>
      </c>
      <c r="U17" s="72" t="s">
        <v>867</v>
      </c>
      <c r="V17" s="87">
        <v>2010</v>
      </c>
      <c r="W17" s="21">
        <v>12756</v>
      </c>
      <c r="X17" s="21">
        <v>2205341</v>
      </c>
      <c r="Y17" s="89">
        <v>578.41395</v>
      </c>
      <c r="Z17" s="89">
        <v>485.06022999999999</v>
      </c>
      <c r="AA17" s="98">
        <v>1.0247238999999999</v>
      </c>
      <c r="AB17" s="89">
        <v>83</v>
      </c>
      <c r="AC17" s="21">
        <v>3786</v>
      </c>
      <c r="AD17" s="89">
        <v>29.680150999999999</v>
      </c>
      <c r="AE17" s="89">
        <v>174.54937000000001</v>
      </c>
      <c r="AF17" s="21">
        <v>67330</v>
      </c>
      <c r="AG17" s="89">
        <v>30.530425999999999</v>
      </c>
      <c r="AH17" s="21">
        <v>1950</v>
      </c>
      <c r="AI17" s="89">
        <v>51.505547</v>
      </c>
      <c r="AJ17" s="89">
        <v>90.471073000000004</v>
      </c>
      <c r="AL17" s="71" t="s">
        <v>866</v>
      </c>
      <c r="AM17" s="72" t="s">
        <v>867</v>
      </c>
      <c r="AN17" s="87">
        <v>2010</v>
      </c>
      <c r="AO17" s="21">
        <v>26908</v>
      </c>
      <c r="AP17" s="21">
        <v>4404744</v>
      </c>
      <c r="AQ17" s="89">
        <v>610.88680999999997</v>
      </c>
      <c r="AR17" s="89">
        <v>589.65132000000006</v>
      </c>
      <c r="AS17" s="98">
        <v>1.029968</v>
      </c>
      <c r="AT17" s="89">
        <v>80</v>
      </c>
      <c r="AU17" s="21">
        <v>10224</v>
      </c>
      <c r="AV17" s="89">
        <v>37.996135000000002</v>
      </c>
      <c r="AW17" s="89">
        <v>235.11143999999999</v>
      </c>
      <c r="AX17" s="21">
        <v>186842</v>
      </c>
      <c r="AY17" s="89">
        <v>42.418356000000003</v>
      </c>
      <c r="AZ17" s="21">
        <v>5336</v>
      </c>
      <c r="BA17" s="89">
        <v>52.190922999999998</v>
      </c>
      <c r="BB17" s="89">
        <v>123.685</v>
      </c>
    </row>
    <row r="18" spans="2:54" x14ac:dyDescent="0.2">
      <c r="B18" s="71" t="s">
        <v>866</v>
      </c>
      <c r="C18" s="72" t="s">
        <v>867</v>
      </c>
      <c r="D18" s="87">
        <v>2011</v>
      </c>
      <c r="E18" s="21">
        <v>14512</v>
      </c>
      <c r="F18" s="21">
        <v>2233959</v>
      </c>
      <c r="G18" s="89">
        <v>649.60906</v>
      </c>
      <c r="H18" s="89">
        <v>704.47811000000002</v>
      </c>
      <c r="I18" s="98">
        <v>1.0248545</v>
      </c>
      <c r="J18" s="89">
        <v>77</v>
      </c>
      <c r="K18" s="21">
        <v>6541</v>
      </c>
      <c r="L18" s="89">
        <v>45.073042999999998</v>
      </c>
      <c r="M18" s="89">
        <v>290.33013999999997</v>
      </c>
      <c r="N18" s="21">
        <v>117113</v>
      </c>
      <c r="O18" s="89">
        <v>52.423969999999997</v>
      </c>
      <c r="P18" s="21">
        <v>3539</v>
      </c>
      <c r="Q18" s="89">
        <v>54.104877000000002</v>
      </c>
      <c r="R18" s="89">
        <v>158.66022000000001</v>
      </c>
      <c r="T18" s="71" t="s">
        <v>866</v>
      </c>
      <c r="U18" s="72" t="s">
        <v>867</v>
      </c>
      <c r="V18" s="87">
        <v>2011</v>
      </c>
      <c r="W18" s="21">
        <v>12902</v>
      </c>
      <c r="X18" s="21">
        <v>2242819</v>
      </c>
      <c r="Y18" s="89">
        <v>575.25819000000001</v>
      </c>
      <c r="Z18" s="89">
        <v>474.42959999999999</v>
      </c>
      <c r="AA18" s="98">
        <v>1.0056991</v>
      </c>
      <c r="AB18" s="89">
        <v>83</v>
      </c>
      <c r="AC18" s="21">
        <v>3841</v>
      </c>
      <c r="AD18" s="89">
        <v>29.770578</v>
      </c>
      <c r="AE18" s="89">
        <v>171.79865000000001</v>
      </c>
      <c r="AF18" s="21">
        <v>70451</v>
      </c>
      <c r="AG18" s="89">
        <v>31.411808000000001</v>
      </c>
      <c r="AH18" s="21">
        <v>1972</v>
      </c>
      <c r="AI18" s="89">
        <v>51.340797000000002</v>
      </c>
      <c r="AJ18" s="89">
        <v>88.776251000000002</v>
      </c>
      <c r="AL18" s="71" t="s">
        <v>866</v>
      </c>
      <c r="AM18" s="72" t="s">
        <v>867</v>
      </c>
      <c r="AN18" s="87">
        <v>2011</v>
      </c>
      <c r="AO18" s="21">
        <v>27414</v>
      </c>
      <c r="AP18" s="21">
        <v>4476778</v>
      </c>
      <c r="AQ18" s="89">
        <v>612.36005</v>
      </c>
      <c r="AR18" s="89">
        <v>581.01235999999994</v>
      </c>
      <c r="AS18" s="98">
        <v>1.019415</v>
      </c>
      <c r="AT18" s="89">
        <v>80</v>
      </c>
      <c r="AU18" s="21">
        <v>10382</v>
      </c>
      <c r="AV18" s="89">
        <v>37.871161000000001</v>
      </c>
      <c r="AW18" s="89">
        <v>231.15004999999999</v>
      </c>
      <c r="AX18" s="21">
        <v>187564</v>
      </c>
      <c r="AY18" s="89">
        <v>41.897097000000002</v>
      </c>
      <c r="AZ18" s="21">
        <v>5511</v>
      </c>
      <c r="BA18" s="89">
        <v>53.082258000000003</v>
      </c>
      <c r="BB18" s="89">
        <v>123.78545</v>
      </c>
    </row>
    <row r="19" spans="2:54" x14ac:dyDescent="0.2">
      <c r="B19" s="71" t="s">
        <v>866</v>
      </c>
      <c r="C19" s="72" t="s">
        <v>867</v>
      </c>
      <c r="D19" s="87">
        <v>2012</v>
      </c>
      <c r="E19" s="21">
        <v>14845</v>
      </c>
      <c r="F19" s="21">
        <v>2278777</v>
      </c>
      <c r="G19" s="89">
        <v>651.44592999999998</v>
      </c>
      <c r="H19" s="89">
        <v>695.63580999999999</v>
      </c>
      <c r="I19" s="98">
        <v>1.0537688999999999</v>
      </c>
      <c r="J19" s="89">
        <v>77</v>
      </c>
      <c r="K19" s="21">
        <v>6626</v>
      </c>
      <c r="L19" s="89">
        <v>44.634557000000001</v>
      </c>
      <c r="M19" s="89">
        <v>284.767</v>
      </c>
      <c r="N19" s="21">
        <v>117307</v>
      </c>
      <c r="O19" s="89">
        <v>51.478051999999998</v>
      </c>
      <c r="P19" s="21">
        <v>3575</v>
      </c>
      <c r="Q19" s="89">
        <v>53.954120000000003</v>
      </c>
      <c r="R19" s="89">
        <v>155.66309999999999</v>
      </c>
      <c r="T19" s="71" t="s">
        <v>866</v>
      </c>
      <c r="U19" s="72" t="s">
        <v>867</v>
      </c>
      <c r="V19" s="87">
        <v>2012</v>
      </c>
      <c r="W19" s="21">
        <v>13455</v>
      </c>
      <c r="X19" s="21">
        <v>2289428</v>
      </c>
      <c r="Y19" s="89">
        <v>587.70137999999997</v>
      </c>
      <c r="Z19" s="89">
        <v>481.86887999999999</v>
      </c>
      <c r="AA19" s="98">
        <v>1.0395877</v>
      </c>
      <c r="AB19" s="89">
        <v>83</v>
      </c>
      <c r="AC19" s="21">
        <v>3951</v>
      </c>
      <c r="AD19" s="89">
        <v>29.364547999999999</v>
      </c>
      <c r="AE19" s="89">
        <v>170.2079</v>
      </c>
      <c r="AF19" s="21">
        <v>71585</v>
      </c>
      <c r="AG19" s="89">
        <v>31.267634999999999</v>
      </c>
      <c r="AH19" s="21">
        <v>2007</v>
      </c>
      <c r="AI19" s="89">
        <v>50.797266999999998</v>
      </c>
      <c r="AJ19" s="89">
        <v>87.355248000000003</v>
      </c>
      <c r="AL19" s="71" t="s">
        <v>866</v>
      </c>
      <c r="AM19" s="72" t="s">
        <v>867</v>
      </c>
      <c r="AN19" s="87">
        <v>2012</v>
      </c>
      <c r="AO19" s="21">
        <v>28300</v>
      </c>
      <c r="AP19" s="21">
        <v>4568205</v>
      </c>
      <c r="AQ19" s="89">
        <v>619.49933999999996</v>
      </c>
      <c r="AR19" s="89">
        <v>581.48873000000003</v>
      </c>
      <c r="AS19" s="98">
        <v>1.0503271000000001</v>
      </c>
      <c r="AT19" s="89">
        <v>80</v>
      </c>
      <c r="AU19" s="21">
        <v>10577</v>
      </c>
      <c r="AV19" s="89">
        <v>37.374558</v>
      </c>
      <c r="AW19" s="89">
        <v>227.48284000000001</v>
      </c>
      <c r="AX19" s="21">
        <v>188892</v>
      </c>
      <c r="AY19" s="89">
        <v>41.349283</v>
      </c>
      <c r="AZ19" s="21">
        <v>5582</v>
      </c>
      <c r="BA19" s="89">
        <v>52.774889000000002</v>
      </c>
      <c r="BB19" s="89">
        <v>121.50966</v>
      </c>
    </row>
    <row r="20" spans="2:54" x14ac:dyDescent="0.2">
      <c r="B20" s="71" t="s">
        <v>866</v>
      </c>
      <c r="C20" s="72" t="s">
        <v>867</v>
      </c>
      <c r="D20" s="87">
        <v>2013</v>
      </c>
      <c r="E20" s="21">
        <v>14764</v>
      </c>
      <c r="F20" s="21">
        <v>2318508</v>
      </c>
      <c r="G20" s="89">
        <v>636.78882999999996</v>
      </c>
      <c r="H20" s="89">
        <v>665.91042000000004</v>
      </c>
      <c r="I20" s="98">
        <v>1.0309267</v>
      </c>
      <c r="J20" s="89">
        <v>76</v>
      </c>
      <c r="K20" s="21">
        <v>6734</v>
      </c>
      <c r="L20" s="89">
        <v>45.610945999999998</v>
      </c>
      <c r="M20" s="89">
        <v>281.78444999999999</v>
      </c>
      <c r="N20" s="21">
        <v>117578</v>
      </c>
      <c r="O20" s="89">
        <v>50.712786000000001</v>
      </c>
      <c r="P20" s="21">
        <v>3608</v>
      </c>
      <c r="Q20" s="89">
        <v>53.578854</v>
      </c>
      <c r="R20" s="89">
        <v>153.20409000000001</v>
      </c>
      <c r="T20" s="71" t="s">
        <v>866</v>
      </c>
      <c r="U20" s="72" t="s">
        <v>867</v>
      </c>
      <c r="V20" s="87">
        <v>2013</v>
      </c>
      <c r="W20" s="21">
        <v>13137</v>
      </c>
      <c r="X20" s="21">
        <v>2332851</v>
      </c>
      <c r="Y20" s="89">
        <v>563.13068999999996</v>
      </c>
      <c r="Z20" s="89">
        <v>458.92320999999998</v>
      </c>
      <c r="AA20" s="98">
        <v>1.0189847000000001</v>
      </c>
      <c r="AB20" s="89">
        <v>83</v>
      </c>
      <c r="AC20" s="21">
        <v>3998</v>
      </c>
      <c r="AD20" s="89">
        <v>30.433128</v>
      </c>
      <c r="AE20" s="89">
        <v>166.92214999999999</v>
      </c>
      <c r="AF20" s="21">
        <v>71809</v>
      </c>
      <c r="AG20" s="89">
        <v>30.781649000000002</v>
      </c>
      <c r="AH20" s="21">
        <v>1953</v>
      </c>
      <c r="AI20" s="89">
        <v>48.849424999999997</v>
      </c>
      <c r="AJ20" s="89">
        <v>82.468811000000002</v>
      </c>
      <c r="AL20" s="71" t="s">
        <v>866</v>
      </c>
      <c r="AM20" s="72" t="s">
        <v>867</v>
      </c>
      <c r="AN20" s="87">
        <v>2013</v>
      </c>
      <c r="AO20" s="21">
        <v>27901</v>
      </c>
      <c r="AP20" s="21">
        <v>4651359</v>
      </c>
      <c r="AQ20" s="89">
        <v>599.84619999999995</v>
      </c>
      <c r="AR20" s="89">
        <v>555.03078000000005</v>
      </c>
      <c r="AS20" s="98">
        <v>1.0270664</v>
      </c>
      <c r="AT20" s="89">
        <v>80</v>
      </c>
      <c r="AU20" s="21">
        <v>10732</v>
      </c>
      <c r="AV20" s="89">
        <v>38.464570999999999</v>
      </c>
      <c r="AW20" s="89">
        <v>224.2012</v>
      </c>
      <c r="AX20" s="21">
        <v>189387</v>
      </c>
      <c r="AY20" s="89">
        <v>40.716487000000001</v>
      </c>
      <c r="AZ20" s="21">
        <v>5561</v>
      </c>
      <c r="BA20" s="89">
        <v>51.816996000000003</v>
      </c>
      <c r="BB20" s="89">
        <v>117.74366000000001</v>
      </c>
    </row>
    <row r="21" spans="2:54" x14ac:dyDescent="0.2">
      <c r="B21" s="71" t="s">
        <v>866</v>
      </c>
      <c r="C21" s="72" t="s">
        <v>867</v>
      </c>
      <c r="D21" s="87">
        <v>2014</v>
      </c>
      <c r="E21" s="21">
        <v>15087</v>
      </c>
      <c r="F21" s="21">
        <v>2350777</v>
      </c>
      <c r="G21" s="89">
        <v>641.78779999999995</v>
      </c>
      <c r="H21" s="89">
        <v>658.78652</v>
      </c>
      <c r="I21" s="98">
        <v>1.0195354000000001</v>
      </c>
      <c r="J21" s="89">
        <v>77</v>
      </c>
      <c r="K21" s="21">
        <v>6645</v>
      </c>
      <c r="L21" s="89">
        <v>44.044542</v>
      </c>
      <c r="M21" s="89">
        <v>271.06313</v>
      </c>
      <c r="N21" s="21">
        <v>113812</v>
      </c>
      <c r="O21" s="89">
        <v>48.414631</v>
      </c>
      <c r="P21" s="21">
        <v>3403</v>
      </c>
      <c r="Q21" s="89">
        <v>51.211436999999997</v>
      </c>
      <c r="R21" s="89">
        <v>141.04297</v>
      </c>
      <c r="T21" s="71" t="s">
        <v>866</v>
      </c>
      <c r="U21" s="72" t="s">
        <v>867</v>
      </c>
      <c r="V21" s="87">
        <v>2014</v>
      </c>
      <c r="W21" s="21">
        <v>13617</v>
      </c>
      <c r="X21" s="21">
        <v>2369148</v>
      </c>
      <c r="Y21" s="89">
        <v>574.76359000000002</v>
      </c>
      <c r="Z21" s="89">
        <v>459.79464000000002</v>
      </c>
      <c r="AA21" s="98">
        <v>1.0016836</v>
      </c>
      <c r="AB21" s="89">
        <v>84</v>
      </c>
      <c r="AC21" s="21">
        <v>4008</v>
      </c>
      <c r="AD21" s="89">
        <v>29.433796000000001</v>
      </c>
      <c r="AE21" s="89">
        <v>162.39158</v>
      </c>
      <c r="AF21" s="21">
        <v>69373</v>
      </c>
      <c r="AG21" s="89">
        <v>29.281835000000001</v>
      </c>
      <c r="AH21" s="21">
        <v>1976</v>
      </c>
      <c r="AI21" s="89">
        <v>49.301397000000001</v>
      </c>
      <c r="AJ21" s="89">
        <v>81.154484999999994</v>
      </c>
      <c r="AL21" s="71" t="s">
        <v>866</v>
      </c>
      <c r="AM21" s="72" t="s">
        <v>867</v>
      </c>
      <c r="AN21" s="87">
        <v>2014</v>
      </c>
      <c r="AO21" s="21">
        <v>28704</v>
      </c>
      <c r="AP21" s="21">
        <v>4719925</v>
      </c>
      <c r="AQ21" s="89">
        <v>608.14526000000001</v>
      </c>
      <c r="AR21" s="89">
        <v>552.52337</v>
      </c>
      <c r="AS21" s="98">
        <v>1.012324</v>
      </c>
      <c r="AT21" s="89">
        <v>80</v>
      </c>
      <c r="AU21" s="21">
        <v>10653</v>
      </c>
      <c r="AV21" s="89">
        <v>37.113294000000003</v>
      </c>
      <c r="AW21" s="89">
        <v>216.38233</v>
      </c>
      <c r="AX21" s="21">
        <v>183185</v>
      </c>
      <c r="AY21" s="89">
        <v>38.810997999999998</v>
      </c>
      <c r="AZ21" s="21">
        <v>5379</v>
      </c>
      <c r="BA21" s="89">
        <v>50.492818999999997</v>
      </c>
      <c r="BB21" s="89">
        <v>110.92438</v>
      </c>
    </row>
    <row r="22" spans="2:54" x14ac:dyDescent="0.2">
      <c r="B22" s="71" t="s">
        <v>868</v>
      </c>
      <c r="C22" s="72" t="s">
        <v>869</v>
      </c>
      <c r="D22" s="87">
        <v>2010</v>
      </c>
      <c r="E22" s="21">
        <v>6794</v>
      </c>
      <c r="F22" s="21">
        <v>1154064</v>
      </c>
      <c r="G22" s="89">
        <v>588.70218999999997</v>
      </c>
      <c r="H22" s="89">
        <v>687.22528</v>
      </c>
      <c r="I22" s="98">
        <v>0.99465199999999998</v>
      </c>
      <c r="J22" s="89">
        <v>76</v>
      </c>
      <c r="K22" s="21">
        <v>3117</v>
      </c>
      <c r="L22" s="89">
        <v>45.878717000000002</v>
      </c>
      <c r="M22" s="89">
        <v>281.53854999999999</v>
      </c>
      <c r="N22" s="21">
        <v>59702</v>
      </c>
      <c r="O22" s="89">
        <v>51.731966</v>
      </c>
      <c r="P22" s="21">
        <v>1721</v>
      </c>
      <c r="Q22" s="89">
        <v>55.213346000000001</v>
      </c>
      <c r="R22" s="89">
        <v>155.64859000000001</v>
      </c>
      <c r="T22" s="71" t="s">
        <v>868</v>
      </c>
      <c r="U22" s="72" t="s">
        <v>869</v>
      </c>
      <c r="V22" s="87">
        <v>2010</v>
      </c>
      <c r="W22" s="21">
        <v>5926</v>
      </c>
      <c r="X22" s="21">
        <v>1136781</v>
      </c>
      <c r="Y22" s="89">
        <v>521.29654000000005</v>
      </c>
      <c r="Z22" s="89">
        <v>446.19945000000001</v>
      </c>
      <c r="AA22" s="98">
        <v>0.94262769999999996</v>
      </c>
      <c r="AB22" s="89">
        <v>83</v>
      </c>
      <c r="AC22" s="21">
        <v>1775</v>
      </c>
      <c r="AD22" s="89">
        <v>29.952750999999999</v>
      </c>
      <c r="AE22" s="89">
        <v>161.35361</v>
      </c>
      <c r="AF22" s="21">
        <v>32400</v>
      </c>
      <c r="AG22" s="89">
        <v>28.501532000000001</v>
      </c>
      <c r="AH22" s="21">
        <v>882</v>
      </c>
      <c r="AI22" s="89">
        <v>49.690140999999997</v>
      </c>
      <c r="AJ22" s="89">
        <v>80.432315000000003</v>
      </c>
      <c r="AL22" s="71" t="s">
        <v>868</v>
      </c>
      <c r="AM22" s="72" t="s">
        <v>869</v>
      </c>
      <c r="AN22" s="87">
        <v>2010</v>
      </c>
      <c r="AO22" s="21">
        <v>12720</v>
      </c>
      <c r="AP22" s="21">
        <v>2290845</v>
      </c>
      <c r="AQ22" s="89">
        <v>555.25363000000004</v>
      </c>
      <c r="AR22" s="89">
        <v>556.04969000000006</v>
      </c>
      <c r="AS22" s="98">
        <v>0.97127459999999999</v>
      </c>
      <c r="AT22" s="89">
        <v>80</v>
      </c>
      <c r="AU22" s="21">
        <v>4892</v>
      </c>
      <c r="AV22" s="89">
        <v>38.459119000000001</v>
      </c>
      <c r="AW22" s="89">
        <v>221.66927999999999</v>
      </c>
      <c r="AX22" s="21">
        <v>92102</v>
      </c>
      <c r="AY22" s="89">
        <v>40.204379000000003</v>
      </c>
      <c r="AZ22" s="21">
        <v>2603</v>
      </c>
      <c r="BA22" s="89">
        <v>53.209321000000003</v>
      </c>
      <c r="BB22" s="89">
        <v>118.29685000000001</v>
      </c>
    </row>
    <row r="23" spans="2:54" x14ac:dyDescent="0.2">
      <c r="B23" s="71" t="s">
        <v>868</v>
      </c>
      <c r="C23" s="72" t="s">
        <v>869</v>
      </c>
      <c r="D23" s="87">
        <v>2011</v>
      </c>
      <c r="E23" s="21">
        <v>6712</v>
      </c>
      <c r="F23" s="21">
        <v>1185050</v>
      </c>
      <c r="G23" s="89">
        <v>566.38959999999997</v>
      </c>
      <c r="H23" s="89">
        <v>652.65560000000005</v>
      </c>
      <c r="I23" s="98">
        <v>0.94946459999999999</v>
      </c>
      <c r="J23" s="89">
        <v>76</v>
      </c>
      <c r="K23" s="21">
        <v>3075</v>
      </c>
      <c r="L23" s="89">
        <v>45.813468</v>
      </c>
      <c r="M23" s="89">
        <v>267.99671000000001</v>
      </c>
      <c r="N23" s="21">
        <v>58266</v>
      </c>
      <c r="O23" s="89">
        <v>49.167546000000002</v>
      </c>
      <c r="P23" s="21">
        <v>1666</v>
      </c>
      <c r="Q23" s="89">
        <v>54.178862000000002</v>
      </c>
      <c r="R23" s="89">
        <v>145.85946999999999</v>
      </c>
      <c r="T23" s="71" t="s">
        <v>868</v>
      </c>
      <c r="U23" s="72" t="s">
        <v>869</v>
      </c>
      <c r="V23" s="87">
        <v>2011</v>
      </c>
      <c r="W23" s="21">
        <v>6012</v>
      </c>
      <c r="X23" s="21">
        <v>1168359</v>
      </c>
      <c r="Y23" s="89">
        <v>514.56786999999997</v>
      </c>
      <c r="Z23" s="89">
        <v>435.39391999999998</v>
      </c>
      <c r="AA23" s="98">
        <v>0.92295099999999997</v>
      </c>
      <c r="AB23" s="89">
        <v>84</v>
      </c>
      <c r="AC23" s="21">
        <v>1756</v>
      </c>
      <c r="AD23" s="89">
        <v>29.20825</v>
      </c>
      <c r="AE23" s="89">
        <v>154.22412</v>
      </c>
      <c r="AF23" s="21">
        <v>33002</v>
      </c>
      <c r="AG23" s="89">
        <v>28.246455000000001</v>
      </c>
      <c r="AH23" s="21">
        <v>881</v>
      </c>
      <c r="AI23" s="89">
        <v>50.170842999999998</v>
      </c>
      <c r="AJ23" s="89">
        <v>78.017854999999997</v>
      </c>
      <c r="AL23" s="71" t="s">
        <v>868</v>
      </c>
      <c r="AM23" s="72" t="s">
        <v>869</v>
      </c>
      <c r="AN23" s="87">
        <v>2011</v>
      </c>
      <c r="AO23" s="21">
        <v>12724</v>
      </c>
      <c r="AP23" s="21">
        <v>2353409</v>
      </c>
      <c r="AQ23" s="89">
        <v>540.66250000000002</v>
      </c>
      <c r="AR23" s="89">
        <v>535.63678000000004</v>
      </c>
      <c r="AS23" s="98">
        <v>0.93980129999999995</v>
      </c>
      <c r="AT23" s="89">
        <v>80</v>
      </c>
      <c r="AU23" s="21">
        <v>4831</v>
      </c>
      <c r="AV23" s="89">
        <v>37.967619999999997</v>
      </c>
      <c r="AW23" s="89">
        <v>211.28561999999999</v>
      </c>
      <c r="AX23" s="21">
        <v>91268</v>
      </c>
      <c r="AY23" s="89">
        <v>38.781188999999998</v>
      </c>
      <c r="AZ23" s="21">
        <v>2547</v>
      </c>
      <c r="BA23" s="89">
        <v>52.722003999999998</v>
      </c>
      <c r="BB23" s="89">
        <v>112.12815999999999</v>
      </c>
    </row>
    <row r="24" spans="2:54" x14ac:dyDescent="0.2">
      <c r="B24" s="71" t="s">
        <v>868</v>
      </c>
      <c r="C24" s="72" t="s">
        <v>869</v>
      </c>
      <c r="D24" s="87">
        <v>2012</v>
      </c>
      <c r="E24" s="21">
        <v>6937</v>
      </c>
      <c r="F24" s="21">
        <v>1231693</v>
      </c>
      <c r="G24" s="89">
        <v>563.20853</v>
      </c>
      <c r="H24" s="89">
        <v>645.79543999999999</v>
      </c>
      <c r="I24" s="98">
        <v>0.97826919999999995</v>
      </c>
      <c r="J24" s="89">
        <v>77</v>
      </c>
      <c r="K24" s="21">
        <v>3121</v>
      </c>
      <c r="L24" s="89">
        <v>44.990630000000003</v>
      </c>
      <c r="M24" s="89">
        <v>260.00247000000002</v>
      </c>
      <c r="N24" s="21">
        <v>58567</v>
      </c>
      <c r="O24" s="89">
        <v>47.549998000000002</v>
      </c>
      <c r="P24" s="21">
        <v>1679</v>
      </c>
      <c r="Q24" s="89">
        <v>53.796860000000002</v>
      </c>
      <c r="R24" s="89">
        <v>140.41426000000001</v>
      </c>
      <c r="T24" s="71" t="s">
        <v>868</v>
      </c>
      <c r="U24" s="72" t="s">
        <v>869</v>
      </c>
      <c r="V24" s="87">
        <v>2012</v>
      </c>
      <c r="W24" s="21">
        <v>6402</v>
      </c>
      <c r="X24" s="21">
        <v>1206301</v>
      </c>
      <c r="Y24" s="89">
        <v>530.71330999999998</v>
      </c>
      <c r="Z24" s="89">
        <v>448.89413999999999</v>
      </c>
      <c r="AA24" s="98">
        <v>0.96844770000000002</v>
      </c>
      <c r="AB24" s="89">
        <v>83</v>
      </c>
      <c r="AC24" s="21">
        <v>1864</v>
      </c>
      <c r="AD24" s="89">
        <v>29.115901000000001</v>
      </c>
      <c r="AE24" s="89">
        <v>157.32427999999999</v>
      </c>
      <c r="AF24" s="21">
        <v>33796</v>
      </c>
      <c r="AG24" s="89">
        <v>28.016224999999999</v>
      </c>
      <c r="AH24" s="21">
        <v>878</v>
      </c>
      <c r="AI24" s="89">
        <v>47.103003999999999</v>
      </c>
      <c r="AJ24" s="89">
        <v>74.735512</v>
      </c>
      <c r="AL24" s="71" t="s">
        <v>868</v>
      </c>
      <c r="AM24" s="72" t="s">
        <v>869</v>
      </c>
      <c r="AN24" s="87">
        <v>2012</v>
      </c>
      <c r="AO24" s="21">
        <v>13339</v>
      </c>
      <c r="AP24" s="21">
        <v>2437994</v>
      </c>
      <c r="AQ24" s="89">
        <v>547.13013999999998</v>
      </c>
      <c r="AR24" s="89">
        <v>539.94532000000004</v>
      </c>
      <c r="AS24" s="98">
        <v>0.97528840000000006</v>
      </c>
      <c r="AT24" s="89">
        <v>80</v>
      </c>
      <c r="AU24" s="21">
        <v>4985</v>
      </c>
      <c r="AV24" s="89">
        <v>37.371617000000001</v>
      </c>
      <c r="AW24" s="89">
        <v>208.98085</v>
      </c>
      <c r="AX24" s="21">
        <v>92363</v>
      </c>
      <c r="AY24" s="89">
        <v>37.884835000000002</v>
      </c>
      <c r="AZ24" s="21">
        <v>2557</v>
      </c>
      <c r="BA24" s="89">
        <v>51.293882000000004</v>
      </c>
      <c r="BB24" s="89">
        <v>107.87275</v>
      </c>
    </row>
    <row r="25" spans="2:54" x14ac:dyDescent="0.2">
      <c r="B25" s="71" t="s">
        <v>868</v>
      </c>
      <c r="C25" s="72" t="s">
        <v>869</v>
      </c>
      <c r="D25" s="87">
        <v>2013</v>
      </c>
      <c r="E25" s="21">
        <v>7094</v>
      </c>
      <c r="F25" s="21">
        <v>1273037</v>
      </c>
      <c r="G25" s="89">
        <v>557.25009999999997</v>
      </c>
      <c r="H25" s="89">
        <v>633.59004000000004</v>
      </c>
      <c r="I25" s="98">
        <v>0.98089000000000004</v>
      </c>
      <c r="J25" s="89">
        <v>77</v>
      </c>
      <c r="K25" s="21">
        <v>3207</v>
      </c>
      <c r="L25" s="89">
        <v>45.207217</v>
      </c>
      <c r="M25" s="89">
        <v>258.71494000000001</v>
      </c>
      <c r="N25" s="21">
        <v>59572</v>
      </c>
      <c r="O25" s="89">
        <v>46.795183000000002</v>
      </c>
      <c r="P25" s="21">
        <v>1735</v>
      </c>
      <c r="Q25" s="89">
        <v>54.100405000000002</v>
      </c>
      <c r="R25" s="89">
        <v>140.46119999999999</v>
      </c>
      <c r="T25" s="71" t="s">
        <v>868</v>
      </c>
      <c r="U25" s="72" t="s">
        <v>869</v>
      </c>
      <c r="V25" s="87">
        <v>2013</v>
      </c>
      <c r="W25" s="21">
        <v>6320</v>
      </c>
      <c r="X25" s="21">
        <v>1242350</v>
      </c>
      <c r="Y25" s="89">
        <v>508.71332999999998</v>
      </c>
      <c r="Z25" s="89">
        <v>428.64096999999998</v>
      </c>
      <c r="AA25" s="98">
        <v>0.95174650000000005</v>
      </c>
      <c r="AB25" s="89">
        <v>83</v>
      </c>
      <c r="AC25" s="21">
        <v>1863</v>
      </c>
      <c r="AD25" s="89">
        <v>29.477848000000002</v>
      </c>
      <c r="AE25" s="89">
        <v>150.61819</v>
      </c>
      <c r="AF25" s="21">
        <v>33252</v>
      </c>
      <c r="AG25" s="89">
        <v>26.765404</v>
      </c>
      <c r="AH25" s="21">
        <v>939</v>
      </c>
      <c r="AI25" s="89">
        <v>50.402576000000003</v>
      </c>
      <c r="AJ25" s="89">
        <v>76.449776</v>
      </c>
      <c r="AL25" s="71" t="s">
        <v>868</v>
      </c>
      <c r="AM25" s="72" t="s">
        <v>869</v>
      </c>
      <c r="AN25" s="87">
        <v>2013</v>
      </c>
      <c r="AO25" s="21">
        <v>13414</v>
      </c>
      <c r="AP25" s="21">
        <v>2515387</v>
      </c>
      <c r="AQ25" s="89">
        <v>533.27778000000001</v>
      </c>
      <c r="AR25" s="89">
        <v>522.98113000000001</v>
      </c>
      <c r="AS25" s="98">
        <v>0.96775960000000005</v>
      </c>
      <c r="AT25" s="89">
        <v>80</v>
      </c>
      <c r="AU25" s="21">
        <v>5070</v>
      </c>
      <c r="AV25" s="89">
        <v>37.796332</v>
      </c>
      <c r="AW25" s="89">
        <v>204.93726000000001</v>
      </c>
      <c r="AX25" s="21">
        <v>92824</v>
      </c>
      <c r="AY25" s="89">
        <v>36.902473000000001</v>
      </c>
      <c r="AZ25" s="21">
        <v>2674</v>
      </c>
      <c r="BA25" s="89">
        <v>52.741616999999998</v>
      </c>
      <c r="BB25" s="89">
        <v>108.72732999999999</v>
      </c>
    </row>
    <row r="26" spans="2:54" x14ac:dyDescent="0.2">
      <c r="B26" s="71" t="s">
        <v>868</v>
      </c>
      <c r="C26" s="72" t="s">
        <v>869</v>
      </c>
      <c r="D26" s="87">
        <v>2014</v>
      </c>
      <c r="E26" s="21">
        <v>7271</v>
      </c>
      <c r="F26" s="21">
        <v>1291748</v>
      </c>
      <c r="G26" s="89">
        <v>562.88068999999996</v>
      </c>
      <c r="H26" s="89">
        <v>624.99048000000005</v>
      </c>
      <c r="I26" s="98">
        <v>0.9672328</v>
      </c>
      <c r="J26" s="89">
        <v>76</v>
      </c>
      <c r="K26" s="21">
        <v>3307</v>
      </c>
      <c r="L26" s="89">
        <v>45.482052000000003</v>
      </c>
      <c r="M26" s="89">
        <v>260.06876</v>
      </c>
      <c r="N26" s="21">
        <v>60684</v>
      </c>
      <c r="O26" s="89">
        <v>46.978203000000001</v>
      </c>
      <c r="P26" s="21">
        <v>1779</v>
      </c>
      <c r="Q26" s="89">
        <v>53.794980000000002</v>
      </c>
      <c r="R26" s="89">
        <v>140.54759999999999</v>
      </c>
      <c r="T26" s="71" t="s">
        <v>868</v>
      </c>
      <c r="U26" s="72" t="s">
        <v>869</v>
      </c>
      <c r="V26" s="87">
        <v>2014</v>
      </c>
      <c r="W26" s="21">
        <v>6516</v>
      </c>
      <c r="X26" s="21">
        <v>1265298</v>
      </c>
      <c r="Y26" s="89">
        <v>514.97749999999996</v>
      </c>
      <c r="Z26" s="89">
        <v>428.40208000000001</v>
      </c>
      <c r="AA26" s="98">
        <v>0.9332935</v>
      </c>
      <c r="AB26" s="89">
        <v>84</v>
      </c>
      <c r="AC26" s="21">
        <v>1938</v>
      </c>
      <c r="AD26" s="89">
        <v>29.742173000000001</v>
      </c>
      <c r="AE26" s="89">
        <v>153.1627</v>
      </c>
      <c r="AF26" s="21">
        <v>34158</v>
      </c>
      <c r="AG26" s="89">
        <v>26.996012</v>
      </c>
      <c r="AH26" s="21">
        <v>914</v>
      </c>
      <c r="AI26" s="89">
        <v>47.162022999999998</v>
      </c>
      <c r="AJ26" s="89">
        <v>72.892298999999994</v>
      </c>
      <c r="AL26" s="71" t="s">
        <v>868</v>
      </c>
      <c r="AM26" s="72" t="s">
        <v>869</v>
      </c>
      <c r="AN26" s="87">
        <v>2014</v>
      </c>
      <c r="AO26" s="21">
        <v>13787</v>
      </c>
      <c r="AP26" s="21">
        <v>2557046</v>
      </c>
      <c r="AQ26" s="89">
        <v>539.17684999999994</v>
      </c>
      <c r="AR26" s="89">
        <v>519.83345999999995</v>
      </c>
      <c r="AS26" s="98">
        <v>0.95243009999999995</v>
      </c>
      <c r="AT26" s="89">
        <v>80</v>
      </c>
      <c r="AU26" s="21">
        <v>5245</v>
      </c>
      <c r="AV26" s="89">
        <v>38.043084</v>
      </c>
      <c r="AW26" s="89">
        <v>206.81835000000001</v>
      </c>
      <c r="AX26" s="21">
        <v>94842</v>
      </c>
      <c r="AY26" s="89">
        <v>37.090454999999999</v>
      </c>
      <c r="AZ26" s="21">
        <v>2693</v>
      </c>
      <c r="BA26" s="89">
        <v>51.344137000000003</v>
      </c>
      <c r="BB26" s="89">
        <v>106.93846000000001</v>
      </c>
    </row>
    <row r="27" spans="2:54" x14ac:dyDescent="0.2">
      <c r="B27" s="71" t="s">
        <v>870</v>
      </c>
      <c r="C27" s="72" t="s">
        <v>871</v>
      </c>
      <c r="D27" s="87">
        <v>2010</v>
      </c>
      <c r="E27" s="21">
        <v>6400</v>
      </c>
      <c r="F27" s="21">
        <v>805365</v>
      </c>
      <c r="G27" s="89">
        <v>794.67074000000002</v>
      </c>
      <c r="H27" s="89">
        <v>710.71141</v>
      </c>
      <c r="I27" s="98">
        <v>1.0286446</v>
      </c>
      <c r="J27" s="89">
        <v>79</v>
      </c>
      <c r="K27" s="21">
        <v>2512</v>
      </c>
      <c r="L27" s="89">
        <v>39.25</v>
      </c>
      <c r="M27" s="89">
        <v>295.93490000000003</v>
      </c>
      <c r="N27" s="21">
        <v>42355</v>
      </c>
      <c r="O27" s="89">
        <v>52.591061000000003</v>
      </c>
      <c r="P27" s="21">
        <v>1328</v>
      </c>
      <c r="Q27" s="89">
        <v>52.866242</v>
      </c>
      <c r="R27" s="89">
        <v>158.71062000000001</v>
      </c>
      <c r="T27" s="71" t="s">
        <v>870</v>
      </c>
      <c r="U27" s="72" t="s">
        <v>871</v>
      </c>
      <c r="V27" s="87">
        <v>2010</v>
      </c>
      <c r="W27" s="21">
        <v>6557</v>
      </c>
      <c r="X27" s="21">
        <v>821957</v>
      </c>
      <c r="Y27" s="89">
        <v>797.73028999999997</v>
      </c>
      <c r="Z27" s="89">
        <v>498.52345000000003</v>
      </c>
      <c r="AA27" s="98">
        <v>1.0531659</v>
      </c>
      <c r="AB27" s="89">
        <v>84</v>
      </c>
      <c r="AC27" s="21">
        <v>1572</v>
      </c>
      <c r="AD27" s="89">
        <v>23.974378999999999</v>
      </c>
      <c r="AE27" s="89">
        <v>179.17752999999999</v>
      </c>
      <c r="AF27" s="21">
        <v>25937</v>
      </c>
      <c r="AG27" s="89">
        <v>31.555178999999999</v>
      </c>
      <c r="AH27" s="21">
        <v>744</v>
      </c>
      <c r="AI27" s="89">
        <v>47.328243999999998</v>
      </c>
      <c r="AJ27" s="89">
        <v>86.648408000000003</v>
      </c>
      <c r="AL27" s="71" t="s">
        <v>870</v>
      </c>
      <c r="AM27" s="72" t="s">
        <v>871</v>
      </c>
      <c r="AN27" s="87">
        <v>2010</v>
      </c>
      <c r="AO27" s="21">
        <v>12957</v>
      </c>
      <c r="AP27" s="21">
        <v>1627322</v>
      </c>
      <c r="AQ27" s="89">
        <v>796.21610999999996</v>
      </c>
      <c r="AR27" s="89">
        <v>593.90395000000001</v>
      </c>
      <c r="AS27" s="98">
        <v>1.0373962000000001</v>
      </c>
      <c r="AT27" s="89">
        <v>82</v>
      </c>
      <c r="AU27" s="21">
        <v>4084</v>
      </c>
      <c r="AV27" s="89">
        <v>31.519642000000001</v>
      </c>
      <c r="AW27" s="89">
        <v>236.43663000000001</v>
      </c>
      <c r="AX27" s="21">
        <v>68292</v>
      </c>
      <c r="AY27" s="89">
        <v>41.965879999999999</v>
      </c>
      <c r="AZ27" s="21">
        <v>2072</v>
      </c>
      <c r="BA27" s="89">
        <v>50.734574000000002</v>
      </c>
      <c r="BB27" s="89">
        <v>122.09292000000001</v>
      </c>
    </row>
    <row r="28" spans="2:54" x14ac:dyDescent="0.2">
      <c r="B28" s="71" t="s">
        <v>870</v>
      </c>
      <c r="C28" s="72" t="s">
        <v>871</v>
      </c>
      <c r="D28" s="87">
        <v>2011</v>
      </c>
      <c r="E28" s="21">
        <v>6297</v>
      </c>
      <c r="F28" s="21">
        <v>811845</v>
      </c>
      <c r="G28" s="89">
        <v>775.64067</v>
      </c>
      <c r="H28" s="89">
        <v>681.26085999999998</v>
      </c>
      <c r="I28" s="98">
        <v>0.99107869999999998</v>
      </c>
      <c r="J28" s="89">
        <v>79</v>
      </c>
      <c r="K28" s="21">
        <v>2459</v>
      </c>
      <c r="L28" s="89">
        <v>39.050341000000003</v>
      </c>
      <c r="M28" s="89">
        <v>284.11025999999998</v>
      </c>
      <c r="N28" s="21">
        <v>42131</v>
      </c>
      <c r="O28" s="89">
        <v>51.895373999999997</v>
      </c>
      <c r="P28" s="21">
        <v>1277</v>
      </c>
      <c r="Q28" s="89">
        <v>51.93168</v>
      </c>
      <c r="R28" s="89">
        <v>149.89371</v>
      </c>
      <c r="T28" s="71" t="s">
        <v>870</v>
      </c>
      <c r="U28" s="72" t="s">
        <v>871</v>
      </c>
      <c r="V28" s="87">
        <v>2011</v>
      </c>
      <c r="W28" s="21">
        <v>6368</v>
      </c>
      <c r="X28" s="21">
        <v>827769</v>
      </c>
      <c r="Y28" s="89">
        <v>769.29674999999997</v>
      </c>
      <c r="Z28" s="89">
        <v>470.53492999999997</v>
      </c>
      <c r="AA28" s="98">
        <v>0.99744319999999997</v>
      </c>
      <c r="AB28" s="89">
        <v>85</v>
      </c>
      <c r="AC28" s="21">
        <v>1490</v>
      </c>
      <c r="AD28" s="89">
        <v>23.398240999999999</v>
      </c>
      <c r="AE28" s="89">
        <v>165.25076000000001</v>
      </c>
      <c r="AF28" s="21">
        <v>23665</v>
      </c>
      <c r="AG28" s="89">
        <v>28.588894</v>
      </c>
      <c r="AH28" s="21">
        <v>708</v>
      </c>
      <c r="AI28" s="89">
        <v>47.516779</v>
      </c>
      <c r="AJ28" s="89">
        <v>79.928681999999995</v>
      </c>
      <c r="AL28" s="71" t="s">
        <v>870</v>
      </c>
      <c r="AM28" s="72" t="s">
        <v>871</v>
      </c>
      <c r="AN28" s="87">
        <v>2011</v>
      </c>
      <c r="AO28" s="21">
        <v>12665</v>
      </c>
      <c r="AP28" s="21">
        <v>1639614</v>
      </c>
      <c r="AQ28" s="89">
        <v>772.43790000000001</v>
      </c>
      <c r="AR28" s="89">
        <v>566.56921</v>
      </c>
      <c r="AS28" s="98">
        <v>0.99407380000000001</v>
      </c>
      <c r="AT28" s="89">
        <v>82</v>
      </c>
      <c r="AU28" s="21">
        <v>3949</v>
      </c>
      <c r="AV28" s="89">
        <v>31.180418</v>
      </c>
      <c r="AW28" s="89">
        <v>223.79315</v>
      </c>
      <c r="AX28" s="21">
        <v>65796</v>
      </c>
      <c r="AY28" s="89">
        <v>40.128957</v>
      </c>
      <c r="AZ28" s="21">
        <v>1985</v>
      </c>
      <c r="BA28" s="89">
        <v>50.265889999999999</v>
      </c>
      <c r="BB28" s="89">
        <v>114.51776</v>
      </c>
    </row>
    <row r="29" spans="2:54" x14ac:dyDescent="0.2">
      <c r="B29" s="71" t="s">
        <v>870</v>
      </c>
      <c r="C29" s="72" t="s">
        <v>871</v>
      </c>
      <c r="D29" s="87">
        <v>2012</v>
      </c>
      <c r="E29" s="21">
        <v>6526</v>
      </c>
      <c r="F29" s="21">
        <v>820328</v>
      </c>
      <c r="G29" s="89">
        <v>795.53543999999999</v>
      </c>
      <c r="H29" s="89">
        <v>685.67648999999994</v>
      </c>
      <c r="I29" s="98">
        <v>1.0386822</v>
      </c>
      <c r="J29" s="89">
        <v>80</v>
      </c>
      <c r="K29" s="21">
        <v>2487</v>
      </c>
      <c r="L29" s="89">
        <v>38.109102</v>
      </c>
      <c r="M29" s="89">
        <v>281.88166999999999</v>
      </c>
      <c r="N29" s="21">
        <v>42703</v>
      </c>
      <c r="O29" s="89">
        <v>52.056007000000001</v>
      </c>
      <c r="P29" s="21">
        <v>1294</v>
      </c>
      <c r="Q29" s="89">
        <v>52.030558999999997</v>
      </c>
      <c r="R29" s="89">
        <v>149.51629</v>
      </c>
      <c r="T29" s="71" t="s">
        <v>870</v>
      </c>
      <c r="U29" s="72" t="s">
        <v>871</v>
      </c>
      <c r="V29" s="87">
        <v>2012</v>
      </c>
      <c r="W29" s="21">
        <v>6652</v>
      </c>
      <c r="X29" s="21">
        <v>835707</v>
      </c>
      <c r="Y29" s="89">
        <v>795.97275000000002</v>
      </c>
      <c r="Z29" s="89">
        <v>481.31016</v>
      </c>
      <c r="AA29" s="98">
        <v>1.0383823000000001</v>
      </c>
      <c r="AB29" s="89">
        <v>85</v>
      </c>
      <c r="AC29" s="21">
        <v>1531</v>
      </c>
      <c r="AD29" s="89">
        <v>23.015633999999999</v>
      </c>
      <c r="AE29" s="89">
        <v>165.67386999999999</v>
      </c>
      <c r="AF29" s="21">
        <v>24763</v>
      </c>
      <c r="AG29" s="89">
        <v>29.631198000000001</v>
      </c>
      <c r="AH29" s="21">
        <v>674</v>
      </c>
      <c r="AI29" s="89">
        <v>44.023513999999999</v>
      </c>
      <c r="AJ29" s="89">
        <v>75.120097999999999</v>
      </c>
      <c r="AL29" s="71" t="s">
        <v>870</v>
      </c>
      <c r="AM29" s="72" t="s">
        <v>871</v>
      </c>
      <c r="AN29" s="87">
        <v>2012</v>
      </c>
      <c r="AO29" s="21">
        <v>13178</v>
      </c>
      <c r="AP29" s="21">
        <v>1656035</v>
      </c>
      <c r="AQ29" s="89">
        <v>795.75612999999998</v>
      </c>
      <c r="AR29" s="89">
        <v>573.97645</v>
      </c>
      <c r="AS29" s="98">
        <v>1.0367579</v>
      </c>
      <c r="AT29" s="89">
        <v>83</v>
      </c>
      <c r="AU29" s="21">
        <v>4018</v>
      </c>
      <c r="AV29" s="89">
        <v>30.490210999999999</v>
      </c>
      <c r="AW29" s="89">
        <v>222.87130999999999</v>
      </c>
      <c r="AX29" s="21">
        <v>67466</v>
      </c>
      <c r="AY29" s="89">
        <v>40.739477000000001</v>
      </c>
      <c r="AZ29" s="21">
        <v>1968</v>
      </c>
      <c r="BA29" s="89">
        <v>48.979591999999997</v>
      </c>
      <c r="BB29" s="89">
        <v>111.77779</v>
      </c>
    </row>
    <row r="30" spans="2:54" x14ac:dyDescent="0.2">
      <c r="B30" s="71" t="s">
        <v>870</v>
      </c>
      <c r="C30" s="72" t="s">
        <v>871</v>
      </c>
      <c r="D30" s="87">
        <v>2013</v>
      </c>
      <c r="E30" s="21">
        <v>6436</v>
      </c>
      <c r="F30" s="21">
        <v>827450</v>
      </c>
      <c r="G30" s="89">
        <v>777.81134999999995</v>
      </c>
      <c r="H30" s="89">
        <v>659.34486000000004</v>
      </c>
      <c r="I30" s="98">
        <v>1.0207622000000001</v>
      </c>
      <c r="J30" s="89">
        <v>79</v>
      </c>
      <c r="K30" s="21">
        <v>2483</v>
      </c>
      <c r="L30" s="89">
        <v>38.579863000000003</v>
      </c>
      <c r="M30" s="89">
        <v>274.55892</v>
      </c>
      <c r="N30" s="21">
        <v>41627</v>
      </c>
      <c r="O30" s="89">
        <v>50.307571000000003</v>
      </c>
      <c r="P30" s="21">
        <v>1266</v>
      </c>
      <c r="Q30" s="89">
        <v>50.986710000000002</v>
      </c>
      <c r="R30" s="89">
        <v>141.82205999999999</v>
      </c>
      <c r="T30" s="71" t="s">
        <v>870</v>
      </c>
      <c r="U30" s="72" t="s">
        <v>871</v>
      </c>
      <c r="V30" s="87">
        <v>2013</v>
      </c>
      <c r="W30" s="21">
        <v>6368</v>
      </c>
      <c r="X30" s="21">
        <v>842824</v>
      </c>
      <c r="Y30" s="89">
        <v>755.55512999999996</v>
      </c>
      <c r="Z30" s="89">
        <v>455.71550999999999</v>
      </c>
      <c r="AA30" s="98">
        <v>1.0118624000000001</v>
      </c>
      <c r="AB30" s="89">
        <v>85</v>
      </c>
      <c r="AC30" s="21">
        <v>1567</v>
      </c>
      <c r="AD30" s="89">
        <v>24.607412</v>
      </c>
      <c r="AE30" s="89">
        <v>165.48643999999999</v>
      </c>
      <c r="AF30" s="21">
        <v>24536</v>
      </c>
      <c r="AG30" s="89">
        <v>29.111653</v>
      </c>
      <c r="AH30" s="21">
        <v>711</v>
      </c>
      <c r="AI30" s="89">
        <v>45.373325000000001</v>
      </c>
      <c r="AJ30" s="89">
        <v>77.414011000000002</v>
      </c>
      <c r="AL30" s="71" t="s">
        <v>870</v>
      </c>
      <c r="AM30" s="72" t="s">
        <v>871</v>
      </c>
      <c r="AN30" s="87">
        <v>2013</v>
      </c>
      <c r="AO30" s="21">
        <v>12804</v>
      </c>
      <c r="AP30" s="21">
        <v>1670274</v>
      </c>
      <c r="AQ30" s="89">
        <v>766.58081000000004</v>
      </c>
      <c r="AR30" s="89">
        <v>548.30082000000004</v>
      </c>
      <c r="AS30" s="98">
        <v>1.0146128999999999</v>
      </c>
      <c r="AT30" s="89">
        <v>82</v>
      </c>
      <c r="AU30" s="21">
        <v>4050</v>
      </c>
      <c r="AV30" s="89">
        <v>31.630739999999999</v>
      </c>
      <c r="AW30" s="89">
        <v>219.16088999999999</v>
      </c>
      <c r="AX30" s="21">
        <v>66163</v>
      </c>
      <c r="AY30" s="89">
        <v>39.612063999999997</v>
      </c>
      <c r="AZ30" s="21">
        <v>1977</v>
      </c>
      <c r="BA30" s="89">
        <v>48.814815000000003</v>
      </c>
      <c r="BB30" s="89">
        <v>109.14208000000001</v>
      </c>
    </row>
    <row r="31" spans="2:54" x14ac:dyDescent="0.2">
      <c r="B31" s="71" t="s">
        <v>870</v>
      </c>
      <c r="C31" s="72" t="s">
        <v>871</v>
      </c>
      <c r="D31" s="87">
        <v>2014</v>
      </c>
      <c r="E31" s="21">
        <v>6550</v>
      </c>
      <c r="F31" s="21">
        <v>834822</v>
      </c>
      <c r="G31" s="89">
        <v>784.59838999999999</v>
      </c>
      <c r="H31" s="89">
        <v>651.22709999999995</v>
      </c>
      <c r="I31" s="98">
        <v>1.0078365</v>
      </c>
      <c r="J31" s="89">
        <v>80</v>
      </c>
      <c r="K31" s="21">
        <v>2456</v>
      </c>
      <c r="L31" s="89">
        <v>37.496183000000002</v>
      </c>
      <c r="M31" s="89">
        <v>265.43088</v>
      </c>
      <c r="N31" s="21">
        <v>39520</v>
      </c>
      <c r="O31" s="89">
        <v>47.339433</v>
      </c>
      <c r="P31" s="21">
        <v>1285</v>
      </c>
      <c r="Q31" s="89">
        <v>52.320847000000001</v>
      </c>
      <c r="R31" s="89">
        <v>142.36972</v>
      </c>
      <c r="T31" s="71" t="s">
        <v>870</v>
      </c>
      <c r="U31" s="72" t="s">
        <v>871</v>
      </c>
      <c r="V31" s="87">
        <v>2014</v>
      </c>
      <c r="W31" s="21">
        <v>6712</v>
      </c>
      <c r="X31" s="21">
        <v>850728</v>
      </c>
      <c r="Y31" s="89">
        <v>788.97132999999997</v>
      </c>
      <c r="Z31" s="89">
        <v>471.32380999999998</v>
      </c>
      <c r="AA31" s="98">
        <v>1.0268003999999999</v>
      </c>
      <c r="AB31" s="89">
        <v>85</v>
      </c>
      <c r="AC31" s="21">
        <v>1600</v>
      </c>
      <c r="AD31" s="89">
        <v>23.837902</v>
      </c>
      <c r="AE31" s="89">
        <v>167.13006999999999</v>
      </c>
      <c r="AF31" s="21">
        <v>25303</v>
      </c>
      <c r="AG31" s="89">
        <v>29.742761000000002</v>
      </c>
      <c r="AH31" s="21">
        <v>737</v>
      </c>
      <c r="AI31" s="89">
        <v>46.0625</v>
      </c>
      <c r="AJ31" s="89">
        <v>78.402759000000003</v>
      </c>
      <c r="AL31" s="71" t="s">
        <v>870</v>
      </c>
      <c r="AM31" s="72" t="s">
        <v>871</v>
      </c>
      <c r="AN31" s="87">
        <v>2014</v>
      </c>
      <c r="AO31" s="21">
        <v>13262</v>
      </c>
      <c r="AP31" s="21">
        <v>1685550</v>
      </c>
      <c r="AQ31" s="89">
        <v>786.80548999999996</v>
      </c>
      <c r="AR31" s="89">
        <v>553.26485000000002</v>
      </c>
      <c r="AS31" s="98">
        <v>1.0136825</v>
      </c>
      <c r="AT31" s="89">
        <v>83</v>
      </c>
      <c r="AU31" s="21">
        <v>4056</v>
      </c>
      <c r="AV31" s="89">
        <v>30.583621999999998</v>
      </c>
      <c r="AW31" s="89">
        <v>215.36465999999999</v>
      </c>
      <c r="AX31" s="21">
        <v>64823</v>
      </c>
      <c r="AY31" s="89">
        <v>38.458069999999999</v>
      </c>
      <c r="AZ31" s="21">
        <v>2022</v>
      </c>
      <c r="BA31" s="89">
        <v>49.852071000000002</v>
      </c>
      <c r="BB31" s="89">
        <v>109.90344</v>
      </c>
    </row>
    <row r="32" spans="2:54" x14ac:dyDescent="0.2">
      <c r="B32" s="71" t="s">
        <v>872</v>
      </c>
      <c r="C32" s="72" t="s">
        <v>873</v>
      </c>
      <c r="D32" s="87">
        <v>2010</v>
      </c>
      <c r="E32" s="21">
        <v>2132</v>
      </c>
      <c r="F32" s="21">
        <v>252953</v>
      </c>
      <c r="G32" s="89">
        <v>842.84432000000004</v>
      </c>
      <c r="H32" s="89">
        <v>775.77458999999999</v>
      </c>
      <c r="I32" s="98">
        <v>1.1228134000000001</v>
      </c>
      <c r="J32" s="89">
        <v>77</v>
      </c>
      <c r="K32" s="21">
        <v>913</v>
      </c>
      <c r="L32" s="89">
        <v>42.823639999999997</v>
      </c>
      <c r="M32" s="89">
        <v>324.86986999999999</v>
      </c>
      <c r="N32" s="21">
        <v>15657</v>
      </c>
      <c r="O32" s="89">
        <v>61.896873999999997</v>
      </c>
      <c r="P32" s="21">
        <v>461</v>
      </c>
      <c r="Q32" s="89">
        <v>50.492880999999997</v>
      </c>
      <c r="R32" s="89">
        <v>167.31747999999999</v>
      </c>
      <c r="T32" s="71" t="s">
        <v>872</v>
      </c>
      <c r="U32" s="72" t="s">
        <v>873</v>
      </c>
      <c r="V32" s="87">
        <v>2010</v>
      </c>
      <c r="W32" s="21">
        <v>2137</v>
      </c>
      <c r="X32" s="21">
        <v>255894</v>
      </c>
      <c r="Y32" s="89">
        <v>835.11140999999998</v>
      </c>
      <c r="Z32" s="89">
        <v>568.65526</v>
      </c>
      <c r="AA32" s="98">
        <v>1.2013243</v>
      </c>
      <c r="AB32" s="89">
        <v>83</v>
      </c>
      <c r="AC32" s="21">
        <v>591</v>
      </c>
      <c r="AD32" s="89">
        <v>27.655591999999999</v>
      </c>
      <c r="AE32" s="89">
        <v>206.68263999999999</v>
      </c>
      <c r="AF32" s="21">
        <v>9151</v>
      </c>
      <c r="AG32" s="89">
        <v>35.760900999999997</v>
      </c>
      <c r="AH32" s="21">
        <v>285</v>
      </c>
      <c r="AI32" s="89">
        <v>48.223350000000003</v>
      </c>
      <c r="AJ32" s="89">
        <v>100.62951</v>
      </c>
      <c r="AL32" s="71" t="s">
        <v>872</v>
      </c>
      <c r="AM32" s="72" t="s">
        <v>873</v>
      </c>
      <c r="AN32" s="87">
        <v>2010</v>
      </c>
      <c r="AO32" s="21">
        <v>4269</v>
      </c>
      <c r="AP32" s="21">
        <v>508847</v>
      </c>
      <c r="AQ32" s="89">
        <v>838.95551999999998</v>
      </c>
      <c r="AR32" s="89">
        <v>664.58794</v>
      </c>
      <c r="AS32" s="98">
        <v>1.1608628000000001</v>
      </c>
      <c r="AT32" s="89">
        <v>80</v>
      </c>
      <c r="AU32" s="21">
        <v>1504</v>
      </c>
      <c r="AV32" s="89">
        <v>35.230733000000001</v>
      </c>
      <c r="AW32" s="89">
        <v>265.59194000000002</v>
      </c>
      <c r="AX32" s="21">
        <v>24808</v>
      </c>
      <c r="AY32" s="89">
        <v>48.753357999999999</v>
      </c>
      <c r="AZ32" s="21">
        <v>746</v>
      </c>
      <c r="BA32" s="89">
        <v>49.601064000000001</v>
      </c>
      <c r="BB32" s="89">
        <v>133.88076000000001</v>
      </c>
    </row>
    <row r="33" spans="2:54" x14ac:dyDescent="0.2">
      <c r="B33" s="71" t="s">
        <v>872</v>
      </c>
      <c r="C33" s="72" t="s">
        <v>873</v>
      </c>
      <c r="D33" s="87">
        <v>2011</v>
      </c>
      <c r="E33" s="21">
        <v>2139</v>
      </c>
      <c r="F33" s="21">
        <v>254790</v>
      </c>
      <c r="G33" s="89">
        <v>839.51489000000004</v>
      </c>
      <c r="H33" s="89">
        <v>751.53916000000004</v>
      </c>
      <c r="I33" s="98">
        <v>1.0933176</v>
      </c>
      <c r="J33" s="89">
        <v>77</v>
      </c>
      <c r="K33" s="21">
        <v>911</v>
      </c>
      <c r="L33" s="89">
        <v>42.589995000000002</v>
      </c>
      <c r="M33" s="89">
        <v>312.13231999999999</v>
      </c>
      <c r="N33" s="21">
        <v>14421</v>
      </c>
      <c r="O33" s="89">
        <v>56.599553</v>
      </c>
      <c r="P33" s="21">
        <v>438</v>
      </c>
      <c r="Q33" s="89">
        <v>48.079034</v>
      </c>
      <c r="R33" s="89">
        <v>153.18301</v>
      </c>
      <c r="T33" s="71" t="s">
        <v>872</v>
      </c>
      <c r="U33" s="72" t="s">
        <v>873</v>
      </c>
      <c r="V33" s="87">
        <v>2011</v>
      </c>
      <c r="W33" s="21">
        <v>2106</v>
      </c>
      <c r="X33" s="21">
        <v>256693</v>
      </c>
      <c r="Y33" s="89">
        <v>820.43530999999996</v>
      </c>
      <c r="Z33" s="89">
        <v>548.53233999999998</v>
      </c>
      <c r="AA33" s="98">
        <v>1.1627826999999999</v>
      </c>
      <c r="AB33" s="89">
        <v>83</v>
      </c>
      <c r="AC33" s="21">
        <v>580</v>
      </c>
      <c r="AD33" s="89">
        <v>27.540361000000001</v>
      </c>
      <c r="AE33" s="89">
        <v>198.70579000000001</v>
      </c>
      <c r="AF33" s="21">
        <v>9018</v>
      </c>
      <c r="AG33" s="89">
        <v>35.131461000000002</v>
      </c>
      <c r="AH33" s="21">
        <v>281</v>
      </c>
      <c r="AI33" s="89">
        <v>48.448276</v>
      </c>
      <c r="AJ33" s="89">
        <v>98.945526000000001</v>
      </c>
      <c r="AL33" s="71" t="s">
        <v>872</v>
      </c>
      <c r="AM33" s="72" t="s">
        <v>873</v>
      </c>
      <c r="AN33" s="87">
        <v>2011</v>
      </c>
      <c r="AO33" s="21">
        <v>4245</v>
      </c>
      <c r="AP33" s="21">
        <v>511483</v>
      </c>
      <c r="AQ33" s="89">
        <v>829.93961000000002</v>
      </c>
      <c r="AR33" s="89">
        <v>642.41246000000001</v>
      </c>
      <c r="AS33" s="98">
        <v>1.1271445</v>
      </c>
      <c r="AT33" s="89">
        <v>80</v>
      </c>
      <c r="AU33" s="21">
        <v>1491</v>
      </c>
      <c r="AV33" s="89">
        <v>35.123674999999999</v>
      </c>
      <c r="AW33" s="89">
        <v>255.43728999999999</v>
      </c>
      <c r="AX33" s="21">
        <v>23439</v>
      </c>
      <c r="AY33" s="89">
        <v>45.825569999999999</v>
      </c>
      <c r="AZ33" s="21">
        <v>719</v>
      </c>
      <c r="BA33" s="89">
        <v>48.222669000000003</v>
      </c>
      <c r="BB33" s="89">
        <v>126.11927</v>
      </c>
    </row>
    <row r="34" spans="2:54" x14ac:dyDescent="0.2">
      <c r="B34" s="71" t="s">
        <v>872</v>
      </c>
      <c r="C34" s="72" t="s">
        <v>873</v>
      </c>
      <c r="D34" s="87">
        <v>2012</v>
      </c>
      <c r="E34" s="21">
        <v>2231</v>
      </c>
      <c r="F34" s="21">
        <v>255220</v>
      </c>
      <c r="G34" s="89">
        <v>874.14778999999999</v>
      </c>
      <c r="H34" s="89">
        <v>765.24039000000005</v>
      </c>
      <c r="I34" s="98">
        <v>1.1592077999999999</v>
      </c>
      <c r="J34" s="89">
        <v>78</v>
      </c>
      <c r="K34" s="21">
        <v>918</v>
      </c>
      <c r="L34" s="89">
        <v>41.147468000000003</v>
      </c>
      <c r="M34" s="89">
        <v>307.64988</v>
      </c>
      <c r="N34" s="21">
        <v>14289</v>
      </c>
      <c r="O34" s="89">
        <v>55.986992000000001</v>
      </c>
      <c r="P34" s="21">
        <v>470</v>
      </c>
      <c r="Q34" s="89">
        <v>51.198256999999998</v>
      </c>
      <c r="R34" s="89">
        <v>161.88381000000001</v>
      </c>
      <c r="T34" s="71" t="s">
        <v>872</v>
      </c>
      <c r="U34" s="72" t="s">
        <v>873</v>
      </c>
      <c r="V34" s="87">
        <v>2012</v>
      </c>
      <c r="W34" s="21">
        <v>2228</v>
      </c>
      <c r="X34" s="21">
        <v>256886</v>
      </c>
      <c r="Y34" s="89">
        <v>867.31079</v>
      </c>
      <c r="Z34" s="89">
        <v>571.51674000000003</v>
      </c>
      <c r="AA34" s="98">
        <v>1.2329947000000001</v>
      </c>
      <c r="AB34" s="89">
        <v>83</v>
      </c>
      <c r="AC34" s="21">
        <v>605</v>
      </c>
      <c r="AD34" s="89">
        <v>27.154399000000002</v>
      </c>
      <c r="AE34" s="89">
        <v>201.81439</v>
      </c>
      <c r="AF34" s="21">
        <v>9078</v>
      </c>
      <c r="AG34" s="89">
        <v>35.338633000000002</v>
      </c>
      <c r="AH34" s="21">
        <v>299</v>
      </c>
      <c r="AI34" s="89">
        <v>49.421487999999997</v>
      </c>
      <c r="AJ34" s="89">
        <v>102.12879</v>
      </c>
      <c r="AL34" s="71" t="s">
        <v>872</v>
      </c>
      <c r="AM34" s="72" t="s">
        <v>873</v>
      </c>
      <c r="AN34" s="87">
        <v>2012</v>
      </c>
      <c r="AO34" s="21">
        <v>4459</v>
      </c>
      <c r="AP34" s="21">
        <v>512106</v>
      </c>
      <c r="AQ34" s="89">
        <v>870.71816999999999</v>
      </c>
      <c r="AR34" s="89">
        <v>660.29630999999995</v>
      </c>
      <c r="AS34" s="98">
        <v>1.1926751</v>
      </c>
      <c r="AT34" s="89">
        <v>81</v>
      </c>
      <c r="AU34" s="21">
        <v>1523</v>
      </c>
      <c r="AV34" s="89">
        <v>34.155639999999998</v>
      </c>
      <c r="AW34" s="89">
        <v>254.80647999999999</v>
      </c>
      <c r="AX34" s="21">
        <v>23367</v>
      </c>
      <c r="AY34" s="89">
        <v>45.629224999999998</v>
      </c>
      <c r="AZ34" s="21">
        <v>769</v>
      </c>
      <c r="BA34" s="89">
        <v>50.492449000000001</v>
      </c>
      <c r="BB34" s="89">
        <v>132.03634</v>
      </c>
    </row>
    <row r="35" spans="2:54" x14ac:dyDescent="0.2">
      <c r="B35" s="71" t="s">
        <v>872</v>
      </c>
      <c r="C35" s="72" t="s">
        <v>873</v>
      </c>
      <c r="D35" s="87">
        <v>2013</v>
      </c>
      <c r="E35" s="21">
        <v>2259</v>
      </c>
      <c r="F35" s="21">
        <v>255701</v>
      </c>
      <c r="G35" s="89">
        <v>883.45371999999998</v>
      </c>
      <c r="H35" s="89">
        <v>754.58552999999995</v>
      </c>
      <c r="I35" s="98">
        <v>1.1682087000000001</v>
      </c>
      <c r="J35" s="89">
        <v>78</v>
      </c>
      <c r="K35" s="21">
        <v>966</v>
      </c>
      <c r="L35" s="89">
        <v>42.762284000000001</v>
      </c>
      <c r="M35" s="89">
        <v>321.00684999999999</v>
      </c>
      <c r="N35" s="21">
        <v>15705</v>
      </c>
      <c r="O35" s="89">
        <v>61.419392000000002</v>
      </c>
      <c r="P35" s="21">
        <v>473</v>
      </c>
      <c r="Q35" s="89">
        <v>48.964803000000003</v>
      </c>
      <c r="R35" s="89">
        <v>163.20792</v>
      </c>
      <c r="T35" s="71" t="s">
        <v>872</v>
      </c>
      <c r="U35" s="72" t="s">
        <v>873</v>
      </c>
      <c r="V35" s="87">
        <v>2013</v>
      </c>
      <c r="W35" s="21">
        <v>2185</v>
      </c>
      <c r="X35" s="21">
        <v>257366</v>
      </c>
      <c r="Y35" s="89">
        <v>848.98549000000003</v>
      </c>
      <c r="Z35" s="89">
        <v>554.22797000000003</v>
      </c>
      <c r="AA35" s="98">
        <v>1.2305976000000001</v>
      </c>
      <c r="AB35" s="89">
        <v>84</v>
      </c>
      <c r="AC35" s="21">
        <v>614</v>
      </c>
      <c r="AD35" s="89">
        <v>28.100686</v>
      </c>
      <c r="AE35" s="89">
        <v>202.10819000000001</v>
      </c>
      <c r="AF35" s="21">
        <v>9260</v>
      </c>
      <c r="AG35" s="89">
        <v>35.979889</v>
      </c>
      <c r="AH35" s="21">
        <v>286</v>
      </c>
      <c r="AI35" s="89">
        <v>46.579805</v>
      </c>
      <c r="AJ35" s="89">
        <v>96.299272000000002</v>
      </c>
      <c r="AL35" s="71" t="s">
        <v>872</v>
      </c>
      <c r="AM35" s="72" t="s">
        <v>873</v>
      </c>
      <c r="AN35" s="87">
        <v>2013</v>
      </c>
      <c r="AO35" s="21">
        <v>4444</v>
      </c>
      <c r="AP35" s="21">
        <v>513067</v>
      </c>
      <c r="AQ35" s="89">
        <v>866.16368</v>
      </c>
      <c r="AR35" s="89">
        <v>648.63377000000003</v>
      </c>
      <c r="AS35" s="98">
        <v>1.2002756999999999</v>
      </c>
      <c r="AT35" s="89">
        <v>80</v>
      </c>
      <c r="AU35" s="21">
        <v>1580</v>
      </c>
      <c r="AV35" s="89">
        <v>35.553555000000003</v>
      </c>
      <c r="AW35" s="89">
        <v>261.50877000000003</v>
      </c>
      <c r="AX35" s="21">
        <v>24965</v>
      </c>
      <c r="AY35" s="89">
        <v>48.658361999999997</v>
      </c>
      <c r="AZ35" s="21">
        <v>759</v>
      </c>
      <c r="BA35" s="89">
        <v>48.037975000000003</v>
      </c>
      <c r="BB35" s="89">
        <v>129.69992999999999</v>
      </c>
    </row>
    <row r="36" spans="2:54" x14ac:dyDescent="0.2">
      <c r="B36" s="71" t="s">
        <v>872</v>
      </c>
      <c r="C36" s="72" t="s">
        <v>873</v>
      </c>
      <c r="D36" s="87">
        <v>2014</v>
      </c>
      <c r="E36" s="21">
        <v>2259</v>
      </c>
      <c r="F36" s="21">
        <v>256381</v>
      </c>
      <c r="G36" s="89">
        <v>881.11053000000004</v>
      </c>
      <c r="H36" s="89">
        <v>734.95029999999997</v>
      </c>
      <c r="I36" s="98">
        <v>1.1374062</v>
      </c>
      <c r="J36" s="89">
        <v>78</v>
      </c>
      <c r="K36" s="21">
        <v>939</v>
      </c>
      <c r="L36" s="89">
        <v>41.567064999999999</v>
      </c>
      <c r="M36" s="89">
        <v>307.08253000000002</v>
      </c>
      <c r="N36" s="21">
        <v>15138</v>
      </c>
      <c r="O36" s="89">
        <v>59.044936999999997</v>
      </c>
      <c r="P36" s="21">
        <v>465</v>
      </c>
      <c r="Q36" s="89">
        <v>49.520766999999999</v>
      </c>
      <c r="R36" s="89">
        <v>159.15235999999999</v>
      </c>
      <c r="T36" s="71" t="s">
        <v>872</v>
      </c>
      <c r="U36" s="72" t="s">
        <v>873</v>
      </c>
      <c r="V36" s="87">
        <v>2014</v>
      </c>
      <c r="W36" s="21">
        <v>2217</v>
      </c>
      <c r="X36" s="21">
        <v>258345</v>
      </c>
      <c r="Y36" s="89">
        <v>858.15479000000005</v>
      </c>
      <c r="Z36" s="89">
        <v>555.21807999999999</v>
      </c>
      <c r="AA36" s="98">
        <v>1.2095678999999999</v>
      </c>
      <c r="AB36" s="89">
        <v>83</v>
      </c>
      <c r="AC36" s="21">
        <v>662</v>
      </c>
      <c r="AD36" s="89">
        <v>29.860171000000001</v>
      </c>
      <c r="AE36" s="89">
        <v>211.01375999999999</v>
      </c>
      <c r="AF36" s="21">
        <v>10099</v>
      </c>
      <c r="AG36" s="89">
        <v>39.091138000000001</v>
      </c>
      <c r="AH36" s="21">
        <v>324</v>
      </c>
      <c r="AI36" s="89">
        <v>48.942597999999997</v>
      </c>
      <c r="AJ36" s="89">
        <v>104.96756000000001</v>
      </c>
      <c r="AL36" s="71" t="s">
        <v>872</v>
      </c>
      <c r="AM36" s="72" t="s">
        <v>873</v>
      </c>
      <c r="AN36" s="87">
        <v>2014</v>
      </c>
      <c r="AO36" s="21">
        <v>4476</v>
      </c>
      <c r="AP36" s="21">
        <v>514726</v>
      </c>
      <c r="AQ36" s="89">
        <v>869.58887000000004</v>
      </c>
      <c r="AR36" s="89">
        <v>638.77131999999995</v>
      </c>
      <c r="AS36" s="98">
        <v>1.1703460000000001</v>
      </c>
      <c r="AT36" s="89">
        <v>80</v>
      </c>
      <c r="AU36" s="21">
        <v>1601</v>
      </c>
      <c r="AV36" s="89">
        <v>35.768543000000001</v>
      </c>
      <c r="AW36" s="89">
        <v>259.01109000000002</v>
      </c>
      <c r="AX36" s="21">
        <v>25237</v>
      </c>
      <c r="AY36" s="89">
        <v>49.029969000000001</v>
      </c>
      <c r="AZ36" s="21">
        <v>789</v>
      </c>
      <c r="BA36" s="89">
        <v>49.281699000000003</v>
      </c>
      <c r="BB36" s="89">
        <v>132.0001</v>
      </c>
    </row>
    <row r="37" spans="2:54" x14ac:dyDescent="0.2">
      <c r="B37" s="71" t="s">
        <v>874</v>
      </c>
      <c r="C37" s="72" t="s">
        <v>875</v>
      </c>
      <c r="D37" s="87">
        <v>2010</v>
      </c>
      <c r="E37" s="21">
        <v>884</v>
      </c>
      <c r="F37" s="21">
        <v>179860</v>
      </c>
      <c r="G37" s="89">
        <v>491.49338</v>
      </c>
      <c r="H37" s="89">
        <v>658.57308999999998</v>
      </c>
      <c r="I37" s="98">
        <v>0.95318239999999999</v>
      </c>
      <c r="J37" s="89">
        <v>77</v>
      </c>
      <c r="K37" s="21">
        <v>389</v>
      </c>
      <c r="L37" s="89">
        <v>44.004525000000001</v>
      </c>
      <c r="M37" s="89">
        <v>243.8837</v>
      </c>
      <c r="N37" s="21">
        <v>7842</v>
      </c>
      <c r="O37" s="89">
        <v>43.600577999999999</v>
      </c>
      <c r="P37" s="21">
        <v>214</v>
      </c>
      <c r="Q37" s="89">
        <v>55.012853</v>
      </c>
      <c r="R37" s="89">
        <v>133.20600999999999</v>
      </c>
      <c r="T37" s="71" t="s">
        <v>874</v>
      </c>
      <c r="U37" s="72" t="s">
        <v>875</v>
      </c>
      <c r="V37" s="87">
        <v>2010</v>
      </c>
      <c r="W37" s="21">
        <v>795</v>
      </c>
      <c r="X37" s="21">
        <v>181906</v>
      </c>
      <c r="Y37" s="89">
        <v>437.03890999999999</v>
      </c>
      <c r="Z37" s="89">
        <v>428.40496999999999</v>
      </c>
      <c r="AA37" s="98">
        <v>0.9050357</v>
      </c>
      <c r="AB37" s="89">
        <v>84</v>
      </c>
      <c r="AC37" s="21">
        <v>225</v>
      </c>
      <c r="AD37" s="89">
        <v>28.301887000000001</v>
      </c>
      <c r="AE37" s="89">
        <v>136.57248999999999</v>
      </c>
      <c r="AF37" s="21">
        <v>3702</v>
      </c>
      <c r="AG37" s="89">
        <v>20.35117</v>
      </c>
      <c r="AH37" s="21">
        <v>119</v>
      </c>
      <c r="AI37" s="89">
        <v>52.888888999999999</v>
      </c>
      <c r="AJ37" s="89">
        <v>70.808998000000003</v>
      </c>
      <c r="AL37" s="71" t="s">
        <v>874</v>
      </c>
      <c r="AM37" s="72" t="s">
        <v>875</v>
      </c>
      <c r="AN37" s="87">
        <v>2010</v>
      </c>
      <c r="AO37" s="21">
        <v>1679</v>
      </c>
      <c r="AP37" s="21">
        <v>361766</v>
      </c>
      <c r="AQ37" s="89">
        <v>464.11216000000002</v>
      </c>
      <c r="AR37" s="89">
        <v>528.77323000000001</v>
      </c>
      <c r="AS37" s="98">
        <v>0.9236297</v>
      </c>
      <c r="AT37" s="89">
        <v>81</v>
      </c>
      <c r="AU37" s="21">
        <v>614</v>
      </c>
      <c r="AV37" s="89">
        <v>36.569386999999999</v>
      </c>
      <c r="AW37" s="89">
        <v>189.20131000000001</v>
      </c>
      <c r="AX37" s="21">
        <v>11544</v>
      </c>
      <c r="AY37" s="89">
        <v>31.910129999999999</v>
      </c>
      <c r="AZ37" s="21">
        <v>333</v>
      </c>
      <c r="BA37" s="89">
        <v>54.234527999999997</v>
      </c>
      <c r="BB37" s="89">
        <v>101.52947</v>
      </c>
    </row>
    <row r="38" spans="2:54" x14ac:dyDescent="0.2">
      <c r="B38" s="71" t="s">
        <v>874</v>
      </c>
      <c r="C38" s="72" t="s">
        <v>875</v>
      </c>
      <c r="D38" s="87">
        <v>2011</v>
      </c>
      <c r="E38" s="21">
        <v>838</v>
      </c>
      <c r="F38" s="21">
        <v>182996</v>
      </c>
      <c r="G38" s="89">
        <v>457.93351000000001</v>
      </c>
      <c r="H38" s="89">
        <v>599.07619</v>
      </c>
      <c r="I38" s="98">
        <v>0.87151880000000004</v>
      </c>
      <c r="J38" s="89">
        <v>78</v>
      </c>
      <c r="K38" s="21">
        <v>360</v>
      </c>
      <c r="L38" s="89">
        <v>42.959426999999998</v>
      </c>
      <c r="M38" s="89">
        <v>217.84135000000001</v>
      </c>
      <c r="N38" s="21">
        <v>6658</v>
      </c>
      <c r="O38" s="89">
        <v>36.383308999999997</v>
      </c>
      <c r="P38" s="21">
        <v>162</v>
      </c>
      <c r="Q38" s="89">
        <v>45</v>
      </c>
      <c r="R38" s="89">
        <v>97.461782999999997</v>
      </c>
      <c r="T38" s="71" t="s">
        <v>874</v>
      </c>
      <c r="U38" s="72" t="s">
        <v>875</v>
      </c>
      <c r="V38" s="87">
        <v>2011</v>
      </c>
      <c r="W38" s="21">
        <v>862</v>
      </c>
      <c r="X38" s="21">
        <v>184989</v>
      </c>
      <c r="Y38" s="89">
        <v>465.97365000000002</v>
      </c>
      <c r="Z38" s="89">
        <v>443.78314999999998</v>
      </c>
      <c r="AA38" s="98">
        <v>0.94073459999999998</v>
      </c>
      <c r="AB38" s="89">
        <v>84</v>
      </c>
      <c r="AC38" s="21">
        <v>250</v>
      </c>
      <c r="AD38" s="89">
        <v>29.002320000000001</v>
      </c>
      <c r="AE38" s="89">
        <v>145.03657999999999</v>
      </c>
      <c r="AF38" s="21">
        <v>4316</v>
      </c>
      <c r="AG38" s="89">
        <v>23.331116999999999</v>
      </c>
      <c r="AH38" s="21">
        <v>116</v>
      </c>
      <c r="AI38" s="89">
        <v>46.4</v>
      </c>
      <c r="AJ38" s="89">
        <v>67.027320000000003</v>
      </c>
      <c r="AL38" s="71" t="s">
        <v>874</v>
      </c>
      <c r="AM38" s="72" t="s">
        <v>875</v>
      </c>
      <c r="AN38" s="87">
        <v>2011</v>
      </c>
      <c r="AO38" s="21">
        <v>1700</v>
      </c>
      <c r="AP38" s="21">
        <v>367985</v>
      </c>
      <c r="AQ38" s="89">
        <v>461.97534999999999</v>
      </c>
      <c r="AR38" s="89">
        <v>513.08040000000005</v>
      </c>
      <c r="AS38" s="98">
        <v>0.90022500000000005</v>
      </c>
      <c r="AT38" s="89">
        <v>81</v>
      </c>
      <c r="AU38" s="21">
        <v>610</v>
      </c>
      <c r="AV38" s="89">
        <v>35.882353000000002</v>
      </c>
      <c r="AW38" s="89">
        <v>180.68501000000001</v>
      </c>
      <c r="AX38" s="21">
        <v>10974</v>
      </c>
      <c r="AY38" s="89">
        <v>29.821867999999998</v>
      </c>
      <c r="AZ38" s="21">
        <v>278</v>
      </c>
      <c r="BA38" s="89">
        <v>45.573770000000003</v>
      </c>
      <c r="BB38" s="89">
        <v>81.975161999999997</v>
      </c>
    </row>
    <row r="39" spans="2:54" x14ac:dyDescent="0.2">
      <c r="B39" s="71" t="s">
        <v>874</v>
      </c>
      <c r="C39" s="72" t="s">
        <v>875</v>
      </c>
      <c r="D39" s="87">
        <v>2012</v>
      </c>
      <c r="E39" s="21">
        <v>852</v>
      </c>
      <c r="F39" s="21">
        <v>186616</v>
      </c>
      <c r="G39" s="89">
        <v>456.55248999999998</v>
      </c>
      <c r="H39" s="89">
        <v>587.43479000000002</v>
      </c>
      <c r="I39" s="98">
        <v>0.88986290000000001</v>
      </c>
      <c r="J39" s="89">
        <v>78</v>
      </c>
      <c r="K39" s="21">
        <v>353</v>
      </c>
      <c r="L39" s="89">
        <v>41.431925</v>
      </c>
      <c r="M39" s="89">
        <v>206.13741999999999</v>
      </c>
      <c r="N39" s="21">
        <v>6260</v>
      </c>
      <c r="O39" s="89">
        <v>33.544818999999997</v>
      </c>
      <c r="P39" s="21">
        <v>186</v>
      </c>
      <c r="Q39" s="89">
        <v>52.691217999999999</v>
      </c>
      <c r="R39" s="89">
        <v>108.40858</v>
      </c>
      <c r="T39" s="71" t="s">
        <v>874</v>
      </c>
      <c r="U39" s="72" t="s">
        <v>875</v>
      </c>
      <c r="V39" s="87">
        <v>2012</v>
      </c>
      <c r="W39" s="21">
        <v>854</v>
      </c>
      <c r="X39" s="21">
        <v>188567</v>
      </c>
      <c r="Y39" s="89">
        <v>452.88941999999997</v>
      </c>
      <c r="Z39" s="89">
        <v>422.73264</v>
      </c>
      <c r="AA39" s="98">
        <v>0.91200669999999995</v>
      </c>
      <c r="AB39" s="89">
        <v>84.5</v>
      </c>
      <c r="AC39" s="21">
        <v>225</v>
      </c>
      <c r="AD39" s="89">
        <v>26.346603999999999</v>
      </c>
      <c r="AE39" s="89">
        <v>126.43805999999999</v>
      </c>
      <c r="AF39" s="21">
        <v>4384</v>
      </c>
      <c r="AG39" s="89">
        <v>23.249030999999999</v>
      </c>
      <c r="AH39" s="21">
        <v>107</v>
      </c>
      <c r="AI39" s="89">
        <v>47.555556000000003</v>
      </c>
      <c r="AJ39" s="89">
        <v>60.647575000000003</v>
      </c>
      <c r="AL39" s="71" t="s">
        <v>874</v>
      </c>
      <c r="AM39" s="72" t="s">
        <v>875</v>
      </c>
      <c r="AN39" s="87">
        <v>2012</v>
      </c>
      <c r="AO39" s="21">
        <v>1706</v>
      </c>
      <c r="AP39" s="21">
        <v>375183</v>
      </c>
      <c r="AQ39" s="89">
        <v>454.71143000000001</v>
      </c>
      <c r="AR39" s="89">
        <v>497.54489999999998</v>
      </c>
      <c r="AS39" s="98">
        <v>0.89870170000000005</v>
      </c>
      <c r="AT39" s="89">
        <v>81</v>
      </c>
      <c r="AU39" s="21">
        <v>578</v>
      </c>
      <c r="AV39" s="89">
        <v>33.880422000000003</v>
      </c>
      <c r="AW39" s="89">
        <v>165.20350999999999</v>
      </c>
      <c r="AX39" s="21">
        <v>10644</v>
      </c>
      <c r="AY39" s="89">
        <v>28.370155</v>
      </c>
      <c r="AZ39" s="21">
        <v>293</v>
      </c>
      <c r="BA39" s="89">
        <v>50.692042000000001</v>
      </c>
      <c r="BB39" s="89">
        <v>84.013532999999995</v>
      </c>
    </row>
    <row r="40" spans="2:54" x14ac:dyDescent="0.2">
      <c r="B40" s="71" t="s">
        <v>874</v>
      </c>
      <c r="C40" s="72" t="s">
        <v>875</v>
      </c>
      <c r="D40" s="87">
        <v>2013</v>
      </c>
      <c r="E40" s="21">
        <v>835</v>
      </c>
      <c r="F40" s="21">
        <v>189330</v>
      </c>
      <c r="G40" s="89">
        <v>441.02888999999999</v>
      </c>
      <c r="H40" s="89">
        <v>543.45732999999996</v>
      </c>
      <c r="I40" s="98">
        <v>0.84135139999999997</v>
      </c>
      <c r="J40" s="89">
        <v>76</v>
      </c>
      <c r="K40" s="21">
        <v>391</v>
      </c>
      <c r="L40" s="89">
        <v>46.826346999999998</v>
      </c>
      <c r="M40" s="89">
        <v>226.15821</v>
      </c>
      <c r="N40" s="21">
        <v>6645</v>
      </c>
      <c r="O40" s="89">
        <v>35.097448999999997</v>
      </c>
      <c r="P40" s="21">
        <v>205</v>
      </c>
      <c r="Q40" s="89">
        <v>52.429667999999999</v>
      </c>
      <c r="R40" s="89">
        <v>119.54931000000001</v>
      </c>
      <c r="T40" s="71" t="s">
        <v>874</v>
      </c>
      <c r="U40" s="72" t="s">
        <v>875</v>
      </c>
      <c r="V40" s="87">
        <v>2013</v>
      </c>
      <c r="W40" s="21">
        <v>865</v>
      </c>
      <c r="X40" s="21">
        <v>191584</v>
      </c>
      <c r="Y40" s="89">
        <v>451.49907999999999</v>
      </c>
      <c r="Z40" s="89">
        <v>417.46706999999998</v>
      </c>
      <c r="AA40" s="98">
        <v>0.92693619999999999</v>
      </c>
      <c r="AB40" s="89">
        <v>83</v>
      </c>
      <c r="AC40" s="21">
        <v>271</v>
      </c>
      <c r="AD40" s="89">
        <v>31.32948</v>
      </c>
      <c r="AE40" s="89">
        <v>149.04521</v>
      </c>
      <c r="AF40" s="21">
        <v>4797</v>
      </c>
      <c r="AG40" s="89">
        <v>25.038625</v>
      </c>
      <c r="AH40" s="21">
        <v>144</v>
      </c>
      <c r="AI40" s="89">
        <v>53.136530999999998</v>
      </c>
      <c r="AJ40" s="89">
        <v>79.850284000000002</v>
      </c>
      <c r="AL40" s="71" t="s">
        <v>874</v>
      </c>
      <c r="AM40" s="72" t="s">
        <v>875</v>
      </c>
      <c r="AN40" s="87">
        <v>2013</v>
      </c>
      <c r="AO40" s="21">
        <v>1700</v>
      </c>
      <c r="AP40" s="21">
        <v>380914</v>
      </c>
      <c r="AQ40" s="89">
        <v>446.29496</v>
      </c>
      <c r="AR40" s="89">
        <v>475.23980999999998</v>
      </c>
      <c r="AS40" s="98">
        <v>0.87941579999999997</v>
      </c>
      <c r="AT40" s="89">
        <v>80</v>
      </c>
      <c r="AU40" s="21">
        <v>662</v>
      </c>
      <c r="AV40" s="89">
        <v>38.941175999999999</v>
      </c>
      <c r="AW40" s="89">
        <v>186.44039000000001</v>
      </c>
      <c r="AX40" s="21">
        <v>11442</v>
      </c>
      <c r="AY40" s="89">
        <v>30.038276</v>
      </c>
      <c r="AZ40" s="21">
        <v>349</v>
      </c>
      <c r="BA40" s="89">
        <v>52.719033000000003</v>
      </c>
      <c r="BB40" s="89">
        <v>99.227103</v>
      </c>
    </row>
    <row r="41" spans="2:54" x14ac:dyDescent="0.2">
      <c r="B41" s="71" t="s">
        <v>874</v>
      </c>
      <c r="C41" s="72" t="s">
        <v>875</v>
      </c>
      <c r="D41" s="87">
        <v>2014</v>
      </c>
      <c r="E41" s="21">
        <v>928</v>
      </c>
      <c r="F41" s="21">
        <v>191380</v>
      </c>
      <c r="G41" s="89">
        <v>484.89915000000002</v>
      </c>
      <c r="H41" s="89">
        <v>585.71528999999998</v>
      </c>
      <c r="I41" s="98">
        <v>0.90645070000000005</v>
      </c>
      <c r="J41" s="89">
        <v>78</v>
      </c>
      <c r="K41" s="21">
        <v>383</v>
      </c>
      <c r="L41" s="89">
        <v>41.271552</v>
      </c>
      <c r="M41" s="89">
        <v>212.42739</v>
      </c>
      <c r="N41" s="21">
        <v>7030</v>
      </c>
      <c r="O41" s="89">
        <v>36.733201000000001</v>
      </c>
      <c r="P41" s="21">
        <v>186</v>
      </c>
      <c r="Q41" s="89">
        <v>48.563969</v>
      </c>
      <c r="R41" s="89">
        <v>101.90571</v>
      </c>
      <c r="T41" s="71" t="s">
        <v>874</v>
      </c>
      <c r="U41" s="72" t="s">
        <v>875</v>
      </c>
      <c r="V41" s="87">
        <v>2014</v>
      </c>
      <c r="W41" s="21">
        <v>885</v>
      </c>
      <c r="X41" s="21">
        <v>193966</v>
      </c>
      <c r="Y41" s="89">
        <v>456.26553000000001</v>
      </c>
      <c r="Z41" s="89">
        <v>408.19216</v>
      </c>
      <c r="AA41" s="98">
        <v>0.88926519999999998</v>
      </c>
      <c r="AB41" s="89">
        <v>84</v>
      </c>
      <c r="AC41" s="21">
        <v>264</v>
      </c>
      <c r="AD41" s="89">
        <v>29.830507999999998</v>
      </c>
      <c r="AE41" s="89">
        <v>142.11600000000001</v>
      </c>
      <c r="AF41" s="21">
        <v>4594</v>
      </c>
      <c r="AG41" s="89">
        <v>23.684563000000001</v>
      </c>
      <c r="AH41" s="21">
        <v>122</v>
      </c>
      <c r="AI41" s="89">
        <v>46.212121000000003</v>
      </c>
      <c r="AJ41" s="89">
        <v>65.879495000000006</v>
      </c>
      <c r="AL41" s="71" t="s">
        <v>874</v>
      </c>
      <c r="AM41" s="72" t="s">
        <v>875</v>
      </c>
      <c r="AN41" s="87">
        <v>2014</v>
      </c>
      <c r="AO41" s="21">
        <v>1813</v>
      </c>
      <c r="AP41" s="21">
        <v>385346</v>
      </c>
      <c r="AQ41" s="89">
        <v>470.48626000000002</v>
      </c>
      <c r="AR41" s="89">
        <v>487.77614</v>
      </c>
      <c r="AS41" s="98">
        <v>0.89369520000000002</v>
      </c>
      <c r="AT41" s="89">
        <v>81</v>
      </c>
      <c r="AU41" s="21">
        <v>647</v>
      </c>
      <c r="AV41" s="89">
        <v>35.686706999999998</v>
      </c>
      <c r="AW41" s="89">
        <v>176.31525999999999</v>
      </c>
      <c r="AX41" s="21">
        <v>11624</v>
      </c>
      <c r="AY41" s="89">
        <v>30.165098</v>
      </c>
      <c r="AZ41" s="21">
        <v>308</v>
      </c>
      <c r="BA41" s="89">
        <v>47.604328000000002</v>
      </c>
      <c r="BB41" s="89">
        <v>83.415229999999994</v>
      </c>
    </row>
    <row r="42" spans="2:54" x14ac:dyDescent="0.2">
      <c r="B42" s="71" t="s">
        <v>876</v>
      </c>
      <c r="C42" s="72" t="s">
        <v>877</v>
      </c>
      <c r="D42" s="87">
        <v>2010</v>
      </c>
      <c r="E42" s="21">
        <v>624</v>
      </c>
      <c r="F42" s="21">
        <v>120516</v>
      </c>
      <c r="G42" s="89">
        <v>517.77356999999995</v>
      </c>
      <c r="H42" s="89">
        <v>968.49659999999994</v>
      </c>
      <c r="I42" s="98">
        <v>1.4017487</v>
      </c>
      <c r="J42" s="89">
        <v>60</v>
      </c>
      <c r="K42" s="21">
        <v>505</v>
      </c>
      <c r="L42" s="89">
        <v>80.929486999999995</v>
      </c>
      <c r="M42" s="89">
        <v>511.64742999999999</v>
      </c>
      <c r="N42" s="21">
        <v>12739</v>
      </c>
      <c r="O42" s="89">
        <v>105.70381</v>
      </c>
      <c r="P42" s="21">
        <v>316</v>
      </c>
      <c r="Q42" s="89">
        <v>62.574257000000003</v>
      </c>
      <c r="R42" s="89">
        <v>304.99641000000003</v>
      </c>
      <c r="T42" s="71" t="s">
        <v>876</v>
      </c>
      <c r="U42" s="72" t="s">
        <v>877</v>
      </c>
      <c r="V42" s="87">
        <v>2010</v>
      </c>
      <c r="W42" s="21">
        <v>357</v>
      </c>
      <c r="X42" s="21">
        <v>109262</v>
      </c>
      <c r="Y42" s="89">
        <v>326.73757000000001</v>
      </c>
      <c r="Z42" s="89">
        <v>656.38476000000003</v>
      </c>
      <c r="AA42" s="98">
        <v>1.3866590000000001</v>
      </c>
      <c r="AB42" s="89">
        <v>64</v>
      </c>
      <c r="AC42" s="21">
        <v>239</v>
      </c>
      <c r="AD42" s="89">
        <v>66.946779000000006</v>
      </c>
      <c r="AE42" s="89">
        <v>292.08654000000001</v>
      </c>
      <c r="AF42" s="21">
        <v>6058</v>
      </c>
      <c r="AG42" s="89">
        <v>55.444710999999998</v>
      </c>
      <c r="AH42" s="21">
        <v>133</v>
      </c>
      <c r="AI42" s="89">
        <v>55.648536</v>
      </c>
      <c r="AJ42" s="89">
        <v>156.6284</v>
      </c>
      <c r="AL42" s="71" t="s">
        <v>876</v>
      </c>
      <c r="AM42" s="72" t="s">
        <v>877</v>
      </c>
      <c r="AN42" s="87">
        <v>2010</v>
      </c>
      <c r="AO42" s="21">
        <v>981</v>
      </c>
      <c r="AP42" s="21">
        <v>229778</v>
      </c>
      <c r="AQ42" s="89">
        <v>426.93382000000003</v>
      </c>
      <c r="AR42" s="89">
        <v>818.38289999999995</v>
      </c>
      <c r="AS42" s="98">
        <v>1.4295027</v>
      </c>
      <c r="AT42" s="89">
        <v>61</v>
      </c>
      <c r="AU42" s="21">
        <v>744</v>
      </c>
      <c r="AV42" s="89">
        <v>75.840979000000004</v>
      </c>
      <c r="AW42" s="89">
        <v>411.33350999999999</v>
      </c>
      <c r="AX42" s="21">
        <v>18797</v>
      </c>
      <c r="AY42" s="89">
        <v>81.805047000000002</v>
      </c>
      <c r="AZ42" s="21">
        <v>449</v>
      </c>
      <c r="BA42" s="89">
        <v>60.349462000000003</v>
      </c>
      <c r="BB42" s="89">
        <v>236.53819999999999</v>
      </c>
    </row>
    <row r="43" spans="2:54" x14ac:dyDescent="0.2">
      <c r="B43" s="71" t="s">
        <v>876</v>
      </c>
      <c r="C43" s="72" t="s">
        <v>877</v>
      </c>
      <c r="D43" s="87">
        <v>2011</v>
      </c>
      <c r="E43" s="21">
        <v>563</v>
      </c>
      <c r="F43" s="21">
        <v>121483</v>
      </c>
      <c r="G43" s="89">
        <v>463.43932999999998</v>
      </c>
      <c r="H43" s="89">
        <v>884.33130000000006</v>
      </c>
      <c r="I43" s="98">
        <v>1.2864998000000001</v>
      </c>
      <c r="J43" s="89">
        <v>61</v>
      </c>
      <c r="K43" s="21">
        <v>443</v>
      </c>
      <c r="L43" s="89">
        <v>78.685613000000004</v>
      </c>
      <c r="M43" s="89">
        <v>437.88979999999998</v>
      </c>
      <c r="N43" s="21">
        <v>10937</v>
      </c>
      <c r="O43" s="89">
        <v>90.029058000000006</v>
      </c>
      <c r="P43" s="21">
        <v>263</v>
      </c>
      <c r="Q43" s="89">
        <v>59.367946000000003</v>
      </c>
      <c r="R43" s="89">
        <v>256.96123</v>
      </c>
      <c r="T43" s="71" t="s">
        <v>876</v>
      </c>
      <c r="U43" s="72" t="s">
        <v>877</v>
      </c>
      <c r="V43" s="87">
        <v>2011</v>
      </c>
      <c r="W43" s="21">
        <v>401</v>
      </c>
      <c r="X43" s="21">
        <v>109809</v>
      </c>
      <c r="Y43" s="89">
        <v>365.17953999999997</v>
      </c>
      <c r="Z43" s="89">
        <v>692.71360000000004</v>
      </c>
      <c r="AA43" s="98">
        <v>1.4684191</v>
      </c>
      <c r="AB43" s="89">
        <v>62</v>
      </c>
      <c r="AC43" s="21">
        <v>278</v>
      </c>
      <c r="AD43" s="89">
        <v>69.326683000000003</v>
      </c>
      <c r="AE43" s="89">
        <v>319.16649999999998</v>
      </c>
      <c r="AF43" s="21">
        <v>7226</v>
      </c>
      <c r="AG43" s="89">
        <v>65.805171000000001</v>
      </c>
      <c r="AH43" s="21">
        <v>151</v>
      </c>
      <c r="AI43" s="89">
        <v>54.316547</v>
      </c>
      <c r="AJ43" s="89">
        <v>170.82079999999999</v>
      </c>
      <c r="AL43" s="71" t="s">
        <v>876</v>
      </c>
      <c r="AM43" s="72" t="s">
        <v>877</v>
      </c>
      <c r="AN43" s="87">
        <v>2011</v>
      </c>
      <c r="AO43" s="21">
        <v>964</v>
      </c>
      <c r="AP43" s="21">
        <v>231292</v>
      </c>
      <c r="AQ43" s="89">
        <v>416.78917000000001</v>
      </c>
      <c r="AR43" s="89">
        <v>795.01841000000002</v>
      </c>
      <c r="AS43" s="98">
        <v>1.3948993000000001</v>
      </c>
      <c r="AT43" s="89">
        <v>61</v>
      </c>
      <c r="AU43" s="21">
        <v>721</v>
      </c>
      <c r="AV43" s="89">
        <v>74.792530999999997</v>
      </c>
      <c r="AW43" s="89">
        <v>384.14899000000003</v>
      </c>
      <c r="AX43" s="21">
        <v>18163</v>
      </c>
      <c r="AY43" s="89">
        <v>78.528440000000003</v>
      </c>
      <c r="AZ43" s="21">
        <v>414</v>
      </c>
      <c r="BA43" s="89">
        <v>57.420250000000003</v>
      </c>
      <c r="BB43" s="89">
        <v>217.68756999999999</v>
      </c>
    </row>
    <row r="44" spans="2:54" x14ac:dyDescent="0.2">
      <c r="B44" s="71" t="s">
        <v>876</v>
      </c>
      <c r="C44" s="72" t="s">
        <v>877</v>
      </c>
      <c r="D44" s="87">
        <v>2012</v>
      </c>
      <c r="E44" s="21">
        <v>651</v>
      </c>
      <c r="F44" s="21">
        <v>124014</v>
      </c>
      <c r="G44" s="89">
        <v>524.94073000000003</v>
      </c>
      <c r="H44" s="89">
        <v>914.40706999999998</v>
      </c>
      <c r="I44" s="98">
        <v>1.3851697999999999</v>
      </c>
      <c r="J44" s="89">
        <v>58</v>
      </c>
      <c r="K44" s="21">
        <v>508</v>
      </c>
      <c r="L44" s="89">
        <v>78.033794</v>
      </c>
      <c r="M44" s="89">
        <v>472.35834</v>
      </c>
      <c r="N44" s="21">
        <v>13401</v>
      </c>
      <c r="O44" s="89">
        <v>108.06037999999999</v>
      </c>
      <c r="P44" s="21">
        <v>307</v>
      </c>
      <c r="Q44" s="89">
        <v>60.433070999999998</v>
      </c>
      <c r="R44" s="89">
        <v>284.73095999999998</v>
      </c>
      <c r="T44" s="71" t="s">
        <v>876</v>
      </c>
      <c r="U44" s="72" t="s">
        <v>877</v>
      </c>
      <c r="V44" s="87">
        <v>2012</v>
      </c>
      <c r="W44" s="21">
        <v>387</v>
      </c>
      <c r="X44" s="21">
        <v>111867</v>
      </c>
      <c r="Y44" s="89">
        <v>345.94653</v>
      </c>
      <c r="Z44" s="89">
        <v>611.71792000000005</v>
      </c>
      <c r="AA44" s="98">
        <v>1.319725</v>
      </c>
      <c r="AB44" s="89">
        <v>62</v>
      </c>
      <c r="AC44" s="21">
        <v>281</v>
      </c>
      <c r="AD44" s="89">
        <v>72.609819000000002</v>
      </c>
      <c r="AE44" s="89">
        <v>314.73072999999999</v>
      </c>
      <c r="AF44" s="21">
        <v>7381</v>
      </c>
      <c r="AG44" s="89">
        <v>65.980136999999999</v>
      </c>
      <c r="AH44" s="21">
        <v>170</v>
      </c>
      <c r="AI44" s="89">
        <v>60.498221000000001</v>
      </c>
      <c r="AJ44" s="89">
        <v>189.64313999999999</v>
      </c>
      <c r="AL44" s="71" t="s">
        <v>876</v>
      </c>
      <c r="AM44" s="72" t="s">
        <v>877</v>
      </c>
      <c r="AN44" s="87">
        <v>2012</v>
      </c>
      <c r="AO44" s="21">
        <v>1038</v>
      </c>
      <c r="AP44" s="21">
        <v>235881</v>
      </c>
      <c r="AQ44" s="89">
        <v>440.05239999999998</v>
      </c>
      <c r="AR44" s="89">
        <v>767.51462000000004</v>
      </c>
      <c r="AS44" s="98">
        <v>1.3863406</v>
      </c>
      <c r="AT44" s="89">
        <v>59</v>
      </c>
      <c r="AU44" s="21">
        <v>789</v>
      </c>
      <c r="AV44" s="89">
        <v>76.011561</v>
      </c>
      <c r="AW44" s="89">
        <v>398.93425000000002</v>
      </c>
      <c r="AX44" s="21">
        <v>20782</v>
      </c>
      <c r="AY44" s="89">
        <v>88.103746999999998</v>
      </c>
      <c r="AZ44" s="21">
        <v>477</v>
      </c>
      <c r="BA44" s="89">
        <v>60.456274000000001</v>
      </c>
      <c r="BB44" s="89">
        <v>240.14734999999999</v>
      </c>
    </row>
    <row r="45" spans="2:54" x14ac:dyDescent="0.2">
      <c r="B45" s="71" t="s">
        <v>876</v>
      </c>
      <c r="C45" s="72" t="s">
        <v>877</v>
      </c>
      <c r="D45" s="87">
        <v>2013</v>
      </c>
      <c r="E45" s="21">
        <v>640</v>
      </c>
      <c r="F45" s="21">
        <v>128459</v>
      </c>
      <c r="G45" s="89">
        <v>498.21343999999999</v>
      </c>
      <c r="H45" s="89">
        <v>934.42735000000005</v>
      </c>
      <c r="I45" s="98">
        <v>1.4466300999999999</v>
      </c>
      <c r="J45" s="89">
        <v>63</v>
      </c>
      <c r="K45" s="21">
        <v>480</v>
      </c>
      <c r="L45" s="89">
        <v>75</v>
      </c>
      <c r="M45" s="89">
        <v>463.34534000000002</v>
      </c>
      <c r="N45" s="21">
        <v>10666</v>
      </c>
      <c r="O45" s="89">
        <v>83.030383</v>
      </c>
      <c r="P45" s="21">
        <v>277</v>
      </c>
      <c r="Q45" s="89">
        <v>57.708333000000003</v>
      </c>
      <c r="R45" s="89">
        <v>259.45803000000001</v>
      </c>
      <c r="T45" s="71" t="s">
        <v>876</v>
      </c>
      <c r="U45" s="72" t="s">
        <v>877</v>
      </c>
      <c r="V45" s="87">
        <v>2013</v>
      </c>
      <c r="W45" s="21">
        <v>457</v>
      </c>
      <c r="X45" s="21">
        <v>114110</v>
      </c>
      <c r="Y45" s="89">
        <v>400.49074999999999</v>
      </c>
      <c r="Z45" s="89">
        <v>725.60308999999995</v>
      </c>
      <c r="AA45" s="98">
        <v>1.6111158000000001</v>
      </c>
      <c r="AB45" s="89">
        <v>64</v>
      </c>
      <c r="AC45" s="21">
        <v>319</v>
      </c>
      <c r="AD45" s="89">
        <v>69.803062999999995</v>
      </c>
      <c r="AE45" s="89">
        <v>351.19371999999998</v>
      </c>
      <c r="AF45" s="21">
        <v>7993</v>
      </c>
      <c r="AG45" s="89">
        <v>70.046446000000003</v>
      </c>
      <c r="AH45" s="21">
        <v>188</v>
      </c>
      <c r="AI45" s="89">
        <v>58.934168999999997</v>
      </c>
      <c r="AJ45" s="89">
        <v>203.77533</v>
      </c>
      <c r="AL45" s="71" t="s">
        <v>876</v>
      </c>
      <c r="AM45" s="72" t="s">
        <v>877</v>
      </c>
      <c r="AN45" s="87">
        <v>2013</v>
      </c>
      <c r="AO45" s="21">
        <v>1097</v>
      </c>
      <c r="AP45" s="21">
        <v>242569</v>
      </c>
      <c r="AQ45" s="89">
        <v>452.24245000000002</v>
      </c>
      <c r="AR45" s="89">
        <v>835.65566000000001</v>
      </c>
      <c r="AS45" s="98">
        <v>1.5463537000000001</v>
      </c>
      <c r="AT45" s="89">
        <v>64</v>
      </c>
      <c r="AU45" s="21">
        <v>799</v>
      </c>
      <c r="AV45" s="89">
        <v>72.835004999999995</v>
      </c>
      <c r="AW45" s="89">
        <v>411.80018000000001</v>
      </c>
      <c r="AX45" s="21">
        <v>18659</v>
      </c>
      <c r="AY45" s="89">
        <v>76.922443000000001</v>
      </c>
      <c r="AZ45" s="21">
        <v>465</v>
      </c>
      <c r="BA45" s="89">
        <v>58.197747</v>
      </c>
      <c r="BB45" s="89">
        <v>233.7055</v>
      </c>
    </row>
    <row r="46" spans="2:54" x14ac:dyDescent="0.2">
      <c r="B46" s="71" t="s">
        <v>876</v>
      </c>
      <c r="C46" s="72" t="s">
        <v>877</v>
      </c>
      <c r="D46" s="87">
        <v>2014</v>
      </c>
      <c r="E46" s="21">
        <v>674</v>
      </c>
      <c r="F46" s="21">
        <v>128766</v>
      </c>
      <c r="G46" s="89">
        <v>523.43010000000004</v>
      </c>
      <c r="H46" s="89">
        <v>887.01540999999997</v>
      </c>
      <c r="I46" s="98">
        <v>1.3727415999999999</v>
      </c>
      <c r="J46" s="89">
        <v>62</v>
      </c>
      <c r="K46" s="21">
        <v>514</v>
      </c>
      <c r="L46" s="89">
        <v>76.261127999999999</v>
      </c>
      <c r="M46" s="89">
        <v>468.67808000000002</v>
      </c>
      <c r="N46" s="21">
        <v>11532</v>
      </c>
      <c r="O46" s="89">
        <v>89.557803000000007</v>
      </c>
      <c r="P46" s="21">
        <v>302</v>
      </c>
      <c r="Q46" s="89">
        <v>58.754863999999998</v>
      </c>
      <c r="R46" s="89">
        <v>271.31256999999999</v>
      </c>
      <c r="T46" s="71" t="s">
        <v>876</v>
      </c>
      <c r="U46" s="72" t="s">
        <v>877</v>
      </c>
      <c r="V46" s="87">
        <v>2014</v>
      </c>
      <c r="W46" s="21">
        <v>494</v>
      </c>
      <c r="X46" s="21">
        <v>114602</v>
      </c>
      <c r="Y46" s="89">
        <v>431.05705</v>
      </c>
      <c r="Z46" s="89">
        <v>712.89643999999998</v>
      </c>
      <c r="AA46" s="98">
        <v>1.5530774000000001</v>
      </c>
      <c r="AB46" s="89">
        <v>63</v>
      </c>
      <c r="AC46" s="21">
        <v>341</v>
      </c>
      <c r="AD46" s="89">
        <v>69.02834</v>
      </c>
      <c r="AE46" s="89">
        <v>353.44260000000003</v>
      </c>
      <c r="AF46" s="21">
        <v>8249</v>
      </c>
      <c r="AG46" s="89">
        <v>71.979546999999997</v>
      </c>
      <c r="AH46" s="21">
        <v>201</v>
      </c>
      <c r="AI46" s="89">
        <v>58.944282000000001</v>
      </c>
      <c r="AJ46" s="89">
        <v>199.34931</v>
      </c>
      <c r="AL46" s="71" t="s">
        <v>876</v>
      </c>
      <c r="AM46" s="72" t="s">
        <v>877</v>
      </c>
      <c r="AN46" s="87">
        <v>2014</v>
      </c>
      <c r="AO46" s="21">
        <v>1168</v>
      </c>
      <c r="AP46" s="21">
        <v>243368</v>
      </c>
      <c r="AQ46" s="89">
        <v>479.93162999999998</v>
      </c>
      <c r="AR46" s="89">
        <v>801.54184999999995</v>
      </c>
      <c r="AS46" s="98">
        <v>1.4685714000000001</v>
      </c>
      <c r="AT46" s="89">
        <v>63</v>
      </c>
      <c r="AU46" s="21">
        <v>855</v>
      </c>
      <c r="AV46" s="89">
        <v>73.202055000000001</v>
      </c>
      <c r="AW46" s="89">
        <v>415.55694</v>
      </c>
      <c r="AX46" s="21">
        <v>19781</v>
      </c>
      <c r="AY46" s="89">
        <v>81.280201000000005</v>
      </c>
      <c r="AZ46" s="21">
        <v>503</v>
      </c>
      <c r="BA46" s="89">
        <v>58.830409000000003</v>
      </c>
      <c r="BB46" s="89">
        <v>238.14464000000001</v>
      </c>
    </row>
    <row r="47" spans="2:54" x14ac:dyDescent="0.2">
      <c r="B47" s="71" t="s">
        <v>878</v>
      </c>
      <c r="C47" s="72" t="s">
        <v>887</v>
      </c>
      <c r="D47" s="87">
        <v>2010</v>
      </c>
      <c r="E47" s="21">
        <v>7</v>
      </c>
      <c r="F47" s="21">
        <v>1966</v>
      </c>
      <c r="G47" s="89">
        <v>356.05290000000002</v>
      </c>
      <c r="H47" s="89" t="s">
        <v>898</v>
      </c>
      <c r="I47" s="98" t="s">
        <v>898</v>
      </c>
      <c r="J47" s="89" t="s">
        <v>898</v>
      </c>
      <c r="K47" s="21">
        <v>5</v>
      </c>
      <c r="L47" s="89" t="s">
        <v>898</v>
      </c>
      <c r="M47" s="89" t="s">
        <v>898</v>
      </c>
      <c r="N47" s="21">
        <v>93</v>
      </c>
      <c r="O47" s="89">
        <v>47.304170999999997</v>
      </c>
      <c r="P47" s="21">
        <v>3</v>
      </c>
      <c r="Q47" s="89" t="s">
        <v>898</v>
      </c>
      <c r="R47" s="89" t="s">
        <v>898</v>
      </c>
      <c r="T47" s="71" t="s">
        <v>878</v>
      </c>
      <c r="U47" s="72" t="s">
        <v>887</v>
      </c>
      <c r="V47" s="87">
        <v>2010</v>
      </c>
      <c r="W47" s="21">
        <v>3</v>
      </c>
      <c r="X47" s="21">
        <v>1089</v>
      </c>
      <c r="Y47" s="89">
        <v>275.48209000000003</v>
      </c>
      <c r="Z47" s="89" t="s">
        <v>898</v>
      </c>
      <c r="AA47" s="98" t="s">
        <v>898</v>
      </c>
      <c r="AB47" s="89" t="s">
        <v>898</v>
      </c>
      <c r="AC47" s="21">
        <v>1</v>
      </c>
      <c r="AD47" s="89" t="s">
        <v>898</v>
      </c>
      <c r="AE47" s="89" t="s">
        <v>898</v>
      </c>
      <c r="AF47" s="21">
        <v>2</v>
      </c>
      <c r="AG47" s="89">
        <v>1.8365473000000001</v>
      </c>
      <c r="AH47" s="21">
        <v>1</v>
      </c>
      <c r="AI47" s="89" t="s">
        <v>898</v>
      </c>
      <c r="AJ47" s="89" t="s">
        <v>898</v>
      </c>
      <c r="AL47" s="71" t="s">
        <v>878</v>
      </c>
      <c r="AM47" s="72" t="s">
        <v>887</v>
      </c>
      <c r="AN47" s="87">
        <v>2010</v>
      </c>
      <c r="AO47" s="21">
        <v>10</v>
      </c>
      <c r="AP47" s="21">
        <v>3055</v>
      </c>
      <c r="AQ47" s="89">
        <v>327.33224000000001</v>
      </c>
      <c r="AR47" s="89" t="s">
        <v>898</v>
      </c>
      <c r="AS47" s="98" t="s">
        <v>898</v>
      </c>
      <c r="AT47" s="89">
        <v>71</v>
      </c>
      <c r="AU47" s="21">
        <v>6</v>
      </c>
      <c r="AV47" s="89">
        <v>60</v>
      </c>
      <c r="AW47" s="89" t="s">
        <v>898</v>
      </c>
      <c r="AX47" s="21">
        <v>95</v>
      </c>
      <c r="AY47" s="89">
        <v>31.096563</v>
      </c>
      <c r="AZ47" s="21">
        <v>4</v>
      </c>
      <c r="BA47" s="89" t="s">
        <v>898</v>
      </c>
      <c r="BB47" s="89" t="s">
        <v>898</v>
      </c>
    </row>
    <row r="48" spans="2:54" x14ac:dyDescent="0.2">
      <c r="B48" s="71" t="s">
        <v>878</v>
      </c>
      <c r="C48" s="72" t="s">
        <v>887</v>
      </c>
      <c r="D48" s="87">
        <v>2011</v>
      </c>
      <c r="E48" s="21">
        <v>3</v>
      </c>
      <c r="F48" s="21">
        <v>2043</v>
      </c>
      <c r="G48" s="89">
        <v>146.84288000000001</v>
      </c>
      <c r="H48" s="89" t="s">
        <v>898</v>
      </c>
      <c r="I48" s="98" t="s">
        <v>898</v>
      </c>
      <c r="J48" s="89" t="s">
        <v>898</v>
      </c>
      <c r="K48" s="21">
        <v>1</v>
      </c>
      <c r="L48" s="89" t="s">
        <v>898</v>
      </c>
      <c r="M48" s="89" t="s">
        <v>898</v>
      </c>
      <c r="N48" s="21">
        <v>7</v>
      </c>
      <c r="O48" s="89">
        <v>3.4263338000000001</v>
      </c>
      <c r="P48" s="21">
        <v>1</v>
      </c>
      <c r="Q48" s="89" t="s">
        <v>898</v>
      </c>
      <c r="R48" s="89" t="s">
        <v>898</v>
      </c>
      <c r="T48" s="71" t="s">
        <v>878</v>
      </c>
      <c r="U48" s="72" t="s">
        <v>887</v>
      </c>
      <c r="V48" s="87">
        <v>2011</v>
      </c>
      <c r="W48" s="21">
        <v>4</v>
      </c>
      <c r="X48" s="21">
        <v>1074</v>
      </c>
      <c r="Y48" s="89">
        <v>372.43948</v>
      </c>
      <c r="Z48" s="89" t="s">
        <v>898</v>
      </c>
      <c r="AA48" s="98" t="s">
        <v>898</v>
      </c>
      <c r="AB48" s="89" t="s">
        <v>898</v>
      </c>
      <c r="AC48" s="21">
        <v>3</v>
      </c>
      <c r="AD48" s="89" t="s">
        <v>898</v>
      </c>
      <c r="AE48" s="89" t="s">
        <v>898</v>
      </c>
      <c r="AF48" s="21">
        <v>23</v>
      </c>
      <c r="AG48" s="89">
        <v>21.41527</v>
      </c>
      <c r="AH48" s="21">
        <v>2</v>
      </c>
      <c r="AI48" s="89" t="s">
        <v>898</v>
      </c>
      <c r="AJ48" s="89" t="s">
        <v>898</v>
      </c>
      <c r="AL48" s="71" t="s">
        <v>878</v>
      </c>
      <c r="AM48" s="72" t="s">
        <v>887</v>
      </c>
      <c r="AN48" s="87">
        <v>2011</v>
      </c>
      <c r="AO48" s="21">
        <v>7</v>
      </c>
      <c r="AP48" s="21">
        <v>3117</v>
      </c>
      <c r="AQ48" s="89">
        <v>224.57490999999999</v>
      </c>
      <c r="AR48" s="89" t="s">
        <v>898</v>
      </c>
      <c r="AS48" s="98" t="s">
        <v>898</v>
      </c>
      <c r="AT48" s="89" t="s">
        <v>898</v>
      </c>
      <c r="AU48" s="21">
        <v>4</v>
      </c>
      <c r="AV48" s="89" t="s">
        <v>898</v>
      </c>
      <c r="AW48" s="89" t="s">
        <v>898</v>
      </c>
      <c r="AX48" s="21">
        <v>30</v>
      </c>
      <c r="AY48" s="89">
        <v>9.6246390999999996</v>
      </c>
      <c r="AZ48" s="21">
        <v>3</v>
      </c>
      <c r="BA48" s="89" t="s">
        <v>898</v>
      </c>
      <c r="BB48" s="89" t="s">
        <v>898</v>
      </c>
    </row>
    <row r="49" spans="2:54" x14ac:dyDescent="0.2">
      <c r="B49" s="71" t="s">
        <v>878</v>
      </c>
      <c r="C49" s="72" t="s">
        <v>887</v>
      </c>
      <c r="D49" s="87">
        <v>2012</v>
      </c>
      <c r="E49" s="21">
        <v>3</v>
      </c>
      <c r="F49" s="21">
        <v>2059</v>
      </c>
      <c r="G49" s="89">
        <v>145.70179999999999</v>
      </c>
      <c r="H49" s="89" t="s">
        <v>898</v>
      </c>
      <c r="I49" s="98" t="s">
        <v>898</v>
      </c>
      <c r="J49" s="89" t="s">
        <v>898</v>
      </c>
      <c r="K49" s="21">
        <v>2</v>
      </c>
      <c r="L49" s="89" t="s">
        <v>898</v>
      </c>
      <c r="M49" s="89" t="s">
        <v>898</v>
      </c>
      <c r="N49" s="21">
        <v>30</v>
      </c>
      <c r="O49" s="89">
        <v>14.570180000000001</v>
      </c>
      <c r="P49" s="21">
        <v>0</v>
      </c>
      <c r="Q49" s="89" t="s">
        <v>898</v>
      </c>
      <c r="R49" s="89" t="s">
        <v>898</v>
      </c>
      <c r="T49" s="71" t="s">
        <v>878</v>
      </c>
      <c r="U49" s="72" t="s">
        <v>887</v>
      </c>
      <c r="V49" s="87">
        <v>2012</v>
      </c>
      <c r="W49" s="21">
        <v>1</v>
      </c>
      <c r="X49" s="21">
        <v>1087</v>
      </c>
      <c r="Y49" s="89">
        <v>91.996319999999997</v>
      </c>
      <c r="Z49" s="89" t="s">
        <v>898</v>
      </c>
      <c r="AA49" s="98" t="s">
        <v>898</v>
      </c>
      <c r="AB49" s="89" t="s">
        <v>898</v>
      </c>
      <c r="AC49" s="21">
        <v>0</v>
      </c>
      <c r="AD49" s="89" t="s">
        <v>898</v>
      </c>
      <c r="AE49" s="89" t="s">
        <v>898</v>
      </c>
      <c r="AF49" s="21">
        <v>0</v>
      </c>
      <c r="AG49" s="89">
        <v>0</v>
      </c>
      <c r="AH49" s="21">
        <v>0</v>
      </c>
      <c r="AI49" s="89" t="s">
        <v>898</v>
      </c>
      <c r="AJ49" s="89" t="s">
        <v>898</v>
      </c>
      <c r="AL49" s="71" t="s">
        <v>878</v>
      </c>
      <c r="AM49" s="72" t="s">
        <v>887</v>
      </c>
      <c r="AN49" s="87">
        <v>2012</v>
      </c>
      <c r="AO49" s="21">
        <v>4</v>
      </c>
      <c r="AP49" s="21">
        <v>3146</v>
      </c>
      <c r="AQ49" s="89">
        <v>127.14558</v>
      </c>
      <c r="AR49" s="89" t="s">
        <v>898</v>
      </c>
      <c r="AS49" s="98" t="s">
        <v>898</v>
      </c>
      <c r="AT49" s="89" t="s">
        <v>898</v>
      </c>
      <c r="AU49" s="21">
        <v>2</v>
      </c>
      <c r="AV49" s="89" t="s">
        <v>898</v>
      </c>
      <c r="AW49" s="89" t="s">
        <v>898</v>
      </c>
      <c r="AX49" s="21">
        <v>30</v>
      </c>
      <c r="AY49" s="89">
        <v>9.5359186000000005</v>
      </c>
      <c r="AZ49" s="21">
        <v>0</v>
      </c>
      <c r="BA49" s="89" t="s">
        <v>898</v>
      </c>
      <c r="BB49" s="89" t="s">
        <v>898</v>
      </c>
    </row>
    <row r="50" spans="2:54" x14ac:dyDescent="0.2">
      <c r="B50" s="71" t="s">
        <v>878</v>
      </c>
      <c r="C50" s="72" t="s">
        <v>887</v>
      </c>
      <c r="D50" s="87">
        <v>2013</v>
      </c>
      <c r="E50" s="21">
        <v>4</v>
      </c>
      <c r="F50" s="21">
        <v>2073</v>
      </c>
      <c r="G50" s="89">
        <v>192.95706999999999</v>
      </c>
      <c r="H50" s="89" t="s">
        <v>898</v>
      </c>
      <c r="I50" s="98" t="s">
        <v>898</v>
      </c>
      <c r="J50" s="89" t="s">
        <v>898</v>
      </c>
      <c r="K50" s="21">
        <v>4</v>
      </c>
      <c r="L50" s="89" t="s">
        <v>898</v>
      </c>
      <c r="M50" s="89" t="s">
        <v>898</v>
      </c>
      <c r="N50" s="21">
        <v>55</v>
      </c>
      <c r="O50" s="89">
        <v>26.531597000000001</v>
      </c>
      <c r="P50" s="21">
        <v>1</v>
      </c>
      <c r="Q50" s="89" t="s">
        <v>898</v>
      </c>
      <c r="R50" s="89" t="s">
        <v>898</v>
      </c>
      <c r="T50" s="71" t="s">
        <v>878</v>
      </c>
      <c r="U50" s="72" t="s">
        <v>887</v>
      </c>
      <c r="V50" s="87">
        <v>2013</v>
      </c>
      <c r="W50" s="21">
        <v>2</v>
      </c>
      <c r="X50" s="21">
        <v>1102</v>
      </c>
      <c r="Y50" s="89">
        <v>181.48820000000001</v>
      </c>
      <c r="Z50" s="89" t="s">
        <v>898</v>
      </c>
      <c r="AA50" s="98" t="s">
        <v>898</v>
      </c>
      <c r="AB50" s="89" t="s">
        <v>898</v>
      </c>
      <c r="AC50" s="21">
        <v>1</v>
      </c>
      <c r="AD50" s="89" t="s">
        <v>898</v>
      </c>
      <c r="AE50" s="89" t="s">
        <v>898</v>
      </c>
      <c r="AF50" s="21">
        <v>15</v>
      </c>
      <c r="AG50" s="89">
        <v>13.611615</v>
      </c>
      <c r="AH50" s="21">
        <v>0</v>
      </c>
      <c r="AI50" s="89" t="s">
        <v>898</v>
      </c>
      <c r="AJ50" s="89" t="s">
        <v>898</v>
      </c>
      <c r="AL50" s="71" t="s">
        <v>878</v>
      </c>
      <c r="AM50" s="72" t="s">
        <v>887</v>
      </c>
      <c r="AN50" s="87">
        <v>2013</v>
      </c>
      <c r="AO50" s="21">
        <v>6</v>
      </c>
      <c r="AP50" s="21">
        <v>3175</v>
      </c>
      <c r="AQ50" s="89">
        <v>188.97638000000001</v>
      </c>
      <c r="AR50" s="89" t="s">
        <v>898</v>
      </c>
      <c r="AS50" s="98" t="s">
        <v>898</v>
      </c>
      <c r="AT50" s="89" t="s">
        <v>898</v>
      </c>
      <c r="AU50" s="21">
        <v>5</v>
      </c>
      <c r="AV50" s="89" t="s">
        <v>898</v>
      </c>
      <c r="AW50" s="89" t="s">
        <v>898</v>
      </c>
      <c r="AX50" s="21">
        <v>70</v>
      </c>
      <c r="AY50" s="89">
        <v>22.047243999999999</v>
      </c>
      <c r="AZ50" s="21">
        <v>1</v>
      </c>
      <c r="BA50" s="89" t="s">
        <v>898</v>
      </c>
      <c r="BB50" s="89" t="s">
        <v>898</v>
      </c>
    </row>
    <row r="51" spans="2:54" x14ac:dyDescent="0.2">
      <c r="B51" s="71" t="s">
        <v>878</v>
      </c>
      <c r="C51" s="72" t="s">
        <v>887</v>
      </c>
      <c r="D51" s="87">
        <v>2014</v>
      </c>
      <c r="E51" s="21">
        <v>6</v>
      </c>
      <c r="F51" s="21">
        <v>2087</v>
      </c>
      <c r="G51" s="89">
        <v>287.49401</v>
      </c>
      <c r="H51" s="89" t="s">
        <v>898</v>
      </c>
      <c r="I51" s="98" t="s">
        <v>898</v>
      </c>
      <c r="J51" s="89" t="s">
        <v>898</v>
      </c>
      <c r="K51" s="21">
        <v>3</v>
      </c>
      <c r="L51" s="89" t="s">
        <v>898</v>
      </c>
      <c r="M51" s="89" t="s">
        <v>898</v>
      </c>
      <c r="N51" s="21">
        <v>100</v>
      </c>
      <c r="O51" s="89">
        <v>47.915667999999997</v>
      </c>
      <c r="P51" s="21">
        <v>3</v>
      </c>
      <c r="Q51" s="89" t="s">
        <v>898</v>
      </c>
      <c r="R51" s="89" t="s">
        <v>898</v>
      </c>
      <c r="T51" s="71" t="s">
        <v>878</v>
      </c>
      <c r="U51" s="72" t="s">
        <v>887</v>
      </c>
      <c r="V51" s="87">
        <v>2014</v>
      </c>
      <c r="W51" s="21">
        <v>2</v>
      </c>
      <c r="X51" s="21">
        <v>1118</v>
      </c>
      <c r="Y51" s="89">
        <v>178.89088000000001</v>
      </c>
      <c r="Z51" s="89" t="s">
        <v>898</v>
      </c>
      <c r="AA51" s="98" t="s">
        <v>898</v>
      </c>
      <c r="AB51" s="89" t="s">
        <v>898</v>
      </c>
      <c r="AC51" s="21">
        <v>1</v>
      </c>
      <c r="AD51" s="89" t="s">
        <v>898</v>
      </c>
      <c r="AE51" s="89" t="s">
        <v>898</v>
      </c>
      <c r="AF51" s="21">
        <v>3</v>
      </c>
      <c r="AG51" s="89">
        <v>2.6833630999999998</v>
      </c>
      <c r="AH51" s="21">
        <v>1</v>
      </c>
      <c r="AI51" s="89" t="s">
        <v>898</v>
      </c>
      <c r="AJ51" s="89" t="s">
        <v>898</v>
      </c>
      <c r="AL51" s="71" t="s">
        <v>878</v>
      </c>
      <c r="AM51" s="72" t="s">
        <v>887</v>
      </c>
      <c r="AN51" s="87">
        <v>2014</v>
      </c>
      <c r="AO51" s="21">
        <v>8</v>
      </c>
      <c r="AP51" s="21">
        <v>3205</v>
      </c>
      <c r="AQ51" s="89">
        <v>249.60998000000001</v>
      </c>
      <c r="AR51" s="89" t="s">
        <v>898</v>
      </c>
      <c r="AS51" s="98" t="s">
        <v>898</v>
      </c>
      <c r="AT51" s="89" t="s">
        <v>898</v>
      </c>
      <c r="AU51" s="21">
        <v>4</v>
      </c>
      <c r="AV51" s="89" t="s">
        <v>898</v>
      </c>
      <c r="AW51" s="89" t="s">
        <v>898</v>
      </c>
      <c r="AX51" s="21">
        <v>103</v>
      </c>
      <c r="AY51" s="89">
        <v>32.137284999999999</v>
      </c>
      <c r="AZ51" s="21">
        <v>4</v>
      </c>
      <c r="BA51" s="89" t="s">
        <v>898</v>
      </c>
      <c r="BB51" s="89" t="s">
        <v>898</v>
      </c>
    </row>
    <row r="52" spans="2:54" x14ac:dyDescent="0.2">
      <c r="B52" s="71" t="s">
        <v>879</v>
      </c>
      <c r="C52" s="72" t="s">
        <v>888</v>
      </c>
      <c r="D52" s="87">
        <v>2010</v>
      </c>
      <c r="E52" s="21">
        <v>73280</v>
      </c>
      <c r="F52" s="21">
        <v>10967831</v>
      </c>
      <c r="G52" s="89">
        <v>668.13575000000003</v>
      </c>
      <c r="H52" s="89">
        <v>690.92029000000002</v>
      </c>
      <c r="I52" s="98">
        <v>1</v>
      </c>
      <c r="J52" s="89">
        <v>78</v>
      </c>
      <c r="K52" s="21">
        <v>31100</v>
      </c>
      <c r="L52" s="89">
        <v>42.439956000000002</v>
      </c>
      <c r="M52" s="89">
        <v>283.89346999999998</v>
      </c>
      <c r="N52" s="21">
        <v>554761</v>
      </c>
      <c r="O52" s="89">
        <v>50.580739000000001</v>
      </c>
      <c r="P52" s="21">
        <v>16217</v>
      </c>
      <c r="Q52" s="89">
        <v>52.144694999999999</v>
      </c>
      <c r="R52" s="89">
        <v>149.29060999999999</v>
      </c>
      <c r="T52" s="71" t="s">
        <v>879</v>
      </c>
      <c r="U52" s="72" t="s">
        <v>888</v>
      </c>
      <c r="V52" s="87">
        <v>2010</v>
      </c>
      <c r="W52" s="21">
        <v>69812</v>
      </c>
      <c r="X52" s="21">
        <v>11063919</v>
      </c>
      <c r="Y52" s="89">
        <v>630.98798999999997</v>
      </c>
      <c r="Z52" s="89">
        <v>473.35701</v>
      </c>
      <c r="AA52" s="98">
        <v>1</v>
      </c>
      <c r="AB52" s="89">
        <v>84</v>
      </c>
      <c r="AC52" s="21">
        <v>18644</v>
      </c>
      <c r="AD52" s="89">
        <v>26.706009999999999</v>
      </c>
      <c r="AE52" s="89">
        <v>167.32760999999999</v>
      </c>
      <c r="AF52" s="21">
        <v>316521</v>
      </c>
      <c r="AG52" s="89">
        <v>28.608398000000001</v>
      </c>
      <c r="AH52" s="21">
        <v>9146</v>
      </c>
      <c r="AI52" s="89">
        <v>49.055996999999998</v>
      </c>
      <c r="AJ52" s="89">
        <v>82.722416999999993</v>
      </c>
      <c r="AL52" s="71" t="s">
        <v>879</v>
      </c>
      <c r="AM52" s="72" t="s">
        <v>888</v>
      </c>
      <c r="AN52" s="87">
        <v>2010</v>
      </c>
      <c r="AO52" s="21">
        <v>143092</v>
      </c>
      <c r="AP52" s="21">
        <v>22031750</v>
      </c>
      <c r="AQ52" s="89">
        <v>649.48086000000001</v>
      </c>
      <c r="AR52" s="89">
        <v>572.49482</v>
      </c>
      <c r="AS52" s="98">
        <v>1</v>
      </c>
      <c r="AT52" s="89">
        <v>81</v>
      </c>
      <c r="AU52" s="21">
        <v>49744</v>
      </c>
      <c r="AV52" s="89">
        <v>34.763649000000001</v>
      </c>
      <c r="AW52" s="89">
        <v>225.16591</v>
      </c>
      <c r="AX52" s="21">
        <v>871282</v>
      </c>
      <c r="AY52" s="89">
        <v>39.546653999999997</v>
      </c>
      <c r="AZ52" s="21">
        <v>25363</v>
      </c>
      <c r="BA52" s="89">
        <v>50.987054000000001</v>
      </c>
      <c r="BB52" s="89">
        <v>115.81285</v>
      </c>
    </row>
    <row r="53" spans="2:54" x14ac:dyDescent="0.2">
      <c r="B53" s="71" t="s">
        <v>879</v>
      </c>
      <c r="C53" s="72" t="s">
        <v>888</v>
      </c>
      <c r="D53" s="87">
        <v>2011</v>
      </c>
      <c r="E53" s="21">
        <v>75330</v>
      </c>
      <c r="F53" s="21">
        <v>11118234</v>
      </c>
      <c r="G53" s="89">
        <v>677.53566000000001</v>
      </c>
      <c r="H53" s="89">
        <v>687.39328999999998</v>
      </c>
      <c r="I53" s="98">
        <v>1</v>
      </c>
      <c r="J53" s="89">
        <v>78</v>
      </c>
      <c r="K53" s="21">
        <v>31308</v>
      </c>
      <c r="L53" s="89">
        <v>41.561131000000003</v>
      </c>
      <c r="M53" s="89">
        <v>277.40652</v>
      </c>
      <c r="N53" s="21">
        <v>543698</v>
      </c>
      <c r="O53" s="89">
        <v>48.901471000000001</v>
      </c>
      <c r="P53" s="21">
        <v>16308</v>
      </c>
      <c r="Q53" s="89">
        <v>52.088923000000001</v>
      </c>
      <c r="R53" s="89">
        <v>145.86357000000001</v>
      </c>
      <c r="T53" s="71" t="s">
        <v>879</v>
      </c>
      <c r="U53" s="72" t="s">
        <v>888</v>
      </c>
      <c r="V53" s="87">
        <v>2011</v>
      </c>
      <c r="W53" s="21">
        <v>71602</v>
      </c>
      <c r="X53" s="21">
        <v>11221790</v>
      </c>
      <c r="Y53" s="89">
        <v>638.06219999999996</v>
      </c>
      <c r="Z53" s="89">
        <v>471.74108000000001</v>
      </c>
      <c r="AA53" s="98">
        <v>1</v>
      </c>
      <c r="AB53" s="89">
        <v>84</v>
      </c>
      <c r="AC53" s="21">
        <v>19093</v>
      </c>
      <c r="AD53" s="89">
        <v>26.665455999999999</v>
      </c>
      <c r="AE53" s="89">
        <v>167.25704999999999</v>
      </c>
      <c r="AF53" s="21">
        <v>326974</v>
      </c>
      <c r="AG53" s="89">
        <v>29.137419000000001</v>
      </c>
      <c r="AH53" s="21">
        <v>9384</v>
      </c>
      <c r="AI53" s="89">
        <v>49.148902999999997</v>
      </c>
      <c r="AJ53" s="89">
        <v>82.898729000000003</v>
      </c>
      <c r="AL53" s="71" t="s">
        <v>879</v>
      </c>
      <c r="AM53" s="72" t="s">
        <v>888</v>
      </c>
      <c r="AN53" s="87">
        <v>2011</v>
      </c>
      <c r="AO53" s="21">
        <v>146932</v>
      </c>
      <c r="AP53" s="21">
        <v>22340024</v>
      </c>
      <c r="AQ53" s="89">
        <v>657.70744000000002</v>
      </c>
      <c r="AR53" s="89">
        <v>569.94682999999998</v>
      </c>
      <c r="AS53" s="98">
        <v>1</v>
      </c>
      <c r="AT53" s="89">
        <v>81</v>
      </c>
      <c r="AU53" s="21">
        <v>50401</v>
      </c>
      <c r="AV53" s="89">
        <v>34.302261999999999</v>
      </c>
      <c r="AW53" s="89">
        <v>221.94042999999999</v>
      </c>
      <c r="AX53" s="21">
        <v>870672</v>
      </c>
      <c r="AY53" s="89">
        <v>38.973638000000001</v>
      </c>
      <c r="AZ53" s="21">
        <v>25692</v>
      </c>
      <c r="BA53" s="89">
        <v>50.975178999999997</v>
      </c>
      <c r="BB53" s="89">
        <v>114.20208</v>
      </c>
    </row>
    <row r="54" spans="2:54" x14ac:dyDescent="0.2">
      <c r="B54" s="71" t="s">
        <v>879</v>
      </c>
      <c r="C54" s="72" t="s">
        <v>888</v>
      </c>
      <c r="D54" s="87">
        <v>2012</v>
      </c>
      <c r="E54" s="21">
        <v>74794</v>
      </c>
      <c r="F54" s="21">
        <v>11312823</v>
      </c>
      <c r="G54" s="89">
        <v>661.14355</v>
      </c>
      <c r="H54" s="89">
        <v>660.14079000000004</v>
      </c>
      <c r="I54" s="98">
        <v>1</v>
      </c>
      <c r="J54" s="89">
        <v>78</v>
      </c>
      <c r="K54" s="21">
        <v>30734</v>
      </c>
      <c r="L54" s="89">
        <v>41.091531000000003</v>
      </c>
      <c r="M54" s="89">
        <v>264.84039000000001</v>
      </c>
      <c r="N54" s="21">
        <v>528843</v>
      </c>
      <c r="O54" s="89">
        <v>46.747217999999997</v>
      </c>
      <c r="P54" s="21">
        <v>15863</v>
      </c>
      <c r="Q54" s="89">
        <v>51.613847999999997</v>
      </c>
      <c r="R54" s="89">
        <v>138.37531000000001</v>
      </c>
      <c r="T54" s="71" t="s">
        <v>879</v>
      </c>
      <c r="U54" s="72" t="s">
        <v>888</v>
      </c>
      <c r="V54" s="87">
        <v>2012</v>
      </c>
      <c r="W54" s="21">
        <v>72304</v>
      </c>
      <c r="X54" s="21">
        <v>11415431</v>
      </c>
      <c r="Y54" s="89">
        <v>633.38825999999995</v>
      </c>
      <c r="Z54" s="89">
        <v>463.51922999999999</v>
      </c>
      <c r="AA54" s="98">
        <v>1</v>
      </c>
      <c r="AB54" s="89">
        <v>84</v>
      </c>
      <c r="AC54" s="21">
        <v>18958</v>
      </c>
      <c r="AD54" s="89">
        <v>26.219850000000001</v>
      </c>
      <c r="AE54" s="89">
        <v>160.76881</v>
      </c>
      <c r="AF54" s="21">
        <v>319518</v>
      </c>
      <c r="AG54" s="89">
        <v>27.990008</v>
      </c>
      <c r="AH54" s="21">
        <v>9146</v>
      </c>
      <c r="AI54" s="89">
        <v>48.243485999999997</v>
      </c>
      <c r="AJ54" s="89">
        <v>78.535152999999994</v>
      </c>
      <c r="AL54" s="71" t="s">
        <v>879</v>
      </c>
      <c r="AM54" s="72" t="s">
        <v>888</v>
      </c>
      <c r="AN54" s="87">
        <v>2012</v>
      </c>
      <c r="AO54" s="21">
        <v>147098</v>
      </c>
      <c r="AP54" s="21">
        <v>22728254</v>
      </c>
      <c r="AQ54" s="89">
        <v>647.20326</v>
      </c>
      <c r="AR54" s="89">
        <v>553.62630000000001</v>
      </c>
      <c r="AS54" s="98">
        <v>1</v>
      </c>
      <c r="AT54" s="89">
        <v>81</v>
      </c>
      <c r="AU54" s="21">
        <v>49692</v>
      </c>
      <c r="AV54" s="89">
        <v>33.781561000000004</v>
      </c>
      <c r="AW54" s="89">
        <v>212.39102</v>
      </c>
      <c r="AX54" s="21">
        <v>848361</v>
      </c>
      <c r="AY54" s="89">
        <v>37.326272000000003</v>
      </c>
      <c r="AZ54" s="21">
        <v>25009</v>
      </c>
      <c r="BA54" s="89">
        <v>50.328021</v>
      </c>
      <c r="BB54" s="89">
        <v>108.25845</v>
      </c>
    </row>
    <row r="55" spans="2:54" x14ac:dyDescent="0.2">
      <c r="B55" s="71" t="s">
        <v>879</v>
      </c>
      <c r="C55" s="72" t="s">
        <v>888</v>
      </c>
      <c r="D55" s="87">
        <v>2013</v>
      </c>
      <c r="E55" s="21">
        <v>75782</v>
      </c>
      <c r="F55" s="21">
        <v>11505587</v>
      </c>
      <c r="G55" s="89">
        <v>658.65391999999997</v>
      </c>
      <c r="H55" s="89">
        <v>645.93382999999994</v>
      </c>
      <c r="I55" s="98">
        <v>1</v>
      </c>
      <c r="J55" s="89">
        <v>78</v>
      </c>
      <c r="K55" s="21">
        <v>31592</v>
      </c>
      <c r="L55" s="89">
        <v>41.688000000000002</v>
      </c>
      <c r="M55" s="89">
        <v>265.08711</v>
      </c>
      <c r="N55" s="21">
        <v>535403</v>
      </c>
      <c r="O55" s="89">
        <v>46.534174999999998</v>
      </c>
      <c r="P55" s="21">
        <v>16234</v>
      </c>
      <c r="Q55" s="89">
        <v>51.386426999999998</v>
      </c>
      <c r="R55" s="89">
        <v>137.82819000000001</v>
      </c>
      <c r="T55" s="71" t="s">
        <v>879</v>
      </c>
      <c r="U55" s="72" t="s">
        <v>888</v>
      </c>
      <c r="V55" s="87">
        <v>2013</v>
      </c>
      <c r="W55" s="21">
        <v>71896</v>
      </c>
      <c r="X55" s="21">
        <v>11611766</v>
      </c>
      <c r="Y55" s="89">
        <v>619.16507999999999</v>
      </c>
      <c r="Z55" s="89">
        <v>450.37302</v>
      </c>
      <c r="AA55" s="98">
        <v>1</v>
      </c>
      <c r="AB55" s="89">
        <v>84</v>
      </c>
      <c r="AC55" s="21">
        <v>19282</v>
      </c>
      <c r="AD55" s="89">
        <v>26.819295</v>
      </c>
      <c r="AE55" s="89">
        <v>158.85378</v>
      </c>
      <c r="AF55" s="21">
        <v>325618</v>
      </c>
      <c r="AG55" s="89">
        <v>28.042074</v>
      </c>
      <c r="AH55" s="21">
        <v>9164</v>
      </c>
      <c r="AI55" s="89">
        <v>47.52619</v>
      </c>
      <c r="AJ55" s="89">
        <v>76.447275000000005</v>
      </c>
      <c r="AL55" s="71" t="s">
        <v>879</v>
      </c>
      <c r="AM55" s="72" t="s">
        <v>888</v>
      </c>
      <c r="AN55" s="87">
        <v>2013</v>
      </c>
      <c r="AO55" s="21">
        <v>147678</v>
      </c>
      <c r="AP55" s="21">
        <v>23117353</v>
      </c>
      <c r="AQ55" s="89">
        <v>638.81880999999998</v>
      </c>
      <c r="AR55" s="89">
        <v>540.40396999999996</v>
      </c>
      <c r="AS55" s="98">
        <v>1</v>
      </c>
      <c r="AT55" s="89">
        <v>81</v>
      </c>
      <c r="AU55" s="21">
        <v>50874</v>
      </c>
      <c r="AV55" s="89">
        <v>34.449275</v>
      </c>
      <c r="AW55" s="89">
        <v>211.46229</v>
      </c>
      <c r="AX55" s="21">
        <v>861021</v>
      </c>
      <c r="AY55" s="89">
        <v>37.245657000000001</v>
      </c>
      <c r="AZ55" s="21">
        <v>25398</v>
      </c>
      <c r="BA55" s="89">
        <v>49.923340000000003</v>
      </c>
      <c r="BB55" s="89">
        <v>106.88816</v>
      </c>
    </row>
    <row r="56" spans="2:54" x14ac:dyDescent="0.2">
      <c r="B56" s="71" t="s">
        <v>879</v>
      </c>
      <c r="C56" s="72" t="s">
        <v>888</v>
      </c>
      <c r="D56" s="87">
        <v>2014</v>
      </c>
      <c r="E56" s="21">
        <v>78341</v>
      </c>
      <c r="F56" s="21">
        <v>11668458</v>
      </c>
      <c r="G56" s="89">
        <v>671.39120000000003</v>
      </c>
      <c r="H56" s="89">
        <v>646.16342999999995</v>
      </c>
      <c r="I56" s="98">
        <v>1</v>
      </c>
      <c r="J56" s="89">
        <v>78</v>
      </c>
      <c r="K56" s="21">
        <v>32504</v>
      </c>
      <c r="L56" s="89">
        <v>41.490406999999998</v>
      </c>
      <c r="M56" s="89">
        <v>266.55666000000002</v>
      </c>
      <c r="N56" s="21">
        <v>547228</v>
      </c>
      <c r="O56" s="89">
        <v>46.898055999999997</v>
      </c>
      <c r="P56" s="21">
        <v>16668</v>
      </c>
      <c r="Q56" s="89">
        <v>51.279842000000002</v>
      </c>
      <c r="R56" s="89">
        <v>138.73238000000001</v>
      </c>
      <c r="T56" s="71" t="s">
        <v>879</v>
      </c>
      <c r="U56" s="72" t="s">
        <v>888</v>
      </c>
      <c r="V56" s="87">
        <v>2014</v>
      </c>
      <c r="W56" s="21">
        <v>75239</v>
      </c>
      <c r="X56" s="21">
        <v>11792236</v>
      </c>
      <c r="Y56" s="89">
        <v>638.03845000000001</v>
      </c>
      <c r="Z56" s="89">
        <v>459.02183000000002</v>
      </c>
      <c r="AA56" s="98">
        <v>1</v>
      </c>
      <c r="AB56" s="89">
        <v>84</v>
      </c>
      <c r="AC56" s="21">
        <v>20145</v>
      </c>
      <c r="AD56" s="89">
        <v>26.774678000000002</v>
      </c>
      <c r="AE56" s="89">
        <v>161.51266000000001</v>
      </c>
      <c r="AF56" s="21">
        <v>333209</v>
      </c>
      <c r="AG56" s="89">
        <v>28.256643</v>
      </c>
      <c r="AH56" s="21">
        <v>9615</v>
      </c>
      <c r="AI56" s="89">
        <v>47.728965000000002</v>
      </c>
      <c r="AJ56" s="89">
        <v>78.226127000000005</v>
      </c>
      <c r="AL56" s="71" t="s">
        <v>879</v>
      </c>
      <c r="AM56" s="72" t="s">
        <v>888</v>
      </c>
      <c r="AN56" s="87">
        <v>2014</v>
      </c>
      <c r="AO56" s="21">
        <v>153580</v>
      </c>
      <c r="AP56" s="21">
        <v>23460694</v>
      </c>
      <c r="AQ56" s="89">
        <v>654.62684000000002</v>
      </c>
      <c r="AR56" s="89">
        <v>545.79696999999999</v>
      </c>
      <c r="AS56" s="98">
        <v>1</v>
      </c>
      <c r="AT56" s="89">
        <v>81</v>
      </c>
      <c r="AU56" s="21">
        <v>52649</v>
      </c>
      <c r="AV56" s="89">
        <v>34.281156000000003</v>
      </c>
      <c r="AW56" s="89">
        <v>213.44243</v>
      </c>
      <c r="AX56" s="21">
        <v>880437</v>
      </c>
      <c r="AY56" s="89">
        <v>37.528174</v>
      </c>
      <c r="AZ56" s="21">
        <v>26283</v>
      </c>
      <c r="BA56" s="89">
        <v>49.921176000000003</v>
      </c>
      <c r="BB56" s="89">
        <v>108.18357</v>
      </c>
    </row>
  </sheetData>
  <mergeCells count="15">
    <mergeCell ref="AL5:AM5"/>
    <mergeCell ref="AL4:BB4"/>
    <mergeCell ref="N5:O5"/>
    <mergeCell ref="P5:R5"/>
    <mergeCell ref="K5:M5"/>
    <mergeCell ref="AZ5:BB5"/>
    <mergeCell ref="AC5:AE5"/>
    <mergeCell ref="AF5:AG5"/>
    <mergeCell ref="AH5:AJ5"/>
    <mergeCell ref="AU5:AW5"/>
    <mergeCell ref="AX5:AY5"/>
    <mergeCell ref="B4:R4"/>
    <mergeCell ref="B5:C5"/>
    <mergeCell ref="T5:U5"/>
    <mergeCell ref="T4:AJ4"/>
  </mergeCells>
  <pageMargins left="0.70866141732283472" right="0.70866141732283472" top="0.74803149606299213" bottom="0.74803149606299213" header="0.31496062992125984" footer="0.31496062992125984"/>
  <pageSetup paperSize="9" scale="25"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D226"/>
  <sheetViews>
    <sheetView workbookViewId="0">
      <pane ySplit="6" topLeftCell="A7" activePane="bottomLeft" state="frozen"/>
      <selection pane="bottomLeft"/>
    </sheetView>
  </sheetViews>
  <sheetFormatPr baseColWidth="10" defaultColWidth="8.83203125" defaultRowHeight="15" x14ac:dyDescent="0.2"/>
  <cols>
    <col min="1" max="1" width="3.6640625" style="52" customWidth="1"/>
    <col min="2" max="2" width="10.6640625" style="71" customWidth="1"/>
    <col min="3" max="3" width="20.6640625" style="72" customWidth="1"/>
    <col min="4" max="4" width="5.6640625" style="96" customWidth="1"/>
    <col min="5" max="5" width="50.6640625" style="81" customWidth="1"/>
    <col min="6" max="6" width="10.6640625" style="21" customWidth="1"/>
    <col min="7" max="8" width="10.6640625" style="22" customWidth="1"/>
    <col min="9" max="9" width="15.6640625" style="22" customWidth="1"/>
    <col min="10" max="10" width="15.6640625" style="67" customWidth="1"/>
    <col min="11" max="11" width="3.6640625" style="3" customWidth="1"/>
    <col min="12" max="12" width="10.6640625" style="71" customWidth="1"/>
    <col min="13" max="13" width="20.6640625" style="72" customWidth="1"/>
    <col min="14" max="14" width="5.6640625" style="96" customWidth="1"/>
    <col min="15" max="15" width="50.6640625" style="81" customWidth="1"/>
    <col min="16" max="16" width="10.6640625" style="21" customWidth="1"/>
    <col min="17" max="18" width="10.6640625" style="22" customWidth="1"/>
    <col min="19" max="19" width="15.6640625" style="22" customWidth="1"/>
    <col min="20" max="20" width="15.6640625" style="67" customWidth="1"/>
    <col min="21" max="21" width="3.6640625" style="3" customWidth="1"/>
    <col min="22" max="22" width="10.6640625" style="71" customWidth="1"/>
    <col min="23" max="23" width="20.6640625" style="72" customWidth="1"/>
    <col min="24" max="24" width="5.6640625" style="96" customWidth="1"/>
    <col min="25" max="25" width="50.6640625" style="81" customWidth="1"/>
    <col min="26" max="26" width="10.6640625" style="21" customWidth="1"/>
    <col min="27" max="28" width="10.6640625" style="22" customWidth="1"/>
    <col min="29" max="29" width="15.6640625" style="22" customWidth="1"/>
    <col min="30" max="30" width="15.6640625" style="67" customWidth="1"/>
    <col min="31" max="16384" width="8.83203125" style="52"/>
  </cols>
  <sheetData>
    <row r="1" spans="1:30" s="3" customFormat="1" ht="23" x14ac:dyDescent="0.2">
      <c r="B1" s="83" t="s">
        <v>896</v>
      </c>
      <c r="C1" s="73"/>
      <c r="D1" s="93"/>
      <c r="E1" s="79"/>
      <c r="F1" s="15"/>
      <c r="G1" s="16"/>
      <c r="H1" s="16"/>
      <c r="I1" s="16"/>
      <c r="J1" s="82"/>
      <c r="L1" s="55"/>
      <c r="M1" s="75"/>
      <c r="N1" s="93"/>
      <c r="O1" s="79"/>
      <c r="P1" s="15"/>
      <c r="Q1" s="16"/>
      <c r="R1" s="16"/>
      <c r="S1" s="16"/>
      <c r="T1" s="82"/>
      <c r="V1" s="55"/>
      <c r="W1" s="75"/>
      <c r="X1" s="93"/>
      <c r="Y1" s="79"/>
      <c r="Z1" s="15"/>
      <c r="AA1" s="16"/>
      <c r="AB1" s="16"/>
      <c r="AC1" s="16"/>
      <c r="AD1" s="82"/>
    </row>
    <row r="2" spans="1:30" s="3" customFormat="1" ht="18" x14ac:dyDescent="0.2">
      <c r="B2" s="84" t="s">
        <v>899</v>
      </c>
      <c r="C2" s="74"/>
      <c r="D2" s="93"/>
      <c r="E2" s="79"/>
      <c r="F2" s="15"/>
      <c r="G2" s="16"/>
      <c r="H2" s="16"/>
      <c r="I2" s="16"/>
      <c r="J2" s="82"/>
      <c r="L2" s="55"/>
      <c r="M2" s="75"/>
      <c r="N2" s="93"/>
      <c r="O2" s="79"/>
      <c r="P2" s="15"/>
      <c r="Q2" s="16"/>
      <c r="R2" s="16"/>
      <c r="S2" s="16"/>
      <c r="T2" s="82"/>
      <c r="V2" s="55"/>
      <c r="W2" s="75"/>
      <c r="X2" s="93"/>
      <c r="Y2" s="79"/>
      <c r="Z2" s="15"/>
      <c r="AA2" s="16"/>
      <c r="AB2" s="16"/>
      <c r="AC2" s="16"/>
      <c r="AD2" s="82"/>
    </row>
    <row r="3" spans="1:30" s="3" customFormat="1" x14ac:dyDescent="0.2">
      <c r="B3" s="55"/>
      <c r="C3" s="75"/>
      <c r="D3" s="93"/>
      <c r="E3" s="79"/>
      <c r="F3" s="15"/>
      <c r="G3" s="16"/>
      <c r="H3" s="16"/>
      <c r="I3" s="16"/>
      <c r="J3" s="82"/>
      <c r="L3" s="55"/>
      <c r="M3" s="75"/>
      <c r="N3" s="93"/>
      <c r="O3" s="79"/>
      <c r="P3" s="15"/>
      <c r="Q3" s="16"/>
      <c r="R3" s="16"/>
      <c r="S3" s="16"/>
      <c r="T3" s="82"/>
      <c r="V3" s="55"/>
      <c r="W3" s="75"/>
      <c r="X3" s="93"/>
      <c r="Y3" s="79"/>
      <c r="Z3" s="15"/>
      <c r="AA3" s="16"/>
      <c r="AB3" s="16"/>
      <c r="AC3" s="16"/>
      <c r="AD3" s="82"/>
    </row>
    <row r="4" spans="1:30" s="3" customFormat="1" x14ac:dyDescent="0.2">
      <c r="B4" s="108" t="s">
        <v>2</v>
      </c>
      <c r="C4" s="108"/>
      <c r="D4" s="108"/>
      <c r="E4" s="108"/>
      <c r="F4" s="108"/>
      <c r="G4" s="108"/>
      <c r="H4" s="108"/>
      <c r="I4" s="108"/>
      <c r="J4" s="108"/>
      <c r="L4" s="108" t="s">
        <v>3</v>
      </c>
      <c r="M4" s="108"/>
      <c r="N4" s="108"/>
      <c r="O4" s="108"/>
      <c r="P4" s="108"/>
      <c r="Q4" s="108"/>
      <c r="R4" s="108"/>
      <c r="S4" s="108"/>
      <c r="T4" s="108"/>
      <c r="V4" s="108" t="s">
        <v>4</v>
      </c>
      <c r="W4" s="108"/>
      <c r="X4" s="108"/>
      <c r="Y4" s="108"/>
      <c r="Z4" s="108"/>
      <c r="AA4" s="108"/>
      <c r="AB4" s="108"/>
      <c r="AC4" s="108"/>
      <c r="AD4" s="108"/>
    </row>
    <row r="5" spans="1:30" s="77" customFormat="1" x14ac:dyDescent="0.2">
      <c r="A5" s="3"/>
      <c r="B5" s="111" t="s">
        <v>860</v>
      </c>
      <c r="C5" s="111"/>
      <c r="D5" s="53"/>
      <c r="E5" s="80"/>
      <c r="F5" s="60"/>
      <c r="G5" s="63"/>
      <c r="H5" s="63"/>
      <c r="I5" s="63"/>
      <c r="J5" s="65"/>
      <c r="K5" s="3"/>
      <c r="L5" s="111" t="s">
        <v>860</v>
      </c>
      <c r="M5" s="111"/>
      <c r="N5" s="53"/>
      <c r="O5" s="80"/>
      <c r="P5" s="60"/>
      <c r="Q5" s="63"/>
      <c r="R5" s="63"/>
      <c r="S5" s="63"/>
      <c r="T5" s="65"/>
      <c r="U5" s="3"/>
      <c r="V5" s="111" t="s">
        <v>860</v>
      </c>
      <c r="W5" s="111"/>
      <c r="X5" s="53"/>
      <c r="Y5" s="80"/>
      <c r="Z5" s="60"/>
      <c r="AA5" s="63"/>
      <c r="AB5" s="63"/>
      <c r="AC5" s="63"/>
      <c r="AD5" s="65"/>
    </row>
    <row r="6" spans="1:30" s="3" customFormat="1" ht="22" x14ac:dyDescent="0.2">
      <c r="B6" s="69" t="s">
        <v>853</v>
      </c>
      <c r="C6" s="76" t="s">
        <v>852</v>
      </c>
      <c r="D6" s="94" t="s">
        <v>6</v>
      </c>
      <c r="E6" s="57" t="s">
        <v>5</v>
      </c>
      <c r="F6" s="17" t="s">
        <v>1</v>
      </c>
      <c r="G6" s="18" t="s">
        <v>17</v>
      </c>
      <c r="H6" s="18" t="s">
        <v>12</v>
      </c>
      <c r="I6" s="18" t="s">
        <v>13</v>
      </c>
      <c r="J6" s="66" t="s">
        <v>18</v>
      </c>
      <c r="L6" s="69" t="s">
        <v>853</v>
      </c>
      <c r="M6" s="76" t="s">
        <v>852</v>
      </c>
      <c r="N6" s="94" t="s">
        <v>6</v>
      </c>
      <c r="O6" s="57" t="s">
        <v>5</v>
      </c>
      <c r="P6" s="17" t="s">
        <v>1</v>
      </c>
      <c r="Q6" s="18" t="s">
        <v>17</v>
      </c>
      <c r="R6" s="18" t="s">
        <v>12</v>
      </c>
      <c r="S6" s="18" t="s">
        <v>13</v>
      </c>
      <c r="T6" s="66" t="s">
        <v>18</v>
      </c>
      <c r="V6" s="69" t="s">
        <v>853</v>
      </c>
      <c r="W6" s="76" t="s">
        <v>852</v>
      </c>
      <c r="X6" s="94" t="s">
        <v>6</v>
      </c>
      <c r="Y6" s="57" t="s">
        <v>5</v>
      </c>
      <c r="Z6" s="17" t="s">
        <v>1</v>
      </c>
      <c r="AA6" s="18" t="s">
        <v>17</v>
      </c>
      <c r="AB6" s="18" t="s">
        <v>12</v>
      </c>
      <c r="AC6" s="18" t="s">
        <v>13</v>
      </c>
      <c r="AD6" s="66" t="s">
        <v>18</v>
      </c>
    </row>
    <row r="7" spans="1:30" x14ac:dyDescent="0.2">
      <c r="B7" s="71" t="s">
        <v>862</v>
      </c>
      <c r="C7" s="72" t="s">
        <v>863</v>
      </c>
      <c r="D7" s="95">
        <v>1</v>
      </c>
      <c r="E7" s="92" t="s">
        <v>900</v>
      </c>
      <c r="F7" s="21">
        <v>18860</v>
      </c>
      <c r="G7" s="89">
        <v>14.792968999999999</v>
      </c>
      <c r="H7" s="89">
        <v>103.83976</v>
      </c>
      <c r="I7" s="89">
        <v>98.214786000000004</v>
      </c>
      <c r="J7" s="98">
        <v>0.9846509</v>
      </c>
      <c r="L7" s="71" t="s">
        <v>862</v>
      </c>
      <c r="M7" s="72" t="s">
        <v>863</v>
      </c>
      <c r="N7" s="95">
        <v>1</v>
      </c>
      <c r="O7" s="92" t="s">
        <v>900</v>
      </c>
      <c r="P7" s="21">
        <v>15916</v>
      </c>
      <c r="Q7" s="89">
        <v>12.924811</v>
      </c>
      <c r="R7" s="89">
        <v>86.369103999999993</v>
      </c>
      <c r="S7" s="89">
        <v>54.393745000000003</v>
      </c>
      <c r="T7" s="98">
        <v>0.98594859999999995</v>
      </c>
      <c r="V7" s="71" t="s">
        <v>862</v>
      </c>
      <c r="W7" s="72" t="s">
        <v>863</v>
      </c>
      <c r="X7" s="95">
        <v>1</v>
      </c>
      <c r="Y7" s="92" t="s">
        <v>900</v>
      </c>
      <c r="Z7" s="21">
        <v>34776</v>
      </c>
      <c r="AA7" s="89">
        <v>13.875102</v>
      </c>
      <c r="AB7" s="89">
        <v>95.041101999999995</v>
      </c>
      <c r="AC7" s="89">
        <v>74.280800999999997</v>
      </c>
      <c r="AD7" s="98">
        <v>0.98354419999999998</v>
      </c>
    </row>
    <row r="8" spans="1:30" x14ac:dyDescent="0.2">
      <c r="B8" s="71" t="s">
        <v>862</v>
      </c>
      <c r="C8" s="72" t="s">
        <v>863</v>
      </c>
      <c r="D8" s="95">
        <v>2</v>
      </c>
      <c r="E8" s="92" t="s">
        <v>901</v>
      </c>
      <c r="F8" s="21">
        <v>8372</v>
      </c>
      <c r="G8" s="89">
        <v>6.5666349999999998</v>
      </c>
      <c r="H8" s="89">
        <v>46.094724999999997</v>
      </c>
      <c r="I8" s="89">
        <v>42.609628999999998</v>
      </c>
      <c r="J8" s="98">
        <v>1.0084662</v>
      </c>
      <c r="L8" s="71" t="s">
        <v>862</v>
      </c>
      <c r="M8" s="72" t="s">
        <v>863</v>
      </c>
      <c r="N8" s="95">
        <v>2</v>
      </c>
      <c r="O8" s="92" t="s">
        <v>902</v>
      </c>
      <c r="P8" s="21">
        <v>12077</v>
      </c>
      <c r="Q8" s="89">
        <v>9.8072972000000007</v>
      </c>
      <c r="R8" s="89">
        <v>65.536546000000001</v>
      </c>
      <c r="S8" s="89">
        <v>41.339804999999998</v>
      </c>
      <c r="T8" s="98">
        <v>1.0519303</v>
      </c>
      <c r="V8" s="71" t="s">
        <v>862</v>
      </c>
      <c r="W8" s="72" t="s">
        <v>863</v>
      </c>
      <c r="X8" s="95">
        <v>2</v>
      </c>
      <c r="Y8" s="92" t="s">
        <v>902</v>
      </c>
      <c r="Z8" s="21">
        <v>20139</v>
      </c>
      <c r="AA8" s="89">
        <v>8.0351586000000008</v>
      </c>
      <c r="AB8" s="89">
        <v>55.038899000000001</v>
      </c>
      <c r="AC8" s="89">
        <v>42.337018</v>
      </c>
      <c r="AD8" s="98">
        <v>1.0727753</v>
      </c>
    </row>
    <row r="9" spans="1:30" x14ac:dyDescent="0.2">
      <c r="B9" s="71" t="s">
        <v>862</v>
      </c>
      <c r="C9" s="72" t="s">
        <v>863</v>
      </c>
      <c r="D9" s="95">
        <v>3</v>
      </c>
      <c r="E9" s="92" t="s">
        <v>902</v>
      </c>
      <c r="F9" s="21">
        <v>8062</v>
      </c>
      <c r="G9" s="89">
        <v>6.3234843999999999</v>
      </c>
      <c r="H9" s="89">
        <v>44.387920000000001</v>
      </c>
      <c r="I9" s="89">
        <v>42.530135000000001</v>
      </c>
      <c r="J9" s="98">
        <v>1.1018806999999999</v>
      </c>
      <c r="L9" s="71" t="s">
        <v>862</v>
      </c>
      <c r="M9" s="72" t="s">
        <v>863</v>
      </c>
      <c r="N9" s="95">
        <v>3</v>
      </c>
      <c r="O9" s="92" t="s">
        <v>903</v>
      </c>
      <c r="P9" s="21">
        <v>11388</v>
      </c>
      <c r="Q9" s="89">
        <v>9.2477850999999998</v>
      </c>
      <c r="R9" s="89">
        <v>61.797646999999998</v>
      </c>
      <c r="S9" s="89">
        <v>36.826233999999999</v>
      </c>
      <c r="T9" s="98">
        <v>0.93906199999999995</v>
      </c>
      <c r="V9" s="71" t="s">
        <v>862</v>
      </c>
      <c r="W9" s="72" t="s">
        <v>863</v>
      </c>
      <c r="X9" s="95">
        <v>3</v>
      </c>
      <c r="Y9" s="92" t="s">
        <v>903</v>
      </c>
      <c r="Z9" s="21">
        <v>17032</v>
      </c>
      <c r="AA9" s="89">
        <v>6.7955122000000001</v>
      </c>
      <c r="AB9" s="89">
        <v>46.547620000000002</v>
      </c>
      <c r="AC9" s="89">
        <v>34.456291</v>
      </c>
      <c r="AD9" s="98">
        <v>0.94205989999999995</v>
      </c>
    </row>
    <row r="10" spans="1:30" x14ac:dyDescent="0.2">
      <c r="B10" s="71" t="s">
        <v>862</v>
      </c>
      <c r="C10" s="72" t="s">
        <v>863</v>
      </c>
      <c r="D10" s="95">
        <v>4</v>
      </c>
      <c r="E10" s="92" t="s">
        <v>903</v>
      </c>
      <c r="F10" s="21">
        <v>5644</v>
      </c>
      <c r="G10" s="89">
        <v>4.4269097000000004</v>
      </c>
      <c r="H10" s="89">
        <v>31.074847999999999</v>
      </c>
      <c r="I10" s="89">
        <v>30.041626000000001</v>
      </c>
      <c r="J10" s="98">
        <v>0.94485419999999998</v>
      </c>
      <c r="L10" s="71" t="s">
        <v>862</v>
      </c>
      <c r="M10" s="72" t="s">
        <v>863</v>
      </c>
      <c r="N10" s="95">
        <v>4</v>
      </c>
      <c r="O10" s="92" t="s">
        <v>901</v>
      </c>
      <c r="P10" s="21">
        <v>5548</v>
      </c>
      <c r="Q10" s="89">
        <v>4.5053311999999996</v>
      </c>
      <c r="R10" s="89">
        <v>30.106546000000002</v>
      </c>
      <c r="S10" s="89">
        <v>24.104590000000002</v>
      </c>
      <c r="T10" s="98">
        <v>1.0265527000000001</v>
      </c>
      <c r="V10" s="71" t="s">
        <v>862</v>
      </c>
      <c r="W10" s="72" t="s">
        <v>863</v>
      </c>
      <c r="X10" s="95">
        <v>4</v>
      </c>
      <c r="Y10" s="92" t="s">
        <v>901</v>
      </c>
      <c r="Z10" s="21">
        <v>13920</v>
      </c>
      <c r="AA10" s="89">
        <v>5.553871</v>
      </c>
      <c r="AB10" s="89">
        <v>38.042676999999998</v>
      </c>
      <c r="AC10" s="89">
        <v>32.414012</v>
      </c>
      <c r="AD10" s="98">
        <v>1.0163502</v>
      </c>
    </row>
    <row r="11" spans="1:30" x14ac:dyDescent="0.2">
      <c r="B11" s="71" t="s">
        <v>862</v>
      </c>
      <c r="C11" s="72" t="s">
        <v>863</v>
      </c>
      <c r="D11" s="95">
        <v>5</v>
      </c>
      <c r="E11" s="92" t="s">
        <v>904</v>
      </c>
      <c r="F11" s="21">
        <v>5601</v>
      </c>
      <c r="G11" s="89">
        <v>4.3931823999999997</v>
      </c>
      <c r="H11" s="89">
        <v>30.838097999999999</v>
      </c>
      <c r="I11" s="89">
        <v>29.225424</v>
      </c>
      <c r="J11" s="98">
        <v>0.96522010000000003</v>
      </c>
      <c r="L11" s="71" t="s">
        <v>862</v>
      </c>
      <c r="M11" s="72" t="s">
        <v>863</v>
      </c>
      <c r="N11" s="95">
        <v>5</v>
      </c>
      <c r="O11" s="92" t="s">
        <v>905</v>
      </c>
      <c r="P11" s="21">
        <v>4828</v>
      </c>
      <c r="Q11" s="89">
        <v>3.9206451000000002</v>
      </c>
      <c r="R11" s="89">
        <v>26.199424</v>
      </c>
      <c r="S11" s="89">
        <v>21.213497</v>
      </c>
      <c r="T11" s="98">
        <v>1.0182199999999999</v>
      </c>
      <c r="V11" s="71" t="s">
        <v>862</v>
      </c>
      <c r="W11" s="72" t="s">
        <v>863</v>
      </c>
      <c r="X11" s="95">
        <v>5</v>
      </c>
      <c r="Y11" s="92" t="s">
        <v>904</v>
      </c>
      <c r="Z11" s="21">
        <v>10292</v>
      </c>
      <c r="AA11" s="89">
        <v>4.1063533999999997</v>
      </c>
      <c r="AB11" s="89">
        <v>28.127531000000001</v>
      </c>
      <c r="AC11" s="89">
        <v>22.809999000000001</v>
      </c>
      <c r="AD11" s="98">
        <v>0.98260639999999999</v>
      </c>
    </row>
    <row r="12" spans="1:30" x14ac:dyDescent="0.2">
      <c r="B12" s="71" t="s">
        <v>862</v>
      </c>
      <c r="C12" s="72" t="s">
        <v>863</v>
      </c>
      <c r="D12" s="95">
        <v>6</v>
      </c>
      <c r="E12" s="92" t="s">
        <v>906</v>
      </c>
      <c r="F12" s="21">
        <v>5151</v>
      </c>
      <c r="G12" s="89">
        <v>4.0402218000000003</v>
      </c>
      <c r="H12" s="89">
        <v>28.360479000000002</v>
      </c>
      <c r="I12" s="89">
        <v>26.932068000000001</v>
      </c>
      <c r="J12" s="98">
        <v>0.95223279999999999</v>
      </c>
      <c r="L12" s="71" t="s">
        <v>862</v>
      </c>
      <c r="M12" s="72" t="s">
        <v>863</v>
      </c>
      <c r="N12" s="95">
        <v>6</v>
      </c>
      <c r="O12" s="92" t="s">
        <v>904</v>
      </c>
      <c r="P12" s="21">
        <v>4691</v>
      </c>
      <c r="Q12" s="89">
        <v>3.8093922999999998</v>
      </c>
      <c r="R12" s="89">
        <v>25.455985999999999</v>
      </c>
      <c r="S12" s="89">
        <v>18.354931000000001</v>
      </c>
      <c r="T12" s="98">
        <v>1.0051490999999999</v>
      </c>
      <c r="V12" s="71" t="s">
        <v>862</v>
      </c>
      <c r="W12" s="72" t="s">
        <v>863</v>
      </c>
      <c r="X12" s="95">
        <v>6</v>
      </c>
      <c r="Y12" s="92" t="s">
        <v>907</v>
      </c>
      <c r="Z12" s="21">
        <v>6838</v>
      </c>
      <c r="AA12" s="89">
        <v>2.7282592999999999</v>
      </c>
      <c r="AB12" s="89">
        <v>18.687918</v>
      </c>
      <c r="AC12" s="89">
        <v>15.378275</v>
      </c>
      <c r="AD12" s="98">
        <v>1.0659311</v>
      </c>
    </row>
    <row r="13" spans="1:30" x14ac:dyDescent="0.2">
      <c r="B13" s="71" t="s">
        <v>862</v>
      </c>
      <c r="C13" s="72" t="s">
        <v>863</v>
      </c>
      <c r="D13" s="95">
        <v>7</v>
      </c>
      <c r="E13" s="92" t="s">
        <v>908</v>
      </c>
      <c r="F13" s="21">
        <v>3633</v>
      </c>
      <c r="G13" s="89">
        <v>2.8495682000000002</v>
      </c>
      <c r="H13" s="89">
        <v>20.002644</v>
      </c>
      <c r="I13" s="89">
        <v>18.635812000000001</v>
      </c>
      <c r="J13" s="98">
        <v>0.95367630000000003</v>
      </c>
      <c r="L13" s="71" t="s">
        <v>862</v>
      </c>
      <c r="M13" s="72" t="s">
        <v>863</v>
      </c>
      <c r="N13" s="95">
        <v>7</v>
      </c>
      <c r="O13" s="92" t="s">
        <v>909</v>
      </c>
      <c r="P13" s="21">
        <v>3810</v>
      </c>
      <c r="Q13" s="89">
        <v>3.0939638999999999</v>
      </c>
      <c r="R13" s="89">
        <v>20.675187999999999</v>
      </c>
      <c r="S13" s="89">
        <v>12.466343999999999</v>
      </c>
      <c r="T13" s="98">
        <v>1.112368</v>
      </c>
      <c r="V13" s="71" t="s">
        <v>862</v>
      </c>
      <c r="W13" s="72" t="s">
        <v>863</v>
      </c>
      <c r="X13" s="95">
        <v>7</v>
      </c>
      <c r="Y13" s="92" t="s">
        <v>909</v>
      </c>
      <c r="Z13" s="21">
        <v>6654</v>
      </c>
      <c r="AA13" s="89">
        <v>2.6548460999999999</v>
      </c>
      <c r="AB13" s="89">
        <v>18.185054999999998</v>
      </c>
      <c r="AC13" s="89">
        <v>13.709469</v>
      </c>
      <c r="AD13" s="98">
        <v>1.123508</v>
      </c>
    </row>
    <row r="14" spans="1:30" x14ac:dyDescent="0.2">
      <c r="B14" s="71" t="s">
        <v>862</v>
      </c>
      <c r="C14" s="72" t="s">
        <v>863</v>
      </c>
      <c r="D14" s="95">
        <v>8</v>
      </c>
      <c r="E14" s="92" t="s">
        <v>907</v>
      </c>
      <c r="F14" s="21">
        <v>3456</v>
      </c>
      <c r="G14" s="89">
        <v>2.7107370999999998</v>
      </c>
      <c r="H14" s="89">
        <v>19.028113999999999</v>
      </c>
      <c r="I14" s="89">
        <v>17.802568999999998</v>
      </c>
      <c r="J14" s="98">
        <v>1.0524287000000001</v>
      </c>
      <c r="L14" s="71" t="s">
        <v>862</v>
      </c>
      <c r="M14" s="72" t="s">
        <v>863</v>
      </c>
      <c r="N14" s="95">
        <v>8</v>
      </c>
      <c r="O14" s="92" t="s">
        <v>907</v>
      </c>
      <c r="P14" s="21">
        <v>3382</v>
      </c>
      <c r="Q14" s="89">
        <v>2.7464005</v>
      </c>
      <c r="R14" s="89">
        <v>18.352620999999999</v>
      </c>
      <c r="S14" s="89">
        <v>13.291696999999999</v>
      </c>
      <c r="T14" s="98">
        <v>1.0773728</v>
      </c>
      <c r="V14" s="71" t="s">
        <v>862</v>
      </c>
      <c r="W14" s="72" t="s">
        <v>863</v>
      </c>
      <c r="X14" s="95">
        <v>8</v>
      </c>
      <c r="Y14" s="92" t="s">
        <v>908</v>
      </c>
      <c r="Z14" s="21">
        <v>6621</v>
      </c>
      <c r="AA14" s="89">
        <v>2.6416795999999998</v>
      </c>
      <c r="AB14" s="89">
        <v>18.094868000000002</v>
      </c>
      <c r="AC14" s="89">
        <v>15.250971</v>
      </c>
      <c r="AD14" s="98">
        <v>0.95572369999999995</v>
      </c>
    </row>
    <row r="15" spans="1:30" x14ac:dyDescent="0.2">
      <c r="B15" s="71" t="s">
        <v>862</v>
      </c>
      <c r="C15" s="72" t="s">
        <v>863</v>
      </c>
      <c r="D15" s="95">
        <v>9</v>
      </c>
      <c r="E15" s="92" t="s">
        <v>910</v>
      </c>
      <c r="F15" s="21">
        <v>3404</v>
      </c>
      <c r="G15" s="89">
        <v>2.6699505000000001</v>
      </c>
      <c r="H15" s="89">
        <v>18.741810999999998</v>
      </c>
      <c r="I15" s="89">
        <v>17.734493000000001</v>
      </c>
      <c r="J15" s="98">
        <v>0.92421629999999999</v>
      </c>
      <c r="L15" s="71" t="s">
        <v>862</v>
      </c>
      <c r="M15" s="72" t="s">
        <v>863</v>
      </c>
      <c r="N15" s="95">
        <v>9</v>
      </c>
      <c r="O15" s="92" t="s">
        <v>908</v>
      </c>
      <c r="P15" s="21">
        <v>2988</v>
      </c>
      <c r="Q15" s="89">
        <v>2.4264473</v>
      </c>
      <c r="R15" s="89">
        <v>16.214556999999999</v>
      </c>
      <c r="S15" s="89">
        <v>12.381030000000001</v>
      </c>
      <c r="T15" s="98">
        <v>0.95903439999999995</v>
      </c>
      <c r="V15" s="71" t="s">
        <v>862</v>
      </c>
      <c r="W15" s="72" t="s">
        <v>863</v>
      </c>
      <c r="X15" s="95">
        <v>9</v>
      </c>
      <c r="Y15" s="92" t="s">
        <v>910</v>
      </c>
      <c r="Z15" s="21">
        <v>6373</v>
      </c>
      <c r="AA15" s="89">
        <v>2.5427312999999998</v>
      </c>
      <c r="AB15" s="89">
        <v>17.417096000000001</v>
      </c>
      <c r="AC15" s="89">
        <v>14.069572000000001</v>
      </c>
      <c r="AD15" s="98">
        <v>0.88822959999999995</v>
      </c>
    </row>
    <row r="16" spans="1:30" x14ac:dyDescent="0.2">
      <c r="B16" s="71" t="s">
        <v>862</v>
      </c>
      <c r="C16" s="72" t="s">
        <v>863</v>
      </c>
      <c r="D16" s="95">
        <v>10</v>
      </c>
      <c r="E16" s="92" t="s">
        <v>909</v>
      </c>
      <c r="F16" s="21">
        <v>2844</v>
      </c>
      <c r="G16" s="89">
        <v>2.2307106999999999</v>
      </c>
      <c r="H16" s="89">
        <v>15.658552</v>
      </c>
      <c r="I16" s="89">
        <v>15.058052</v>
      </c>
      <c r="J16" s="98">
        <v>1.1369003</v>
      </c>
      <c r="L16" s="71" t="s">
        <v>862</v>
      </c>
      <c r="M16" s="72" t="s">
        <v>863</v>
      </c>
      <c r="N16" s="95">
        <v>10</v>
      </c>
      <c r="O16" s="92" t="s">
        <v>910</v>
      </c>
      <c r="P16" s="21">
        <v>2969</v>
      </c>
      <c r="Q16" s="89">
        <v>2.4110181000000002</v>
      </c>
      <c r="R16" s="89">
        <v>16.111452</v>
      </c>
      <c r="S16" s="89">
        <v>11.043049</v>
      </c>
      <c r="T16" s="98">
        <v>0.84669870000000003</v>
      </c>
      <c r="V16" s="71" t="s">
        <v>862</v>
      </c>
      <c r="W16" s="72" t="s">
        <v>863</v>
      </c>
      <c r="X16" s="95">
        <v>10</v>
      </c>
      <c r="Y16" s="92" t="s">
        <v>906</v>
      </c>
      <c r="Z16" s="21">
        <v>5151</v>
      </c>
      <c r="AA16" s="89">
        <v>2.0551716</v>
      </c>
      <c r="AB16" s="89">
        <v>14.07743</v>
      </c>
      <c r="AC16" s="89">
        <v>11.35463</v>
      </c>
      <c r="AD16" s="98">
        <v>0.95255160000000005</v>
      </c>
    </row>
    <row r="17" spans="2:30" x14ac:dyDescent="0.2">
      <c r="B17" s="71" t="s">
        <v>862</v>
      </c>
      <c r="C17" s="72" t="s">
        <v>863</v>
      </c>
      <c r="D17" s="95">
        <v>11</v>
      </c>
      <c r="E17" s="92" t="s">
        <v>911</v>
      </c>
      <c r="F17" s="21">
        <v>2616</v>
      </c>
      <c r="G17" s="89">
        <v>2.0518774</v>
      </c>
      <c r="H17" s="89">
        <v>14.403225000000001</v>
      </c>
      <c r="I17" s="89">
        <v>14.335564</v>
      </c>
      <c r="J17" s="98">
        <v>0.83654110000000004</v>
      </c>
      <c r="L17" s="71" t="s">
        <v>862</v>
      </c>
      <c r="M17" s="72" t="s">
        <v>863</v>
      </c>
      <c r="N17" s="95">
        <v>11</v>
      </c>
      <c r="O17" s="92" t="s">
        <v>912</v>
      </c>
      <c r="P17" s="21">
        <v>2464</v>
      </c>
      <c r="Q17" s="89">
        <v>2.0009258000000001</v>
      </c>
      <c r="R17" s="89">
        <v>13.371040000000001</v>
      </c>
      <c r="S17" s="89">
        <v>8.0823411000000007</v>
      </c>
      <c r="T17" s="98">
        <v>1.1204381000000001</v>
      </c>
      <c r="V17" s="71" t="s">
        <v>862</v>
      </c>
      <c r="W17" s="72" t="s">
        <v>863</v>
      </c>
      <c r="X17" s="95">
        <v>11</v>
      </c>
      <c r="Y17" s="92" t="s">
        <v>905</v>
      </c>
      <c r="Z17" s="21">
        <v>4867</v>
      </c>
      <c r="AA17" s="89">
        <v>1.9418599000000001</v>
      </c>
      <c r="AB17" s="89">
        <v>13.301272000000001</v>
      </c>
      <c r="AC17" s="89">
        <v>11.395574999999999</v>
      </c>
      <c r="AD17" s="98">
        <v>1.0167242000000001</v>
      </c>
    </row>
    <row r="18" spans="2:30" x14ac:dyDescent="0.2">
      <c r="B18" s="71" t="s">
        <v>862</v>
      </c>
      <c r="C18" s="72" t="s">
        <v>863</v>
      </c>
      <c r="D18" s="95">
        <v>12</v>
      </c>
      <c r="E18" s="92" t="s">
        <v>913</v>
      </c>
      <c r="F18" s="21">
        <v>2216</v>
      </c>
      <c r="G18" s="89">
        <v>1.7381346</v>
      </c>
      <c r="H18" s="89">
        <v>12.200896999999999</v>
      </c>
      <c r="I18" s="89">
        <v>11.233866000000001</v>
      </c>
      <c r="J18" s="98">
        <v>1.0303355999999999</v>
      </c>
      <c r="L18" s="71" t="s">
        <v>862</v>
      </c>
      <c r="M18" s="72" t="s">
        <v>863</v>
      </c>
      <c r="N18" s="95">
        <v>12</v>
      </c>
      <c r="O18" s="92" t="s">
        <v>914</v>
      </c>
      <c r="P18" s="21">
        <v>2269</v>
      </c>
      <c r="Q18" s="89">
        <v>1.8425733</v>
      </c>
      <c r="R18" s="89">
        <v>12.312861</v>
      </c>
      <c r="S18" s="89">
        <v>7.5959368999999999</v>
      </c>
      <c r="T18" s="98">
        <v>0.91612079999999996</v>
      </c>
      <c r="V18" s="71" t="s">
        <v>862</v>
      </c>
      <c r="W18" s="72" t="s">
        <v>863</v>
      </c>
      <c r="X18" s="95">
        <v>12</v>
      </c>
      <c r="Y18" s="92" t="s">
        <v>913</v>
      </c>
      <c r="Z18" s="21">
        <v>4331</v>
      </c>
      <c r="AA18" s="89">
        <v>1.7280040000000001</v>
      </c>
      <c r="AB18" s="89">
        <v>11.836410000000001</v>
      </c>
      <c r="AC18" s="89">
        <v>9.9588286000000004</v>
      </c>
      <c r="AD18" s="98">
        <v>1.0293228000000001</v>
      </c>
    </row>
    <row r="19" spans="2:30" x14ac:dyDescent="0.2">
      <c r="B19" s="71" t="s">
        <v>862</v>
      </c>
      <c r="C19" s="72" t="s">
        <v>863</v>
      </c>
      <c r="D19" s="95">
        <v>13</v>
      </c>
      <c r="E19" s="92" t="s">
        <v>915</v>
      </c>
      <c r="F19" s="21">
        <v>1965</v>
      </c>
      <c r="G19" s="89">
        <v>1.5412611000000001</v>
      </c>
      <c r="H19" s="89">
        <v>10.818936000000001</v>
      </c>
      <c r="I19" s="89">
        <v>9.9899456999999998</v>
      </c>
      <c r="J19" s="98">
        <v>1.0636751</v>
      </c>
      <c r="L19" s="71" t="s">
        <v>862</v>
      </c>
      <c r="M19" s="72" t="s">
        <v>863</v>
      </c>
      <c r="N19" s="95">
        <v>13</v>
      </c>
      <c r="O19" s="92" t="s">
        <v>913</v>
      </c>
      <c r="P19" s="21">
        <v>2115</v>
      </c>
      <c r="Q19" s="89">
        <v>1.7175153999999999</v>
      </c>
      <c r="R19" s="89">
        <v>11.477171</v>
      </c>
      <c r="S19" s="89">
        <v>8.7632499999999993</v>
      </c>
      <c r="T19" s="98">
        <v>1.0248120000000001</v>
      </c>
      <c r="V19" s="71" t="s">
        <v>862</v>
      </c>
      <c r="W19" s="72" t="s">
        <v>863</v>
      </c>
      <c r="X19" s="95">
        <v>13</v>
      </c>
      <c r="Y19" s="92" t="s">
        <v>914</v>
      </c>
      <c r="Z19" s="21">
        <v>4055</v>
      </c>
      <c r="AA19" s="89">
        <v>1.6178840999999999</v>
      </c>
      <c r="AB19" s="89">
        <v>11.082115999999999</v>
      </c>
      <c r="AC19" s="89">
        <v>8.3995701</v>
      </c>
      <c r="AD19" s="98">
        <v>0.91265459999999998</v>
      </c>
    </row>
    <row r="20" spans="2:30" x14ac:dyDescent="0.2">
      <c r="B20" s="71" t="s">
        <v>862</v>
      </c>
      <c r="C20" s="72" t="s">
        <v>863</v>
      </c>
      <c r="D20" s="95">
        <v>14</v>
      </c>
      <c r="E20" s="92" t="s">
        <v>916</v>
      </c>
      <c r="F20" s="21">
        <v>1817</v>
      </c>
      <c r="G20" s="89">
        <v>1.4251763</v>
      </c>
      <c r="H20" s="89">
        <v>10.004075</v>
      </c>
      <c r="I20" s="89">
        <v>9.3513423000000007</v>
      </c>
      <c r="J20" s="98">
        <v>1.0444802</v>
      </c>
      <c r="L20" s="71" t="s">
        <v>862</v>
      </c>
      <c r="M20" s="72" t="s">
        <v>863</v>
      </c>
      <c r="N20" s="95">
        <v>14</v>
      </c>
      <c r="O20" s="92" t="s">
        <v>917</v>
      </c>
      <c r="P20" s="21">
        <v>2096</v>
      </c>
      <c r="Q20" s="89">
        <v>1.7020862000000001</v>
      </c>
      <c r="R20" s="89">
        <v>11.374065999999999</v>
      </c>
      <c r="S20" s="89">
        <v>7.2788798999999997</v>
      </c>
      <c r="T20" s="98">
        <v>0.98827310000000002</v>
      </c>
      <c r="V20" s="71" t="s">
        <v>862</v>
      </c>
      <c r="W20" s="72" t="s">
        <v>863</v>
      </c>
      <c r="X20" s="95">
        <v>14</v>
      </c>
      <c r="Y20" s="92" t="s">
        <v>917</v>
      </c>
      <c r="Z20" s="21">
        <v>3903</v>
      </c>
      <c r="AA20" s="89">
        <v>1.5572383999999999</v>
      </c>
      <c r="AB20" s="89">
        <v>10.666707000000001</v>
      </c>
      <c r="AC20" s="89">
        <v>8.2277138000000001</v>
      </c>
      <c r="AD20" s="98">
        <v>0.97383649999999999</v>
      </c>
    </row>
    <row r="21" spans="2:30" x14ac:dyDescent="0.2">
      <c r="B21" s="71" t="s">
        <v>862</v>
      </c>
      <c r="C21" s="72" t="s">
        <v>863</v>
      </c>
      <c r="D21" s="95">
        <v>15</v>
      </c>
      <c r="E21" s="92" t="s">
        <v>918</v>
      </c>
      <c r="F21" s="21">
        <v>1807</v>
      </c>
      <c r="G21" s="89">
        <v>1.4173327</v>
      </c>
      <c r="H21" s="89">
        <v>9.9490166999999996</v>
      </c>
      <c r="I21" s="89">
        <v>9.1286859000000007</v>
      </c>
      <c r="J21" s="98">
        <v>1.0788078000000001</v>
      </c>
      <c r="L21" s="71" t="s">
        <v>862</v>
      </c>
      <c r="M21" s="72" t="s">
        <v>863</v>
      </c>
      <c r="N21" s="95">
        <v>15</v>
      </c>
      <c r="O21" s="92" t="s">
        <v>919</v>
      </c>
      <c r="P21" s="21">
        <v>1969</v>
      </c>
      <c r="Q21" s="89">
        <v>1.5989541</v>
      </c>
      <c r="R21" s="89">
        <v>10.684894</v>
      </c>
      <c r="S21" s="89">
        <v>6.5866764</v>
      </c>
      <c r="T21" s="98">
        <v>1.0217444</v>
      </c>
      <c r="V21" s="71" t="s">
        <v>862</v>
      </c>
      <c r="W21" s="72" t="s">
        <v>863</v>
      </c>
      <c r="X21" s="95">
        <v>15</v>
      </c>
      <c r="Y21" s="92" t="s">
        <v>912</v>
      </c>
      <c r="Z21" s="21">
        <v>3842</v>
      </c>
      <c r="AA21" s="89">
        <v>1.5329003000000001</v>
      </c>
      <c r="AB21" s="89">
        <v>10.499997</v>
      </c>
      <c r="AC21" s="89">
        <v>7.9050409999999998</v>
      </c>
      <c r="AD21" s="98">
        <v>1.1454196000000001</v>
      </c>
    </row>
    <row r="22" spans="2:30" x14ac:dyDescent="0.2">
      <c r="B22" s="71" t="s">
        <v>862</v>
      </c>
      <c r="C22" s="72" t="s">
        <v>863</v>
      </c>
      <c r="D22" s="95">
        <v>16</v>
      </c>
      <c r="E22" s="92" t="s">
        <v>917</v>
      </c>
      <c r="F22" s="21">
        <v>1807</v>
      </c>
      <c r="G22" s="89">
        <v>1.4173327</v>
      </c>
      <c r="H22" s="89">
        <v>9.9490166999999996</v>
      </c>
      <c r="I22" s="89">
        <v>9.5179718999999992</v>
      </c>
      <c r="J22" s="98">
        <v>0.95382909999999999</v>
      </c>
      <c r="L22" s="71" t="s">
        <v>862</v>
      </c>
      <c r="M22" s="72" t="s">
        <v>863</v>
      </c>
      <c r="N22" s="95">
        <v>16</v>
      </c>
      <c r="O22" s="92" t="s">
        <v>920</v>
      </c>
      <c r="P22" s="21">
        <v>1746</v>
      </c>
      <c r="Q22" s="89">
        <v>1.4178637999999999</v>
      </c>
      <c r="R22" s="89">
        <v>9.4747710000000005</v>
      </c>
      <c r="S22" s="89">
        <v>6.3242338</v>
      </c>
      <c r="T22" s="98">
        <v>1.2605051</v>
      </c>
      <c r="V22" s="71" t="s">
        <v>862</v>
      </c>
      <c r="W22" s="72" t="s">
        <v>863</v>
      </c>
      <c r="X22" s="95">
        <v>16</v>
      </c>
      <c r="Y22" s="92" t="s">
        <v>911</v>
      </c>
      <c r="Z22" s="21">
        <v>3519</v>
      </c>
      <c r="AA22" s="89">
        <v>1.4040281999999999</v>
      </c>
      <c r="AB22" s="89">
        <v>9.6172543000000008</v>
      </c>
      <c r="AC22" s="89">
        <v>9.4305544999999995</v>
      </c>
      <c r="AD22" s="98">
        <v>0.84416429999999998</v>
      </c>
    </row>
    <row r="23" spans="2:30" x14ac:dyDescent="0.2">
      <c r="B23" s="71" t="s">
        <v>862</v>
      </c>
      <c r="C23" s="72" t="s">
        <v>863</v>
      </c>
      <c r="D23" s="95">
        <v>17</v>
      </c>
      <c r="E23" s="92" t="s">
        <v>914</v>
      </c>
      <c r="F23" s="21">
        <v>1786</v>
      </c>
      <c r="G23" s="89">
        <v>1.4008612</v>
      </c>
      <c r="H23" s="89">
        <v>9.8333943999999995</v>
      </c>
      <c r="I23" s="89">
        <v>9.4289658000000003</v>
      </c>
      <c r="J23" s="98">
        <v>0.90670680000000003</v>
      </c>
      <c r="L23" s="71" t="s">
        <v>862</v>
      </c>
      <c r="M23" s="72" t="s">
        <v>863</v>
      </c>
      <c r="N23" s="95">
        <v>17</v>
      </c>
      <c r="O23" s="92" t="s">
        <v>921</v>
      </c>
      <c r="P23" s="21">
        <v>1708</v>
      </c>
      <c r="Q23" s="89">
        <v>1.3870054000000001</v>
      </c>
      <c r="R23" s="89">
        <v>9.2685618000000005</v>
      </c>
      <c r="S23" s="89">
        <v>6.2564039999999999</v>
      </c>
      <c r="T23" s="98">
        <v>1.3197521000000001</v>
      </c>
      <c r="V23" s="71" t="s">
        <v>862</v>
      </c>
      <c r="W23" s="72" t="s">
        <v>863</v>
      </c>
      <c r="X23" s="95">
        <v>17</v>
      </c>
      <c r="Y23" s="92" t="s">
        <v>920</v>
      </c>
      <c r="Z23" s="21">
        <v>3322</v>
      </c>
      <c r="AA23" s="89">
        <v>1.3254281000000001</v>
      </c>
      <c r="AB23" s="89">
        <v>9.0788630000000001</v>
      </c>
      <c r="AC23" s="89">
        <v>7.1749995000000002</v>
      </c>
      <c r="AD23" s="98">
        <v>1.2841887999999999</v>
      </c>
    </row>
    <row r="24" spans="2:30" x14ac:dyDescent="0.2">
      <c r="B24" s="71" t="s">
        <v>862</v>
      </c>
      <c r="C24" s="72" t="s">
        <v>863</v>
      </c>
      <c r="D24" s="95">
        <v>18</v>
      </c>
      <c r="E24" s="92" t="s">
        <v>922</v>
      </c>
      <c r="F24" s="21">
        <v>1609</v>
      </c>
      <c r="G24" s="89">
        <v>1.2620301</v>
      </c>
      <c r="H24" s="89">
        <v>8.8588643000000005</v>
      </c>
      <c r="I24" s="89">
        <v>8.5258923000000006</v>
      </c>
      <c r="J24" s="98">
        <v>1.2840552999999999</v>
      </c>
      <c r="L24" s="71" t="s">
        <v>862</v>
      </c>
      <c r="M24" s="72" t="s">
        <v>863</v>
      </c>
      <c r="N24" s="95">
        <v>18</v>
      </c>
      <c r="O24" s="92" t="s">
        <v>923</v>
      </c>
      <c r="P24" s="21">
        <v>1553</v>
      </c>
      <c r="Q24" s="89">
        <v>1.2611353999999999</v>
      </c>
      <c r="R24" s="89">
        <v>8.4274451999999993</v>
      </c>
      <c r="S24" s="89">
        <v>6.7696584</v>
      </c>
      <c r="T24" s="98">
        <v>0.99031550000000002</v>
      </c>
      <c r="V24" s="71" t="s">
        <v>862</v>
      </c>
      <c r="W24" s="72" t="s">
        <v>863</v>
      </c>
      <c r="X24" s="95">
        <v>18</v>
      </c>
      <c r="Y24" s="92" t="s">
        <v>921</v>
      </c>
      <c r="Z24" s="21">
        <v>3270</v>
      </c>
      <c r="AA24" s="89">
        <v>1.3046808999999999</v>
      </c>
      <c r="AB24" s="89">
        <v>8.9367494999999995</v>
      </c>
      <c r="AC24" s="89">
        <v>7.2099361000000002</v>
      </c>
      <c r="AD24" s="98">
        <v>1.3350949999999999</v>
      </c>
    </row>
    <row r="25" spans="2:30" x14ac:dyDescent="0.2">
      <c r="B25" s="71" t="s">
        <v>862</v>
      </c>
      <c r="C25" s="72" t="s">
        <v>863</v>
      </c>
      <c r="D25" s="95">
        <v>19</v>
      </c>
      <c r="E25" s="92" t="s">
        <v>920</v>
      </c>
      <c r="F25" s="21">
        <v>1576</v>
      </c>
      <c r="G25" s="89">
        <v>1.2361462999999999</v>
      </c>
      <c r="H25" s="89">
        <v>8.6771721999999993</v>
      </c>
      <c r="I25" s="89">
        <v>8.2835373000000008</v>
      </c>
      <c r="J25" s="98">
        <v>1.3106902</v>
      </c>
      <c r="L25" s="71" t="s">
        <v>862</v>
      </c>
      <c r="M25" s="72" t="s">
        <v>863</v>
      </c>
      <c r="N25" s="95">
        <v>19</v>
      </c>
      <c r="O25" s="92" t="s">
        <v>160</v>
      </c>
      <c r="P25" s="21">
        <v>1322</v>
      </c>
      <c r="Q25" s="89">
        <v>1.0735486000000001</v>
      </c>
      <c r="R25" s="89">
        <v>7.1739101999999999</v>
      </c>
      <c r="S25" s="89">
        <v>4.8668693999999997</v>
      </c>
      <c r="T25" s="98">
        <v>0.97337280000000004</v>
      </c>
      <c r="V25" s="71" t="s">
        <v>862</v>
      </c>
      <c r="W25" s="72" t="s">
        <v>863</v>
      </c>
      <c r="X25" s="95">
        <v>19</v>
      </c>
      <c r="Y25" s="92" t="s">
        <v>919</v>
      </c>
      <c r="Z25" s="21">
        <v>3210</v>
      </c>
      <c r="AA25" s="89">
        <v>1.2807417999999999</v>
      </c>
      <c r="AB25" s="89">
        <v>8.7727725000000003</v>
      </c>
      <c r="AC25" s="89">
        <v>6.6687896000000002</v>
      </c>
      <c r="AD25" s="98">
        <v>1.0521316999999999</v>
      </c>
    </row>
    <row r="26" spans="2:30" x14ac:dyDescent="0.2">
      <c r="B26" s="71" t="s">
        <v>862</v>
      </c>
      <c r="C26" s="72" t="s">
        <v>863</v>
      </c>
      <c r="D26" s="95">
        <v>20</v>
      </c>
      <c r="E26" s="92" t="s">
        <v>921</v>
      </c>
      <c r="F26" s="21">
        <v>1562</v>
      </c>
      <c r="G26" s="89">
        <v>1.2251653</v>
      </c>
      <c r="H26" s="89">
        <v>8.6000908000000003</v>
      </c>
      <c r="I26" s="89">
        <v>8.1744722000000003</v>
      </c>
      <c r="J26" s="98">
        <v>1.3670186</v>
      </c>
      <c r="L26" s="71" t="s">
        <v>862</v>
      </c>
      <c r="M26" s="72" t="s">
        <v>863</v>
      </c>
      <c r="N26" s="95">
        <v>20</v>
      </c>
      <c r="O26" s="92" t="s">
        <v>924</v>
      </c>
      <c r="P26" s="21">
        <v>1191</v>
      </c>
      <c r="Q26" s="89">
        <v>0.96716829999999998</v>
      </c>
      <c r="R26" s="89">
        <v>6.4630311000000003</v>
      </c>
      <c r="S26" s="89">
        <v>4.8979049999999997</v>
      </c>
      <c r="T26" s="98">
        <v>1.0035088000000001</v>
      </c>
      <c r="V26" s="71" t="s">
        <v>862</v>
      </c>
      <c r="W26" s="72" t="s">
        <v>863</v>
      </c>
      <c r="X26" s="95">
        <v>20</v>
      </c>
      <c r="Y26" s="92" t="s">
        <v>915</v>
      </c>
      <c r="Z26" s="21">
        <v>2809</v>
      </c>
      <c r="AA26" s="89">
        <v>1.1207488000000001</v>
      </c>
      <c r="AB26" s="89">
        <v>7.6768592</v>
      </c>
      <c r="AC26" s="89">
        <v>6.8226246000000002</v>
      </c>
      <c r="AD26" s="98">
        <v>1.0285588000000001</v>
      </c>
    </row>
    <row r="27" spans="2:30" x14ac:dyDescent="0.2">
      <c r="B27" s="71" t="s">
        <v>862</v>
      </c>
      <c r="C27" s="72" t="s">
        <v>863</v>
      </c>
      <c r="D27" s="95" t="s">
        <v>925</v>
      </c>
      <c r="E27" s="92" t="s">
        <v>926</v>
      </c>
      <c r="F27" s="21">
        <v>83788</v>
      </c>
      <c r="G27" s="89">
        <v>65.719686999999993</v>
      </c>
      <c r="H27" s="89" t="s">
        <v>898</v>
      </c>
      <c r="I27" s="89" t="s">
        <v>898</v>
      </c>
      <c r="J27" s="98" t="s">
        <v>898</v>
      </c>
      <c r="L27" s="71" t="s">
        <v>862</v>
      </c>
      <c r="M27" s="72" t="s">
        <v>863</v>
      </c>
      <c r="N27" s="95" t="s">
        <v>925</v>
      </c>
      <c r="O27" s="92" t="s">
        <v>926</v>
      </c>
      <c r="P27" s="21">
        <v>86030</v>
      </c>
      <c r="Q27" s="89">
        <v>69.861868000000001</v>
      </c>
      <c r="R27" s="89" t="s">
        <v>898</v>
      </c>
      <c r="S27" s="89" t="s">
        <v>898</v>
      </c>
      <c r="T27" s="98" t="s">
        <v>898</v>
      </c>
      <c r="V27" s="71" t="s">
        <v>862</v>
      </c>
      <c r="W27" s="72" t="s">
        <v>863</v>
      </c>
      <c r="X27" s="95" t="s">
        <v>925</v>
      </c>
      <c r="Y27" s="92" t="s">
        <v>926</v>
      </c>
      <c r="Z27" s="21">
        <v>164924</v>
      </c>
      <c r="AA27" s="89">
        <v>65.802199000000002</v>
      </c>
      <c r="AB27" s="89" t="s">
        <v>898</v>
      </c>
      <c r="AC27" s="89" t="s">
        <v>898</v>
      </c>
      <c r="AD27" s="98" t="s">
        <v>898</v>
      </c>
    </row>
    <row r="28" spans="2:30" x14ac:dyDescent="0.2">
      <c r="B28" s="71" t="s">
        <v>862</v>
      </c>
      <c r="C28" s="72" t="s">
        <v>863</v>
      </c>
      <c r="D28" s="95" t="s">
        <v>925</v>
      </c>
      <c r="E28" s="92" t="s">
        <v>927</v>
      </c>
      <c r="F28" s="21">
        <v>127493</v>
      </c>
      <c r="G28" s="89">
        <v>100</v>
      </c>
      <c r="H28" s="89">
        <v>701.95349999999996</v>
      </c>
      <c r="I28" s="89">
        <v>665.58065999999997</v>
      </c>
      <c r="J28" s="98">
        <v>1.0004999000000001</v>
      </c>
      <c r="L28" s="71" t="s">
        <v>862</v>
      </c>
      <c r="M28" s="72" t="s">
        <v>863</v>
      </c>
      <c r="N28" s="95" t="s">
        <v>925</v>
      </c>
      <c r="O28" s="92" t="s">
        <v>927</v>
      </c>
      <c r="P28" s="21">
        <v>123143</v>
      </c>
      <c r="Q28" s="89">
        <v>100</v>
      </c>
      <c r="R28" s="89">
        <v>668.24267999999995</v>
      </c>
      <c r="S28" s="89">
        <v>461.81119000000001</v>
      </c>
      <c r="T28" s="98">
        <v>0.9966256</v>
      </c>
      <c r="V28" s="71" t="s">
        <v>862</v>
      </c>
      <c r="W28" s="72" t="s">
        <v>863</v>
      </c>
      <c r="X28" s="95" t="s">
        <v>925</v>
      </c>
      <c r="Y28" s="92" t="s">
        <v>927</v>
      </c>
      <c r="Z28" s="21">
        <v>250636</v>
      </c>
      <c r="AA28" s="89">
        <v>100</v>
      </c>
      <c r="AB28" s="89">
        <v>684.97589000000005</v>
      </c>
      <c r="AC28" s="89">
        <v>554.99693000000002</v>
      </c>
      <c r="AD28" s="98">
        <v>0.99816629999999995</v>
      </c>
    </row>
    <row r="29" spans="2:30" x14ac:dyDescent="0.2">
      <c r="B29" s="71" t="s">
        <v>864</v>
      </c>
      <c r="C29" s="72" t="s">
        <v>865</v>
      </c>
      <c r="D29" s="95">
        <v>1</v>
      </c>
      <c r="E29" s="92" t="s">
        <v>900</v>
      </c>
      <c r="F29" s="21">
        <v>13247</v>
      </c>
      <c r="G29" s="89">
        <v>14.537174</v>
      </c>
      <c r="H29" s="89">
        <v>94.927807999999999</v>
      </c>
      <c r="I29" s="89">
        <v>92.483457000000001</v>
      </c>
      <c r="J29" s="98">
        <v>0.92719149999999995</v>
      </c>
      <c r="L29" s="71" t="s">
        <v>864</v>
      </c>
      <c r="M29" s="72" t="s">
        <v>865</v>
      </c>
      <c r="N29" s="95">
        <v>1</v>
      </c>
      <c r="O29" s="92" t="s">
        <v>900</v>
      </c>
      <c r="P29" s="21">
        <v>11270</v>
      </c>
      <c r="Q29" s="89">
        <v>12.416270000000001</v>
      </c>
      <c r="R29" s="89">
        <v>79.097272000000004</v>
      </c>
      <c r="S29" s="89">
        <v>51.318458</v>
      </c>
      <c r="T29" s="98">
        <v>0.93020559999999997</v>
      </c>
      <c r="V29" s="71" t="s">
        <v>864</v>
      </c>
      <c r="W29" s="72" t="s">
        <v>865</v>
      </c>
      <c r="X29" s="95">
        <v>1</v>
      </c>
      <c r="Y29" s="92" t="s">
        <v>900</v>
      </c>
      <c r="Z29" s="21">
        <v>24517</v>
      </c>
      <c r="AA29" s="89">
        <v>13.478802999999999</v>
      </c>
      <c r="AB29" s="89">
        <v>86.930178999999995</v>
      </c>
      <c r="AC29" s="89">
        <v>69.994048000000006</v>
      </c>
      <c r="AD29" s="98">
        <v>0.92678380000000005</v>
      </c>
    </row>
    <row r="30" spans="2:30" x14ac:dyDescent="0.2">
      <c r="B30" s="71" t="s">
        <v>864</v>
      </c>
      <c r="C30" s="72" t="s">
        <v>865</v>
      </c>
      <c r="D30" s="95">
        <v>2</v>
      </c>
      <c r="E30" s="92" t="s">
        <v>901</v>
      </c>
      <c r="F30" s="21">
        <v>5736</v>
      </c>
      <c r="G30" s="89">
        <v>6.2946502000000004</v>
      </c>
      <c r="H30" s="89">
        <v>41.104092000000001</v>
      </c>
      <c r="I30" s="89">
        <v>39.442041000000003</v>
      </c>
      <c r="J30" s="98">
        <v>0.93349709999999997</v>
      </c>
      <c r="L30" s="71" t="s">
        <v>864</v>
      </c>
      <c r="M30" s="72" t="s">
        <v>865</v>
      </c>
      <c r="N30" s="95">
        <v>2</v>
      </c>
      <c r="O30" s="92" t="s">
        <v>903</v>
      </c>
      <c r="P30" s="21">
        <v>8955</v>
      </c>
      <c r="Q30" s="89">
        <v>9.8658117000000001</v>
      </c>
      <c r="R30" s="89">
        <v>62.849696000000002</v>
      </c>
      <c r="S30" s="89">
        <v>38.80377</v>
      </c>
      <c r="T30" s="98">
        <v>0.98948879999999995</v>
      </c>
      <c r="V30" s="71" t="s">
        <v>864</v>
      </c>
      <c r="W30" s="72" t="s">
        <v>865</v>
      </c>
      <c r="X30" s="95">
        <v>2</v>
      </c>
      <c r="Y30" s="92" t="s">
        <v>903</v>
      </c>
      <c r="Z30" s="21">
        <v>13339</v>
      </c>
      <c r="AA30" s="89">
        <v>7.3334323000000001</v>
      </c>
      <c r="AB30" s="89">
        <v>47.296228999999997</v>
      </c>
      <c r="AC30" s="89">
        <v>36.113197</v>
      </c>
      <c r="AD30" s="98">
        <v>0.98736089999999999</v>
      </c>
    </row>
    <row r="31" spans="2:30" x14ac:dyDescent="0.2">
      <c r="B31" s="71" t="s">
        <v>864</v>
      </c>
      <c r="C31" s="72" t="s">
        <v>865</v>
      </c>
      <c r="D31" s="95">
        <v>3</v>
      </c>
      <c r="E31" s="92" t="s">
        <v>902</v>
      </c>
      <c r="F31" s="21">
        <v>4907</v>
      </c>
      <c r="G31" s="89">
        <v>5.3849108000000001</v>
      </c>
      <c r="H31" s="89">
        <v>35.163490000000003</v>
      </c>
      <c r="I31" s="89">
        <v>34.600386999999998</v>
      </c>
      <c r="J31" s="98">
        <v>0.89643490000000003</v>
      </c>
      <c r="L31" s="71" t="s">
        <v>864</v>
      </c>
      <c r="M31" s="72" t="s">
        <v>865</v>
      </c>
      <c r="N31" s="95">
        <v>3</v>
      </c>
      <c r="O31" s="92" t="s">
        <v>902</v>
      </c>
      <c r="P31" s="21">
        <v>7803</v>
      </c>
      <c r="Q31" s="89">
        <v>8.5966419999999992</v>
      </c>
      <c r="R31" s="89">
        <v>54.764508999999997</v>
      </c>
      <c r="S31" s="89">
        <v>36.168574</v>
      </c>
      <c r="T31" s="98">
        <v>0.92034349999999998</v>
      </c>
      <c r="V31" s="71" t="s">
        <v>864</v>
      </c>
      <c r="W31" s="72" t="s">
        <v>865</v>
      </c>
      <c r="X31" s="95">
        <v>3</v>
      </c>
      <c r="Y31" s="92" t="s">
        <v>902</v>
      </c>
      <c r="Z31" s="21">
        <v>12710</v>
      </c>
      <c r="AA31" s="89">
        <v>6.9876246000000002</v>
      </c>
      <c r="AB31" s="89">
        <v>45.065978000000001</v>
      </c>
      <c r="AC31" s="89">
        <v>35.987870000000001</v>
      </c>
      <c r="AD31" s="98">
        <v>0.9118946</v>
      </c>
    </row>
    <row r="32" spans="2:30" x14ac:dyDescent="0.2">
      <c r="B32" s="71" t="s">
        <v>864</v>
      </c>
      <c r="C32" s="72" t="s">
        <v>865</v>
      </c>
      <c r="D32" s="95">
        <v>4</v>
      </c>
      <c r="E32" s="92" t="s">
        <v>903</v>
      </c>
      <c r="F32" s="21">
        <v>4384</v>
      </c>
      <c r="G32" s="89">
        <v>4.8109738999999996</v>
      </c>
      <c r="H32" s="89">
        <v>31.415679999999998</v>
      </c>
      <c r="I32" s="89">
        <v>31.204554999999999</v>
      </c>
      <c r="J32" s="98">
        <v>0.98143009999999997</v>
      </c>
      <c r="L32" s="71" t="s">
        <v>864</v>
      </c>
      <c r="M32" s="72" t="s">
        <v>865</v>
      </c>
      <c r="N32" s="95">
        <v>4</v>
      </c>
      <c r="O32" s="92" t="s">
        <v>901</v>
      </c>
      <c r="P32" s="21">
        <v>3823</v>
      </c>
      <c r="Q32" s="89">
        <v>4.2118368000000004</v>
      </c>
      <c r="R32" s="89">
        <v>26.831310999999999</v>
      </c>
      <c r="S32" s="89">
        <v>21.973773999999999</v>
      </c>
      <c r="T32" s="98">
        <v>0.93580669999999999</v>
      </c>
      <c r="V32" s="71" t="s">
        <v>864</v>
      </c>
      <c r="W32" s="72" t="s">
        <v>865</v>
      </c>
      <c r="X32" s="95">
        <v>4</v>
      </c>
      <c r="Y32" s="92" t="s">
        <v>901</v>
      </c>
      <c r="Z32" s="21">
        <v>9559</v>
      </c>
      <c r="AA32" s="89">
        <v>5.2552874000000003</v>
      </c>
      <c r="AB32" s="89">
        <v>33.893444000000002</v>
      </c>
      <c r="AC32" s="89">
        <v>29.665686999999998</v>
      </c>
      <c r="AD32" s="98">
        <v>0.9301758</v>
      </c>
    </row>
    <row r="33" spans="2:30" x14ac:dyDescent="0.2">
      <c r="B33" s="71" t="s">
        <v>864</v>
      </c>
      <c r="C33" s="72" t="s">
        <v>865</v>
      </c>
      <c r="D33" s="95">
        <v>5</v>
      </c>
      <c r="E33" s="92" t="s">
        <v>904</v>
      </c>
      <c r="F33" s="21">
        <v>4155</v>
      </c>
      <c r="G33" s="89">
        <v>4.5596708000000001</v>
      </c>
      <c r="H33" s="89">
        <v>29.774668999999999</v>
      </c>
      <c r="I33" s="89">
        <v>29.221530999999999</v>
      </c>
      <c r="J33" s="98">
        <v>0.96509149999999999</v>
      </c>
      <c r="L33" s="71" t="s">
        <v>864</v>
      </c>
      <c r="M33" s="72" t="s">
        <v>865</v>
      </c>
      <c r="N33" s="95">
        <v>5</v>
      </c>
      <c r="O33" s="92" t="s">
        <v>905</v>
      </c>
      <c r="P33" s="21">
        <v>3629</v>
      </c>
      <c r="Q33" s="89">
        <v>3.9981051000000001</v>
      </c>
      <c r="R33" s="89">
        <v>25.469743000000001</v>
      </c>
      <c r="S33" s="89">
        <v>21.051293000000001</v>
      </c>
      <c r="T33" s="98">
        <v>1.0104344000000001</v>
      </c>
      <c r="V33" s="71" t="s">
        <v>864</v>
      </c>
      <c r="W33" s="72" t="s">
        <v>865</v>
      </c>
      <c r="X33" s="95">
        <v>5</v>
      </c>
      <c r="Y33" s="92" t="s">
        <v>904</v>
      </c>
      <c r="Z33" s="21">
        <v>7579</v>
      </c>
      <c r="AA33" s="89">
        <v>4.1667354000000003</v>
      </c>
      <c r="AB33" s="89">
        <v>26.872938000000001</v>
      </c>
      <c r="AC33" s="89">
        <v>22.310995999999999</v>
      </c>
      <c r="AD33" s="98">
        <v>0.96111040000000003</v>
      </c>
    </row>
    <row r="34" spans="2:30" x14ac:dyDescent="0.2">
      <c r="B34" s="71" t="s">
        <v>864</v>
      </c>
      <c r="C34" s="72" t="s">
        <v>865</v>
      </c>
      <c r="D34" s="95">
        <v>6</v>
      </c>
      <c r="E34" s="92" t="s">
        <v>906</v>
      </c>
      <c r="F34" s="21">
        <v>3984</v>
      </c>
      <c r="G34" s="89">
        <v>4.3720165</v>
      </c>
      <c r="H34" s="89">
        <v>28.549285999999999</v>
      </c>
      <c r="I34" s="89">
        <v>28.084676999999999</v>
      </c>
      <c r="J34" s="98">
        <v>0.99298540000000002</v>
      </c>
      <c r="L34" s="71" t="s">
        <v>864</v>
      </c>
      <c r="M34" s="72" t="s">
        <v>865</v>
      </c>
      <c r="N34" s="95">
        <v>6</v>
      </c>
      <c r="O34" s="92" t="s">
        <v>904</v>
      </c>
      <c r="P34" s="21">
        <v>3424</v>
      </c>
      <c r="Q34" s="89">
        <v>3.7722544999999998</v>
      </c>
      <c r="R34" s="89">
        <v>24.030971999999998</v>
      </c>
      <c r="S34" s="89">
        <v>17.626110000000001</v>
      </c>
      <c r="T34" s="98">
        <v>0.96523749999999997</v>
      </c>
      <c r="V34" s="71" t="s">
        <v>864</v>
      </c>
      <c r="W34" s="72" t="s">
        <v>865</v>
      </c>
      <c r="X34" s="95">
        <v>6</v>
      </c>
      <c r="Y34" s="92" t="s">
        <v>910</v>
      </c>
      <c r="Z34" s="21">
        <v>5550</v>
      </c>
      <c r="AA34" s="89">
        <v>3.0512443999999999</v>
      </c>
      <c r="AB34" s="89">
        <v>19.678692000000002</v>
      </c>
      <c r="AC34" s="89">
        <v>16.234563999999999</v>
      </c>
      <c r="AD34" s="98">
        <v>1.0249083000000001</v>
      </c>
    </row>
    <row r="35" spans="2:30" x14ac:dyDescent="0.2">
      <c r="B35" s="71" t="s">
        <v>864</v>
      </c>
      <c r="C35" s="72" t="s">
        <v>865</v>
      </c>
      <c r="D35" s="95">
        <v>7</v>
      </c>
      <c r="E35" s="92" t="s">
        <v>908</v>
      </c>
      <c r="F35" s="21">
        <v>3007</v>
      </c>
      <c r="G35" s="89">
        <v>3.2998628000000001</v>
      </c>
      <c r="H35" s="89">
        <v>21.548117999999999</v>
      </c>
      <c r="I35" s="89">
        <v>20.772428000000001</v>
      </c>
      <c r="J35" s="98">
        <v>1.0630162999999999</v>
      </c>
      <c r="L35" s="71" t="s">
        <v>864</v>
      </c>
      <c r="M35" s="72" t="s">
        <v>865</v>
      </c>
      <c r="N35" s="95">
        <v>7</v>
      </c>
      <c r="O35" s="92" t="s">
        <v>910</v>
      </c>
      <c r="P35" s="21">
        <v>2705</v>
      </c>
      <c r="Q35" s="89">
        <v>2.9801251999999998</v>
      </c>
      <c r="R35" s="89">
        <v>18.984749000000001</v>
      </c>
      <c r="S35" s="89">
        <v>13.173581</v>
      </c>
      <c r="T35" s="98">
        <v>1.0100519999999999</v>
      </c>
      <c r="V35" s="71" t="s">
        <v>864</v>
      </c>
      <c r="W35" s="72" t="s">
        <v>865</v>
      </c>
      <c r="X35" s="95">
        <v>7</v>
      </c>
      <c r="Y35" s="92" t="s">
        <v>908</v>
      </c>
      <c r="Z35" s="21">
        <v>5473</v>
      </c>
      <c r="AA35" s="89">
        <v>3.0089117999999999</v>
      </c>
      <c r="AB35" s="89">
        <v>19.405671999999999</v>
      </c>
      <c r="AC35" s="89">
        <v>16.750228</v>
      </c>
      <c r="AD35" s="98">
        <v>1.0496768000000001</v>
      </c>
    </row>
    <row r="36" spans="2:30" x14ac:dyDescent="0.2">
      <c r="B36" s="71" t="s">
        <v>864</v>
      </c>
      <c r="C36" s="72" t="s">
        <v>865</v>
      </c>
      <c r="D36" s="95">
        <v>8</v>
      </c>
      <c r="E36" s="92" t="s">
        <v>910</v>
      </c>
      <c r="F36" s="21">
        <v>2845</v>
      </c>
      <c r="G36" s="89">
        <v>3.1220850000000002</v>
      </c>
      <c r="H36" s="89">
        <v>20.387228</v>
      </c>
      <c r="I36" s="89">
        <v>19.976727</v>
      </c>
      <c r="J36" s="98">
        <v>1.0410682</v>
      </c>
      <c r="L36" s="71" t="s">
        <v>864</v>
      </c>
      <c r="M36" s="72" t="s">
        <v>865</v>
      </c>
      <c r="N36" s="95">
        <v>8</v>
      </c>
      <c r="O36" s="92" t="s">
        <v>909</v>
      </c>
      <c r="P36" s="21">
        <v>2705</v>
      </c>
      <c r="Q36" s="89">
        <v>2.9801251999999998</v>
      </c>
      <c r="R36" s="89">
        <v>18.984749000000001</v>
      </c>
      <c r="S36" s="89">
        <v>11.999435999999999</v>
      </c>
      <c r="T36" s="98">
        <v>1.0707059000000001</v>
      </c>
      <c r="V36" s="71" t="s">
        <v>864</v>
      </c>
      <c r="W36" s="72" t="s">
        <v>865</v>
      </c>
      <c r="X36" s="95">
        <v>8</v>
      </c>
      <c r="Y36" s="92" t="s">
        <v>909</v>
      </c>
      <c r="Z36" s="21">
        <v>4767</v>
      </c>
      <c r="AA36" s="89">
        <v>2.6207715999999999</v>
      </c>
      <c r="AB36" s="89">
        <v>16.902401000000001</v>
      </c>
      <c r="AC36" s="89">
        <v>13.252064000000001</v>
      </c>
      <c r="AD36" s="98">
        <v>1.0860231</v>
      </c>
    </row>
    <row r="37" spans="2:30" x14ac:dyDescent="0.2">
      <c r="B37" s="71" t="s">
        <v>864</v>
      </c>
      <c r="C37" s="72" t="s">
        <v>865</v>
      </c>
      <c r="D37" s="95">
        <v>9</v>
      </c>
      <c r="E37" s="92" t="s">
        <v>907</v>
      </c>
      <c r="F37" s="21">
        <v>2270</v>
      </c>
      <c r="G37" s="89">
        <v>2.4910836999999999</v>
      </c>
      <c r="H37" s="89">
        <v>16.266787000000001</v>
      </c>
      <c r="I37" s="89">
        <v>15.704146</v>
      </c>
      <c r="J37" s="98">
        <v>0.92837689999999995</v>
      </c>
      <c r="L37" s="71" t="s">
        <v>864</v>
      </c>
      <c r="M37" s="72" t="s">
        <v>865</v>
      </c>
      <c r="N37" s="95">
        <v>9</v>
      </c>
      <c r="O37" s="92" t="s">
        <v>908</v>
      </c>
      <c r="P37" s="21">
        <v>2466</v>
      </c>
      <c r="Q37" s="89">
        <v>2.7168165000000002</v>
      </c>
      <c r="R37" s="89">
        <v>17.307352999999999</v>
      </c>
      <c r="S37" s="89">
        <v>13.403931</v>
      </c>
      <c r="T37" s="98">
        <v>1.0382682999999999</v>
      </c>
      <c r="V37" s="71" t="s">
        <v>864</v>
      </c>
      <c r="W37" s="72" t="s">
        <v>865</v>
      </c>
      <c r="X37" s="95">
        <v>9</v>
      </c>
      <c r="Y37" s="92" t="s">
        <v>907</v>
      </c>
      <c r="Z37" s="21">
        <v>4449</v>
      </c>
      <c r="AA37" s="89">
        <v>2.4459434999999998</v>
      </c>
      <c r="AB37" s="89">
        <v>15.774865</v>
      </c>
      <c r="AC37" s="89">
        <v>13.321531999999999</v>
      </c>
      <c r="AD37" s="98">
        <v>0.92336980000000002</v>
      </c>
    </row>
    <row r="38" spans="2:30" x14ac:dyDescent="0.2">
      <c r="B38" s="71" t="s">
        <v>864</v>
      </c>
      <c r="C38" s="72" t="s">
        <v>865</v>
      </c>
      <c r="D38" s="95">
        <v>10</v>
      </c>
      <c r="E38" s="92" t="s">
        <v>911</v>
      </c>
      <c r="F38" s="21">
        <v>2101</v>
      </c>
      <c r="G38" s="89">
        <v>2.3056241000000002</v>
      </c>
      <c r="H38" s="89">
        <v>15.055735</v>
      </c>
      <c r="I38" s="89">
        <v>14.830698</v>
      </c>
      <c r="J38" s="98">
        <v>0.86543429999999999</v>
      </c>
      <c r="L38" s="71" t="s">
        <v>864</v>
      </c>
      <c r="M38" s="72" t="s">
        <v>865</v>
      </c>
      <c r="N38" s="95">
        <v>10</v>
      </c>
      <c r="O38" s="92" t="s">
        <v>907</v>
      </c>
      <c r="P38" s="21">
        <v>2179</v>
      </c>
      <c r="Q38" s="89">
        <v>2.4006257999999998</v>
      </c>
      <c r="R38" s="89">
        <v>15.293075</v>
      </c>
      <c r="S38" s="89">
        <v>11.427809</v>
      </c>
      <c r="T38" s="98">
        <v>0.92629329999999999</v>
      </c>
      <c r="V38" s="71" t="s">
        <v>864</v>
      </c>
      <c r="W38" s="72" t="s">
        <v>865</v>
      </c>
      <c r="X38" s="95">
        <v>10</v>
      </c>
      <c r="Y38" s="92" t="s">
        <v>906</v>
      </c>
      <c r="Z38" s="21">
        <v>3984</v>
      </c>
      <c r="AA38" s="89">
        <v>2.1902987</v>
      </c>
      <c r="AB38" s="89">
        <v>14.126110000000001</v>
      </c>
      <c r="AC38" s="89">
        <v>11.712661000000001</v>
      </c>
      <c r="AD38" s="98">
        <v>0.98258719999999999</v>
      </c>
    </row>
    <row r="39" spans="2:30" x14ac:dyDescent="0.2">
      <c r="B39" s="71" t="s">
        <v>864</v>
      </c>
      <c r="C39" s="72" t="s">
        <v>865</v>
      </c>
      <c r="D39" s="95">
        <v>11</v>
      </c>
      <c r="E39" s="92" t="s">
        <v>909</v>
      </c>
      <c r="F39" s="21">
        <v>2062</v>
      </c>
      <c r="G39" s="89">
        <v>2.2628257999999999</v>
      </c>
      <c r="H39" s="89">
        <v>14.776261999999999</v>
      </c>
      <c r="I39" s="89">
        <v>14.541019</v>
      </c>
      <c r="J39" s="98">
        <v>1.0978637</v>
      </c>
      <c r="L39" s="71" t="s">
        <v>864</v>
      </c>
      <c r="M39" s="72" t="s">
        <v>865</v>
      </c>
      <c r="N39" s="95">
        <v>11</v>
      </c>
      <c r="O39" s="92" t="s">
        <v>914</v>
      </c>
      <c r="P39" s="21">
        <v>2118</v>
      </c>
      <c r="Q39" s="89">
        <v>2.3334215</v>
      </c>
      <c r="R39" s="89">
        <v>14.864953</v>
      </c>
      <c r="S39" s="89">
        <v>9.2717255000000005</v>
      </c>
      <c r="T39" s="98">
        <v>1.1182321</v>
      </c>
      <c r="V39" s="71" t="s">
        <v>864</v>
      </c>
      <c r="W39" s="72" t="s">
        <v>865</v>
      </c>
      <c r="X39" s="95">
        <v>11</v>
      </c>
      <c r="Y39" s="92" t="s">
        <v>914</v>
      </c>
      <c r="Z39" s="21">
        <v>3817</v>
      </c>
      <c r="AA39" s="89">
        <v>2.0984864999999999</v>
      </c>
      <c r="AB39" s="89">
        <v>13.533975999999999</v>
      </c>
      <c r="AC39" s="89">
        <v>10.447763999999999</v>
      </c>
      <c r="AD39" s="98">
        <v>1.1352009999999999</v>
      </c>
    </row>
    <row r="40" spans="2:30" x14ac:dyDescent="0.2">
      <c r="B40" s="71" t="s">
        <v>864</v>
      </c>
      <c r="C40" s="72" t="s">
        <v>865</v>
      </c>
      <c r="D40" s="95">
        <v>12</v>
      </c>
      <c r="E40" s="92" t="s">
        <v>914</v>
      </c>
      <c r="F40" s="21">
        <v>1699</v>
      </c>
      <c r="G40" s="89">
        <v>1.8644719000000001</v>
      </c>
      <c r="H40" s="89">
        <v>12.175008999999999</v>
      </c>
      <c r="I40" s="89">
        <v>12.064571000000001</v>
      </c>
      <c r="J40" s="98">
        <v>1.1601513999999999</v>
      </c>
      <c r="L40" s="71" t="s">
        <v>864</v>
      </c>
      <c r="M40" s="72" t="s">
        <v>865</v>
      </c>
      <c r="N40" s="95">
        <v>12</v>
      </c>
      <c r="O40" s="92" t="s">
        <v>928</v>
      </c>
      <c r="P40" s="21">
        <v>2010</v>
      </c>
      <c r="Q40" s="89">
        <v>2.2144368000000001</v>
      </c>
      <c r="R40" s="89">
        <v>14.106966999999999</v>
      </c>
      <c r="S40" s="89">
        <v>8.9203712999999993</v>
      </c>
      <c r="T40" s="98">
        <v>1.4886946000000001</v>
      </c>
      <c r="V40" s="71" t="s">
        <v>864</v>
      </c>
      <c r="W40" s="72" t="s">
        <v>865</v>
      </c>
      <c r="X40" s="95">
        <v>12</v>
      </c>
      <c r="Y40" s="92" t="s">
        <v>905</v>
      </c>
      <c r="Z40" s="21">
        <v>3665</v>
      </c>
      <c r="AA40" s="89">
        <v>2.0149208999999999</v>
      </c>
      <c r="AB40" s="89">
        <v>12.995028</v>
      </c>
      <c r="AC40" s="89">
        <v>11.424523000000001</v>
      </c>
      <c r="AD40" s="98">
        <v>1.019307</v>
      </c>
    </row>
    <row r="41" spans="2:30" x14ac:dyDescent="0.2">
      <c r="B41" s="71" t="s">
        <v>864</v>
      </c>
      <c r="C41" s="72" t="s">
        <v>865</v>
      </c>
      <c r="D41" s="95">
        <v>13</v>
      </c>
      <c r="E41" s="92" t="s">
        <v>917</v>
      </c>
      <c r="F41" s="21">
        <v>1661</v>
      </c>
      <c r="G41" s="89">
        <v>1.8227709000000001</v>
      </c>
      <c r="H41" s="89">
        <v>11.902702</v>
      </c>
      <c r="I41" s="89">
        <v>11.76539</v>
      </c>
      <c r="J41" s="98">
        <v>1.1790506999999999</v>
      </c>
      <c r="L41" s="71" t="s">
        <v>864</v>
      </c>
      <c r="M41" s="72" t="s">
        <v>865</v>
      </c>
      <c r="N41" s="95">
        <v>13</v>
      </c>
      <c r="O41" s="92" t="s">
        <v>917</v>
      </c>
      <c r="P41" s="21">
        <v>1859</v>
      </c>
      <c r="Q41" s="89">
        <v>2.0480786000000002</v>
      </c>
      <c r="R41" s="89">
        <v>13.047190000000001</v>
      </c>
      <c r="S41" s="89">
        <v>8.4874860000000005</v>
      </c>
      <c r="T41" s="98">
        <v>1.1523688000000001</v>
      </c>
      <c r="V41" s="71" t="s">
        <v>864</v>
      </c>
      <c r="W41" s="72" t="s">
        <v>865</v>
      </c>
      <c r="X41" s="95">
        <v>13</v>
      </c>
      <c r="Y41" s="92" t="s">
        <v>928</v>
      </c>
      <c r="Z41" s="21">
        <v>3606</v>
      </c>
      <c r="AA41" s="89">
        <v>1.9824842</v>
      </c>
      <c r="AB41" s="89">
        <v>12.785831</v>
      </c>
      <c r="AC41" s="89">
        <v>9.9642164999999991</v>
      </c>
      <c r="AD41" s="98">
        <v>1.4101087000000001</v>
      </c>
    </row>
    <row r="42" spans="2:30" x14ac:dyDescent="0.2">
      <c r="B42" s="71" t="s">
        <v>864</v>
      </c>
      <c r="C42" s="72" t="s">
        <v>865</v>
      </c>
      <c r="D42" s="95">
        <v>14</v>
      </c>
      <c r="E42" s="92" t="s">
        <v>913</v>
      </c>
      <c r="F42" s="21">
        <v>1605</v>
      </c>
      <c r="G42" s="89">
        <v>1.7613169</v>
      </c>
      <c r="H42" s="89">
        <v>11.501407</v>
      </c>
      <c r="I42" s="89">
        <v>11.000793</v>
      </c>
      <c r="J42" s="98">
        <v>1.0089588</v>
      </c>
      <c r="L42" s="71" t="s">
        <v>864</v>
      </c>
      <c r="M42" s="72" t="s">
        <v>865</v>
      </c>
      <c r="N42" s="95">
        <v>14</v>
      </c>
      <c r="O42" s="92" t="s">
        <v>913</v>
      </c>
      <c r="P42" s="21">
        <v>1592</v>
      </c>
      <c r="Q42" s="89">
        <v>1.7539221</v>
      </c>
      <c r="R42" s="89">
        <v>11.173279000000001</v>
      </c>
      <c r="S42" s="89">
        <v>8.8251440999999993</v>
      </c>
      <c r="T42" s="98">
        <v>1.0320502</v>
      </c>
      <c r="V42" s="71" t="s">
        <v>864</v>
      </c>
      <c r="W42" s="72" t="s">
        <v>865</v>
      </c>
      <c r="X42" s="95">
        <v>14</v>
      </c>
      <c r="Y42" s="92" t="s">
        <v>917</v>
      </c>
      <c r="Z42" s="21">
        <v>3520</v>
      </c>
      <c r="AA42" s="89">
        <v>1.9352037</v>
      </c>
      <c r="AB42" s="89">
        <v>12.4809</v>
      </c>
      <c r="AC42" s="89">
        <v>9.8745422999999999</v>
      </c>
      <c r="AD42" s="98">
        <v>1.1687559999999999</v>
      </c>
    </row>
    <row r="43" spans="2:30" x14ac:dyDescent="0.2">
      <c r="B43" s="71" t="s">
        <v>864</v>
      </c>
      <c r="C43" s="72" t="s">
        <v>865</v>
      </c>
      <c r="D43" s="95">
        <v>15</v>
      </c>
      <c r="E43" s="92" t="s">
        <v>928</v>
      </c>
      <c r="F43" s="21">
        <v>1596</v>
      </c>
      <c r="G43" s="89">
        <v>1.7514403000000001</v>
      </c>
      <c r="H43" s="89">
        <v>11.436913000000001</v>
      </c>
      <c r="I43" s="89">
        <v>11.302136000000001</v>
      </c>
      <c r="J43" s="98">
        <v>1.3504891999999999</v>
      </c>
      <c r="L43" s="71" t="s">
        <v>864</v>
      </c>
      <c r="M43" s="72" t="s">
        <v>865</v>
      </c>
      <c r="N43" s="95">
        <v>15</v>
      </c>
      <c r="O43" s="92" t="s">
        <v>912</v>
      </c>
      <c r="P43" s="21">
        <v>1571</v>
      </c>
      <c r="Q43" s="89">
        <v>1.7307862000000001</v>
      </c>
      <c r="R43" s="89">
        <v>11.025893</v>
      </c>
      <c r="S43" s="89">
        <v>6.7658329999999998</v>
      </c>
      <c r="T43" s="98">
        <v>0.93793329999999997</v>
      </c>
      <c r="V43" s="71" t="s">
        <v>864</v>
      </c>
      <c r="W43" s="72" t="s">
        <v>865</v>
      </c>
      <c r="X43" s="95">
        <v>15</v>
      </c>
      <c r="Y43" s="92" t="s">
        <v>913</v>
      </c>
      <c r="Z43" s="21">
        <v>3197</v>
      </c>
      <c r="AA43" s="89">
        <v>1.7576267000000001</v>
      </c>
      <c r="AB43" s="89">
        <v>11.335635999999999</v>
      </c>
      <c r="AC43" s="89">
        <v>9.8211957000000005</v>
      </c>
      <c r="AD43" s="98">
        <v>1.0150973000000001</v>
      </c>
    </row>
    <row r="44" spans="2:30" x14ac:dyDescent="0.2">
      <c r="B44" s="71" t="s">
        <v>864</v>
      </c>
      <c r="C44" s="72" t="s">
        <v>865</v>
      </c>
      <c r="D44" s="95">
        <v>16</v>
      </c>
      <c r="E44" s="92" t="s">
        <v>915</v>
      </c>
      <c r="F44" s="21">
        <v>1321</v>
      </c>
      <c r="G44" s="89">
        <v>1.4496571</v>
      </c>
      <c r="H44" s="89">
        <v>9.4662667000000003</v>
      </c>
      <c r="I44" s="89">
        <v>9.0279293999999997</v>
      </c>
      <c r="J44" s="98">
        <v>0.96124480000000001</v>
      </c>
      <c r="L44" s="71" t="s">
        <v>864</v>
      </c>
      <c r="M44" s="72" t="s">
        <v>865</v>
      </c>
      <c r="N44" s="95">
        <v>16</v>
      </c>
      <c r="O44" s="92" t="s">
        <v>919</v>
      </c>
      <c r="P44" s="21">
        <v>1526</v>
      </c>
      <c r="Q44" s="89">
        <v>1.6812092000000001</v>
      </c>
      <c r="R44" s="89">
        <v>10.710065</v>
      </c>
      <c r="S44" s="89">
        <v>6.8000698000000002</v>
      </c>
      <c r="T44" s="98">
        <v>1.0548466000000001</v>
      </c>
      <c r="V44" s="71" t="s">
        <v>864</v>
      </c>
      <c r="W44" s="72" t="s">
        <v>865</v>
      </c>
      <c r="X44" s="95">
        <v>16</v>
      </c>
      <c r="Y44" s="92" t="s">
        <v>911</v>
      </c>
      <c r="Z44" s="21">
        <v>2763</v>
      </c>
      <c r="AA44" s="89">
        <v>1.5190249</v>
      </c>
      <c r="AB44" s="89">
        <v>9.7967975000000003</v>
      </c>
      <c r="AC44" s="89">
        <v>9.5637808999999994</v>
      </c>
      <c r="AD44" s="98">
        <v>0.85608989999999996</v>
      </c>
    </row>
    <row r="45" spans="2:30" x14ac:dyDescent="0.2">
      <c r="B45" s="71" t="s">
        <v>864</v>
      </c>
      <c r="C45" s="72" t="s">
        <v>865</v>
      </c>
      <c r="D45" s="95">
        <v>17</v>
      </c>
      <c r="E45" s="92" t="s">
        <v>918</v>
      </c>
      <c r="F45" s="21">
        <v>1236</v>
      </c>
      <c r="G45" s="89">
        <v>1.3563786</v>
      </c>
      <c r="H45" s="89">
        <v>8.8571579000000007</v>
      </c>
      <c r="I45" s="89">
        <v>8.4528766999999991</v>
      </c>
      <c r="J45" s="98">
        <v>0.99894210000000006</v>
      </c>
      <c r="L45" s="71" t="s">
        <v>864</v>
      </c>
      <c r="M45" s="72" t="s">
        <v>865</v>
      </c>
      <c r="N45" s="95">
        <v>17</v>
      </c>
      <c r="O45" s="92" t="s">
        <v>923</v>
      </c>
      <c r="P45" s="21">
        <v>1268</v>
      </c>
      <c r="Q45" s="89">
        <v>1.3969681</v>
      </c>
      <c r="R45" s="89">
        <v>8.8993204000000006</v>
      </c>
      <c r="S45" s="89">
        <v>7.3460046999999999</v>
      </c>
      <c r="T45" s="98">
        <v>1.0746275999999999</v>
      </c>
      <c r="V45" s="71" t="s">
        <v>864</v>
      </c>
      <c r="W45" s="72" t="s">
        <v>865</v>
      </c>
      <c r="X45" s="95">
        <v>17</v>
      </c>
      <c r="Y45" s="92" t="s">
        <v>919</v>
      </c>
      <c r="Z45" s="21">
        <v>2365</v>
      </c>
      <c r="AA45" s="89">
        <v>1.3002149999999999</v>
      </c>
      <c r="AB45" s="89">
        <v>8.3856047999999994</v>
      </c>
      <c r="AC45" s="89">
        <v>6.5419704000000003</v>
      </c>
      <c r="AD45" s="98">
        <v>1.0321235</v>
      </c>
    </row>
    <row r="46" spans="2:30" x14ac:dyDescent="0.2">
      <c r="B46" s="71" t="s">
        <v>864</v>
      </c>
      <c r="C46" s="72" t="s">
        <v>865</v>
      </c>
      <c r="D46" s="95">
        <v>18</v>
      </c>
      <c r="E46" s="92" t="s">
        <v>924</v>
      </c>
      <c r="F46" s="21">
        <v>1212</v>
      </c>
      <c r="G46" s="89">
        <v>1.3300411999999999</v>
      </c>
      <c r="H46" s="89">
        <v>8.6851742999999999</v>
      </c>
      <c r="I46" s="89">
        <v>8.4344199</v>
      </c>
      <c r="J46" s="98">
        <v>1.0136822999999999</v>
      </c>
      <c r="L46" s="71" t="s">
        <v>864</v>
      </c>
      <c r="M46" s="72" t="s">
        <v>865</v>
      </c>
      <c r="N46" s="95">
        <v>18</v>
      </c>
      <c r="O46" s="92" t="s">
        <v>160</v>
      </c>
      <c r="P46" s="21">
        <v>1029</v>
      </c>
      <c r="Q46" s="89">
        <v>1.1336594</v>
      </c>
      <c r="R46" s="89">
        <v>7.2219248</v>
      </c>
      <c r="S46" s="89">
        <v>4.9186896999999998</v>
      </c>
      <c r="T46" s="98">
        <v>0.98373679999999997</v>
      </c>
      <c r="V46" s="71" t="s">
        <v>864</v>
      </c>
      <c r="W46" s="72" t="s">
        <v>865</v>
      </c>
      <c r="X46" s="95">
        <v>18</v>
      </c>
      <c r="Y46" s="92" t="s">
        <v>912</v>
      </c>
      <c r="Z46" s="21">
        <v>2254</v>
      </c>
      <c r="AA46" s="89">
        <v>1.2391901000000001</v>
      </c>
      <c r="AB46" s="89">
        <v>7.9920308999999996</v>
      </c>
      <c r="AC46" s="89">
        <v>6.1165732999999998</v>
      </c>
      <c r="AD46" s="98">
        <v>0.88627540000000005</v>
      </c>
    </row>
    <row r="47" spans="2:30" x14ac:dyDescent="0.2">
      <c r="B47" s="71" t="s">
        <v>864</v>
      </c>
      <c r="C47" s="72" t="s">
        <v>865</v>
      </c>
      <c r="D47" s="95">
        <v>19</v>
      </c>
      <c r="E47" s="92" t="s">
        <v>929</v>
      </c>
      <c r="F47" s="21">
        <v>1131</v>
      </c>
      <c r="G47" s="89">
        <v>1.2411523</v>
      </c>
      <c r="H47" s="89">
        <v>8.1047294000000001</v>
      </c>
      <c r="I47" s="89">
        <v>8.0830359000000005</v>
      </c>
      <c r="J47" s="98">
        <v>1.0433326999999999</v>
      </c>
      <c r="L47" s="71" t="s">
        <v>864</v>
      </c>
      <c r="M47" s="72" t="s">
        <v>865</v>
      </c>
      <c r="N47" s="95">
        <v>19</v>
      </c>
      <c r="O47" s="92" t="s">
        <v>930</v>
      </c>
      <c r="P47" s="21">
        <v>999</v>
      </c>
      <c r="Q47" s="89">
        <v>1.1006081000000001</v>
      </c>
      <c r="R47" s="89">
        <v>7.0113731000000001</v>
      </c>
      <c r="S47" s="89">
        <v>4.5164293000000004</v>
      </c>
      <c r="T47" s="98">
        <v>0.97253460000000003</v>
      </c>
      <c r="V47" s="71" t="s">
        <v>864</v>
      </c>
      <c r="W47" s="72" t="s">
        <v>865</v>
      </c>
      <c r="X47" s="95">
        <v>19</v>
      </c>
      <c r="Y47" s="92" t="s">
        <v>924</v>
      </c>
      <c r="Z47" s="21">
        <v>2082</v>
      </c>
      <c r="AA47" s="89">
        <v>1.1446289999999999</v>
      </c>
      <c r="AB47" s="89">
        <v>7.3821687999999996</v>
      </c>
      <c r="AC47" s="89">
        <v>6.3716235000000001</v>
      </c>
      <c r="AD47" s="98">
        <v>0.99465999999999999</v>
      </c>
    </row>
    <row r="48" spans="2:30" x14ac:dyDescent="0.2">
      <c r="B48" s="71" t="s">
        <v>864</v>
      </c>
      <c r="C48" s="72" t="s">
        <v>865</v>
      </c>
      <c r="D48" s="95">
        <v>20</v>
      </c>
      <c r="E48" s="92" t="s">
        <v>931</v>
      </c>
      <c r="F48" s="21">
        <v>1124</v>
      </c>
      <c r="G48" s="89">
        <v>1.2334704999999999</v>
      </c>
      <c r="H48" s="89">
        <v>8.0545674999999992</v>
      </c>
      <c r="I48" s="89">
        <v>7.7995314999999996</v>
      </c>
      <c r="J48" s="98">
        <v>1.0337531</v>
      </c>
      <c r="L48" s="71" t="s">
        <v>864</v>
      </c>
      <c r="M48" s="72" t="s">
        <v>865</v>
      </c>
      <c r="N48" s="95">
        <v>20</v>
      </c>
      <c r="O48" s="92" t="s">
        <v>920</v>
      </c>
      <c r="P48" s="21">
        <v>908</v>
      </c>
      <c r="Q48" s="89">
        <v>1.0003525</v>
      </c>
      <c r="R48" s="89">
        <v>6.3726995000000004</v>
      </c>
      <c r="S48" s="89">
        <v>4.3854122999999996</v>
      </c>
      <c r="T48" s="98">
        <v>0.87407179999999995</v>
      </c>
      <c r="V48" s="71" t="s">
        <v>864</v>
      </c>
      <c r="W48" s="72" t="s">
        <v>865</v>
      </c>
      <c r="X48" s="95">
        <v>20</v>
      </c>
      <c r="Y48" s="92" t="s">
        <v>931</v>
      </c>
      <c r="Z48" s="21">
        <v>1935</v>
      </c>
      <c r="AA48" s="89">
        <v>1.0638122000000001</v>
      </c>
      <c r="AB48" s="89">
        <v>6.8609494</v>
      </c>
      <c r="AC48" s="89">
        <v>5.9100697999999996</v>
      </c>
      <c r="AD48" s="98">
        <v>1.0065478000000001</v>
      </c>
    </row>
    <row r="49" spans="2:30" x14ac:dyDescent="0.2">
      <c r="B49" s="71" t="s">
        <v>864</v>
      </c>
      <c r="C49" s="72" t="s">
        <v>865</v>
      </c>
      <c r="D49" s="95" t="s">
        <v>925</v>
      </c>
      <c r="E49" s="92" t="s">
        <v>926</v>
      </c>
      <c r="F49" s="21">
        <v>61283</v>
      </c>
      <c r="G49" s="89">
        <v>67.251577999999995</v>
      </c>
      <c r="H49" s="89" t="s">
        <v>898</v>
      </c>
      <c r="I49" s="89" t="s">
        <v>898</v>
      </c>
      <c r="J49" s="98" t="s">
        <v>898</v>
      </c>
      <c r="L49" s="71" t="s">
        <v>864</v>
      </c>
      <c r="M49" s="72" t="s">
        <v>865</v>
      </c>
      <c r="N49" s="95" t="s">
        <v>925</v>
      </c>
      <c r="O49" s="92" t="s">
        <v>926</v>
      </c>
      <c r="P49" s="21">
        <v>63839</v>
      </c>
      <c r="Q49" s="89">
        <v>70.332054999999997</v>
      </c>
      <c r="R49" s="89" t="s">
        <v>898</v>
      </c>
      <c r="S49" s="89" t="s">
        <v>898</v>
      </c>
      <c r="T49" s="98" t="s">
        <v>898</v>
      </c>
      <c r="V49" s="71" t="s">
        <v>864</v>
      </c>
      <c r="W49" s="72" t="s">
        <v>865</v>
      </c>
      <c r="X49" s="95" t="s">
        <v>925</v>
      </c>
      <c r="Y49" s="92" t="s">
        <v>926</v>
      </c>
      <c r="Z49" s="21">
        <v>121131</v>
      </c>
      <c r="AA49" s="89">
        <v>66.594645999999997</v>
      </c>
      <c r="AB49" s="89" t="s">
        <v>898</v>
      </c>
      <c r="AC49" s="89" t="s">
        <v>898</v>
      </c>
      <c r="AD49" s="98" t="s">
        <v>898</v>
      </c>
    </row>
    <row r="50" spans="2:30" x14ac:dyDescent="0.2">
      <c r="B50" s="71" t="s">
        <v>864</v>
      </c>
      <c r="C50" s="72" t="s">
        <v>865</v>
      </c>
      <c r="D50" s="95" t="s">
        <v>925</v>
      </c>
      <c r="E50" s="92" t="s">
        <v>927</v>
      </c>
      <c r="F50" s="21">
        <v>91125</v>
      </c>
      <c r="G50" s="89">
        <v>100</v>
      </c>
      <c r="H50" s="89">
        <v>653.00041999999996</v>
      </c>
      <c r="I50" s="89">
        <v>637.51878999999997</v>
      </c>
      <c r="J50" s="98">
        <v>0.95831730000000004</v>
      </c>
      <c r="L50" s="71" t="s">
        <v>864</v>
      </c>
      <c r="M50" s="72" t="s">
        <v>865</v>
      </c>
      <c r="N50" s="95" t="s">
        <v>925</v>
      </c>
      <c r="O50" s="92" t="s">
        <v>927</v>
      </c>
      <c r="P50" s="21">
        <v>90768</v>
      </c>
      <c r="Q50" s="89">
        <v>100</v>
      </c>
      <c r="R50" s="89">
        <v>637.04535999999996</v>
      </c>
      <c r="S50" s="89">
        <v>451.49203</v>
      </c>
      <c r="T50" s="98">
        <v>0.974356</v>
      </c>
      <c r="V50" s="71" t="s">
        <v>864</v>
      </c>
      <c r="W50" s="72" t="s">
        <v>865</v>
      </c>
      <c r="X50" s="95" t="s">
        <v>925</v>
      </c>
      <c r="Y50" s="92" t="s">
        <v>927</v>
      </c>
      <c r="Z50" s="21">
        <v>181893</v>
      </c>
      <c r="AA50" s="89">
        <v>100</v>
      </c>
      <c r="AB50" s="89">
        <v>644.93988000000002</v>
      </c>
      <c r="AC50" s="89">
        <v>536.31993</v>
      </c>
      <c r="AD50" s="98">
        <v>0.96457550000000003</v>
      </c>
    </row>
    <row r="51" spans="2:30" x14ac:dyDescent="0.2">
      <c r="B51" s="71" t="s">
        <v>866</v>
      </c>
      <c r="C51" s="72" t="s">
        <v>867</v>
      </c>
      <c r="D51" s="95">
        <v>1</v>
      </c>
      <c r="E51" s="92" t="s">
        <v>900</v>
      </c>
      <c r="F51" s="21">
        <v>11303</v>
      </c>
      <c r="G51" s="89">
        <v>15.407579</v>
      </c>
      <c r="H51" s="89">
        <v>99.310946999999999</v>
      </c>
      <c r="I51" s="89">
        <v>107.20457</v>
      </c>
      <c r="J51" s="98">
        <v>1.0747779</v>
      </c>
      <c r="L51" s="71" t="s">
        <v>866</v>
      </c>
      <c r="M51" s="72" t="s">
        <v>867</v>
      </c>
      <c r="N51" s="95">
        <v>1</v>
      </c>
      <c r="O51" s="92" t="s">
        <v>900</v>
      </c>
      <c r="P51" s="21">
        <v>9394</v>
      </c>
      <c r="Q51" s="89">
        <v>14.262074</v>
      </c>
      <c r="R51" s="89">
        <v>82.118348999999995</v>
      </c>
      <c r="S51" s="89">
        <v>62.939050999999999</v>
      </c>
      <c r="T51" s="98">
        <v>1.1408421</v>
      </c>
      <c r="V51" s="71" t="s">
        <v>866</v>
      </c>
      <c r="W51" s="72" t="s">
        <v>867</v>
      </c>
      <c r="X51" s="95">
        <v>1</v>
      </c>
      <c r="Y51" s="92" t="s">
        <v>900</v>
      </c>
      <c r="Z51" s="21">
        <v>20697</v>
      </c>
      <c r="AA51" s="89">
        <v>14.865651</v>
      </c>
      <c r="AB51" s="89">
        <v>90.692739000000003</v>
      </c>
      <c r="AC51" s="89">
        <v>83.569349000000003</v>
      </c>
      <c r="AD51" s="98">
        <v>1.1065328999999999</v>
      </c>
    </row>
    <row r="52" spans="2:30" x14ac:dyDescent="0.2">
      <c r="B52" s="71" t="s">
        <v>866</v>
      </c>
      <c r="C52" s="72" t="s">
        <v>867</v>
      </c>
      <c r="D52" s="95">
        <v>2</v>
      </c>
      <c r="E52" s="92" t="s">
        <v>901</v>
      </c>
      <c r="F52" s="21">
        <v>5107</v>
      </c>
      <c r="G52" s="89">
        <v>6.9615593999999996</v>
      </c>
      <c r="H52" s="89">
        <v>44.871361999999998</v>
      </c>
      <c r="I52" s="89">
        <v>45.177959999999999</v>
      </c>
      <c r="J52" s="98">
        <v>1.0692523</v>
      </c>
      <c r="L52" s="71" t="s">
        <v>866</v>
      </c>
      <c r="M52" s="72" t="s">
        <v>867</v>
      </c>
      <c r="N52" s="95">
        <v>2</v>
      </c>
      <c r="O52" s="92" t="s">
        <v>902</v>
      </c>
      <c r="P52" s="21">
        <v>6291</v>
      </c>
      <c r="Q52" s="89">
        <v>9.5510649999999995</v>
      </c>
      <c r="R52" s="89">
        <v>54.993243999999997</v>
      </c>
      <c r="S52" s="89">
        <v>42.372140999999999</v>
      </c>
      <c r="T52" s="98">
        <v>1.0781991</v>
      </c>
      <c r="V52" s="71" t="s">
        <v>866</v>
      </c>
      <c r="W52" s="72" t="s">
        <v>867</v>
      </c>
      <c r="X52" s="95">
        <v>2</v>
      </c>
      <c r="Y52" s="92" t="s">
        <v>902</v>
      </c>
      <c r="Z52" s="21">
        <v>10506</v>
      </c>
      <c r="AA52" s="89">
        <v>7.5459500999999998</v>
      </c>
      <c r="AB52" s="89">
        <v>46.036523000000003</v>
      </c>
      <c r="AC52" s="89">
        <v>42.410663</v>
      </c>
      <c r="AD52" s="98">
        <v>1.0746414</v>
      </c>
    </row>
    <row r="53" spans="2:30" x14ac:dyDescent="0.2">
      <c r="B53" s="71" t="s">
        <v>866</v>
      </c>
      <c r="C53" s="72" t="s">
        <v>867</v>
      </c>
      <c r="D53" s="95">
        <v>3</v>
      </c>
      <c r="E53" s="92" t="s">
        <v>902</v>
      </c>
      <c r="F53" s="21">
        <v>4215</v>
      </c>
      <c r="G53" s="89">
        <v>5.7456379000000002</v>
      </c>
      <c r="H53" s="89">
        <v>37.034030000000001</v>
      </c>
      <c r="I53" s="89">
        <v>41.395327000000002</v>
      </c>
      <c r="J53" s="98">
        <v>1.0724798</v>
      </c>
      <c r="L53" s="71" t="s">
        <v>866</v>
      </c>
      <c r="M53" s="72" t="s">
        <v>867</v>
      </c>
      <c r="N53" s="95">
        <v>3</v>
      </c>
      <c r="O53" s="92" t="s">
        <v>903</v>
      </c>
      <c r="P53" s="21">
        <v>5733</v>
      </c>
      <c r="Q53" s="89">
        <v>8.7039033000000003</v>
      </c>
      <c r="R53" s="89">
        <v>50.115445999999999</v>
      </c>
      <c r="S53" s="89">
        <v>37.263981000000001</v>
      </c>
      <c r="T53" s="98">
        <v>0.95022439999999997</v>
      </c>
      <c r="V53" s="71" t="s">
        <v>866</v>
      </c>
      <c r="W53" s="72" t="s">
        <v>867</v>
      </c>
      <c r="X53" s="95">
        <v>3</v>
      </c>
      <c r="Y53" s="92" t="s">
        <v>903</v>
      </c>
      <c r="Z53" s="21">
        <v>8803</v>
      </c>
      <c r="AA53" s="89">
        <v>6.3227678999999997</v>
      </c>
      <c r="AB53" s="89">
        <v>38.574102000000003</v>
      </c>
      <c r="AC53" s="89">
        <v>35.141348999999998</v>
      </c>
      <c r="AD53" s="98">
        <v>0.96078980000000003</v>
      </c>
    </row>
    <row r="54" spans="2:30" x14ac:dyDescent="0.2">
      <c r="B54" s="71" t="s">
        <v>866</v>
      </c>
      <c r="C54" s="72" t="s">
        <v>867</v>
      </c>
      <c r="D54" s="95">
        <v>4</v>
      </c>
      <c r="E54" s="92" t="s">
        <v>904</v>
      </c>
      <c r="F54" s="21">
        <v>3506</v>
      </c>
      <c r="G54" s="89">
        <v>4.7791712000000004</v>
      </c>
      <c r="H54" s="89">
        <v>30.804580999999999</v>
      </c>
      <c r="I54" s="89">
        <v>33.440916000000001</v>
      </c>
      <c r="J54" s="98">
        <v>1.104444</v>
      </c>
      <c r="L54" s="71" t="s">
        <v>866</v>
      </c>
      <c r="M54" s="72" t="s">
        <v>867</v>
      </c>
      <c r="N54" s="95">
        <v>4</v>
      </c>
      <c r="O54" s="92" t="s">
        <v>901</v>
      </c>
      <c r="P54" s="21">
        <v>3119</v>
      </c>
      <c r="Q54" s="89">
        <v>4.7352999000000002</v>
      </c>
      <c r="R54" s="89">
        <v>27.264970000000002</v>
      </c>
      <c r="S54" s="89">
        <v>24.387232000000001</v>
      </c>
      <c r="T54" s="98">
        <v>1.0385896999999999</v>
      </c>
      <c r="V54" s="71" t="s">
        <v>866</v>
      </c>
      <c r="W54" s="72" t="s">
        <v>867</v>
      </c>
      <c r="X54" s="95">
        <v>4</v>
      </c>
      <c r="Y54" s="92" t="s">
        <v>901</v>
      </c>
      <c r="Z54" s="21">
        <v>8226</v>
      </c>
      <c r="AA54" s="89">
        <v>5.9083367000000004</v>
      </c>
      <c r="AB54" s="89">
        <v>36.045729999999999</v>
      </c>
      <c r="AC54" s="89">
        <v>33.910395000000001</v>
      </c>
      <c r="AD54" s="98">
        <v>1.0632697</v>
      </c>
    </row>
    <row r="55" spans="2:30" x14ac:dyDescent="0.2">
      <c r="B55" s="71" t="s">
        <v>866</v>
      </c>
      <c r="C55" s="72" t="s">
        <v>867</v>
      </c>
      <c r="D55" s="95">
        <v>5</v>
      </c>
      <c r="E55" s="92" t="s">
        <v>906</v>
      </c>
      <c r="F55" s="21">
        <v>3382</v>
      </c>
      <c r="G55" s="89">
        <v>4.6101418000000001</v>
      </c>
      <c r="H55" s="89">
        <v>29.715087</v>
      </c>
      <c r="I55" s="89">
        <v>32.755229999999997</v>
      </c>
      <c r="J55" s="98">
        <v>1.1581214</v>
      </c>
      <c r="L55" s="71" t="s">
        <v>866</v>
      </c>
      <c r="M55" s="72" t="s">
        <v>867</v>
      </c>
      <c r="N55" s="95">
        <v>5</v>
      </c>
      <c r="O55" s="92" t="s">
        <v>905</v>
      </c>
      <c r="P55" s="21">
        <v>2624</v>
      </c>
      <c r="Q55" s="89">
        <v>3.9837855000000002</v>
      </c>
      <c r="R55" s="89">
        <v>22.937891</v>
      </c>
      <c r="S55" s="89">
        <v>20.284091</v>
      </c>
      <c r="T55" s="98">
        <v>0.97360970000000002</v>
      </c>
      <c r="V55" s="71" t="s">
        <v>866</v>
      </c>
      <c r="W55" s="72" t="s">
        <v>867</v>
      </c>
      <c r="X55" s="95">
        <v>5</v>
      </c>
      <c r="Y55" s="92" t="s">
        <v>904</v>
      </c>
      <c r="Z55" s="21">
        <v>6015</v>
      </c>
      <c r="AA55" s="89">
        <v>4.3202826999999999</v>
      </c>
      <c r="AB55" s="89">
        <v>26.357289999999999</v>
      </c>
      <c r="AC55" s="89">
        <v>25.031210999999999</v>
      </c>
      <c r="AD55" s="98">
        <v>1.0782915</v>
      </c>
    </row>
    <row r="56" spans="2:30" x14ac:dyDescent="0.2">
      <c r="B56" s="71" t="s">
        <v>866</v>
      </c>
      <c r="C56" s="72" t="s">
        <v>867</v>
      </c>
      <c r="D56" s="95">
        <v>6</v>
      </c>
      <c r="E56" s="92" t="s">
        <v>903</v>
      </c>
      <c r="F56" s="21">
        <v>3070</v>
      </c>
      <c r="G56" s="89">
        <v>4.1848419000000003</v>
      </c>
      <c r="H56" s="89">
        <v>26.973777999999999</v>
      </c>
      <c r="I56" s="89">
        <v>31.244996</v>
      </c>
      <c r="J56" s="98">
        <v>0.98270199999999996</v>
      </c>
      <c r="L56" s="71" t="s">
        <v>866</v>
      </c>
      <c r="M56" s="72" t="s">
        <v>867</v>
      </c>
      <c r="N56" s="95">
        <v>6</v>
      </c>
      <c r="O56" s="92" t="s">
        <v>904</v>
      </c>
      <c r="P56" s="21">
        <v>2509</v>
      </c>
      <c r="Q56" s="89">
        <v>3.8091911999999999</v>
      </c>
      <c r="R56" s="89">
        <v>21.93261</v>
      </c>
      <c r="S56" s="89">
        <v>18.797958000000001</v>
      </c>
      <c r="T56" s="98">
        <v>1.0294099999999999</v>
      </c>
      <c r="V56" s="71" t="s">
        <v>866</v>
      </c>
      <c r="W56" s="72" t="s">
        <v>867</v>
      </c>
      <c r="X56" s="95">
        <v>6</v>
      </c>
      <c r="Y56" s="92" t="s">
        <v>908</v>
      </c>
      <c r="Z56" s="21">
        <v>4069</v>
      </c>
      <c r="AA56" s="89">
        <v>2.9225653</v>
      </c>
      <c r="AB56" s="89">
        <v>17.83006</v>
      </c>
      <c r="AC56" s="89">
        <v>16.893077000000002</v>
      </c>
      <c r="AD56" s="98">
        <v>1.0586287000000001</v>
      </c>
    </row>
    <row r="57" spans="2:30" x14ac:dyDescent="0.2">
      <c r="B57" s="71" t="s">
        <v>866</v>
      </c>
      <c r="C57" s="72" t="s">
        <v>867</v>
      </c>
      <c r="D57" s="95">
        <v>7</v>
      </c>
      <c r="E57" s="92" t="s">
        <v>911</v>
      </c>
      <c r="F57" s="21">
        <v>2352</v>
      </c>
      <c r="G57" s="89">
        <v>3.2061069</v>
      </c>
      <c r="H57" s="89">
        <v>20.665251999999999</v>
      </c>
      <c r="I57" s="89">
        <v>20.941669000000001</v>
      </c>
      <c r="J57" s="98">
        <v>1.2220354</v>
      </c>
      <c r="L57" s="71" t="s">
        <v>866</v>
      </c>
      <c r="M57" s="72" t="s">
        <v>867</v>
      </c>
      <c r="N57" s="95">
        <v>7</v>
      </c>
      <c r="O57" s="92" t="s">
        <v>910</v>
      </c>
      <c r="P57" s="21">
        <v>1858</v>
      </c>
      <c r="Q57" s="89">
        <v>2.8208359000000001</v>
      </c>
      <c r="R57" s="89">
        <v>16.241845000000001</v>
      </c>
      <c r="S57" s="89">
        <v>13.601869000000001</v>
      </c>
      <c r="T57" s="98">
        <v>1.0428900000000001</v>
      </c>
      <c r="V57" s="71" t="s">
        <v>866</v>
      </c>
      <c r="W57" s="72" t="s">
        <v>867</v>
      </c>
      <c r="X57" s="95">
        <v>7</v>
      </c>
      <c r="Y57" s="92" t="s">
        <v>910</v>
      </c>
      <c r="Z57" s="21">
        <v>3876</v>
      </c>
      <c r="AA57" s="89">
        <v>2.7839428000000002</v>
      </c>
      <c r="AB57" s="89">
        <v>16.984348000000001</v>
      </c>
      <c r="AC57" s="89">
        <v>16.009357000000001</v>
      </c>
      <c r="AD57" s="98">
        <v>1.0106906</v>
      </c>
    </row>
    <row r="58" spans="2:30" x14ac:dyDescent="0.2">
      <c r="B58" s="71" t="s">
        <v>866</v>
      </c>
      <c r="C58" s="72" t="s">
        <v>867</v>
      </c>
      <c r="D58" s="95">
        <v>8</v>
      </c>
      <c r="E58" s="92" t="s">
        <v>908</v>
      </c>
      <c r="F58" s="21">
        <v>2235</v>
      </c>
      <c r="G58" s="89">
        <v>3.0466194</v>
      </c>
      <c r="H58" s="89">
        <v>19.637262</v>
      </c>
      <c r="I58" s="89">
        <v>20.211362000000001</v>
      </c>
      <c r="J58" s="98">
        <v>1.0343040999999999</v>
      </c>
      <c r="L58" s="71" t="s">
        <v>866</v>
      </c>
      <c r="M58" s="72" t="s">
        <v>867</v>
      </c>
      <c r="N58" s="95">
        <v>8</v>
      </c>
      <c r="O58" s="92" t="s">
        <v>908</v>
      </c>
      <c r="P58" s="21">
        <v>1834</v>
      </c>
      <c r="Q58" s="89">
        <v>2.7843988999999998</v>
      </c>
      <c r="R58" s="89">
        <v>16.032046999999999</v>
      </c>
      <c r="S58" s="89">
        <v>13.986943</v>
      </c>
      <c r="T58" s="98">
        <v>1.0834284000000001</v>
      </c>
      <c r="V58" s="71" t="s">
        <v>866</v>
      </c>
      <c r="W58" s="72" t="s">
        <v>867</v>
      </c>
      <c r="X58" s="95">
        <v>8</v>
      </c>
      <c r="Y58" s="92" t="s">
        <v>907</v>
      </c>
      <c r="Z58" s="21">
        <v>3560</v>
      </c>
      <c r="AA58" s="89">
        <v>2.5569753</v>
      </c>
      <c r="AB58" s="89">
        <v>15.599659000000001</v>
      </c>
      <c r="AC58" s="89">
        <v>14.675272</v>
      </c>
      <c r="AD58" s="98">
        <v>1.0172030000000001</v>
      </c>
    </row>
    <row r="59" spans="2:30" x14ac:dyDescent="0.2">
      <c r="B59" s="71" t="s">
        <v>866</v>
      </c>
      <c r="C59" s="72" t="s">
        <v>867</v>
      </c>
      <c r="D59" s="95">
        <v>9</v>
      </c>
      <c r="E59" s="92" t="s">
        <v>910</v>
      </c>
      <c r="F59" s="21">
        <v>2018</v>
      </c>
      <c r="G59" s="89">
        <v>2.7508178999999999</v>
      </c>
      <c r="H59" s="89">
        <v>17.730646</v>
      </c>
      <c r="I59" s="89">
        <v>18.807316</v>
      </c>
      <c r="J59" s="98">
        <v>0.98012549999999998</v>
      </c>
      <c r="L59" s="71" t="s">
        <v>866</v>
      </c>
      <c r="M59" s="72" t="s">
        <v>867</v>
      </c>
      <c r="N59" s="95">
        <v>9</v>
      </c>
      <c r="O59" s="92" t="s">
        <v>907</v>
      </c>
      <c r="P59" s="21">
        <v>1659</v>
      </c>
      <c r="Q59" s="89">
        <v>2.5187119</v>
      </c>
      <c r="R59" s="89">
        <v>14.502272</v>
      </c>
      <c r="S59" s="89">
        <v>12.218201000000001</v>
      </c>
      <c r="T59" s="98">
        <v>0.9903594</v>
      </c>
      <c r="V59" s="71" t="s">
        <v>866</v>
      </c>
      <c r="W59" s="72" t="s">
        <v>867</v>
      </c>
      <c r="X59" s="95">
        <v>9</v>
      </c>
      <c r="Y59" s="92" t="s">
        <v>906</v>
      </c>
      <c r="Z59" s="21">
        <v>3382</v>
      </c>
      <c r="AA59" s="89">
        <v>2.4291265000000002</v>
      </c>
      <c r="AB59" s="89">
        <v>14.819675999999999</v>
      </c>
      <c r="AC59" s="89">
        <v>14.081286</v>
      </c>
      <c r="AD59" s="98">
        <v>1.1812936000000001</v>
      </c>
    </row>
    <row r="60" spans="2:30" x14ac:dyDescent="0.2">
      <c r="B60" s="71" t="s">
        <v>866</v>
      </c>
      <c r="C60" s="72" t="s">
        <v>867</v>
      </c>
      <c r="D60" s="95">
        <v>10</v>
      </c>
      <c r="E60" s="92" t="s">
        <v>907</v>
      </c>
      <c r="F60" s="21">
        <v>1901</v>
      </c>
      <c r="G60" s="89">
        <v>2.5913303999999999</v>
      </c>
      <c r="H60" s="89">
        <v>16.702655</v>
      </c>
      <c r="I60" s="89">
        <v>17.489853</v>
      </c>
      <c r="J60" s="98">
        <v>1.0339419999999999</v>
      </c>
      <c r="L60" s="71" t="s">
        <v>866</v>
      </c>
      <c r="M60" s="72" t="s">
        <v>867</v>
      </c>
      <c r="N60" s="95">
        <v>10</v>
      </c>
      <c r="O60" s="92" t="s">
        <v>909</v>
      </c>
      <c r="P60" s="21">
        <v>1307</v>
      </c>
      <c r="Q60" s="89">
        <v>1.9843017000000001</v>
      </c>
      <c r="R60" s="89">
        <v>11.425238</v>
      </c>
      <c r="S60" s="89">
        <v>8.6120701000000004</v>
      </c>
      <c r="T60" s="98">
        <v>0.76845229999999998</v>
      </c>
      <c r="V60" s="71" t="s">
        <v>866</v>
      </c>
      <c r="W60" s="72" t="s">
        <v>867</v>
      </c>
      <c r="X60" s="95">
        <v>10</v>
      </c>
      <c r="Y60" s="92" t="s">
        <v>911</v>
      </c>
      <c r="Z60" s="21">
        <v>3100</v>
      </c>
      <c r="AA60" s="89">
        <v>2.2265796</v>
      </c>
      <c r="AB60" s="89">
        <v>13.583973</v>
      </c>
      <c r="AC60" s="89">
        <v>13.610327</v>
      </c>
      <c r="AD60" s="98">
        <v>1.2183113999999999</v>
      </c>
    </row>
    <row r="61" spans="2:30" x14ac:dyDescent="0.2">
      <c r="B61" s="71" t="s">
        <v>866</v>
      </c>
      <c r="C61" s="72" t="s">
        <v>867</v>
      </c>
      <c r="D61" s="95">
        <v>11</v>
      </c>
      <c r="E61" s="92" t="s">
        <v>916</v>
      </c>
      <c r="F61" s="21">
        <v>1250</v>
      </c>
      <c r="G61" s="89">
        <v>1.7039257999999999</v>
      </c>
      <c r="H61" s="89">
        <v>10.982808</v>
      </c>
      <c r="I61" s="89">
        <v>11.327207</v>
      </c>
      <c r="J61" s="98">
        <v>1.2651706</v>
      </c>
      <c r="L61" s="71" t="s">
        <v>866</v>
      </c>
      <c r="M61" s="72" t="s">
        <v>867</v>
      </c>
      <c r="N61" s="95">
        <v>11</v>
      </c>
      <c r="O61" s="92" t="s">
        <v>914</v>
      </c>
      <c r="P61" s="21">
        <v>1217</v>
      </c>
      <c r="Q61" s="89">
        <v>1.8476627000000001</v>
      </c>
      <c r="R61" s="89">
        <v>10.638496</v>
      </c>
      <c r="S61" s="89">
        <v>8.0065588999999999</v>
      </c>
      <c r="T61" s="98">
        <v>0.96564450000000002</v>
      </c>
      <c r="V61" s="71" t="s">
        <v>866</v>
      </c>
      <c r="W61" s="72" t="s">
        <v>867</v>
      </c>
      <c r="X61" s="95">
        <v>11</v>
      </c>
      <c r="Y61" s="92" t="s">
        <v>905</v>
      </c>
      <c r="Z61" s="21">
        <v>2651</v>
      </c>
      <c r="AA61" s="89">
        <v>1.9040847000000001</v>
      </c>
      <c r="AB61" s="89">
        <v>11.616488</v>
      </c>
      <c r="AC61" s="89">
        <v>10.841885</v>
      </c>
      <c r="AD61" s="98">
        <v>0.9673235</v>
      </c>
    </row>
    <row r="62" spans="2:30" x14ac:dyDescent="0.2">
      <c r="B62" s="71" t="s">
        <v>866</v>
      </c>
      <c r="C62" s="72" t="s">
        <v>867</v>
      </c>
      <c r="D62" s="95">
        <v>12</v>
      </c>
      <c r="E62" s="92" t="s">
        <v>913</v>
      </c>
      <c r="F62" s="21">
        <v>1190</v>
      </c>
      <c r="G62" s="89">
        <v>1.6221374</v>
      </c>
      <c r="H62" s="89">
        <v>10.455634</v>
      </c>
      <c r="I62" s="89">
        <v>10.533792</v>
      </c>
      <c r="J62" s="98">
        <v>0.96612699999999996</v>
      </c>
      <c r="L62" s="71" t="s">
        <v>866</v>
      </c>
      <c r="M62" s="72" t="s">
        <v>867</v>
      </c>
      <c r="N62" s="95">
        <v>12</v>
      </c>
      <c r="O62" s="92" t="s">
        <v>913</v>
      </c>
      <c r="P62" s="21">
        <v>1001</v>
      </c>
      <c r="Q62" s="89">
        <v>1.5197292</v>
      </c>
      <c r="R62" s="89">
        <v>8.7503159000000004</v>
      </c>
      <c r="S62" s="89">
        <v>7.7270177999999996</v>
      </c>
      <c r="T62" s="98">
        <v>0.90363059999999995</v>
      </c>
      <c r="V62" s="71" t="s">
        <v>866</v>
      </c>
      <c r="W62" s="72" t="s">
        <v>867</v>
      </c>
      <c r="X62" s="95">
        <v>12</v>
      </c>
      <c r="Y62" s="92" t="s">
        <v>913</v>
      </c>
      <c r="Z62" s="21">
        <v>2191</v>
      </c>
      <c r="AA62" s="89">
        <v>1.5736889999999999</v>
      </c>
      <c r="AB62" s="89">
        <v>9.6008016000000005</v>
      </c>
      <c r="AC62" s="89">
        <v>9.0748558999999993</v>
      </c>
      <c r="AD62" s="98">
        <v>0.93795729999999999</v>
      </c>
    </row>
    <row r="63" spans="2:30" x14ac:dyDescent="0.2">
      <c r="B63" s="71" t="s">
        <v>866</v>
      </c>
      <c r="C63" s="72" t="s">
        <v>867</v>
      </c>
      <c r="D63" s="95">
        <v>13</v>
      </c>
      <c r="E63" s="92" t="s">
        <v>932</v>
      </c>
      <c r="F63" s="21">
        <v>1131</v>
      </c>
      <c r="G63" s="89">
        <v>1.5417121</v>
      </c>
      <c r="H63" s="89">
        <v>9.9372451000000002</v>
      </c>
      <c r="I63" s="89">
        <v>9.9712344999999996</v>
      </c>
      <c r="J63" s="98">
        <v>1.1181554</v>
      </c>
      <c r="L63" s="71" t="s">
        <v>866</v>
      </c>
      <c r="M63" s="72" t="s">
        <v>867</v>
      </c>
      <c r="N63" s="95">
        <v>13</v>
      </c>
      <c r="O63" s="92" t="s">
        <v>912</v>
      </c>
      <c r="P63" s="21">
        <v>974</v>
      </c>
      <c r="Q63" s="89">
        <v>1.4787375</v>
      </c>
      <c r="R63" s="89">
        <v>8.5142933999999997</v>
      </c>
      <c r="S63" s="89">
        <v>6.3574934000000001</v>
      </c>
      <c r="T63" s="98">
        <v>0.88132600000000005</v>
      </c>
      <c r="V63" s="71" t="s">
        <v>866</v>
      </c>
      <c r="W63" s="72" t="s">
        <v>867</v>
      </c>
      <c r="X63" s="95">
        <v>13</v>
      </c>
      <c r="Y63" s="92" t="s">
        <v>909</v>
      </c>
      <c r="Z63" s="21">
        <v>2162</v>
      </c>
      <c r="AA63" s="89">
        <v>1.5528597</v>
      </c>
      <c r="AB63" s="89">
        <v>9.4737258000000004</v>
      </c>
      <c r="AC63" s="89">
        <v>8.6813976999999998</v>
      </c>
      <c r="AD63" s="98">
        <v>0.71145130000000001</v>
      </c>
    </row>
    <row r="64" spans="2:30" x14ac:dyDescent="0.2">
      <c r="B64" s="71" t="s">
        <v>866</v>
      </c>
      <c r="C64" s="72" t="s">
        <v>867</v>
      </c>
      <c r="D64" s="95">
        <v>14</v>
      </c>
      <c r="E64" s="92" t="s">
        <v>915</v>
      </c>
      <c r="F64" s="21">
        <v>1061</v>
      </c>
      <c r="G64" s="89">
        <v>1.4462923000000001</v>
      </c>
      <c r="H64" s="89">
        <v>9.3222077999999993</v>
      </c>
      <c r="I64" s="89">
        <v>8.9462714000000005</v>
      </c>
      <c r="J64" s="98">
        <v>0.95255029999999996</v>
      </c>
      <c r="L64" s="71" t="s">
        <v>866</v>
      </c>
      <c r="M64" s="72" t="s">
        <v>867</v>
      </c>
      <c r="N64" s="95">
        <v>14</v>
      </c>
      <c r="O64" s="92" t="s">
        <v>919</v>
      </c>
      <c r="P64" s="21">
        <v>889</v>
      </c>
      <c r="Q64" s="89">
        <v>1.3496895</v>
      </c>
      <c r="R64" s="89">
        <v>7.7712595999999996</v>
      </c>
      <c r="S64" s="89">
        <v>5.8478477</v>
      </c>
      <c r="T64" s="98">
        <v>0.90713520000000003</v>
      </c>
      <c r="V64" s="71" t="s">
        <v>866</v>
      </c>
      <c r="W64" s="72" t="s">
        <v>867</v>
      </c>
      <c r="X64" s="95">
        <v>14</v>
      </c>
      <c r="Y64" s="92" t="s">
        <v>914</v>
      </c>
      <c r="Z64" s="21">
        <v>2160</v>
      </c>
      <c r="AA64" s="89">
        <v>1.5514231999999999</v>
      </c>
      <c r="AB64" s="89">
        <v>9.4649619000000005</v>
      </c>
      <c r="AC64" s="89">
        <v>8.6252104999999997</v>
      </c>
      <c r="AD64" s="98">
        <v>0.93717159999999999</v>
      </c>
    </row>
    <row r="65" spans="2:30" x14ac:dyDescent="0.2">
      <c r="B65" s="71" t="s">
        <v>866</v>
      </c>
      <c r="C65" s="72" t="s">
        <v>867</v>
      </c>
      <c r="D65" s="95">
        <v>15</v>
      </c>
      <c r="E65" s="92" t="s">
        <v>924</v>
      </c>
      <c r="F65" s="21">
        <v>987</v>
      </c>
      <c r="G65" s="89">
        <v>1.3454197999999999</v>
      </c>
      <c r="H65" s="89">
        <v>8.6720255999999996</v>
      </c>
      <c r="I65" s="89">
        <v>9.1433435000000003</v>
      </c>
      <c r="J65" s="98">
        <v>1.0988836</v>
      </c>
      <c r="L65" s="71" t="s">
        <v>866</v>
      </c>
      <c r="M65" s="72" t="s">
        <v>867</v>
      </c>
      <c r="N65" s="95">
        <v>15</v>
      </c>
      <c r="O65" s="92" t="s">
        <v>917</v>
      </c>
      <c r="P65" s="21">
        <v>875</v>
      </c>
      <c r="Q65" s="89">
        <v>1.3284346</v>
      </c>
      <c r="R65" s="89">
        <v>7.6488775000000002</v>
      </c>
      <c r="S65" s="89">
        <v>5.9236367999999997</v>
      </c>
      <c r="T65" s="98">
        <v>0.80426810000000004</v>
      </c>
      <c r="V65" s="71" t="s">
        <v>866</v>
      </c>
      <c r="W65" s="72" t="s">
        <v>867</v>
      </c>
      <c r="X65" s="95">
        <v>15</v>
      </c>
      <c r="Y65" s="92" t="s">
        <v>916</v>
      </c>
      <c r="Z65" s="21">
        <v>1825</v>
      </c>
      <c r="AA65" s="89">
        <v>1.3108089999999999</v>
      </c>
      <c r="AB65" s="89">
        <v>7.9970163999999997</v>
      </c>
      <c r="AC65" s="89">
        <v>7.5913027</v>
      </c>
      <c r="AD65" s="98">
        <v>1.2737468999999999</v>
      </c>
    </row>
    <row r="66" spans="2:30" x14ac:dyDescent="0.2">
      <c r="B66" s="71" t="s">
        <v>866</v>
      </c>
      <c r="C66" s="72" t="s">
        <v>867</v>
      </c>
      <c r="D66" s="95">
        <v>16</v>
      </c>
      <c r="E66" s="92" t="s">
        <v>914</v>
      </c>
      <c r="F66" s="21">
        <v>943</v>
      </c>
      <c r="G66" s="89">
        <v>1.2854417</v>
      </c>
      <c r="H66" s="89">
        <v>8.2854306999999991</v>
      </c>
      <c r="I66" s="89">
        <v>9.3475728999999994</v>
      </c>
      <c r="J66" s="98">
        <v>0.89887989999999995</v>
      </c>
      <c r="L66" s="71" t="s">
        <v>866</v>
      </c>
      <c r="M66" s="72" t="s">
        <v>867</v>
      </c>
      <c r="N66" s="95">
        <v>16</v>
      </c>
      <c r="O66" s="92" t="s">
        <v>923</v>
      </c>
      <c r="P66" s="21">
        <v>847</v>
      </c>
      <c r="Q66" s="89">
        <v>1.2859247</v>
      </c>
      <c r="R66" s="89">
        <v>7.4041135000000002</v>
      </c>
      <c r="S66" s="89">
        <v>6.5747453</v>
      </c>
      <c r="T66" s="98">
        <v>0.96180209999999999</v>
      </c>
      <c r="V66" s="71" t="s">
        <v>866</v>
      </c>
      <c r="W66" s="72" t="s">
        <v>867</v>
      </c>
      <c r="X66" s="95">
        <v>16</v>
      </c>
      <c r="Y66" s="92" t="s">
        <v>917</v>
      </c>
      <c r="Z66" s="21">
        <v>1667</v>
      </c>
      <c r="AA66" s="89">
        <v>1.1973252000000001</v>
      </c>
      <c r="AB66" s="89">
        <v>7.3046720000000001</v>
      </c>
      <c r="AC66" s="89">
        <v>6.7307876000000002</v>
      </c>
      <c r="AD66" s="98">
        <v>0.79665960000000002</v>
      </c>
    </row>
    <row r="67" spans="2:30" x14ac:dyDescent="0.2">
      <c r="B67" s="71" t="s">
        <v>866</v>
      </c>
      <c r="C67" s="72" t="s">
        <v>867</v>
      </c>
      <c r="D67" s="95">
        <v>17</v>
      </c>
      <c r="E67" s="92" t="s">
        <v>933</v>
      </c>
      <c r="F67" s="21">
        <v>894</v>
      </c>
      <c r="G67" s="89">
        <v>1.2186478000000001</v>
      </c>
      <c r="H67" s="89">
        <v>7.8549046000000002</v>
      </c>
      <c r="I67" s="89">
        <v>7.7228063999999996</v>
      </c>
      <c r="J67" s="98">
        <v>1.0416913999999999</v>
      </c>
      <c r="L67" s="71" t="s">
        <v>866</v>
      </c>
      <c r="M67" s="72" t="s">
        <v>867</v>
      </c>
      <c r="N67" s="95">
        <v>17</v>
      </c>
      <c r="O67" s="92" t="s">
        <v>930</v>
      </c>
      <c r="P67" s="21">
        <v>835</v>
      </c>
      <c r="Q67" s="89">
        <v>1.2677061000000001</v>
      </c>
      <c r="R67" s="89">
        <v>7.2992146</v>
      </c>
      <c r="S67" s="89">
        <v>5.5495058999999998</v>
      </c>
      <c r="T67" s="98">
        <v>1.1949897</v>
      </c>
      <c r="V67" s="71" t="s">
        <v>866</v>
      </c>
      <c r="W67" s="72" t="s">
        <v>867</v>
      </c>
      <c r="X67" s="95">
        <v>17</v>
      </c>
      <c r="Y67" s="92" t="s">
        <v>924</v>
      </c>
      <c r="Z67" s="21">
        <v>1626</v>
      </c>
      <c r="AA67" s="89">
        <v>1.1678769</v>
      </c>
      <c r="AB67" s="89">
        <v>7.125013</v>
      </c>
      <c r="AC67" s="89">
        <v>6.7768274000000002</v>
      </c>
      <c r="AD67" s="98">
        <v>1.0579154</v>
      </c>
    </row>
    <row r="68" spans="2:30" x14ac:dyDescent="0.2">
      <c r="B68" s="71" t="s">
        <v>866</v>
      </c>
      <c r="C68" s="72" t="s">
        <v>867</v>
      </c>
      <c r="D68" s="95">
        <v>18</v>
      </c>
      <c r="E68" s="92" t="s">
        <v>918</v>
      </c>
      <c r="F68" s="21">
        <v>872</v>
      </c>
      <c r="G68" s="89">
        <v>1.1886587</v>
      </c>
      <c r="H68" s="89">
        <v>7.6616071999999997</v>
      </c>
      <c r="I68" s="89">
        <v>7.6318130000000002</v>
      </c>
      <c r="J68" s="98">
        <v>0.90191069999999995</v>
      </c>
      <c r="L68" s="71" t="s">
        <v>866</v>
      </c>
      <c r="M68" s="72" t="s">
        <v>867</v>
      </c>
      <c r="N68" s="95">
        <v>18</v>
      </c>
      <c r="O68" s="92" t="s">
        <v>160</v>
      </c>
      <c r="P68" s="21">
        <v>780</v>
      </c>
      <c r="Q68" s="89">
        <v>1.1842045000000001</v>
      </c>
      <c r="R68" s="89">
        <v>6.8184279999999999</v>
      </c>
      <c r="S68" s="89">
        <v>5.5378771999999996</v>
      </c>
      <c r="T68" s="98">
        <v>1.1075742</v>
      </c>
      <c r="V68" s="71" t="s">
        <v>866</v>
      </c>
      <c r="W68" s="72" t="s">
        <v>867</v>
      </c>
      <c r="X68" s="95">
        <v>18</v>
      </c>
      <c r="Y68" s="92" t="s">
        <v>930</v>
      </c>
      <c r="Z68" s="21">
        <v>1590</v>
      </c>
      <c r="AA68" s="89">
        <v>1.1420199</v>
      </c>
      <c r="AB68" s="89">
        <v>6.9672635999999999</v>
      </c>
      <c r="AC68" s="89">
        <v>6.4024131999999998</v>
      </c>
      <c r="AD68" s="98">
        <v>1.2166296000000001</v>
      </c>
    </row>
    <row r="69" spans="2:30" x14ac:dyDescent="0.2">
      <c r="B69" s="71" t="s">
        <v>866</v>
      </c>
      <c r="C69" s="72" t="s">
        <v>867</v>
      </c>
      <c r="D69" s="95">
        <v>19</v>
      </c>
      <c r="E69" s="92" t="s">
        <v>909</v>
      </c>
      <c r="F69" s="21">
        <v>855</v>
      </c>
      <c r="G69" s="89">
        <v>1.1654853000000001</v>
      </c>
      <c r="H69" s="89">
        <v>7.5122410000000004</v>
      </c>
      <c r="I69" s="89">
        <v>8.5318470000000008</v>
      </c>
      <c r="J69" s="98">
        <v>0.64416430000000002</v>
      </c>
      <c r="L69" s="71" t="s">
        <v>866</v>
      </c>
      <c r="M69" s="72" t="s">
        <v>867</v>
      </c>
      <c r="N69" s="95">
        <v>19</v>
      </c>
      <c r="O69" s="92" t="s">
        <v>928</v>
      </c>
      <c r="P69" s="21">
        <v>753</v>
      </c>
      <c r="Q69" s="89">
        <v>1.1432127999999999</v>
      </c>
      <c r="R69" s="89">
        <v>6.5824055000000001</v>
      </c>
      <c r="S69" s="89">
        <v>5.0459398999999996</v>
      </c>
      <c r="T69" s="98">
        <v>0.84210209999999996</v>
      </c>
      <c r="V69" s="71" t="s">
        <v>866</v>
      </c>
      <c r="W69" s="72" t="s">
        <v>867</v>
      </c>
      <c r="X69" s="95">
        <v>19</v>
      </c>
      <c r="Y69" s="92" t="s">
        <v>915</v>
      </c>
      <c r="Z69" s="21">
        <v>1581</v>
      </c>
      <c r="AA69" s="89">
        <v>1.1355556</v>
      </c>
      <c r="AB69" s="89">
        <v>6.9278263000000004</v>
      </c>
      <c r="AC69" s="89">
        <v>6.5140922000000003</v>
      </c>
      <c r="AD69" s="98">
        <v>0.98204539999999996</v>
      </c>
    </row>
    <row r="70" spans="2:30" x14ac:dyDescent="0.2">
      <c r="B70" s="71" t="s">
        <v>866</v>
      </c>
      <c r="C70" s="72" t="s">
        <v>867</v>
      </c>
      <c r="D70" s="95">
        <v>20</v>
      </c>
      <c r="E70" s="92" t="s">
        <v>929</v>
      </c>
      <c r="F70" s="21">
        <v>802</v>
      </c>
      <c r="G70" s="89">
        <v>1.0932388</v>
      </c>
      <c r="H70" s="89">
        <v>7.0465698999999997</v>
      </c>
      <c r="I70" s="89">
        <v>8.0065954999999995</v>
      </c>
      <c r="J70" s="98">
        <v>1.033466</v>
      </c>
      <c r="L70" s="71" t="s">
        <v>866</v>
      </c>
      <c r="M70" s="72" t="s">
        <v>867</v>
      </c>
      <c r="N70" s="95">
        <v>20</v>
      </c>
      <c r="O70" s="92" t="s">
        <v>911</v>
      </c>
      <c r="P70" s="21">
        <v>748</v>
      </c>
      <c r="Q70" s="89">
        <v>1.1356218</v>
      </c>
      <c r="R70" s="89">
        <v>6.5386975999999999</v>
      </c>
      <c r="S70" s="89">
        <v>6.5223490999999996</v>
      </c>
      <c r="T70" s="98">
        <v>1.2037534000000001</v>
      </c>
      <c r="V70" s="71" t="s">
        <v>866</v>
      </c>
      <c r="W70" s="72" t="s">
        <v>867</v>
      </c>
      <c r="X70" s="95">
        <v>20</v>
      </c>
      <c r="Y70" s="92" t="s">
        <v>928</v>
      </c>
      <c r="Z70" s="21">
        <v>1543</v>
      </c>
      <c r="AA70" s="89">
        <v>1.1082620000000001</v>
      </c>
      <c r="AB70" s="89">
        <v>6.7613130999999997</v>
      </c>
      <c r="AC70" s="89">
        <v>6.2439792000000001</v>
      </c>
      <c r="AD70" s="98">
        <v>0.8836309</v>
      </c>
    </row>
    <row r="71" spans="2:30" x14ac:dyDescent="0.2">
      <c r="B71" s="71" t="s">
        <v>866</v>
      </c>
      <c r="C71" s="72" t="s">
        <v>867</v>
      </c>
      <c r="D71" s="95" t="s">
        <v>925</v>
      </c>
      <c r="E71" s="92" t="s">
        <v>926</v>
      </c>
      <c r="F71" s="21">
        <v>49074</v>
      </c>
      <c r="G71" s="89">
        <v>66.894766000000004</v>
      </c>
      <c r="H71" s="89" t="s">
        <v>898</v>
      </c>
      <c r="I71" s="89" t="s">
        <v>898</v>
      </c>
      <c r="J71" s="98" t="s">
        <v>898</v>
      </c>
      <c r="L71" s="71" t="s">
        <v>866</v>
      </c>
      <c r="M71" s="72" t="s">
        <v>867</v>
      </c>
      <c r="N71" s="95" t="s">
        <v>925</v>
      </c>
      <c r="O71" s="92" t="s">
        <v>926</v>
      </c>
      <c r="P71" s="21">
        <v>45247</v>
      </c>
      <c r="Q71" s="89">
        <v>68.694490000000002</v>
      </c>
      <c r="R71" s="89" t="s">
        <v>898</v>
      </c>
      <c r="S71" s="89" t="s">
        <v>898</v>
      </c>
      <c r="T71" s="98" t="s">
        <v>898</v>
      </c>
      <c r="V71" s="71" t="s">
        <v>866</v>
      </c>
      <c r="W71" s="72" t="s">
        <v>867</v>
      </c>
      <c r="X71" s="95" t="s">
        <v>925</v>
      </c>
      <c r="Y71" s="92" t="s">
        <v>926</v>
      </c>
      <c r="Z71" s="21">
        <v>91230</v>
      </c>
      <c r="AA71" s="89">
        <v>65.526083</v>
      </c>
      <c r="AB71" s="89" t="s">
        <v>898</v>
      </c>
      <c r="AC71" s="89" t="s">
        <v>898</v>
      </c>
      <c r="AD71" s="98" t="s">
        <v>898</v>
      </c>
    </row>
    <row r="72" spans="2:30" x14ac:dyDescent="0.2">
      <c r="B72" s="71" t="s">
        <v>866</v>
      </c>
      <c r="C72" s="72" t="s">
        <v>867</v>
      </c>
      <c r="D72" s="95" t="s">
        <v>925</v>
      </c>
      <c r="E72" s="92" t="s">
        <v>927</v>
      </c>
      <c r="F72" s="21">
        <v>73360</v>
      </c>
      <c r="G72" s="89">
        <v>100</v>
      </c>
      <c r="H72" s="89">
        <v>644.55906000000004</v>
      </c>
      <c r="I72" s="89">
        <v>686.21087</v>
      </c>
      <c r="J72" s="98">
        <v>1.0315112</v>
      </c>
      <c r="L72" s="71" t="s">
        <v>866</v>
      </c>
      <c r="M72" s="72" t="s">
        <v>867</v>
      </c>
      <c r="N72" s="95" t="s">
        <v>925</v>
      </c>
      <c r="O72" s="92" t="s">
        <v>927</v>
      </c>
      <c r="P72" s="21">
        <v>65867</v>
      </c>
      <c r="Q72" s="89">
        <v>100</v>
      </c>
      <c r="R72" s="89">
        <v>575.78128000000004</v>
      </c>
      <c r="S72" s="89">
        <v>471.58744000000002</v>
      </c>
      <c r="T72" s="98">
        <v>1.0177235</v>
      </c>
      <c r="V72" s="71" t="s">
        <v>866</v>
      </c>
      <c r="W72" s="72" t="s">
        <v>867</v>
      </c>
      <c r="X72" s="95" t="s">
        <v>925</v>
      </c>
      <c r="Y72" s="92" t="s">
        <v>927</v>
      </c>
      <c r="Z72" s="21">
        <v>139227</v>
      </c>
      <c r="AA72" s="89">
        <v>100</v>
      </c>
      <c r="AB72" s="89">
        <v>610.08252000000005</v>
      </c>
      <c r="AC72" s="89">
        <v>571.28494000000001</v>
      </c>
      <c r="AD72" s="98">
        <v>1.0274604000000001</v>
      </c>
    </row>
    <row r="73" spans="2:30" x14ac:dyDescent="0.2">
      <c r="B73" s="71" t="s">
        <v>868</v>
      </c>
      <c r="C73" s="72" t="s">
        <v>869</v>
      </c>
      <c r="D73" s="95">
        <v>1</v>
      </c>
      <c r="E73" s="92" t="s">
        <v>900</v>
      </c>
      <c r="F73" s="21">
        <v>5184</v>
      </c>
      <c r="G73" s="89">
        <v>14.893128000000001</v>
      </c>
      <c r="H73" s="89">
        <v>84.490624999999994</v>
      </c>
      <c r="I73" s="89">
        <v>97.888749000000004</v>
      </c>
      <c r="J73" s="98">
        <v>0.98138219999999998</v>
      </c>
      <c r="L73" s="71" t="s">
        <v>868</v>
      </c>
      <c r="M73" s="72" t="s">
        <v>869</v>
      </c>
      <c r="N73" s="95">
        <v>1</v>
      </c>
      <c r="O73" s="92" t="s">
        <v>900</v>
      </c>
      <c r="P73" s="21">
        <v>3889</v>
      </c>
      <c r="Q73" s="89">
        <v>12.474339000000001</v>
      </c>
      <c r="R73" s="89">
        <v>64.611106000000007</v>
      </c>
      <c r="S73" s="89">
        <v>51.295375999999997</v>
      </c>
      <c r="T73" s="98">
        <v>0.92978720000000004</v>
      </c>
      <c r="V73" s="71" t="s">
        <v>868</v>
      </c>
      <c r="W73" s="72" t="s">
        <v>869</v>
      </c>
      <c r="X73" s="95">
        <v>1</v>
      </c>
      <c r="Y73" s="92" t="s">
        <v>900</v>
      </c>
      <c r="Z73" s="21">
        <v>9073</v>
      </c>
      <c r="AA73" s="89">
        <v>13.750303000000001</v>
      </c>
      <c r="AB73" s="89">
        <v>74.646137999999993</v>
      </c>
      <c r="AC73" s="89">
        <v>72.690709999999996</v>
      </c>
      <c r="AD73" s="98">
        <v>0.96248999999999996</v>
      </c>
    </row>
    <row r="74" spans="2:30" x14ac:dyDescent="0.2">
      <c r="B74" s="71" t="s">
        <v>868</v>
      </c>
      <c r="C74" s="72" t="s">
        <v>869</v>
      </c>
      <c r="D74" s="95">
        <v>2</v>
      </c>
      <c r="E74" s="92" t="s">
        <v>901</v>
      </c>
      <c r="F74" s="21">
        <v>2348</v>
      </c>
      <c r="G74" s="89">
        <v>6.7455756999999998</v>
      </c>
      <c r="H74" s="89">
        <v>38.268515999999998</v>
      </c>
      <c r="I74" s="89">
        <v>42.395090000000003</v>
      </c>
      <c r="J74" s="98">
        <v>1.0033886000000001</v>
      </c>
      <c r="L74" s="71" t="s">
        <v>868</v>
      </c>
      <c r="M74" s="72" t="s">
        <v>869</v>
      </c>
      <c r="N74" s="95">
        <v>2</v>
      </c>
      <c r="O74" s="92" t="s">
        <v>903</v>
      </c>
      <c r="P74" s="21">
        <v>3173</v>
      </c>
      <c r="Q74" s="89">
        <v>10.177701000000001</v>
      </c>
      <c r="R74" s="89">
        <v>52.715618999999997</v>
      </c>
      <c r="S74" s="89">
        <v>40.929481000000003</v>
      </c>
      <c r="T74" s="98">
        <v>1.0436939999999999</v>
      </c>
      <c r="V74" s="71" t="s">
        <v>868</v>
      </c>
      <c r="W74" s="72" t="s">
        <v>869</v>
      </c>
      <c r="X74" s="95">
        <v>2</v>
      </c>
      <c r="Y74" s="92" t="s">
        <v>903</v>
      </c>
      <c r="Z74" s="21">
        <v>4779</v>
      </c>
      <c r="AA74" s="89">
        <v>7.2426649000000003</v>
      </c>
      <c r="AB74" s="89">
        <v>39.318185</v>
      </c>
      <c r="AC74" s="89">
        <v>38.148173</v>
      </c>
      <c r="AD74" s="98">
        <v>1.0429986</v>
      </c>
    </row>
    <row r="75" spans="2:30" x14ac:dyDescent="0.2">
      <c r="B75" s="71" t="s">
        <v>868</v>
      </c>
      <c r="C75" s="72" t="s">
        <v>869</v>
      </c>
      <c r="D75" s="95">
        <v>3</v>
      </c>
      <c r="E75" s="92" t="s">
        <v>902</v>
      </c>
      <c r="F75" s="21">
        <v>1609</v>
      </c>
      <c r="G75" s="89">
        <v>4.6225006000000004</v>
      </c>
      <c r="H75" s="89">
        <v>26.224038</v>
      </c>
      <c r="I75" s="89">
        <v>31.789144</v>
      </c>
      <c r="J75" s="98">
        <v>0.82360060000000002</v>
      </c>
      <c r="L75" s="71" t="s">
        <v>868</v>
      </c>
      <c r="M75" s="72" t="s">
        <v>869</v>
      </c>
      <c r="N75" s="95">
        <v>3</v>
      </c>
      <c r="O75" s="92" t="s">
        <v>902</v>
      </c>
      <c r="P75" s="21">
        <v>2486</v>
      </c>
      <c r="Q75" s="89">
        <v>7.9740826</v>
      </c>
      <c r="R75" s="89">
        <v>41.301931000000003</v>
      </c>
      <c r="S75" s="89">
        <v>33.032356999999998</v>
      </c>
      <c r="T75" s="98">
        <v>0.84053949999999999</v>
      </c>
      <c r="V75" s="71" t="s">
        <v>868</v>
      </c>
      <c r="W75" s="72" t="s">
        <v>869</v>
      </c>
      <c r="X75" s="95">
        <v>3</v>
      </c>
      <c r="Y75" s="92" t="s">
        <v>902</v>
      </c>
      <c r="Z75" s="21">
        <v>4095</v>
      </c>
      <c r="AA75" s="89">
        <v>6.2060500000000003</v>
      </c>
      <c r="AB75" s="89">
        <v>33.690724000000003</v>
      </c>
      <c r="AC75" s="89">
        <v>32.890645999999997</v>
      </c>
      <c r="AD75" s="98">
        <v>0.83341419999999999</v>
      </c>
    </row>
    <row r="76" spans="2:30" x14ac:dyDescent="0.2">
      <c r="B76" s="71" t="s">
        <v>868</v>
      </c>
      <c r="C76" s="72" t="s">
        <v>869</v>
      </c>
      <c r="D76" s="95">
        <v>4</v>
      </c>
      <c r="E76" s="92" t="s">
        <v>903</v>
      </c>
      <c r="F76" s="21">
        <v>1606</v>
      </c>
      <c r="G76" s="89">
        <v>4.6138819</v>
      </c>
      <c r="H76" s="89">
        <v>26.175142999999998</v>
      </c>
      <c r="I76" s="89">
        <v>33.124308999999997</v>
      </c>
      <c r="J76" s="98">
        <v>1.0418092000000001</v>
      </c>
      <c r="L76" s="71" t="s">
        <v>868</v>
      </c>
      <c r="M76" s="72" t="s">
        <v>869</v>
      </c>
      <c r="N76" s="95">
        <v>4</v>
      </c>
      <c r="O76" s="92" t="s">
        <v>901</v>
      </c>
      <c r="P76" s="21">
        <v>1543</v>
      </c>
      <c r="Q76" s="89">
        <v>4.9493200000000002</v>
      </c>
      <c r="R76" s="89">
        <v>25.635109</v>
      </c>
      <c r="S76" s="89">
        <v>23.590765999999999</v>
      </c>
      <c r="T76" s="98">
        <v>1.0046702999999999</v>
      </c>
      <c r="V76" s="71" t="s">
        <v>868</v>
      </c>
      <c r="W76" s="72" t="s">
        <v>869</v>
      </c>
      <c r="X76" s="95">
        <v>4</v>
      </c>
      <c r="Y76" s="92" t="s">
        <v>901</v>
      </c>
      <c r="Z76" s="21">
        <v>3891</v>
      </c>
      <c r="AA76" s="89">
        <v>5.8968841000000003</v>
      </c>
      <c r="AB76" s="89">
        <v>32.012357999999999</v>
      </c>
      <c r="AC76" s="89">
        <v>31.904250000000001</v>
      </c>
      <c r="AD76" s="98">
        <v>1.0003664999999999</v>
      </c>
    </row>
    <row r="77" spans="2:30" x14ac:dyDescent="0.2">
      <c r="B77" s="71" t="s">
        <v>868</v>
      </c>
      <c r="C77" s="72" t="s">
        <v>869</v>
      </c>
      <c r="D77" s="95">
        <v>5</v>
      </c>
      <c r="E77" s="92" t="s">
        <v>904</v>
      </c>
      <c r="F77" s="21">
        <v>1350</v>
      </c>
      <c r="G77" s="89">
        <v>3.8784187999999999</v>
      </c>
      <c r="H77" s="89">
        <v>22.002766999999999</v>
      </c>
      <c r="I77" s="89">
        <v>26.123555</v>
      </c>
      <c r="J77" s="98">
        <v>0.86277550000000003</v>
      </c>
      <c r="L77" s="71" t="s">
        <v>868</v>
      </c>
      <c r="M77" s="72" t="s">
        <v>869</v>
      </c>
      <c r="N77" s="95">
        <v>5</v>
      </c>
      <c r="O77" s="92" t="s">
        <v>905</v>
      </c>
      <c r="P77" s="21">
        <v>1302</v>
      </c>
      <c r="Q77" s="89">
        <v>4.1762895000000002</v>
      </c>
      <c r="R77" s="89">
        <v>21.631180000000001</v>
      </c>
      <c r="S77" s="89">
        <v>19.70074</v>
      </c>
      <c r="T77" s="98">
        <v>0.94560960000000005</v>
      </c>
      <c r="V77" s="71" t="s">
        <v>868</v>
      </c>
      <c r="W77" s="72" t="s">
        <v>869</v>
      </c>
      <c r="X77" s="95">
        <v>5</v>
      </c>
      <c r="Y77" s="92" t="s">
        <v>904</v>
      </c>
      <c r="Z77" s="21">
        <v>2418</v>
      </c>
      <c r="AA77" s="89">
        <v>3.6645246999999999</v>
      </c>
      <c r="AB77" s="89">
        <v>19.89357</v>
      </c>
      <c r="AC77" s="89">
        <v>19.910285999999999</v>
      </c>
      <c r="AD77" s="98">
        <v>0.85769289999999998</v>
      </c>
    </row>
    <row r="78" spans="2:30" x14ac:dyDescent="0.2">
      <c r="B78" s="71" t="s">
        <v>868</v>
      </c>
      <c r="C78" s="72" t="s">
        <v>869</v>
      </c>
      <c r="D78" s="95">
        <v>6</v>
      </c>
      <c r="E78" s="92" t="s">
        <v>906</v>
      </c>
      <c r="F78" s="21">
        <v>1328</v>
      </c>
      <c r="G78" s="89">
        <v>3.8152149</v>
      </c>
      <c r="H78" s="89">
        <v>21.644203000000001</v>
      </c>
      <c r="I78" s="89">
        <v>26.156206000000001</v>
      </c>
      <c r="J78" s="98">
        <v>0.92480079999999998</v>
      </c>
      <c r="L78" s="71" t="s">
        <v>868</v>
      </c>
      <c r="M78" s="72" t="s">
        <v>869</v>
      </c>
      <c r="N78" s="95">
        <v>6</v>
      </c>
      <c r="O78" s="92" t="s">
        <v>904</v>
      </c>
      <c r="P78" s="21">
        <v>1068</v>
      </c>
      <c r="Q78" s="89">
        <v>3.4257121000000001</v>
      </c>
      <c r="R78" s="89">
        <v>17.743549000000002</v>
      </c>
      <c r="S78" s="89">
        <v>15.362149</v>
      </c>
      <c r="T78" s="98">
        <v>0.84125890000000003</v>
      </c>
      <c r="V78" s="71" t="s">
        <v>868</v>
      </c>
      <c r="W78" s="72" t="s">
        <v>869</v>
      </c>
      <c r="X78" s="95">
        <v>6</v>
      </c>
      <c r="Y78" s="92" t="s">
        <v>910</v>
      </c>
      <c r="Z78" s="21">
        <v>1896</v>
      </c>
      <c r="AA78" s="89">
        <v>2.8734239000000001</v>
      </c>
      <c r="AB78" s="89">
        <v>15.598929</v>
      </c>
      <c r="AC78" s="89">
        <v>15.477147</v>
      </c>
      <c r="AD78" s="98">
        <v>0.9770915</v>
      </c>
    </row>
    <row r="79" spans="2:30" x14ac:dyDescent="0.2">
      <c r="B79" s="71" t="s">
        <v>868</v>
      </c>
      <c r="C79" s="72" t="s">
        <v>869</v>
      </c>
      <c r="D79" s="95">
        <v>7</v>
      </c>
      <c r="E79" s="92" t="s">
        <v>911</v>
      </c>
      <c r="F79" s="21">
        <v>1279</v>
      </c>
      <c r="G79" s="89">
        <v>3.6744427000000002</v>
      </c>
      <c r="H79" s="89">
        <v>20.845583999999999</v>
      </c>
      <c r="I79" s="89">
        <v>20.796066</v>
      </c>
      <c r="J79" s="98">
        <v>1.2135389000000001</v>
      </c>
      <c r="L79" s="71" t="s">
        <v>868</v>
      </c>
      <c r="M79" s="72" t="s">
        <v>869</v>
      </c>
      <c r="N79" s="95">
        <v>7</v>
      </c>
      <c r="O79" s="92" t="s">
        <v>910</v>
      </c>
      <c r="P79" s="21">
        <v>933</v>
      </c>
      <c r="Q79" s="89">
        <v>2.9926867000000001</v>
      </c>
      <c r="R79" s="89">
        <v>15.500685000000001</v>
      </c>
      <c r="S79" s="89">
        <v>13.168305999999999</v>
      </c>
      <c r="T79" s="98">
        <v>1.0096476000000001</v>
      </c>
      <c r="V79" s="71" t="s">
        <v>868</v>
      </c>
      <c r="W79" s="72" t="s">
        <v>869</v>
      </c>
      <c r="X79" s="95">
        <v>7</v>
      </c>
      <c r="Y79" s="92" t="s">
        <v>911</v>
      </c>
      <c r="Z79" s="21">
        <v>1694</v>
      </c>
      <c r="AA79" s="89">
        <v>2.5672890000000002</v>
      </c>
      <c r="AB79" s="89">
        <v>13.937017000000001</v>
      </c>
      <c r="AC79" s="89">
        <v>13.8005</v>
      </c>
      <c r="AD79" s="98">
        <v>1.2353345</v>
      </c>
    </row>
    <row r="80" spans="2:30" x14ac:dyDescent="0.2">
      <c r="B80" s="71" t="s">
        <v>868</v>
      </c>
      <c r="C80" s="72" t="s">
        <v>869</v>
      </c>
      <c r="D80" s="95">
        <v>8</v>
      </c>
      <c r="E80" s="92" t="s">
        <v>908</v>
      </c>
      <c r="F80" s="21">
        <v>979</v>
      </c>
      <c r="G80" s="89">
        <v>2.8125718000000002</v>
      </c>
      <c r="H80" s="89">
        <v>15.956080999999999</v>
      </c>
      <c r="I80" s="89">
        <v>17.566941</v>
      </c>
      <c r="J80" s="98">
        <v>0.89897740000000004</v>
      </c>
      <c r="L80" s="71" t="s">
        <v>868</v>
      </c>
      <c r="M80" s="72" t="s">
        <v>869</v>
      </c>
      <c r="N80" s="95">
        <v>8</v>
      </c>
      <c r="O80" s="92" t="s">
        <v>907</v>
      </c>
      <c r="P80" s="21">
        <v>745</v>
      </c>
      <c r="Q80" s="89">
        <v>2.3896587</v>
      </c>
      <c r="R80" s="89">
        <v>12.377288</v>
      </c>
      <c r="S80" s="89">
        <v>10.660321</v>
      </c>
      <c r="T80" s="98">
        <v>0.86408379999999996</v>
      </c>
      <c r="V80" s="71" t="s">
        <v>868</v>
      </c>
      <c r="W80" s="72" t="s">
        <v>869</v>
      </c>
      <c r="X80" s="95">
        <v>8</v>
      </c>
      <c r="Y80" s="92" t="s">
        <v>908</v>
      </c>
      <c r="Z80" s="21">
        <v>1682</v>
      </c>
      <c r="AA80" s="89">
        <v>2.5491028</v>
      </c>
      <c r="AB80" s="89">
        <v>13.838290000000001</v>
      </c>
      <c r="AC80" s="89">
        <v>13.689238</v>
      </c>
      <c r="AD80" s="98">
        <v>0.85785560000000005</v>
      </c>
    </row>
    <row r="81" spans="2:30" x14ac:dyDescent="0.2">
      <c r="B81" s="71" t="s">
        <v>868</v>
      </c>
      <c r="C81" s="72" t="s">
        <v>869</v>
      </c>
      <c r="D81" s="95">
        <v>9</v>
      </c>
      <c r="E81" s="92" t="s">
        <v>910</v>
      </c>
      <c r="F81" s="21">
        <v>963</v>
      </c>
      <c r="G81" s="89">
        <v>2.7666054</v>
      </c>
      <c r="H81" s="89">
        <v>15.695307</v>
      </c>
      <c r="I81" s="89">
        <v>18.164935</v>
      </c>
      <c r="J81" s="98">
        <v>0.94664839999999995</v>
      </c>
      <c r="L81" s="71" t="s">
        <v>868</v>
      </c>
      <c r="M81" s="72" t="s">
        <v>869</v>
      </c>
      <c r="N81" s="95">
        <v>9</v>
      </c>
      <c r="O81" s="92" t="s">
        <v>909</v>
      </c>
      <c r="P81" s="21">
        <v>707</v>
      </c>
      <c r="Q81" s="89">
        <v>2.2677700999999999</v>
      </c>
      <c r="R81" s="89">
        <v>11.745964000000001</v>
      </c>
      <c r="S81" s="89">
        <v>9.1915619999999993</v>
      </c>
      <c r="T81" s="98">
        <v>0.82016020000000001</v>
      </c>
      <c r="V81" s="71" t="s">
        <v>868</v>
      </c>
      <c r="W81" s="72" t="s">
        <v>869</v>
      </c>
      <c r="X81" s="95">
        <v>9</v>
      </c>
      <c r="Y81" s="92" t="s">
        <v>907</v>
      </c>
      <c r="Z81" s="21">
        <v>1558</v>
      </c>
      <c r="AA81" s="89">
        <v>2.3611784999999998</v>
      </c>
      <c r="AB81" s="89">
        <v>12.818106999999999</v>
      </c>
      <c r="AC81" s="89">
        <v>12.635579</v>
      </c>
      <c r="AD81" s="98">
        <v>0.87582360000000004</v>
      </c>
    </row>
    <row r="82" spans="2:30" x14ac:dyDescent="0.2">
      <c r="B82" s="71" t="s">
        <v>868</v>
      </c>
      <c r="C82" s="72" t="s">
        <v>869</v>
      </c>
      <c r="D82" s="95">
        <v>10</v>
      </c>
      <c r="E82" s="92" t="s">
        <v>907</v>
      </c>
      <c r="F82" s="21">
        <v>813</v>
      </c>
      <c r="G82" s="89">
        <v>2.3356699999999999</v>
      </c>
      <c r="H82" s="89">
        <v>13.250555</v>
      </c>
      <c r="I82" s="89">
        <v>15.042097999999999</v>
      </c>
      <c r="J82" s="98">
        <v>0.8892388</v>
      </c>
      <c r="L82" s="71" t="s">
        <v>868</v>
      </c>
      <c r="M82" s="72" t="s">
        <v>869</v>
      </c>
      <c r="N82" s="95">
        <v>10</v>
      </c>
      <c r="O82" s="92" t="s">
        <v>908</v>
      </c>
      <c r="P82" s="21">
        <v>703</v>
      </c>
      <c r="Q82" s="89">
        <v>2.2549397</v>
      </c>
      <c r="R82" s="89">
        <v>11.679508</v>
      </c>
      <c r="S82" s="89">
        <v>10.266707</v>
      </c>
      <c r="T82" s="98">
        <v>0.79525900000000005</v>
      </c>
      <c r="V82" s="71" t="s">
        <v>868</v>
      </c>
      <c r="W82" s="72" t="s">
        <v>869</v>
      </c>
      <c r="X82" s="95">
        <v>10</v>
      </c>
      <c r="Y82" s="92" t="s">
        <v>906</v>
      </c>
      <c r="Z82" s="21">
        <v>1328</v>
      </c>
      <c r="AA82" s="89">
        <v>2.0126091000000002</v>
      </c>
      <c r="AB82" s="89">
        <v>10.925832</v>
      </c>
      <c r="AC82" s="89">
        <v>10.94787</v>
      </c>
      <c r="AD82" s="98">
        <v>0.91842809999999997</v>
      </c>
    </row>
    <row r="83" spans="2:30" x14ac:dyDescent="0.2">
      <c r="B83" s="71" t="s">
        <v>868</v>
      </c>
      <c r="C83" s="72" t="s">
        <v>869</v>
      </c>
      <c r="D83" s="95">
        <v>11</v>
      </c>
      <c r="E83" s="92" t="s">
        <v>932</v>
      </c>
      <c r="F83" s="21">
        <v>703</v>
      </c>
      <c r="G83" s="89">
        <v>2.0196507000000001</v>
      </c>
      <c r="H83" s="89">
        <v>11.457737</v>
      </c>
      <c r="I83" s="89">
        <v>11.439731999999999</v>
      </c>
      <c r="J83" s="98">
        <v>1.2828299000000001</v>
      </c>
      <c r="L83" s="71" t="s">
        <v>868</v>
      </c>
      <c r="M83" s="72" t="s">
        <v>869</v>
      </c>
      <c r="N83" s="95">
        <v>11</v>
      </c>
      <c r="O83" s="92" t="s">
        <v>914</v>
      </c>
      <c r="P83" s="21">
        <v>580</v>
      </c>
      <c r="Q83" s="89">
        <v>1.8604054000000001</v>
      </c>
      <c r="R83" s="89">
        <v>9.6360097000000007</v>
      </c>
      <c r="S83" s="89">
        <v>7.6074602999999996</v>
      </c>
      <c r="T83" s="98">
        <v>0.91751059999999995</v>
      </c>
      <c r="V83" s="71" t="s">
        <v>868</v>
      </c>
      <c r="W83" s="72" t="s">
        <v>869</v>
      </c>
      <c r="X83" s="95">
        <v>11</v>
      </c>
      <c r="Y83" s="92" t="s">
        <v>905</v>
      </c>
      <c r="Z83" s="21">
        <v>1310</v>
      </c>
      <c r="AA83" s="89">
        <v>1.9853297999999999</v>
      </c>
      <c r="AB83" s="89">
        <v>10.777741000000001</v>
      </c>
      <c r="AC83" s="89">
        <v>10.524644</v>
      </c>
      <c r="AD83" s="98">
        <v>0.93901889999999999</v>
      </c>
    </row>
    <row r="84" spans="2:30" x14ac:dyDescent="0.2">
      <c r="B84" s="71" t="s">
        <v>868</v>
      </c>
      <c r="C84" s="72" t="s">
        <v>869</v>
      </c>
      <c r="D84" s="95">
        <v>12</v>
      </c>
      <c r="E84" s="92" t="s">
        <v>913</v>
      </c>
      <c r="F84" s="21">
        <v>597</v>
      </c>
      <c r="G84" s="89">
        <v>1.715123</v>
      </c>
      <c r="H84" s="89">
        <v>9.7301123999999994</v>
      </c>
      <c r="I84" s="89">
        <v>10.600287</v>
      </c>
      <c r="J84" s="98">
        <v>0.97222560000000002</v>
      </c>
      <c r="L84" s="71" t="s">
        <v>868</v>
      </c>
      <c r="M84" s="72" t="s">
        <v>869</v>
      </c>
      <c r="N84" s="95">
        <v>12</v>
      </c>
      <c r="O84" s="92" t="s">
        <v>928</v>
      </c>
      <c r="P84" s="21">
        <v>563</v>
      </c>
      <c r="Q84" s="89">
        <v>1.8058763</v>
      </c>
      <c r="R84" s="89">
        <v>9.3535748999999999</v>
      </c>
      <c r="S84" s="89">
        <v>7.3680972999999996</v>
      </c>
      <c r="T84" s="98">
        <v>1.2296400999999999</v>
      </c>
      <c r="V84" s="71" t="s">
        <v>868</v>
      </c>
      <c r="W84" s="72" t="s">
        <v>869</v>
      </c>
      <c r="X84" s="95">
        <v>12</v>
      </c>
      <c r="Y84" s="92" t="s">
        <v>909</v>
      </c>
      <c r="Z84" s="21">
        <v>1254</v>
      </c>
      <c r="AA84" s="89">
        <v>1.9004607</v>
      </c>
      <c r="AB84" s="89">
        <v>10.317012999999999</v>
      </c>
      <c r="AC84" s="89">
        <v>9.9833160999999997</v>
      </c>
      <c r="AD84" s="98">
        <v>0.81814509999999996</v>
      </c>
    </row>
    <row r="85" spans="2:30" x14ac:dyDescent="0.2">
      <c r="B85" s="71" t="s">
        <v>868</v>
      </c>
      <c r="C85" s="72" t="s">
        <v>869</v>
      </c>
      <c r="D85" s="95">
        <v>13</v>
      </c>
      <c r="E85" s="92" t="s">
        <v>909</v>
      </c>
      <c r="F85" s="21">
        <v>547</v>
      </c>
      <c r="G85" s="89">
        <v>1.5714778</v>
      </c>
      <c r="H85" s="89">
        <v>8.9151951</v>
      </c>
      <c r="I85" s="89">
        <v>10.915327</v>
      </c>
      <c r="J85" s="98">
        <v>0.82411979999999996</v>
      </c>
      <c r="L85" s="71" t="s">
        <v>868</v>
      </c>
      <c r="M85" s="72" t="s">
        <v>869</v>
      </c>
      <c r="N85" s="95">
        <v>13</v>
      </c>
      <c r="O85" s="92" t="s">
        <v>913</v>
      </c>
      <c r="P85" s="21">
        <v>530</v>
      </c>
      <c r="Q85" s="89">
        <v>1.7000257000000001</v>
      </c>
      <c r="R85" s="89">
        <v>8.8053191999999996</v>
      </c>
      <c r="S85" s="89">
        <v>7.8411983000000003</v>
      </c>
      <c r="T85" s="98">
        <v>0.91698329999999995</v>
      </c>
      <c r="V85" s="71" t="s">
        <v>868</v>
      </c>
      <c r="W85" s="72" t="s">
        <v>869</v>
      </c>
      <c r="X85" s="95">
        <v>13</v>
      </c>
      <c r="Y85" s="92" t="s">
        <v>913</v>
      </c>
      <c r="Z85" s="21">
        <v>1127</v>
      </c>
      <c r="AA85" s="89">
        <v>1.7079898</v>
      </c>
      <c r="AB85" s="89">
        <v>9.2721479000000002</v>
      </c>
      <c r="AC85" s="89">
        <v>9.1922567999999991</v>
      </c>
      <c r="AD85" s="98">
        <v>0.95009160000000004</v>
      </c>
    </row>
    <row r="86" spans="2:30" x14ac:dyDescent="0.2">
      <c r="B86" s="71" t="s">
        <v>868</v>
      </c>
      <c r="C86" s="72" t="s">
        <v>869</v>
      </c>
      <c r="D86" s="95">
        <v>14</v>
      </c>
      <c r="E86" s="92" t="s">
        <v>916</v>
      </c>
      <c r="F86" s="21">
        <v>527</v>
      </c>
      <c r="G86" s="89">
        <v>1.5140198</v>
      </c>
      <c r="H86" s="89">
        <v>8.5892282000000009</v>
      </c>
      <c r="I86" s="89">
        <v>9.3837077000000004</v>
      </c>
      <c r="J86" s="98">
        <v>1.0480951999999999</v>
      </c>
      <c r="L86" s="71" t="s">
        <v>868</v>
      </c>
      <c r="M86" s="72" t="s">
        <v>869</v>
      </c>
      <c r="N86" s="95">
        <v>14</v>
      </c>
      <c r="O86" s="92" t="s">
        <v>917</v>
      </c>
      <c r="P86" s="21">
        <v>508</v>
      </c>
      <c r="Q86" s="89">
        <v>1.6294586</v>
      </c>
      <c r="R86" s="89">
        <v>8.4398154000000005</v>
      </c>
      <c r="S86" s="89">
        <v>6.8048443000000001</v>
      </c>
      <c r="T86" s="98">
        <v>0.92391199999999996</v>
      </c>
      <c r="V86" s="71" t="s">
        <v>868</v>
      </c>
      <c r="W86" s="72" t="s">
        <v>869</v>
      </c>
      <c r="X86" s="95">
        <v>14</v>
      </c>
      <c r="Y86" s="92" t="s">
        <v>914</v>
      </c>
      <c r="Z86" s="21">
        <v>1107</v>
      </c>
      <c r="AA86" s="89">
        <v>1.6776793999999999</v>
      </c>
      <c r="AB86" s="89">
        <v>9.1076022000000005</v>
      </c>
      <c r="AC86" s="89">
        <v>8.8080680999999998</v>
      </c>
      <c r="AD86" s="98">
        <v>0.95703990000000005</v>
      </c>
    </row>
    <row r="87" spans="2:30" x14ac:dyDescent="0.2">
      <c r="B87" s="71" t="s">
        <v>868</v>
      </c>
      <c r="C87" s="72" t="s">
        <v>869</v>
      </c>
      <c r="D87" s="95">
        <v>15</v>
      </c>
      <c r="E87" s="92" t="s">
        <v>914</v>
      </c>
      <c r="F87" s="21">
        <v>527</v>
      </c>
      <c r="G87" s="89">
        <v>1.5140198</v>
      </c>
      <c r="H87" s="89">
        <v>8.5892282000000009</v>
      </c>
      <c r="I87" s="89">
        <v>10.364827</v>
      </c>
      <c r="J87" s="98">
        <v>0.9967009</v>
      </c>
      <c r="L87" s="71" t="s">
        <v>868</v>
      </c>
      <c r="M87" s="72" t="s">
        <v>869</v>
      </c>
      <c r="N87" s="95">
        <v>15</v>
      </c>
      <c r="O87" s="92" t="s">
        <v>919</v>
      </c>
      <c r="P87" s="21">
        <v>485</v>
      </c>
      <c r="Q87" s="89">
        <v>1.5556839</v>
      </c>
      <c r="R87" s="89">
        <v>8.0576977999999997</v>
      </c>
      <c r="S87" s="89">
        <v>6.2901670000000003</v>
      </c>
      <c r="T87" s="98">
        <v>0.97574899999999998</v>
      </c>
      <c r="V87" s="71" t="s">
        <v>868</v>
      </c>
      <c r="W87" s="72" t="s">
        <v>869</v>
      </c>
      <c r="X87" s="95">
        <v>15</v>
      </c>
      <c r="Y87" s="92" t="s">
        <v>928</v>
      </c>
      <c r="Z87" s="21">
        <v>1087</v>
      </c>
      <c r="AA87" s="89">
        <v>1.6473690999999999</v>
      </c>
      <c r="AB87" s="89">
        <v>8.9430566000000002</v>
      </c>
      <c r="AC87" s="89">
        <v>8.6915394999999993</v>
      </c>
      <c r="AD87" s="98">
        <v>1.2300028999999999</v>
      </c>
    </row>
    <row r="88" spans="2:30" x14ac:dyDescent="0.2">
      <c r="B88" s="71" t="s">
        <v>868</v>
      </c>
      <c r="C88" s="72" t="s">
        <v>869</v>
      </c>
      <c r="D88" s="95">
        <v>16</v>
      </c>
      <c r="E88" s="92" t="s">
        <v>928</v>
      </c>
      <c r="F88" s="21">
        <v>524</v>
      </c>
      <c r="G88" s="89">
        <v>1.5054011</v>
      </c>
      <c r="H88" s="89">
        <v>8.5403331999999992</v>
      </c>
      <c r="I88" s="89">
        <v>10.281487</v>
      </c>
      <c r="J88" s="98">
        <v>1.2285321</v>
      </c>
      <c r="L88" s="71" t="s">
        <v>868</v>
      </c>
      <c r="M88" s="72" t="s">
        <v>869</v>
      </c>
      <c r="N88" s="95">
        <v>16</v>
      </c>
      <c r="O88" s="92" t="s">
        <v>912</v>
      </c>
      <c r="P88" s="21">
        <v>458</v>
      </c>
      <c r="Q88" s="89">
        <v>1.4690787999999999</v>
      </c>
      <c r="R88" s="89">
        <v>7.6091249000000003</v>
      </c>
      <c r="S88" s="89">
        <v>5.7879522999999997</v>
      </c>
      <c r="T88" s="98">
        <v>0.80237179999999997</v>
      </c>
      <c r="V88" s="71" t="s">
        <v>868</v>
      </c>
      <c r="W88" s="72" t="s">
        <v>869</v>
      </c>
      <c r="X88" s="95">
        <v>16</v>
      </c>
      <c r="Y88" s="92" t="s">
        <v>917</v>
      </c>
      <c r="Z88" s="21">
        <v>975</v>
      </c>
      <c r="AA88" s="89">
        <v>1.4776309000000001</v>
      </c>
      <c r="AB88" s="89">
        <v>8.0216008999999993</v>
      </c>
      <c r="AC88" s="89">
        <v>7.8088850000000001</v>
      </c>
      <c r="AD88" s="98">
        <v>0.92426370000000002</v>
      </c>
    </row>
    <row r="89" spans="2:30" x14ac:dyDescent="0.2">
      <c r="B89" s="71" t="s">
        <v>868</v>
      </c>
      <c r="C89" s="72" t="s">
        <v>869</v>
      </c>
      <c r="D89" s="95">
        <v>17</v>
      </c>
      <c r="E89" s="92" t="s">
        <v>934</v>
      </c>
      <c r="F89" s="21">
        <v>487</v>
      </c>
      <c r="G89" s="89">
        <v>1.3991037</v>
      </c>
      <c r="H89" s="89">
        <v>7.9372943999999999</v>
      </c>
      <c r="I89" s="89">
        <v>8.8782219999999992</v>
      </c>
      <c r="J89" s="98">
        <v>1.4413180000000001</v>
      </c>
      <c r="L89" s="71" t="s">
        <v>868</v>
      </c>
      <c r="M89" s="72" t="s">
        <v>869</v>
      </c>
      <c r="N89" s="95">
        <v>17</v>
      </c>
      <c r="O89" s="92" t="s">
        <v>923</v>
      </c>
      <c r="P89" s="21">
        <v>449</v>
      </c>
      <c r="Q89" s="89">
        <v>1.4402104</v>
      </c>
      <c r="R89" s="89">
        <v>7.4596005999999999</v>
      </c>
      <c r="S89" s="89">
        <v>6.8748161000000003</v>
      </c>
      <c r="T89" s="98">
        <v>1.0056986999999999</v>
      </c>
      <c r="V89" s="71" t="s">
        <v>868</v>
      </c>
      <c r="W89" s="72" t="s">
        <v>869</v>
      </c>
      <c r="X89" s="95">
        <v>17</v>
      </c>
      <c r="Y89" s="92" t="s">
        <v>932</v>
      </c>
      <c r="Z89" s="21">
        <v>956</v>
      </c>
      <c r="AA89" s="89">
        <v>1.4488361000000001</v>
      </c>
      <c r="AB89" s="89">
        <v>7.8652825000000002</v>
      </c>
      <c r="AC89" s="89">
        <v>7.7590212999999997</v>
      </c>
      <c r="AD89" s="98">
        <v>1.2931575</v>
      </c>
    </row>
    <row r="90" spans="2:30" x14ac:dyDescent="0.2">
      <c r="B90" s="71" t="s">
        <v>868</v>
      </c>
      <c r="C90" s="72" t="s">
        <v>869</v>
      </c>
      <c r="D90" s="95">
        <v>18</v>
      </c>
      <c r="E90" s="92" t="s">
        <v>915</v>
      </c>
      <c r="F90" s="21">
        <v>485</v>
      </c>
      <c r="G90" s="89">
        <v>1.3933578</v>
      </c>
      <c r="H90" s="89">
        <v>7.9046976999999998</v>
      </c>
      <c r="I90" s="89">
        <v>8.1232237999999999</v>
      </c>
      <c r="J90" s="98">
        <v>0.86491669999999998</v>
      </c>
      <c r="L90" s="71" t="s">
        <v>868</v>
      </c>
      <c r="M90" s="72" t="s">
        <v>869</v>
      </c>
      <c r="N90" s="95">
        <v>18</v>
      </c>
      <c r="O90" s="92" t="s">
        <v>911</v>
      </c>
      <c r="P90" s="21">
        <v>415</v>
      </c>
      <c r="Q90" s="89">
        <v>1.3311522</v>
      </c>
      <c r="R90" s="89">
        <v>6.8947310999999996</v>
      </c>
      <c r="S90" s="89">
        <v>6.8068600999999997</v>
      </c>
      <c r="T90" s="98">
        <v>1.2562622000000001</v>
      </c>
      <c r="V90" s="71" t="s">
        <v>868</v>
      </c>
      <c r="W90" s="72" t="s">
        <v>869</v>
      </c>
      <c r="X90" s="95">
        <v>18</v>
      </c>
      <c r="Y90" s="92" t="s">
        <v>924</v>
      </c>
      <c r="Z90" s="21">
        <v>755</v>
      </c>
      <c r="AA90" s="89">
        <v>1.1442167999999999</v>
      </c>
      <c r="AB90" s="89">
        <v>6.2115986000000003</v>
      </c>
      <c r="AC90" s="89">
        <v>6.2655418999999997</v>
      </c>
      <c r="AD90" s="98">
        <v>0.97809979999999996</v>
      </c>
    </row>
    <row r="91" spans="2:30" x14ac:dyDescent="0.2">
      <c r="B91" s="71" t="s">
        <v>868</v>
      </c>
      <c r="C91" s="72" t="s">
        <v>869</v>
      </c>
      <c r="D91" s="95">
        <v>19</v>
      </c>
      <c r="E91" s="92" t="s">
        <v>918</v>
      </c>
      <c r="F91" s="21">
        <v>468</v>
      </c>
      <c r="G91" s="89">
        <v>1.3445184999999999</v>
      </c>
      <c r="H91" s="89">
        <v>7.6276257999999997</v>
      </c>
      <c r="I91" s="89">
        <v>8.2177664999999998</v>
      </c>
      <c r="J91" s="98">
        <v>0.9711573</v>
      </c>
      <c r="L91" s="71" t="s">
        <v>868</v>
      </c>
      <c r="M91" s="72" t="s">
        <v>869</v>
      </c>
      <c r="N91" s="95">
        <v>19</v>
      </c>
      <c r="O91" s="92" t="s">
        <v>930</v>
      </c>
      <c r="P91" s="21">
        <v>353</v>
      </c>
      <c r="Q91" s="89">
        <v>1.1322812</v>
      </c>
      <c r="R91" s="89">
        <v>5.8646748999999998</v>
      </c>
      <c r="S91" s="89">
        <v>4.7708330999999999</v>
      </c>
      <c r="T91" s="98">
        <v>1.0273159999999999</v>
      </c>
      <c r="V91" s="71" t="s">
        <v>868</v>
      </c>
      <c r="W91" s="72" t="s">
        <v>869</v>
      </c>
      <c r="X91" s="95">
        <v>19</v>
      </c>
      <c r="Y91" s="92" t="s">
        <v>916</v>
      </c>
      <c r="Z91" s="21">
        <v>753</v>
      </c>
      <c r="AA91" s="89">
        <v>1.1411857000000001</v>
      </c>
      <c r="AB91" s="89">
        <v>6.1951441000000003</v>
      </c>
      <c r="AC91" s="89">
        <v>6.1276365000000004</v>
      </c>
      <c r="AD91" s="98">
        <v>1.0281579000000001</v>
      </c>
    </row>
    <row r="92" spans="2:30" x14ac:dyDescent="0.2">
      <c r="B92" s="71" t="s">
        <v>868</v>
      </c>
      <c r="C92" s="72" t="s">
        <v>869</v>
      </c>
      <c r="D92" s="95">
        <v>20</v>
      </c>
      <c r="E92" s="92" t="s">
        <v>917</v>
      </c>
      <c r="F92" s="21">
        <v>467</v>
      </c>
      <c r="G92" s="89">
        <v>1.3416456000000001</v>
      </c>
      <c r="H92" s="89">
        <v>7.6113274999999998</v>
      </c>
      <c r="I92" s="89">
        <v>9.3438303000000005</v>
      </c>
      <c r="J92" s="98">
        <v>0.93637769999999998</v>
      </c>
      <c r="L92" s="71" t="s">
        <v>868</v>
      </c>
      <c r="M92" s="72" t="s">
        <v>869</v>
      </c>
      <c r="N92" s="95">
        <v>20</v>
      </c>
      <c r="O92" s="92" t="s">
        <v>921</v>
      </c>
      <c r="P92" s="21">
        <v>338</v>
      </c>
      <c r="Q92" s="89">
        <v>1.0841673000000001</v>
      </c>
      <c r="R92" s="89">
        <v>5.6154677</v>
      </c>
      <c r="S92" s="89">
        <v>4.6631916999999996</v>
      </c>
      <c r="T92" s="98">
        <v>0.98367320000000003</v>
      </c>
      <c r="V92" s="71" t="s">
        <v>868</v>
      </c>
      <c r="W92" s="72" t="s">
        <v>869</v>
      </c>
      <c r="X92" s="95">
        <v>20</v>
      </c>
      <c r="Y92" s="92" t="s">
        <v>912</v>
      </c>
      <c r="Z92" s="21">
        <v>749</v>
      </c>
      <c r="AA92" s="89">
        <v>1.1351237000000001</v>
      </c>
      <c r="AB92" s="89">
        <v>6.1622348999999996</v>
      </c>
      <c r="AC92" s="89">
        <v>5.9374178999999998</v>
      </c>
      <c r="AD92" s="98">
        <v>0.86031619999999998</v>
      </c>
    </row>
    <row r="93" spans="2:30" x14ac:dyDescent="0.2">
      <c r="B93" s="71" t="s">
        <v>868</v>
      </c>
      <c r="C93" s="72" t="s">
        <v>869</v>
      </c>
      <c r="D93" s="95" t="s">
        <v>925</v>
      </c>
      <c r="E93" s="92" t="s">
        <v>926</v>
      </c>
      <c r="F93" s="21">
        <v>22791</v>
      </c>
      <c r="G93" s="89">
        <v>65.476326999999998</v>
      </c>
      <c r="H93" s="89" t="s">
        <v>898</v>
      </c>
      <c r="I93" s="89" t="s">
        <v>898</v>
      </c>
      <c r="J93" s="98" t="s">
        <v>898</v>
      </c>
      <c r="L93" s="71" t="s">
        <v>868</v>
      </c>
      <c r="M93" s="72" t="s">
        <v>869</v>
      </c>
      <c r="N93" s="95" t="s">
        <v>925</v>
      </c>
      <c r="O93" s="92" t="s">
        <v>926</v>
      </c>
      <c r="P93" s="21">
        <v>21228</v>
      </c>
      <c r="Q93" s="89">
        <v>68.090839000000003</v>
      </c>
      <c r="R93" s="89" t="s">
        <v>898</v>
      </c>
      <c r="S93" s="89" t="s">
        <v>898</v>
      </c>
      <c r="T93" s="98" t="s">
        <v>898</v>
      </c>
      <c r="V93" s="71" t="s">
        <v>868</v>
      </c>
      <c r="W93" s="72" t="s">
        <v>869</v>
      </c>
      <c r="X93" s="95" t="s">
        <v>925</v>
      </c>
      <c r="Y93" s="92" t="s">
        <v>926</v>
      </c>
      <c r="Z93" s="21">
        <v>42487</v>
      </c>
      <c r="AA93" s="89">
        <v>64.389852000000005</v>
      </c>
      <c r="AB93" s="89" t="s">
        <v>898</v>
      </c>
      <c r="AC93" s="89" t="s">
        <v>898</v>
      </c>
      <c r="AD93" s="98" t="s">
        <v>898</v>
      </c>
    </row>
    <row r="94" spans="2:30" x14ac:dyDescent="0.2">
      <c r="B94" s="71" t="s">
        <v>868</v>
      </c>
      <c r="C94" s="72" t="s">
        <v>869</v>
      </c>
      <c r="D94" s="95" t="s">
        <v>925</v>
      </c>
      <c r="E94" s="92" t="s">
        <v>927</v>
      </c>
      <c r="F94" s="21">
        <v>34808</v>
      </c>
      <c r="G94" s="89">
        <v>100</v>
      </c>
      <c r="H94" s="89">
        <v>567.31281999999999</v>
      </c>
      <c r="I94" s="89">
        <v>647.68364999999994</v>
      </c>
      <c r="J94" s="98">
        <v>0.97359709999999999</v>
      </c>
      <c r="L94" s="71" t="s">
        <v>868</v>
      </c>
      <c r="M94" s="72" t="s">
        <v>869</v>
      </c>
      <c r="N94" s="95" t="s">
        <v>925</v>
      </c>
      <c r="O94" s="92" t="s">
        <v>927</v>
      </c>
      <c r="P94" s="21">
        <v>31176</v>
      </c>
      <c r="Q94" s="89">
        <v>100</v>
      </c>
      <c r="R94" s="89">
        <v>517.95213999999999</v>
      </c>
      <c r="S94" s="89">
        <v>437.22980000000001</v>
      </c>
      <c r="T94" s="98">
        <v>0.943577</v>
      </c>
      <c r="V94" s="71" t="s">
        <v>868</v>
      </c>
      <c r="W94" s="72" t="s">
        <v>869</v>
      </c>
      <c r="X94" s="95" t="s">
        <v>925</v>
      </c>
      <c r="Y94" s="92" t="s">
        <v>927</v>
      </c>
      <c r="Z94" s="21">
        <v>65984</v>
      </c>
      <c r="AA94" s="89">
        <v>100</v>
      </c>
      <c r="AB94" s="89">
        <v>542.86904000000004</v>
      </c>
      <c r="AC94" s="89">
        <v>534.28724</v>
      </c>
      <c r="AD94" s="98">
        <v>0.96091970000000004</v>
      </c>
    </row>
    <row r="95" spans="2:30" x14ac:dyDescent="0.2">
      <c r="B95" s="71" t="s">
        <v>870</v>
      </c>
      <c r="C95" s="72" t="s">
        <v>871</v>
      </c>
      <c r="D95" s="95">
        <v>1</v>
      </c>
      <c r="E95" s="92" t="s">
        <v>900</v>
      </c>
      <c r="F95" s="21">
        <v>5169</v>
      </c>
      <c r="G95" s="89">
        <v>16.048309</v>
      </c>
      <c r="H95" s="89">
        <v>126.07901</v>
      </c>
      <c r="I95" s="89">
        <v>107.12577</v>
      </c>
      <c r="J95" s="98">
        <v>1.0739878</v>
      </c>
      <c r="L95" s="71" t="s">
        <v>870</v>
      </c>
      <c r="M95" s="72" t="s">
        <v>871</v>
      </c>
      <c r="N95" s="95">
        <v>1</v>
      </c>
      <c r="O95" s="92" t="s">
        <v>900</v>
      </c>
      <c r="P95" s="21">
        <v>4398</v>
      </c>
      <c r="Q95" s="89">
        <v>13.467250999999999</v>
      </c>
      <c r="R95" s="89">
        <v>105.24087</v>
      </c>
      <c r="S95" s="89">
        <v>56.749350999999997</v>
      </c>
      <c r="T95" s="98">
        <v>1.0286466999999999</v>
      </c>
      <c r="V95" s="71" t="s">
        <v>870</v>
      </c>
      <c r="W95" s="72" t="s">
        <v>871</v>
      </c>
      <c r="X95" s="95">
        <v>1</v>
      </c>
      <c r="Y95" s="92" t="s">
        <v>900</v>
      </c>
      <c r="Z95" s="21">
        <v>9567</v>
      </c>
      <c r="AA95" s="89">
        <v>14.748867000000001</v>
      </c>
      <c r="AB95" s="89">
        <v>115.5603</v>
      </c>
      <c r="AC95" s="89">
        <v>79.472054</v>
      </c>
      <c r="AD95" s="98">
        <v>1.0522811000000001</v>
      </c>
    </row>
    <row r="96" spans="2:30" x14ac:dyDescent="0.2">
      <c r="B96" s="71" t="s">
        <v>870</v>
      </c>
      <c r="C96" s="72" t="s">
        <v>871</v>
      </c>
      <c r="D96" s="95">
        <v>2</v>
      </c>
      <c r="E96" s="92" t="s">
        <v>901</v>
      </c>
      <c r="F96" s="21">
        <v>1990</v>
      </c>
      <c r="G96" s="89">
        <v>6.1783973000000003</v>
      </c>
      <c r="H96" s="89">
        <v>48.538834999999999</v>
      </c>
      <c r="I96" s="89">
        <v>41.568908</v>
      </c>
      <c r="J96" s="98">
        <v>0.98383489999999996</v>
      </c>
      <c r="L96" s="71" t="s">
        <v>870</v>
      </c>
      <c r="M96" s="72" t="s">
        <v>871</v>
      </c>
      <c r="N96" s="95">
        <v>2</v>
      </c>
      <c r="O96" s="92" t="s">
        <v>903</v>
      </c>
      <c r="P96" s="21">
        <v>3969</v>
      </c>
      <c r="Q96" s="89">
        <v>12.153596</v>
      </c>
      <c r="R96" s="89">
        <v>94.975215000000006</v>
      </c>
      <c r="S96" s="89">
        <v>48.717796999999997</v>
      </c>
      <c r="T96" s="98">
        <v>1.2422945999999999</v>
      </c>
      <c r="V96" s="71" t="s">
        <v>870</v>
      </c>
      <c r="W96" s="72" t="s">
        <v>871</v>
      </c>
      <c r="X96" s="95">
        <v>2</v>
      </c>
      <c r="Y96" s="92" t="s">
        <v>903</v>
      </c>
      <c r="Z96" s="21">
        <v>5766</v>
      </c>
      <c r="AA96" s="89">
        <v>8.8890943999999994</v>
      </c>
      <c r="AB96" s="89">
        <v>69.647817000000003</v>
      </c>
      <c r="AC96" s="89">
        <v>44.352854000000001</v>
      </c>
      <c r="AD96" s="98">
        <v>1.212639</v>
      </c>
    </row>
    <row r="97" spans="2:30" x14ac:dyDescent="0.2">
      <c r="B97" s="71" t="s">
        <v>870</v>
      </c>
      <c r="C97" s="72" t="s">
        <v>871</v>
      </c>
      <c r="D97" s="95">
        <v>3</v>
      </c>
      <c r="E97" s="92" t="s">
        <v>903</v>
      </c>
      <c r="F97" s="21">
        <v>1797</v>
      </c>
      <c r="G97" s="89">
        <v>5.5791858999999997</v>
      </c>
      <c r="H97" s="89">
        <v>43.831299000000001</v>
      </c>
      <c r="I97" s="89">
        <v>36.916454999999999</v>
      </c>
      <c r="J97" s="98">
        <v>1.1610779</v>
      </c>
      <c r="L97" s="71" t="s">
        <v>870</v>
      </c>
      <c r="M97" s="72" t="s">
        <v>871</v>
      </c>
      <c r="N97" s="95">
        <v>3</v>
      </c>
      <c r="O97" s="92" t="s">
        <v>902</v>
      </c>
      <c r="P97" s="21">
        <v>3028</v>
      </c>
      <c r="Q97" s="89">
        <v>9.2721315000000004</v>
      </c>
      <c r="R97" s="89">
        <v>72.457785999999999</v>
      </c>
      <c r="S97" s="89">
        <v>39.383533</v>
      </c>
      <c r="T97" s="98">
        <v>1.0021511000000001</v>
      </c>
      <c r="V97" s="71" t="s">
        <v>870</v>
      </c>
      <c r="W97" s="72" t="s">
        <v>871</v>
      </c>
      <c r="X97" s="95">
        <v>3</v>
      </c>
      <c r="Y97" s="92" t="s">
        <v>902</v>
      </c>
      <c r="Z97" s="21">
        <v>4818</v>
      </c>
      <c r="AA97" s="89">
        <v>7.4276200000000001</v>
      </c>
      <c r="AB97" s="89">
        <v>58.196874999999999</v>
      </c>
      <c r="AC97" s="89">
        <v>38.868577999999999</v>
      </c>
      <c r="AD97" s="98">
        <v>0.98488869999999995</v>
      </c>
    </row>
    <row r="98" spans="2:30" x14ac:dyDescent="0.2">
      <c r="B98" s="71" t="s">
        <v>870</v>
      </c>
      <c r="C98" s="72" t="s">
        <v>871</v>
      </c>
      <c r="D98" s="95">
        <v>4</v>
      </c>
      <c r="E98" s="92" t="s">
        <v>902</v>
      </c>
      <c r="F98" s="21">
        <v>1790</v>
      </c>
      <c r="G98" s="89">
        <v>5.5574529000000004</v>
      </c>
      <c r="H98" s="89">
        <v>43.660559999999997</v>
      </c>
      <c r="I98" s="89">
        <v>37.113062999999997</v>
      </c>
      <c r="J98" s="98">
        <v>0.96153390000000005</v>
      </c>
      <c r="L98" s="71" t="s">
        <v>870</v>
      </c>
      <c r="M98" s="72" t="s">
        <v>871</v>
      </c>
      <c r="N98" s="95">
        <v>4</v>
      </c>
      <c r="O98" s="92" t="s">
        <v>901</v>
      </c>
      <c r="P98" s="21">
        <v>1285</v>
      </c>
      <c r="Q98" s="89">
        <v>3.9348379000000002</v>
      </c>
      <c r="R98" s="89">
        <v>30.749092999999998</v>
      </c>
      <c r="S98" s="89">
        <v>22.047028999999998</v>
      </c>
      <c r="T98" s="98">
        <v>0.9389265</v>
      </c>
      <c r="V98" s="71" t="s">
        <v>870</v>
      </c>
      <c r="W98" s="72" t="s">
        <v>871</v>
      </c>
      <c r="X98" s="95">
        <v>4</v>
      </c>
      <c r="Y98" s="92" t="s">
        <v>901</v>
      </c>
      <c r="Z98" s="21">
        <v>3275</v>
      </c>
      <c r="AA98" s="89">
        <v>5.04887</v>
      </c>
      <c r="AB98" s="89">
        <v>39.558897000000002</v>
      </c>
      <c r="AC98" s="89">
        <v>30.729295</v>
      </c>
      <c r="AD98" s="98">
        <v>0.96352550000000003</v>
      </c>
    </row>
    <row r="99" spans="2:30" x14ac:dyDescent="0.2">
      <c r="B99" s="71" t="s">
        <v>870</v>
      </c>
      <c r="C99" s="72" t="s">
        <v>871</v>
      </c>
      <c r="D99" s="95">
        <v>5</v>
      </c>
      <c r="E99" s="92" t="s">
        <v>904</v>
      </c>
      <c r="F99" s="21">
        <v>1447</v>
      </c>
      <c r="G99" s="89">
        <v>4.4925331000000002</v>
      </c>
      <c r="H99" s="89">
        <v>35.294319000000002</v>
      </c>
      <c r="I99" s="89">
        <v>29.943874999999998</v>
      </c>
      <c r="J99" s="98">
        <v>0.98894820000000005</v>
      </c>
      <c r="L99" s="71" t="s">
        <v>870</v>
      </c>
      <c r="M99" s="72" t="s">
        <v>871</v>
      </c>
      <c r="N99" s="95">
        <v>5</v>
      </c>
      <c r="O99" s="92" t="s">
        <v>904</v>
      </c>
      <c r="P99" s="21">
        <v>1184</v>
      </c>
      <c r="Q99" s="89">
        <v>3.6255627000000001</v>
      </c>
      <c r="R99" s="89">
        <v>28.332239000000001</v>
      </c>
      <c r="S99" s="89">
        <v>17.659509</v>
      </c>
      <c r="T99" s="98">
        <v>0.96706650000000005</v>
      </c>
      <c r="V99" s="71" t="s">
        <v>870</v>
      </c>
      <c r="W99" s="72" t="s">
        <v>871</v>
      </c>
      <c r="X99" s="95">
        <v>5</v>
      </c>
      <c r="Y99" s="92" t="s">
        <v>904</v>
      </c>
      <c r="Z99" s="21">
        <v>2631</v>
      </c>
      <c r="AA99" s="89">
        <v>4.0560539999999996</v>
      </c>
      <c r="AB99" s="89">
        <v>31.779986999999998</v>
      </c>
      <c r="AC99" s="89">
        <v>22.632960000000001</v>
      </c>
      <c r="AD99" s="98">
        <v>0.97497990000000001</v>
      </c>
    </row>
    <row r="100" spans="2:30" x14ac:dyDescent="0.2">
      <c r="B100" s="71" t="s">
        <v>870</v>
      </c>
      <c r="C100" s="72" t="s">
        <v>871</v>
      </c>
      <c r="D100" s="95">
        <v>6</v>
      </c>
      <c r="E100" s="92" t="s">
        <v>906</v>
      </c>
      <c r="F100" s="21">
        <v>1317</v>
      </c>
      <c r="G100" s="89">
        <v>4.0889192000000003</v>
      </c>
      <c r="H100" s="89">
        <v>32.123440000000002</v>
      </c>
      <c r="I100" s="89">
        <v>27.093008999999999</v>
      </c>
      <c r="J100" s="98">
        <v>0.95792319999999997</v>
      </c>
      <c r="L100" s="71" t="s">
        <v>870</v>
      </c>
      <c r="M100" s="72" t="s">
        <v>871</v>
      </c>
      <c r="N100" s="95">
        <v>6</v>
      </c>
      <c r="O100" s="92" t="s">
        <v>905</v>
      </c>
      <c r="P100" s="21">
        <v>1175</v>
      </c>
      <c r="Q100" s="89">
        <v>3.5980034999999999</v>
      </c>
      <c r="R100" s="89">
        <v>28.116875</v>
      </c>
      <c r="S100" s="89">
        <v>20.764842000000002</v>
      </c>
      <c r="T100" s="98">
        <v>0.99668509999999999</v>
      </c>
      <c r="V100" s="71" t="s">
        <v>870</v>
      </c>
      <c r="W100" s="72" t="s">
        <v>871</v>
      </c>
      <c r="X100" s="95">
        <v>6</v>
      </c>
      <c r="Y100" s="92" t="s">
        <v>910</v>
      </c>
      <c r="Z100" s="21">
        <v>1986</v>
      </c>
      <c r="AA100" s="89">
        <v>3.0616964000000002</v>
      </c>
      <c r="AB100" s="89">
        <v>23.988997999999999</v>
      </c>
      <c r="AC100" s="89">
        <v>17.001819999999999</v>
      </c>
      <c r="AD100" s="98">
        <v>1.0733461</v>
      </c>
    </row>
    <row r="101" spans="2:30" x14ac:dyDescent="0.2">
      <c r="B101" s="71" t="s">
        <v>870</v>
      </c>
      <c r="C101" s="72" t="s">
        <v>871</v>
      </c>
      <c r="D101" s="95">
        <v>7</v>
      </c>
      <c r="E101" s="92" t="s">
        <v>910</v>
      </c>
      <c r="F101" s="21">
        <v>964</v>
      </c>
      <c r="G101" s="89">
        <v>2.9929522999999998</v>
      </c>
      <c r="H101" s="89">
        <v>23.513285</v>
      </c>
      <c r="I101" s="89">
        <v>20.043935000000001</v>
      </c>
      <c r="J101" s="98">
        <v>1.0445707</v>
      </c>
      <c r="L101" s="71" t="s">
        <v>870</v>
      </c>
      <c r="M101" s="72" t="s">
        <v>871</v>
      </c>
      <c r="N101" s="95">
        <v>7</v>
      </c>
      <c r="O101" s="92" t="s">
        <v>910</v>
      </c>
      <c r="P101" s="21">
        <v>1022</v>
      </c>
      <c r="Q101" s="89">
        <v>3.1294974999999998</v>
      </c>
      <c r="R101" s="89">
        <v>24.455698999999999</v>
      </c>
      <c r="S101" s="89">
        <v>14.478512</v>
      </c>
      <c r="T101" s="98">
        <v>1.1101044</v>
      </c>
      <c r="V101" s="71" t="s">
        <v>870</v>
      </c>
      <c r="W101" s="72" t="s">
        <v>871</v>
      </c>
      <c r="X101" s="95">
        <v>7</v>
      </c>
      <c r="Y101" s="92" t="s">
        <v>908</v>
      </c>
      <c r="Z101" s="21">
        <v>1762</v>
      </c>
      <c r="AA101" s="89">
        <v>2.7163691000000001</v>
      </c>
      <c r="AB101" s="89">
        <v>21.283290999999998</v>
      </c>
      <c r="AC101" s="89">
        <v>16.189945999999999</v>
      </c>
      <c r="AD101" s="98">
        <v>1.0145660000000001</v>
      </c>
    </row>
    <row r="102" spans="2:30" x14ac:dyDescent="0.2">
      <c r="B102" s="71" t="s">
        <v>870</v>
      </c>
      <c r="C102" s="72" t="s">
        <v>871</v>
      </c>
      <c r="D102" s="95">
        <v>8</v>
      </c>
      <c r="E102" s="92" t="s">
        <v>908</v>
      </c>
      <c r="F102" s="21">
        <v>946</v>
      </c>
      <c r="G102" s="89">
        <v>2.9370672999999998</v>
      </c>
      <c r="H102" s="89">
        <v>23.07424</v>
      </c>
      <c r="I102" s="89">
        <v>19.677751000000001</v>
      </c>
      <c r="J102" s="98">
        <v>1.0069969000000001</v>
      </c>
      <c r="L102" s="71" t="s">
        <v>870</v>
      </c>
      <c r="M102" s="72" t="s">
        <v>871</v>
      </c>
      <c r="N102" s="95">
        <v>8</v>
      </c>
      <c r="O102" s="92" t="s">
        <v>908</v>
      </c>
      <c r="P102" s="21">
        <v>816</v>
      </c>
      <c r="Q102" s="89">
        <v>2.4986986</v>
      </c>
      <c r="R102" s="89">
        <v>19.526273</v>
      </c>
      <c r="S102" s="89">
        <v>13.326423999999999</v>
      </c>
      <c r="T102" s="98">
        <v>1.0322647</v>
      </c>
      <c r="V102" s="71" t="s">
        <v>870</v>
      </c>
      <c r="W102" s="72" t="s">
        <v>871</v>
      </c>
      <c r="X102" s="95">
        <v>8</v>
      </c>
      <c r="Y102" s="92" t="s">
        <v>907</v>
      </c>
      <c r="Z102" s="21">
        <v>1617</v>
      </c>
      <c r="AA102" s="89">
        <v>2.4928314</v>
      </c>
      <c r="AB102" s="89">
        <v>19.531828000000001</v>
      </c>
      <c r="AC102" s="89">
        <v>14.515589</v>
      </c>
      <c r="AD102" s="98">
        <v>1.0061347</v>
      </c>
    </row>
    <row r="103" spans="2:30" x14ac:dyDescent="0.2">
      <c r="B103" s="71" t="s">
        <v>870</v>
      </c>
      <c r="C103" s="72" t="s">
        <v>871</v>
      </c>
      <c r="D103" s="95">
        <v>9</v>
      </c>
      <c r="E103" s="92" t="s">
        <v>907</v>
      </c>
      <c r="F103" s="21">
        <v>824</v>
      </c>
      <c r="G103" s="89">
        <v>2.5582912000000002</v>
      </c>
      <c r="H103" s="89">
        <v>20.098492</v>
      </c>
      <c r="I103" s="89">
        <v>17.161383000000001</v>
      </c>
      <c r="J103" s="98">
        <v>1.0145238999999999</v>
      </c>
      <c r="L103" s="71" t="s">
        <v>870</v>
      </c>
      <c r="M103" s="72" t="s">
        <v>871</v>
      </c>
      <c r="N103" s="95">
        <v>9</v>
      </c>
      <c r="O103" s="92" t="s">
        <v>909</v>
      </c>
      <c r="P103" s="21">
        <v>796</v>
      </c>
      <c r="Q103" s="89">
        <v>2.4374560000000001</v>
      </c>
      <c r="R103" s="89">
        <v>19.047687</v>
      </c>
      <c r="S103" s="89">
        <v>9.8309221999999998</v>
      </c>
      <c r="T103" s="98">
        <v>0.87721009999999999</v>
      </c>
      <c r="V103" s="71" t="s">
        <v>870</v>
      </c>
      <c r="W103" s="72" t="s">
        <v>871</v>
      </c>
      <c r="X103" s="95">
        <v>9</v>
      </c>
      <c r="Y103" s="92" t="s">
        <v>909</v>
      </c>
      <c r="Z103" s="21">
        <v>1475</v>
      </c>
      <c r="AA103" s="89">
        <v>2.2739185000000002</v>
      </c>
      <c r="AB103" s="89">
        <v>17.816603000000001</v>
      </c>
      <c r="AC103" s="89">
        <v>11.705857</v>
      </c>
      <c r="AD103" s="98">
        <v>0.95930950000000004</v>
      </c>
    </row>
    <row r="104" spans="2:30" x14ac:dyDescent="0.2">
      <c r="B104" s="71" t="s">
        <v>870</v>
      </c>
      <c r="C104" s="72" t="s">
        <v>871</v>
      </c>
      <c r="D104" s="95">
        <v>10</v>
      </c>
      <c r="E104" s="92" t="s">
        <v>911</v>
      </c>
      <c r="F104" s="21">
        <v>809</v>
      </c>
      <c r="G104" s="89">
        <v>2.5117202999999999</v>
      </c>
      <c r="H104" s="89">
        <v>19.732621999999999</v>
      </c>
      <c r="I104" s="89">
        <v>19.52046</v>
      </c>
      <c r="J104" s="98">
        <v>1.1391019</v>
      </c>
      <c r="L104" s="71" t="s">
        <v>870</v>
      </c>
      <c r="M104" s="72" t="s">
        <v>871</v>
      </c>
      <c r="N104" s="95">
        <v>10</v>
      </c>
      <c r="O104" s="92" t="s">
        <v>907</v>
      </c>
      <c r="P104" s="21">
        <v>793</v>
      </c>
      <c r="Q104" s="89">
        <v>2.4282696000000001</v>
      </c>
      <c r="R104" s="89">
        <v>18.975899999999999</v>
      </c>
      <c r="S104" s="89">
        <v>12.297136</v>
      </c>
      <c r="T104" s="98">
        <v>0.99675760000000002</v>
      </c>
      <c r="V104" s="71" t="s">
        <v>870</v>
      </c>
      <c r="W104" s="72" t="s">
        <v>871</v>
      </c>
      <c r="X104" s="95">
        <v>10</v>
      </c>
      <c r="Y104" s="92" t="s">
        <v>906</v>
      </c>
      <c r="Z104" s="21">
        <v>1317</v>
      </c>
      <c r="AA104" s="89">
        <v>2.0303395000000002</v>
      </c>
      <c r="AB104" s="89">
        <v>15.908111999999999</v>
      </c>
      <c r="AC104" s="89">
        <v>11.257358</v>
      </c>
      <c r="AD104" s="98">
        <v>0.94439139999999999</v>
      </c>
    </row>
    <row r="105" spans="2:30" x14ac:dyDescent="0.2">
      <c r="B105" s="71" t="s">
        <v>870</v>
      </c>
      <c r="C105" s="72" t="s">
        <v>871</v>
      </c>
      <c r="D105" s="95">
        <v>11</v>
      </c>
      <c r="E105" s="92" t="s">
        <v>909</v>
      </c>
      <c r="F105" s="21">
        <v>679</v>
      </c>
      <c r="G105" s="89">
        <v>2.1081064</v>
      </c>
      <c r="H105" s="89">
        <v>16.561743</v>
      </c>
      <c r="I105" s="89">
        <v>14.051247</v>
      </c>
      <c r="J105" s="98">
        <v>1.0608854000000001</v>
      </c>
      <c r="L105" s="71" t="s">
        <v>870</v>
      </c>
      <c r="M105" s="72" t="s">
        <v>871</v>
      </c>
      <c r="N105" s="95">
        <v>11</v>
      </c>
      <c r="O105" s="92" t="s">
        <v>914</v>
      </c>
      <c r="P105" s="21">
        <v>719</v>
      </c>
      <c r="Q105" s="89">
        <v>2.2016719</v>
      </c>
      <c r="R105" s="89">
        <v>17.205134999999999</v>
      </c>
      <c r="S105" s="89">
        <v>9.2103470999999999</v>
      </c>
      <c r="T105" s="98">
        <v>1.1108294000000001</v>
      </c>
      <c r="V105" s="71" t="s">
        <v>870</v>
      </c>
      <c r="W105" s="72" t="s">
        <v>871</v>
      </c>
      <c r="X105" s="95">
        <v>11</v>
      </c>
      <c r="Y105" s="92" t="s">
        <v>914</v>
      </c>
      <c r="Z105" s="21">
        <v>1272</v>
      </c>
      <c r="AA105" s="89">
        <v>1.9609657</v>
      </c>
      <c r="AB105" s="89">
        <v>15.364554999999999</v>
      </c>
      <c r="AC105" s="89">
        <v>10.147957</v>
      </c>
      <c r="AD105" s="98">
        <v>1.1026255</v>
      </c>
    </row>
    <row r="106" spans="2:30" x14ac:dyDescent="0.2">
      <c r="B106" s="71" t="s">
        <v>870</v>
      </c>
      <c r="C106" s="72" t="s">
        <v>871</v>
      </c>
      <c r="D106" s="95">
        <v>12</v>
      </c>
      <c r="E106" s="92" t="s">
        <v>917</v>
      </c>
      <c r="F106" s="21">
        <v>563</v>
      </c>
      <c r="G106" s="89">
        <v>1.7479586</v>
      </c>
      <c r="H106" s="89">
        <v>13.732343999999999</v>
      </c>
      <c r="I106" s="89">
        <v>11.615938</v>
      </c>
      <c r="J106" s="98">
        <v>1.1640736</v>
      </c>
      <c r="L106" s="71" t="s">
        <v>870</v>
      </c>
      <c r="M106" s="72" t="s">
        <v>871</v>
      </c>
      <c r="N106" s="95">
        <v>12</v>
      </c>
      <c r="O106" s="92" t="s">
        <v>912</v>
      </c>
      <c r="P106" s="21">
        <v>563</v>
      </c>
      <c r="Q106" s="89">
        <v>1.7239795</v>
      </c>
      <c r="R106" s="89">
        <v>13.472170999999999</v>
      </c>
      <c r="S106" s="89">
        <v>6.9844432999999997</v>
      </c>
      <c r="T106" s="98">
        <v>0.96823879999999996</v>
      </c>
      <c r="V106" s="71" t="s">
        <v>870</v>
      </c>
      <c r="W106" s="72" t="s">
        <v>871</v>
      </c>
      <c r="X106" s="95">
        <v>12</v>
      </c>
      <c r="Y106" s="92" t="s">
        <v>905</v>
      </c>
      <c r="Z106" s="21">
        <v>1186</v>
      </c>
      <c r="AA106" s="89">
        <v>1.8283847</v>
      </c>
      <c r="AB106" s="89">
        <v>14.325756</v>
      </c>
      <c r="AC106" s="89">
        <v>11.238279</v>
      </c>
      <c r="AD106" s="98">
        <v>1.0026900999999999</v>
      </c>
    </row>
    <row r="107" spans="2:30" x14ac:dyDescent="0.2">
      <c r="B107" s="71" t="s">
        <v>870</v>
      </c>
      <c r="C107" s="72" t="s">
        <v>871</v>
      </c>
      <c r="D107" s="95">
        <v>13</v>
      </c>
      <c r="E107" s="92" t="s">
        <v>914</v>
      </c>
      <c r="F107" s="21">
        <v>553</v>
      </c>
      <c r="G107" s="89">
        <v>1.7169114000000001</v>
      </c>
      <c r="H107" s="89">
        <v>13.488429999999999</v>
      </c>
      <c r="I107" s="89">
        <v>11.424167000000001</v>
      </c>
      <c r="J107" s="98">
        <v>1.0985689999999999</v>
      </c>
      <c r="L107" s="71" t="s">
        <v>870</v>
      </c>
      <c r="M107" s="72" t="s">
        <v>871</v>
      </c>
      <c r="N107" s="95">
        <v>13</v>
      </c>
      <c r="O107" s="92" t="s">
        <v>913</v>
      </c>
      <c r="P107" s="21">
        <v>562</v>
      </c>
      <c r="Q107" s="89">
        <v>1.7209174</v>
      </c>
      <c r="R107" s="89">
        <v>13.448242</v>
      </c>
      <c r="S107" s="89">
        <v>9.4972165999999998</v>
      </c>
      <c r="T107" s="98">
        <v>1.1106452</v>
      </c>
      <c r="V107" s="71" t="s">
        <v>870</v>
      </c>
      <c r="W107" s="72" t="s">
        <v>871</v>
      </c>
      <c r="X107" s="95">
        <v>13</v>
      </c>
      <c r="Y107" s="92" t="s">
        <v>917</v>
      </c>
      <c r="Z107" s="21">
        <v>1110</v>
      </c>
      <c r="AA107" s="89">
        <v>1.7112201</v>
      </c>
      <c r="AB107" s="89">
        <v>13.407748</v>
      </c>
      <c r="AC107" s="89">
        <v>9.0621273999999996</v>
      </c>
      <c r="AD107" s="98">
        <v>1.0725982000000001</v>
      </c>
    </row>
    <row r="108" spans="2:30" x14ac:dyDescent="0.2">
      <c r="B108" s="71" t="s">
        <v>870</v>
      </c>
      <c r="C108" s="72" t="s">
        <v>871</v>
      </c>
      <c r="D108" s="95">
        <v>14</v>
      </c>
      <c r="E108" s="92" t="s">
        <v>913</v>
      </c>
      <c r="F108" s="21">
        <v>506</v>
      </c>
      <c r="G108" s="89">
        <v>1.5709895</v>
      </c>
      <c r="H108" s="89">
        <v>12.342034999999999</v>
      </c>
      <c r="I108" s="89">
        <v>10.465033999999999</v>
      </c>
      <c r="J108" s="98">
        <v>0.95982060000000002</v>
      </c>
      <c r="L108" s="71" t="s">
        <v>870</v>
      </c>
      <c r="M108" s="72" t="s">
        <v>871</v>
      </c>
      <c r="N108" s="95">
        <v>14</v>
      </c>
      <c r="O108" s="92" t="s">
        <v>917</v>
      </c>
      <c r="P108" s="21">
        <v>547</v>
      </c>
      <c r="Q108" s="89">
        <v>1.6749855</v>
      </c>
      <c r="R108" s="89">
        <v>13.089302999999999</v>
      </c>
      <c r="S108" s="89">
        <v>7.3520548999999997</v>
      </c>
      <c r="T108" s="98">
        <v>0.99820819999999999</v>
      </c>
      <c r="V108" s="71" t="s">
        <v>870</v>
      </c>
      <c r="W108" s="72" t="s">
        <v>871</v>
      </c>
      <c r="X108" s="95">
        <v>14</v>
      </c>
      <c r="Y108" s="92" t="s">
        <v>913</v>
      </c>
      <c r="Z108" s="21">
        <v>1068</v>
      </c>
      <c r="AA108" s="89">
        <v>1.6464711999999999</v>
      </c>
      <c r="AB108" s="89">
        <v>12.900428</v>
      </c>
      <c r="AC108" s="89">
        <v>9.9476203000000005</v>
      </c>
      <c r="AD108" s="98">
        <v>1.0281643</v>
      </c>
    </row>
    <row r="109" spans="2:30" x14ac:dyDescent="0.2">
      <c r="B109" s="71" t="s">
        <v>870</v>
      </c>
      <c r="C109" s="72" t="s">
        <v>871</v>
      </c>
      <c r="D109" s="95">
        <v>15</v>
      </c>
      <c r="E109" s="92" t="s">
        <v>915</v>
      </c>
      <c r="F109" s="21">
        <v>462</v>
      </c>
      <c r="G109" s="89">
        <v>1.4343817000000001</v>
      </c>
      <c r="H109" s="89">
        <v>11.268815</v>
      </c>
      <c r="I109" s="89">
        <v>9.9318679999999997</v>
      </c>
      <c r="J109" s="98">
        <v>1.0574912999999999</v>
      </c>
      <c r="L109" s="71" t="s">
        <v>870</v>
      </c>
      <c r="M109" s="72" t="s">
        <v>871</v>
      </c>
      <c r="N109" s="95">
        <v>15</v>
      </c>
      <c r="O109" s="92" t="s">
        <v>928</v>
      </c>
      <c r="P109" s="21">
        <v>437</v>
      </c>
      <c r="Q109" s="89">
        <v>1.3381510999999999</v>
      </c>
      <c r="R109" s="89">
        <v>10.457084999999999</v>
      </c>
      <c r="S109" s="89">
        <v>5.5435942000000002</v>
      </c>
      <c r="T109" s="98">
        <v>0.92515409999999998</v>
      </c>
      <c r="V109" s="71" t="s">
        <v>870</v>
      </c>
      <c r="W109" s="72" t="s">
        <v>871</v>
      </c>
      <c r="X109" s="95">
        <v>15</v>
      </c>
      <c r="Y109" s="92" t="s">
        <v>911</v>
      </c>
      <c r="Z109" s="21">
        <v>1045</v>
      </c>
      <c r="AA109" s="89">
        <v>1.6110135000000001</v>
      </c>
      <c r="AB109" s="89">
        <v>12.62261</v>
      </c>
      <c r="AC109" s="89">
        <v>12.455517</v>
      </c>
      <c r="AD109" s="98">
        <v>1.1149401000000001</v>
      </c>
    </row>
    <row r="110" spans="2:30" x14ac:dyDescent="0.2">
      <c r="B110" s="71" t="s">
        <v>870</v>
      </c>
      <c r="C110" s="72" t="s">
        <v>871</v>
      </c>
      <c r="D110" s="95">
        <v>16</v>
      </c>
      <c r="E110" s="92" t="s">
        <v>924</v>
      </c>
      <c r="F110" s="21">
        <v>408</v>
      </c>
      <c r="G110" s="89">
        <v>1.2667267</v>
      </c>
      <c r="H110" s="89">
        <v>9.9516807000000007</v>
      </c>
      <c r="I110" s="89">
        <v>8.5498881000000004</v>
      </c>
      <c r="J110" s="98">
        <v>1.0275597999999999</v>
      </c>
      <c r="L110" s="71" t="s">
        <v>870</v>
      </c>
      <c r="M110" s="72" t="s">
        <v>871</v>
      </c>
      <c r="N110" s="95">
        <v>16</v>
      </c>
      <c r="O110" s="92" t="s">
        <v>919</v>
      </c>
      <c r="P110" s="21">
        <v>435</v>
      </c>
      <c r="Q110" s="89">
        <v>1.3320268</v>
      </c>
      <c r="R110" s="89">
        <v>10.409226</v>
      </c>
      <c r="S110" s="89">
        <v>5.3505631999999999</v>
      </c>
      <c r="T110" s="98">
        <v>0.82999489999999998</v>
      </c>
      <c r="V110" s="71" t="s">
        <v>870</v>
      </c>
      <c r="W110" s="72" t="s">
        <v>871</v>
      </c>
      <c r="X110" s="95">
        <v>16</v>
      </c>
      <c r="Y110" s="92" t="s">
        <v>912</v>
      </c>
      <c r="Z110" s="21">
        <v>875</v>
      </c>
      <c r="AA110" s="89">
        <v>1.3489347</v>
      </c>
      <c r="AB110" s="89">
        <v>10.569171000000001</v>
      </c>
      <c r="AC110" s="89">
        <v>6.9394444999999996</v>
      </c>
      <c r="AD110" s="98">
        <v>1.0055072</v>
      </c>
    </row>
    <row r="111" spans="2:30" x14ac:dyDescent="0.2">
      <c r="B111" s="71" t="s">
        <v>870</v>
      </c>
      <c r="C111" s="72" t="s">
        <v>871</v>
      </c>
      <c r="D111" s="95">
        <v>17</v>
      </c>
      <c r="E111" s="92" t="s">
        <v>931</v>
      </c>
      <c r="F111" s="21">
        <v>404</v>
      </c>
      <c r="G111" s="89">
        <v>1.2543078000000001</v>
      </c>
      <c r="H111" s="89">
        <v>9.8541152000000007</v>
      </c>
      <c r="I111" s="89">
        <v>8.3983456000000007</v>
      </c>
      <c r="J111" s="98">
        <v>1.1131200999999999</v>
      </c>
      <c r="L111" s="71" t="s">
        <v>870</v>
      </c>
      <c r="M111" s="72" t="s">
        <v>871</v>
      </c>
      <c r="N111" s="95">
        <v>17</v>
      </c>
      <c r="O111" s="92" t="s">
        <v>920</v>
      </c>
      <c r="P111" s="21">
        <v>427</v>
      </c>
      <c r="Q111" s="89">
        <v>1.3075298</v>
      </c>
      <c r="R111" s="89">
        <v>10.217791999999999</v>
      </c>
      <c r="S111" s="89">
        <v>6.124905</v>
      </c>
      <c r="T111" s="98">
        <v>1.2207762</v>
      </c>
      <c r="V111" s="71" t="s">
        <v>870</v>
      </c>
      <c r="W111" s="72" t="s">
        <v>871</v>
      </c>
      <c r="X111" s="95">
        <v>17</v>
      </c>
      <c r="Y111" s="92" t="s">
        <v>928</v>
      </c>
      <c r="Z111" s="21">
        <v>820</v>
      </c>
      <c r="AA111" s="89">
        <v>1.2641445</v>
      </c>
      <c r="AB111" s="89">
        <v>9.9048230999999998</v>
      </c>
      <c r="AC111" s="89">
        <v>6.6237608000000003</v>
      </c>
      <c r="AD111" s="98">
        <v>0.93737649999999995</v>
      </c>
    </row>
    <row r="112" spans="2:30" x14ac:dyDescent="0.2">
      <c r="B112" s="71" t="s">
        <v>870</v>
      </c>
      <c r="C112" s="72" t="s">
        <v>871</v>
      </c>
      <c r="D112" s="95">
        <v>18</v>
      </c>
      <c r="E112" s="92" t="s">
        <v>932</v>
      </c>
      <c r="F112" s="21">
        <v>394</v>
      </c>
      <c r="G112" s="89">
        <v>1.2232605999999999</v>
      </c>
      <c r="H112" s="89">
        <v>9.6102013999999993</v>
      </c>
      <c r="I112" s="89">
        <v>9.3852258000000006</v>
      </c>
      <c r="J112" s="98">
        <v>1.0524415</v>
      </c>
      <c r="L112" s="71" t="s">
        <v>870</v>
      </c>
      <c r="M112" s="72" t="s">
        <v>871</v>
      </c>
      <c r="N112" s="95">
        <v>18</v>
      </c>
      <c r="O112" s="92" t="s">
        <v>930</v>
      </c>
      <c r="P112" s="21">
        <v>394</v>
      </c>
      <c r="Q112" s="89">
        <v>1.2064794999999999</v>
      </c>
      <c r="R112" s="89">
        <v>9.4281267</v>
      </c>
      <c r="S112" s="89">
        <v>4.9897476000000003</v>
      </c>
      <c r="T112" s="98">
        <v>1.0744555</v>
      </c>
      <c r="V112" s="71" t="s">
        <v>870</v>
      </c>
      <c r="W112" s="72" t="s">
        <v>871</v>
      </c>
      <c r="X112" s="95">
        <v>18</v>
      </c>
      <c r="Y112" s="92" t="s">
        <v>920</v>
      </c>
      <c r="Z112" s="21">
        <v>769</v>
      </c>
      <c r="AA112" s="89">
        <v>1.1855209</v>
      </c>
      <c r="AB112" s="89">
        <v>9.2887913999999991</v>
      </c>
      <c r="AC112" s="89">
        <v>6.5570766999999996</v>
      </c>
      <c r="AD112" s="98">
        <v>1.1735922999999999</v>
      </c>
    </row>
    <row r="113" spans="2:30" x14ac:dyDescent="0.2">
      <c r="B113" s="71" t="s">
        <v>870</v>
      </c>
      <c r="C113" s="72" t="s">
        <v>871</v>
      </c>
      <c r="D113" s="95">
        <v>19</v>
      </c>
      <c r="E113" s="92" t="s">
        <v>918</v>
      </c>
      <c r="F113" s="21">
        <v>388</v>
      </c>
      <c r="G113" s="89">
        <v>1.2046322</v>
      </c>
      <c r="H113" s="89">
        <v>9.4638532000000009</v>
      </c>
      <c r="I113" s="89">
        <v>8.0639575000000008</v>
      </c>
      <c r="J113" s="98">
        <v>0.95298050000000001</v>
      </c>
      <c r="L113" s="71" t="s">
        <v>870</v>
      </c>
      <c r="M113" s="72" t="s">
        <v>871</v>
      </c>
      <c r="N113" s="95">
        <v>19</v>
      </c>
      <c r="O113" s="92" t="s">
        <v>921</v>
      </c>
      <c r="P113" s="21">
        <v>364</v>
      </c>
      <c r="Q113" s="89">
        <v>1.1146155</v>
      </c>
      <c r="R113" s="89">
        <v>8.7102489999999992</v>
      </c>
      <c r="S113" s="89">
        <v>5.6052391999999998</v>
      </c>
      <c r="T113" s="98">
        <v>1.1823927000000001</v>
      </c>
      <c r="V113" s="71" t="s">
        <v>870</v>
      </c>
      <c r="W113" s="72" t="s">
        <v>871</v>
      </c>
      <c r="X113" s="95">
        <v>19</v>
      </c>
      <c r="Y113" s="92" t="s">
        <v>931</v>
      </c>
      <c r="Z113" s="21">
        <v>723</v>
      </c>
      <c r="AA113" s="89">
        <v>1.1146054999999999</v>
      </c>
      <c r="AB113" s="89">
        <v>8.733155</v>
      </c>
      <c r="AC113" s="89">
        <v>6.6704547999999999</v>
      </c>
      <c r="AD113" s="98">
        <v>1.1360494999999999</v>
      </c>
    </row>
    <row r="114" spans="2:30" x14ac:dyDescent="0.2">
      <c r="B114" s="71" t="s">
        <v>870</v>
      </c>
      <c r="C114" s="72" t="s">
        <v>871</v>
      </c>
      <c r="D114" s="95">
        <v>20</v>
      </c>
      <c r="E114" s="92" t="s">
        <v>928</v>
      </c>
      <c r="F114" s="21">
        <v>383</v>
      </c>
      <c r="G114" s="89">
        <v>1.1891086</v>
      </c>
      <c r="H114" s="89">
        <v>9.3418963000000002</v>
      </c>
      <c r="I114" s="89">
        <v>7.9535606000000003</v>
      </c>
      <c r="J114" s="98">
        <v>0.95036880000000001</v>
      </c>
      <c r="L114" s="71" t="s">
        <v>870</v>
      </c>
      <c r="M114" s="72" t="s">
        <v>871</v>
      </c>
      <c r="N114" s="95">
        <v>20</v>
      </c>
      <c r="O114" s="92" t="s">
        <v>923</v>
      </c>
      <c r="P114" s="21">
        <v>363</v>
      </c>
      <c r="Q114" s="89">
        <v>1.1115534</v>
      </c>
      <c r="R114" s="89">
        <v>8.6863197999999997</v>
      </c>
      <c r="S114" s="89">
        <v>6.5845323000000002</v>
      </c>
      <c r="T114" s="98">
        <v>0.96323389999999998</v>
      </c>
      <c r="V114" s="71" t="s">
        <v>870</v>
      </c>
      <c r="W114" s="72" t="s">
        <v>871</v>
      </c>
      <c r="X114" s="95">
        <v>20</v>
      </c>
      <c r="Y114" s="92" t="s">
        <v>915</v>
      </c>
      <c r="Z114" s="21">
        <v>711</v>
      </c>
      <c r="AA114" s="89">
        <v>1.0961057999999999</v>
      </c>
      <c r="AB114" s="89">
        <v>8.5882064000000007</v>
      </c>
      <c r="AC114" s="89">
        <v>7.1773689999999997</v>
      </c>
      <c r="AD114" s="98">
        <v>1.082039</v>
      </c>
    </row>
    <row r="115" spans="2:30" x14ac:dyDescent="0.2">
      <c r="B115" s="71" t="s">
        <v>870</v>
      </c>
      <c r="C115" s="72" t="s">
        <v>871</v>
      </c>
      <c r="D115" s="95" t="s">
        <v>925</v>
      </c>
      <c r="E115" s="92" t="s">
        <v>926</v>
      </c>
      <c r="F115" s="21">
        <v>21793</v>
      </c>
      <c r="G115" s="89">
        <v>67.661213000000004</v>
      </c>
      <c r="H115" s="89" t="s">
        <v>898</v>
      </c>
      <c r="I115" s="89" t="s">
        <v>898</v>
      </c>
      <c r="J115" s="98" t="s">
        <v>898</v>
      </c>
      <c r="L115" s="71" t="s">
        <v>870</v>
      </c>
      <c r="M115" s="72" t="s">
        <v>871</v>
      </c>
      <c r="N115" s="95" t="s">
        <v>925</v>
      </c>
      <c r="O115" s="92" t="s">
        <v>926</v>
      </c>
      <c r="P115" s="21">
        <v>23277</v>
      </c>
      <c r="Q115" s="89">
        <v>71.277214999999998</v>
      </c>
      <c r="R115" s="89" t="s">
        <v>898</v>
      </c>
      <c r="S115" s="89" t="s">
        <v>898</v>
      </c>
      <c r="T115" s="98" t="s">
        <v>898</v>
      </c>
      <c r="V115" s="71" t="s">
        <v>870</v>
      </c>
      <c r="W115" s="72" t="s">
        <v>871</v>
      </c>
      <c r="X115" s="95" t="s">
        <v>925</v>
      </c>
      <c r="Y115" s="92" t="s">
        <v>926</v>
      </c>
      <c r="Z115" s="21">
        <v>43793</v>
      </c>
      <c r="AA115" s="89">
        <v>67.513026999999994</v>
      </c>
      <c r="AB115" s="89" t="s">
        <v>898</v>
      </c>
      <c r="AC115" s="89" t="s">
        <v>898</v>
      </c>
      <c r="AD115" s="98" t="s">
        <v>898</v>
      </c>
    </row>
    <row r="116" spans="2:30" x14ac:dyDescent="0.2">
      <c r="B116" s="71" t="s">
        <v>870</v>
      </c>
      <c r="C116" s="72" t="s">
        <v>871</v>
      </c>
      <c r="D116" s="95" t="s">
        <v>925</v>
      </c>
      <c r="E116" s="92" t="s">
        <v>927</v>
      </c>
      <c r="F116" s="21">
        <v>32209</v>
      </c>
      <c r="G116" s="89">
        <v>100</v>
      </c>
      <c r="H116" s="89">
        <v>785.62176999999997</v>
      </c>
      <c r="I116" s="89">
        <v>677.06056999999998</v>
      </c>
      <c r="J116" s="98">
        <v>1.0177565</v>
      </c>
      <c r="L116" s="71" t="s">
        <v>870</v>
      </c>
      <c r="M116" s="72" t="s">
        <v>871</v>
      </c>
      <c r="N116" s="95" t="s">
        <v>925</v>
      </c>
      <c r="O116" s="92" t="s">
        <v>927</v>
      </c>
      <c r="P116" s="21">
        <v>32657</v>
      </c>
      <c r="Q116" s="89">
        <v>100</v>
      </c>
      <c r="R116" s="89">
        <v>781.45770000000005</v>
      </c>
      <c r="S116" s="89">
        <v>475.39938000000001</v>
      </c>
      <c r="T116" s="98">
        <v>1.0259499999999999</v>
      </c>
      <c r="V116" s="71" t="s">
        <v>870</v>
      </c>
      <c r="W116" s="72" t="s">
        <v>871</v>
      </c>
      <c r="X116" s="95" t="s">
        <v>925</v>
      </c>
      <c r="Y116" s="92" t="s">
        <v>927</v>
      </c>
      <c r="Z116" s="21">
        <v>64866</v>
      </c>
      <c r="AA116" s="89">
        <v>100</v>
      </c>
      <c r="AB116" s="89">
        <v>783.51981999999998</v>
      </c>
      <c r="AC116" s="89">
        <v>566.92741000000001</v>
      </c>
      <c r="AD116" s="98">
        <v>1.0196232999999999</v>
      </c>
    </row>
    <row r="117" spans="2:30" x14ac:dyDescent="0.2">
      <c r="B117" s="71" t="s">
        <v>872</v>
      </c>
      <c r="C117" s="72" t="s">
        <v>873</v>
      </c>
      <c r="D117" s="95">
        <v>1</v>
      </c>
      <c r="E117" s="92" t="s">
        <v>900</v>
      </c>
      <c r="F117" s="21">
        <v>1665</v>
      </c>
      <c r="G117" s="89">
        <v>15.108893</v>
      </c>
      <c r="H117" s="89">
        <v>130.58363</v>
      </c>
      <c r="I117" s="89">
        <v>113.50341</v>
      </c>
      <c r="J117" s="98">
        <v>1.1379268</v>
      </c>
      <c r="L117" s="71" t="s">
        <v>872</v>
      </c>
      <c r="M117" s="72" t="s">
        <v>873</v>
      </c>
      <c r="N117" s="95">
        <v>1</v>
      </c>
      <c r="O117" s="92" t="s">
        <v>900</v>
      </c>
      <c r="P117" s="21">
        <v>1271</v>
      </c>
      <c r="Q117" s="89">
        <v>11.689506</v>
      </c>
      <c r="R117" s="89">
        <v>98.896344999999997</v>
      </c>
      <c r="S117" s="89">
        <v>60.378725000000003</v>
      </c>
      <c r="T117" s="98">
        <v>1.0944332000000001</v>
      </c>
      <c r="V117" s="71" t="s">
        <v>872</v>
      </c>
      <c r="W117" s="72" t="s">
        <v>873</v>
      </c>
      <c r="X117" s="95">
        <v>1</v>
      </c>
      <c r="Y117" s="92" t="s">
        <v>900</v>
      </c>
      <c r="Z117" s="21">
        <v>2936</v>
      </c>
      <c r="AA117" s="89">
        <v>13.410679</v>
      </c>
      <c r="AB117" s="89">
        <v>114.67724</v>
      </c>
      <c r="AC117" s="89">
        <v>84.548220999999998</v>
      </c>
      <c r="AD117" s="98">
        <v>1.119494</v>
      </c>
    </row>
    <row r="118" spans="2:30" x14ac:dyDescent="0.2">
      <c r="B118" s="71" t="s">
        <v>872</v>
      </c>
      <c r="C118" s="72" t="s">
        <v>873</v>
      </c>
      <c r="D118" s="95">
        <v>2</v>
      </c>
      <c r="E118" s="92" t="s">
        <v>901</v>
      </c>
      <c r="F118" s="21">
        <v>735</v>
      </c>
      <c r="G118" s="89">
        <v>6.6696914999999999</v>
      </c>
      <c r="H118" s="89">
        <v>57.645023999999999</v>
      </c>
      <c r="I118" s="89">
        <v>47.250258000000002</v>
      </c>
      <c r="J118" s="98">
        <v>1.1182985999999999</v>
      </c>
      <c r="L118" s="71" t="s">
        <v>872</v>
      </c>
      <c r="M118" s="72" t="s">
        <v>873</v>
      </c>
      <c r="N118" s="95">
        <v>2</v>
      </c>
      <c r="O118" s="92" t="s">
        <v>903</v>
      </c>
      <c r="P118" s="21">
        <v>1047</v>
      </c>
      <c r="Q118" s="89">
        <v>9.6293571</v>
      </c>
      <c r="R118" s="89">
        <v>81.466933999999995</v>
      </c>
      <c r="S118" s="89">
        <v>47.662126999999998</v>
      </c>
      <c r="T118" s="98">
        <v>1.2153752</v>
      </c>
      <c r="V118" s="71" t="s">
        <v>872</v>
      </c>
      <c r="W118" s="72" t="s">
        <v>873</v>
      </c>
      <c r="X118" s="95">
        <v>2</v>
      </c>
      <c r="Y118" s="92" t="s">
        <v>903</v>
      </c>
      <c r="Z118" s="21">
        <v>1646</v>
      </c>
      <c r="AA118" s="89">
        <v>7.5183849</v>
      </c>
      <c r="AB118" s="89">
        <v>64.291123999999996</v>
      </c>
      <c r="AC118" s="89">
        <v>45.823524999999997</v>
      </c>
      <c r="AD118" s="98">
        <v>1.2528482000000001</v>
      </c>
    </row>
    <row r="119" spans="2:30" x14ac:dyDescent="0.2">
      <c r="B119" s="71" t="s">
        <v>872</v>
      </c>
      <c r="C119" s="72" t="s">
        <v>873</v>
      </c>
      <c r="D119" s="95">
        <v>3</v>
      </c>
      <c r="E119" s="92" t="s">
        <v>904</v>
      </c>
      <c r="F119" s="21">
        <v>610</v>
      </c>
      <c r="G119" s="89">
        <v>5.5353902000000001</v>
      </c>
      <c r="H119" s="89">
        <v>47.841448999999997</v>
      </c>
      <c r="I119" s="89">
        <v>41.438341999999999</v>
      </c>
      <c r="J119" s="98">
        <v>1.3685727999999999</v>
      </c>
      <c r="L119" s="71" t="s">
        <v>872</v>
      </c>
      <c r="M119" s="72" t="s">
        <v>873</v>
      </c>
      <c r="N119" s="95">
        <v>3</v>
      </c>
      <c r="O119" s="92" t="s">
        <v>902</v>
      </c>
      <c r="P119" s="21">
        <v>944</v>
      </c>
      <c r="Q119" s="89">
        <v>8.6820564999999998</v>
      </c>
      <c r="R119" s="89">
        <v>73.452517</v>
      </c>
      <c r="S119" s="89">
        <v>45.902903999999999</v>
      </c>
      <c r="T119" s="98">
        <v>1.1680427</v>
      </c>
      <c r="V119" s="71" t="s">
        <v>872</v>
      </c>
      <c r="W119" s="72" t="s">
        <v>873</v>
      </c>
      <c r="X119" s="95">
        <v>3</v>
      </c>
      <c r="Y119" s="92" t="s">
        <v>902</v>
      </c>
      <c r="Z119" s="21">
        <v>1478</v>
      </c>
      <c r="AA119" s="89">
        <v>6.7510162999999999</v>
      </c>
      <c r="AB119" s="89">
        <v>57.729210999999999</v>
      </c>
      <c r="AC119" s="89">
        <v>42.376246999999999</v>
      </c>
      <c r="AD119" s="98">
        <v>1.0737692999999999</v>
      </c>
    </row>
    <row r="120" spans="2:30" x14ac:dyDescent="0.2">
      <c r="B120" s="71" t="s">
        <v>872</v>
      </c>
      <c r="C120" s="72" t="s">
        <v>873</v>
      </c>
      <c r="D120" s="95">
        <v>4</v>
      </c>
      <c r="E120" s="92" t="s">
        <v>903</v>
      </c>
      <c r="F120" s="21">
        <v>599</v>
      </c>
      <c r="G120" s="89">
        <v>5.4355716999999997</v>
      </c>
      <c r="H120" s="89">
        <v>46.978734000000003</v>
      </c>
      <c r="I120" s="89">
        <v>42.625388000000001</v>
      </c>
      <c r="J120" s="98">
        <v>1.3406324000000001</v>
      </c>
      <c r="L120" s="71" t="s">
        <v>872</v>
      </c>
      <c r="M120" s="72" t="s">
        <v>873</v>
      </c>
      <c r="N120" s="95">
        <v>4</v>
      </c>
      <c r="O120" s="92" t="s">
        <v>904</v>
      </c>
      <c r="P120" s="21">
        <v>535</v>
      </c>
      <c r="Q120" s="89">
        <v>4.9204451000000002</v>
      </c>
      <c r="R120" s="89">
        <v>41.628279999999997</v>
      </c>
      <c r="S120" s="89">
        <v>28.726686000000001</v>
      </c>
      <c r="T120" s="98">
        <v>1.5731250000000001</v>
      </c>
      <c r="V120" s="71" t="s">
        <v>872</v>
      </c>
      <c r="W120" s="72" t="s">
        <v>873</v>
      </c>
      <c r="X120" s="95">
        <v>4</v>
      </c>
      <c r="Y120" s="92" t="s">
        <v>901</v>
      </c>
      <c r="Z120" s="21">
        <v>1221</v>
      </c>
      <c r="AA120" s="89">
        <v>5.5771250999999999</v>
      </c>
      <c r="AB120" s="89">
        <v>47.691046</v>
      </c>
      <c r="AC120" s="89">
        <v>36.480277999999998</v>
      </c>
      <c r="AD120" s="98">
        <v>1.1438491</v>
      </c>
    </row>
    <row r="121" spans="2:30" x14ac:dyDescent="0.2">
      <c r="B121" s="71" t="s">
        <v>872</v>
      </c>
      <c r="C121" s="72" t="s">
        <v>873</v>
      </c>
      <c r="D121" s="95">
        <v>5</v>
      </c>
      <c r="E121" s="92" t="s">
        <v>902</v>
      </c>
      <c r="F121" s="21">
        <v>534</v>
      </c>
      <c r="G121" s="89">
        <v>4.8457350000000003</v>
      </c>
      <c r="H121" s="89">
        <v>41.880875000000003</v>
      </c>
      <c r="I121" s="89">
        <v>36.838213000000003</v>
      </c>
      <c r="J121" s="98">
        <v>0.95441299999999996</v>
      </c>
      <c r="L121" s="71" t="s">
        <v>872</v>
      </c>
      <c r="M121" s="72" t="s">
        <v>873</v>
      </c>
      <c r="N121" s="95">
        <v>5</v>
      </c>
      <c r="O121" s="92" t="s">
        <v>901</v>
      </c>
      <c r="P121" s="21">
        <v>486</v>
      </c>
      <c r="Q121" s="89">
        <v>4.4697874999999998</v>
      </c>
      <c r="R121" s="89">
        <v>37.815596999999997</v>
      </c>
      <c r="S121" s="89">
        <v>27.336293000000001</v>
      </c>
      <c r="T121" s="98">
        <v>1.1641827</v>
      </c>
      <c r="V121" s="71" t="s">
        <v>872</v>
      </c>
      <c r="W121" s="72" t="s">
        <v>873</v>
      </c>
      <c r="X121" s="95">
        <v>5</v>
      </c>
      <c r="Y121" s="92" t="s">
        <v>904</v>
      </c>
      <c r="Z121" s="21">
        <v>1145</v>
      </c>
      <c r="AA121" s="89">
        <v>5.2299822000000002</v>
      </c>
      <c r="AB121" s="89">
        <v>44.722562000000003</v>
      </c>
      <c r="AC121" s="89">
        <v>33.721902999999998</v>
      </c>
      <c r="AD121" s="98">
        <v>1.4526680000000001</v>
      </c>
    </row>
    <row r="122" spans="2:30" x14ac:dyDescent="0.2">
      <c r="B122" s="71" t="s">
        <v>872</v>
      </c>
      <c r="C122" s="72" t="s">
        <v>873</v>
      </c>
      <c r="D122" s="95">
        <v>6</v>
      </c>
      <c r="E122" s="92" t="s">
        <v>906</v>
      </c>
      <c r="F122" s="21">
        <v>429</v>
      </c>
      <c r="G122" s="89">
        <v>3.892922</v>
      </c>
      <c r="H122" s="89">
        <v>33.645871</v>
      </c>
      <c r="I122" s="89">
        <v>29.390988</v>
      </c>
      <c r="J122" s="98">
        <v>1.0391725000000001</v>
      </c>
      <c r="L122" s="71" t="s">
        <v>872</v>
      </c>
      <c r="M122" s="72" t="s">
        <v>873</v>
      </c>
      <c r="N122" s="95">
        <v>6</v>
      </c>
      <c r="O122" s="92" t="s">
        <v>910</v>
      </c>
      <c r="P122" s="21">
        <v>378</v>
      </c>
      <c r="Q122" s="89">
        <v>3.4765014000000001</v>
      </c>
      <c r="R122" s="89">
        <v>29.412130999999999</v>
      </c>
      <c r="S122" s="89">
        <v>19.262556</v>
      </c>
      <c r="T122" s="98">
        <v>1.4769093</v>
      </c>
      <c r="V122" s="71" t="s">
        <v>872</v>
      </c>
      <c r="W122" s="72" t="s">
        <v>873</v>
      </c>
      <c r="X122" s="95">
        <v>6</v>
      </c>
      <c r="Y122" s="92" t="s">
        <v>910</v>
      </c>
      <c r="Z122" s="21">
        <v>767</v>
      </c>
      <c r="AA122" s="89">
        <v>3.5034029000000002</v>
      </c>
      <c r="AB122" s="89">
        <v>29.958258000000001</v>
      </c>
      <c r="AC122" s="89">
        <v>22.453294</v>
      </c>
      <c r="AD122" s="98">
        <v>1.4175044000000001</v>
      </c>
    </row>
    <row r="123" spans="2:30" x14ac:dyDescent="0.2">
      <c r="B123" s="71" t="s">
        <v>872</v>
      </c>
      <c r="C123" s="72" t="s">
        <v>873</v>
      </c>
      <c r="D123" s="95">
        <v>7</v>
      </c>
      <c r="E123" s="92" t="s">
        <v>910</v>
      </c>
      <c r="F123" s="21">
        <v>389</v>
      </c>
      <c r="G123" s="89">
        <v>3.5299456</v>
      </c>
      <c r="H123" s="89">
        <v>30.508727</v>
      </c>
      <c r="I123" s="89">
        <v>26.215896999999998</v>
      </c>
      <c r="J123" s="98">
        <v>1.3662167000000001</v>
      </c>
      <c r="L123" s="71" t="s">
        <v>872</v>
      </c>
      <c r="M123" s="72" t="s">
        <v>873</v>
      </c>
      <c r="N123" s="95">
        <v>7</v>
      </c>
      <c r="O123" s="92" t="s">
        <v>905</v>
      </c>
      <c r="P123" s="21">
        <v>377</v>
      </c>
      <c r="Q123" s="89">
        <v>3.4673042999999999</v>
      </c>
      <c r="R123" s="89">
        <v>29.334320999999999</v>
      </c>
      <c r="S123" s="89">
        <v>21.727854000000001</v>
      </c>
      <c r="T123" s="98">
        <v>1.0429084</v>
      </c>
      <c r="V123" s="71" t="s">
        <v>872</v>
      </c>
      <c r="W123" s="72" t="s">
        <v>873</v>
      </c>
      <c r="X123" s="95">
        <v>7</v>
      </c>
      <c r="Y123" s="92" t="s">
        <v>908</v>
      </c>
      <c r="Z123" s="21">
        <v>623</v>
      </c>
      <c r="AA123" s="89">
        <v>2.8456584</v>
      </c>
      <c r="AB123" s="89">
        <v>24.333760999999999</v>
      </c>
      <c r="AC123" s="89">
        <v>18.818193000000001</v>
      </c>
      <c r="AD123" s="98">
        <v>1.1792688</v>
      </c>
    </row>
    <row r="124" spans="2:30" x14ac:dyDescent="0.2">
      <c r="B124" s="71" t="s">
        <v>872</v>
      </c>
      <c r="C124" s="72" t="s">
        <v>873</v>
      </c>
      <c r="D124" s="95">
        <v>8</v>
      </c>
      <c r="E124" s="92" t="s">
        <v>908</v>
      </c>
      <c r="F124" s="21">
        <v>337</v>
      </c>
      <c r="G124" s="89">
        <v>3.0580761999999999</v>
      </c>
      <c r="H124" s="89">
        <v>26.430440000000001</v>
      </c>
      <c r="I124" s="89">
        <v>21.972936000000001</v>
      </c>
      <c r="J124" s="98">
        <v>1.1244514999999999</v>
      </c>
      <c r="L124" s="71" t="s">
        <v>872</v>
      </c>
      <c r="M124" s="72" t="s">
        <v>873</v>
      </c>
      <c r="N124" s="95">
        <v>8</v>
      </c>
      <c r="O124" s="92" t="s">
        <v>909</v>
      </c>
      <c r="P124" s="21">
        <v>359</v>
      </c>
      <c r="Q124" s="89">
        <v>3.3017566</v>
      </c>
      <c r="R124" s="89">
        <v>27.933743</v>
      </c>
      <c r="S124" s="89">
        <v>16.408988999999998</v>
      </c>
      <c r="T124" s="98">
        <v>1.4641689</v>
      </c>
      <c r="V124" s="71" t="s">
        <v>872</v>
      </c>
      <c r="W124" s="72" t="s">
        <v>873</v>
      </c>
      <c r="X124" s="95">
        <v>8</v>
      </c>
      <c r="Y124" s="92" t="s">
        <v>909</v>
      </c>
      <c r="Z124" s="21">
        <v>586</v>
      </c>
      <c r="AA124" s="89">
        <v>2.6766546</v>
      </c>
      <c r="AB124" s="89">
        <v>22.888577999999999</v>
      </c>
      <c r="AC124" s="89">
        <v>16.347166000000001</v>
      </c>
      <c r="AD124" s="98">
        <v>1.3396706</v>
      </c>
    </row>
    <row r="125" spans="2:30" x14ac:dyDescent="0.2">
      <c r="B125" s="71" t="s">
        <v>872</v>
      </c>
      <c r="C125" s="72" t="s">
        <v>873</v>
      </c>
      <c r="D125" s="95">
        <v>9</v>
      </c>
      <c r="E125" s="92" t="s">
        <v>907</v>
      </c>
      <c r="F125" s="21">
        <v>279</v>
      </c>
      <c r="G125" s="89">
        <v>2.5317604</v>
      </c>
      <c r="H125" s="89">
        <v>21.881581000000001</v>
      </c>
      <c r="I125" s="89">
        <v>18.930001000000001</v>
      </c>
      <c r="J125" s="98">
        <v>1.1190788</v>
      </c>
      <c r="L125" s="71" t="s">
        <v>872</v>
      </c>
      <c r="M125" s="72" t="s">
        <v>873</v>
      </c>
      <c r="N125" s="95">
        <v>9</v>
      </c>
      <c r="O125" s="92" t="s">
        <v>907</v>
      </c>
      <c r="P125" s="21">
        <v>295</v>
      </c>
      <c r="Q125" s="89">
        <v>2.7131425999999998</v>
      </c>
      <c r="R125" s="89">
        <v>22.953911999999999</v>
      </c>
      <c r="S125" s="89">
        <v>15.751042999999999</v>
      </c>
      <c r="T125" s="98">
        <v>1.2767177000000001</v>
      </c>
      <c r="V125" s="71" t="s">
        <v>872</v>
      </c>
      <c r="W125" s="72" t="s">
        <v>873</v>
      </c>
      <c r="X125" s="95">
        <v>9</v>
      </c>
      <c r="Y125" s="92" t="s">
        <v>907</v>
      </c>
      <c r="Z125" s="21">
        <v>574</v>
      </c>
      <c r="AA125" s="89">
        <v>2.6218425999999999</v>
      </c>
      <c r="AB125" s="89">
        <v>22.419868999999998</v>
      </c>
      <c r="AC125" s="89">
        <v>17.179154</v>
      </c>
      <c r="AD125" s="98">
        <v>1.1907573</v>
      </c>
    </row>
    <row r="126" spans="2:30" x14ac:dyDescent="0.2">
      <c r="B126" s="71" t="s">
        <v>872</v>
      </c>
      <c r="C126" s="72" t="s">
        <v>873</v>
      </c>
      <c r="D126" s="95">
        <v>10</v>
      </c>
      <c r="E126" s="92" t="s">
        <v>911</v>
      </c>
      <c r="F126" s="21">
        <v>263</v>
      </c>
      <c r="G126" s="89">
        <v>2.3865699</v>
      </c>
      <c r="H126" s="89">
        <v>20.626722999999998</v>
      </c>
      <c r="I126" s="89">
        <v>20.906074</v>
      </c>
      <c r="J126" s="98">
        <v>1.2199583000000001</v>
      </c>
      <c r="L126" s="71" t="s">
        <v>872</v>
      </c>
      <c r="M126" s="72" t="s">
        <v>873</v>
      </c>
      <c r="N126" s="95">
        <v>10</v>
      </c>
      <c r="O126" s="92" t="s">
        <v>908</v>
      </c>
      <c r="P126" s="21">
        <v>286</v>
      </c>
      <c r="Q126" s="89">
        <v>2.6303687999999998</v>
      </c>
      <c r="R126" s="89">
        <v>22.253623000000001</v>
      </c>
      <c r="S126" s="89">
        <v>16.020337999999999</v>
      </c>
      <c r="T126" s="98">
        <v>1.2409351</v>
      </c>
      <c r="V126" s="71" t="s">
        <v>872</v>
      </c>
      <c r="W126" s="72" t="s">
        <v>873</v>
      </c>
      <c r="X126" s="95">
        <v>10</v>
      </c>
      <c r="Y126" s="92" t="s">
        <v>906</v>
      </c>
      <c r="Z126" s="21">
        <v>429</v>
      </c>
      <c r="AA126" s="89">
        <v>1.9595304</v>
      </c>
      <c r="AB126" s="89">
        <v>16.756314</v>
      </c>
      <c r="AC126" s="89">
        <v>12.480245999999999</v>
      </c>
      <c r="AD126" s="98">
        <v>1.0469807</v>
      </c>
    </row>
    <row r="127" spans="2:30" x14ac:dyDescent="0.2">
      <c r="B127" s="71" t="s">
        <v>872</v>
      </c>
      <c r="C127" s="72" t="s">
        <v>873</v>
      </c>
      <c r="D127" s="95">
        <v>11</v>
      </c>
      <c r="E127" s="92" t="s">
        <v>909</v>
      </c>
      <c r="F127" s="21">
        <v>227</v>
      </c>
      <c r="G127" s="89">
        <v>2.0598911000000002</v>
      </c>
      <c r="H127" s="89">
        <v>17.803293</v>
      </c>
      <c r="I127" s="89">
        <v>16.009786999999999</v>
      </c>
      <c r="J127" s="98">
        <v>1.2087574000000001</v>
      </c>
      <c r="L127" s="71" t="s">
        <v>872</v>
      </c>
      <c r="M127" s="72" t="s">
        <v>873</v>
      </c>
      <c r="N127" s="95">
        <v>11</v>
      </c>
      <c r="O127" s="92" t="s">
        <v>912</v>
      </c>
      <c r="P127" s="21">
        <v>242</v>
      </c>
      <c r="Q127" s="89">
        <v>2.2256966999999999</v>
      </c>
      <c r="R127" s="89">
        <v>18.829989000000001</v>
      </c>
      <c r="S127" s="89">
        <v>10.914403</v>
      </c>
      <c r="T127" s="98">
        <v>1.5130409</v>
      </c>
      <c r="V127" s="71" t="s">
        <v>872</v>
      </c>
      <c r="W127" s="72" t="s">
        <v>873</v>
      </c>
      <c r="X127" s="95">
        <v>11</v>
      </c>
      <c r="Y127" s="92" t="s">
        <v>905</v>
      </c>
      <c r="Z127" s="21">
        <v>384</v>
      </c>
      <c r="AA127" s="89">
        <v>1.7539853000000001</v>
      </c>
      <c r="AB127" s="89">
        <v>14.998658000000001</v>
      </c>
      <c r="AC127" s="89">
        <v>11.709967000000001</v>
      </c>
      <c r="AD127" s="98">
        <v>1.0447746</v>
      </c>
    </row>
    <row r="128" spans="2:30" x14ac:dyDescent="0.2">
      <c r="B128" s="71" t="s">
        <v>872</v>
      </c>
      <c r="C128" s="72" t="s">
        <v>873</v>
      </c>
      <c r="D128" s="95">
        <v>12</v>
      </c>
      <c r="E128" s="92" t="s">
        <v>913</v>
      </c>
      <c r="F128" s="21">
        <v>180</v>
      </c>
      <c r="G128" s="89">
        <v>1.6333937999999999</v>
      </c>
      <c r="H128" s="89">
        <v>14.117149</v>
      </c>
      <c r="I128" s="89">
        <v>11.438703</v>
      </c>
      <c r="J128" s="98">
        <v>1.0491226</v>
      </c>
      <c r="L128" s="71" t="s">
        <v>872</v>
      </c>
      <c r="M128" s="72" t="s">
        <v>873</v>
      </c>
      <c r="N128" s="95">
        <v>12</v>
      </c>
      <c r="O128" s="92" t="s">
        <v>919</v>
      </c>
      <c r="P128" s="21">
        <v>189</v>
      </c>
      <c r="Q128" s="89">
        <v>1.7382507</v>
      </c>
      <c r="R128" s="89">
        <v>14.706065000000001</v>
      </c>
      <c r="S128" s="89">
        <v>8.6801422000000006</v>
      </c>
      <c r="T128" s="98">
        <v>1.3464889</v>
      </c>
      <c r="V128" s="71" t="s">
        <v>872</v>
      </c>
      <c r="W128" s="72" t="s">
        <v>873</v>
      </c>
      <c r="X128" s="95">
        <v>12</v>
      </c>
      <c r="Y128" s="92" t="s">
        <v>912</v>
      </c>
      <c r="Z128" s="21">
        <v>362</v>
      </c>
      <c r="AA128" s="89">
        <v>1.6534966</v>
      </c>
      <c r="AB128" s="89">
        <v>14.13936</v>
      </c>
      <c r="AC128" s="89">
        <v>10.189057999999999</v>
      </c>
      <c r="AD128" s="98">
        <v>1.4763676999999999</v>
      </c>
    </row>
    <row r="129" spans="2:30" x14ac:dyDescent="0.2">
      <c r="B129" s="71" t="s">
        <v>872</v>
      </c>
      <c r="C129" s="72" t="s">
        <v>873</v>
      </c>
      <c r="D129" s="95">
        <v>13</v>
      </c>
      <c r="E129" s="92" t="s">
        <v>933</v>
      </c>
      <c r="F129" s="21">
        <v>179</v>
      </c>
      <c r="G129" s="89">
        <v>1.6243194000000001</v>
      </c>
      <c r="H129" s="89">
        <v>14.03872</v>
      </c>
      <c r="I129" s="89">
        <v>11.267072000000001</v>
      </c>
      <c r="J129" s="98">
        <v>1.5197598999999999</v>
      </c>
      <c r="L129" s="71" t="s">
        <v>872</v>
      </c>
      <c r="M129" s="72" t="s">
        <v>873</v>
      </c>
      <c r="N129" s="95">
        <v>13</v>
      </c>
      <c r="O129" s="92" t="s">
        <v>914</v>
      </c>
      <c r="P129" s="21">
        <v>189</v>
      </c>
      <c r="Q129" s="89">
        <v>1.7382507</v>
      </c>
      <c r="R129" s="89">
        <v>14.706065000000001</v>
      </c>
      <c r="S129" s="89">
        <v>8.8922272000000007</v>
      </c>
      <c r="T129" s="98">
        <v>1.072462</v>
      </c>
      <c r="V129" s="71" t="s">
        <v>872</v>
      </c>
      <c r="W129" s="72" t="s">
        <v>873</v>
      </c>
      <c r="X129" s="95">
        <v>13</v>
      </c>
      <c r="Y129" s="92" t="s">
        <v>913</v>
      </c>
      <c r="Z129" s="21">
        <v>355</v>
      </c>
      <c r="AA129" s="89">
        <v>1.6215229</v>
      </c>
      <c r="AB129" s="89">
        <v>13.865947</v>
      </c>
      <c r="AC129" s="89">
        <v>10.591657</v>
      </c>
      <c r="AD129" s="98">
        <v>1.0947305000000001</v>
      </c>
    </row>
    <row r="130" spans="2:30" x14ac:dyDescent="0.2">
      <c r="B130" s="71" t="s">
        <v>872</v>
      </c>
      <c r="C130" s="72" t="s">
        <v>873</v>
      </c>
      <c r="D130" s="95">
        <v>14</v>
      </c>
      <c r="E130" s="92" t="s">
        <v>915</v>
      </c>
      <c r="F130" s="21">
        <v>150</v>
      </c>
      <c r="G130" s="89">
        <v>1.3611614999999999</v>
      </c>
      <c r="H130" s="89">
        <v>11.764291</v>
      </c>
      <c r="I130" s="89">
        <v>9.8178619000000005</v>
      </c>
      <c r="J130" s="98">
        <v>1.0453524999999999</v>
      </c>
      <c r="L130" s="71" t="s">
        <v>872</v>
      </c>
      <c r="M130" s="72" t="s">
        <v>873</v>
      </c>
      <c r="N130" s="95">
        <v>14</v>
      </c>
      <c r="O130" s="92" t="s">
        <v>160</v>
      </c>
      <c r="P130" s="21">
        <v>177</v>
      </c>
      <c r="Q130" s="89">
        <v>1.6278855999999999</v>
      </c>
      <c r="R130" s="89">
        <v>13.772347</v>
      </c>
      <c r="S130" s="89">
        <v>8.8372066999999994</v>
      </c>
      <c r="T130" s="98">
        <v>1.7674392999999999</v>
      </c>
      <c r="V130" s="71" t="s">
        <v>872</v>
      </c>
      <c r="W130" s="72" t="s">
        <v>873</v>
      </c>
      <c r="X130" s="95">
        <v>14</v>
      </c>
      <c r="Y130" s="92" t="s">
        <v>911</v>
      </c>
      <c r="Z130" s="21">
        <v>350</v>
      </c>
      <c r="AA130" s="89">
        <v>1.5986845000000001</v>
      </c>
      <c r="AB130" s="89">
        <v>13.670652</v>
      </c>
      <c r="AC130" s="89">
        <v>13.520614999999999</v>
      </c>
      <c r="AD130" s="98">
        <v>1.2102809999999999</v>
      </c>
    </row>
    <row r="131" spans="2:30" x14ac:dyDescent="0.2">
      <c r="B131" s="71" t="s">
        <v>872</v>
      </c>
      <c r="C131" s="72" t="s">
        <v>873</v>
      </c>
      <c r="D131" s="95">
        <v>15</v>
      </c>
      <c r="E131" s="92" t="s">
        <v>914</v>
      </c>
      <c r="F131" s="21">
        <v>148</v>
      </c>
      <c r="G131" s="89">
        <v>1.3430127000000001</v>
      </c>
      <c r="H131" s="89">
        <v>11.607433</v>
      </c>
      <c r="I131" s="89">
        <v>10.373789</v>
      </c>
      <c r="J131" s="98">
        <v>0.99756279999999997</v>
      </c>
      <c r="L131" s="71" t="s">
        <v>872</v>
      </c>
      <c r="M131" s="72" t="s">
        <v>873</v>
      </c>
      <c r="N131" s="95">
        <v>15</v>
      </c>
      <c r="O131" s="92" t="s">
        <v>917</v>
      </c>
      <c r="P131" s="21">
        <v>176</v>
      </c>
      <c r="Q131" s="89">
        <v>1.6186885</v>
      </c>
      <c r="R131" s="89">
        <v>13.694537</v>
      </c>
      <c r="S131" s="89">
        <v>8.3410308000000004</v>
      </c>
      <c r="T131" s="98">
        <v>1.1324841000000001</v>
      </c>
      <c r="V131" s="71" t="s">
        <v>872</v>
      </c>
      <c r="W131" s="72" t="s">
        <v>873</v>
      </c>
      <c r="X131" s="95">
        <v>15</v>
      </c>
      <c r="Y131" s="92" t="s">
        <v>914</v>
      </c>
      <c r="Z131" s="21">
        <v>337</v>
      </c>
      <c r="AA131" s="89">
        <v>1.5393048</v>
      </c>
      <c r="AB131" s="89">
        <v>13.162884999999999</v>
      </c>
      <c r="AC131" s="89">
        <v>9.5252455999999999</v>
      </c>
      <c r="AD131" s="98">
        <v>1.0349648</v>
      </c>
    </row>
    <row r="132" spans="2:30" x14ac:dyDescent="0.2">
      <c r="B132" s="71" t="s">
        <v>872</v>
      </c>
      <c r="C132" s="72" t="s">
        <v>873</v>
      </c>
      <c r="D132" s="95">
        <v>16</v>
      </c>
      <c r="E132" s="92" t="s">
        <v>931</v>
      </c>
      <c r="F132" s="21">
        <v>134</v>
      </c>
      <c r="G132" s="89">
        <v>1.2159709999999999</v>
      </c>
      <c r="H132" s="89">
        <v>10.509433</v>
      </c>
      <c r="I132" s="89">
        <v>8.7664136999999993</v>
      </c>
      <c r="J132" s="98">
        <v>1.161904</v>
      </c>
      <c r="L132" s="71" t="s">
        <v>872</v>
      </c>
      <c r="M132" s="72" t="s">
        <v>873</v>
      </c>
      <c r="N132" s="95">
        <v>16</v>
      </c>
      <c r="O132" s="92" t="s">
        <v>913</v>
      </c>
      <c r="P132" s="21">
        <v>175</v>
      </c>
      <c r="Q132" s="89">
        <v>1.6094914</v>
      </c>
      <c r="R132" s="89">
        <v>13.616726999999999</v>
      </c>
      <c r="S132" s="89">
        <v>9.7192150999999996</v>
      </c>
      <c r="T132" s="98">
        <v>1.1366067</v>
      </c>
      <c r="V132" s="71" t="s">
        <v>872</v>
      </c>
      <c r="W132" s="72" t="s">
        <v>873</v>
      </c>
      <c r="X132" s="95">
        <v>16</v>
      </c>
      <c r="Y132" s="92" t="s">
        <v>917</v>
      </c>
      <c r="Z132" s="21">
        <v>308</v>
      </c>
      <c r="AA132" s="89">
        <v>1.4068423999999999</v>
      </c>
      <c r="AB132" s="89">
        <v>12.030174000000001</v>
      </c>
      <c r="AC132" s="89">
        <v>8.7166157999999996</v>
      </c>
      <c r="AD132" s="98">
        <v>1.0317031999999999</v>
      </c>
    </row>
    <row r="133" spans="2:30" x14ac:dyDescent="0.2">
      <c r="B133" s="71" t="s">
        <v>872</v>
      </c>
      <c r="C133" s="72" t="s">
        <v>873</v>
      </c>
      <c r="D133" s="95">
        <v>17</v>
      </c>
      <c r="E133" s="92" t="s">
        <v>917</v>
      </c>
      <c r="F133" s="21">
        <v>132</v>
      </c>
      <c r="G133" s="89">
        <v>1.1978221</v>
      </c>
      <c r="H133" s="89">
        <v>10.352575999999999</v>
      </c>
      <c r="I133" s="89">
        <v>9.2940284999999996</v>
      </c>
      <c r="J133" s="98">
        <v>0.93138690000000002</v>
      </c>
      <c r="L133" s="71" t="s">
        <v>872</v>
      </c>
      <c r="M133" s="72" t="s">
        <v>873</v>
      </c>
      <c r="N133" s="95">
        <v>17</v>
      </c>
      <c r="O133" s="92" t="s">
        <v>930</v>
      </c>
      <c r="P133" s="21">
        <v>145</v>
      </c>
      <c r="Q133" s="89">
        <v>1.3335786000000001</v>
      </c>
      <c r="R133" s="89">
        <v>11.282431000000001</v>
      </c>
      <c r="S133" s="89">
        <v>6.8803539000000002</v>
      </c>
      <c r="T133" s="98">
        <v>1.4815647000000001</v>
      </c>
      <c r="V133" s="71" t="s">
        <v>872</v>
      </c>
      <c r="W133" s="72" t="s">
        <v>873</v>
      </c>
      <c r="X133" s="95">
        <v>17</v>
      </c>
      <c r="Y133" s="92" t="s">
        <v>919</v>
      </c>
      <c r="Z133" s="21">
        <v>286</v>
      </c>
      <c r="AA133" s="89">
        <v>1.3063536</v>
      </c>
      <c r="AB133" s="89">
        <v>11.170876</v>
      </c>
      <c r="AC133" s="89">
        <v>8.0071568000000006</v>
      </c>
      <c r="AD133" s="98">
        <v>1.2632852999999999</v>
      </c>
    </row>
    <row r="134" spans="2:30" x14ac:dyDescent="0.2">
      <c r="B134" s="71" t="s">
        <v>872</v>
      </c>
      <c r="C134" s="72" t="s">
        <v>873</v>
      </c>
      <c r="D134" s="95">
        <v>18</v>
      </c>
      <c r="E134" s="92" t="s">
        <v>929</v>
      </c>
      <c r="F134" s="21">
        <v>123</v>
      </c>
      <c r="G134" s="89">
        <v>1.1161525000000001</v>
      </c>
      <c r="H134" s="89">
        <v>9.6467183999999992</v>
      </c>
      <c r="I134" s="89">
        <v>8.5627984999999995</v>
      </c>
      <c r="J134" s="98">
        <v>1.105259</v>
      </c>
      <c r="L134" s="71" t="s">
        <v>872</v>
      </c>
      <c r="M134" s="72" t="s">
        <v>873</v>
      </c>
      <c r="N134" s="95">
        <v>18</v>
      </c>
      <c r="O134" s="92" t="s">
        <v>923</v>
      </c>
      <c r="P134" s="21">
        <v>123</v>
      </c>
      <c r="Q134" s="89">
        <v>1.1312424999999999</v>
      </c>
      <c r="R134" s="89">
        <v>9.5706140000000008</v>
      </c>
      <c r="S134" s="89">
        <v>7.1105356999999998</v>
      </c>
      <c r="T134" s="98">
        <v>1.0401815000000001</v>
      </c>
      <c r="V134" s="71" t="s">
        <v>872</v>
      </c>
      <c r="W134" s="72" t="s">
        <v>873</v>
      </c>
      <c r="X134" s="95">
        <v>18</v>
      </c>
      <c r="Y134" s="92" t="s">
        <v>930</v>
      </c>
      <c r="Z134" s="21">
        <v>256</v>
      </c>
      <c r="AA134" s="89">
        <v>1.1693235</v>
      </c>
      <c r="AB134" s="89">
        <v>9.9991055000000006</v>
      </c>
      <c r="AC134" s="89">
        <v>7.2917876000000001</v>
      </c>
      <c r="AD134" s="98">
        <v>1.3856345000000001</v>
      </c>
    </row>
    <row r="135" spans="2:30" x14ac:dyDescent="0.2">
      <c r="B135" s="71" t="s">
        <v>872</v>
      </c>
      <c r="C135" s="72" t="s">
        <v>873</v>
      </c>
      <c r="D135" s="95">
        <v>19</v>
      </c>
      <c r="E135" s="92" t="s">
        <v>932</v>
      </c>
      <c r="F135" s="21">
        <v>122</v>
      </c>
      <c r="G135" s="89">
        <v>1.107078</v>
      </c>
      <c r="H135" s="89">
        <v>9.5682896999999993</v>
      </c>
      <c r="I135" s="89">
        <v>9.6077762</v>
      </c>
      <c r="J135" s="98">
        <v>1.0773979</v>
      </c>
      <c r="L135" s="71" t="s">
        <v>872</v>
      </c>
      <c r="M135" s="72" t="s">
        <v>873</v>
      </c>
      <c r="N135" s="95">
        <v>19</v>
      </c>
      <c r="O135" s="92" t="s">
        <v>928</v>
      </c>
      <c r="P135" s="21">
        <v>123</v>
      </c>
      <c r="Q135" s="89">
        <v>1.1312424999999999</v>
      </c>
      <c r="R135" s="89">
        <v>9.5706140000000008</v>
      </c>
      <c r="S135" s="89">
        <v>5.8277032000000002</v>
      </c>
      <c r="T135" s="98">
        <v>0.97256830000000005</v>
      </c>
      <c r="V135" s="71" t="s">
        <v>872</v>
      </c>
      <c r="W135" s="72" t="s">
        <v>873</v>
      </c>
      <c r="X135" s="95">
        <v>19</v>
      </c>
      <c r="Y135" s="92" t="s">
        <v>933</v>
      </c>
      <c r="Z135" s="21">
        <v>249</v>
      </c>
      <c r="AA135" s="89">
        <v>1.1373498</v>
      </c>
      <c r="AB135" s="89">
        <v>9.7256924999999992</v>
      </c>
      <c r="AC135" s="89">
        <v>7.3908778999999996</v>
      </c>
      <c r="AD135" s="98">
        <v>1.5657624000000001</v>
      </c>
    </row>
    <row r="136" spans="2:30" ht="22" x14ac:dyDescent="0.2">
      <c r="B136" s="71" t="s">
        <v>872</v>
      </c>
      <c r="C136" s="72" t="s">
        <v>873</v>
      </c>
      <c r="D136" s="95">
        <v>20</v>
      </c>
      <c r="E136" s="92" t="s">
        <v>935</v>
      </c>
      <c r="F136" s="21">
        <v>120</v>
      </c>
      <c r="G136" s="89">
        <v>1.0889291999999999</v>
      </c>
      <c r="H136" s="89">
        <v>9.4114325000000001</v>
      </c>
      <c r="I136" s="89">
        <v>8.1053160999999996</v>
      </c>
      <c r="J136" s="98">
        <v>1.2732177</v>
      </c>
      <c r="L136" s="71" t="s">
        <v>872</v>
      </c>
      <c r="M136" s="72" t="s">
        <v>873</v>
      </c>
      <c r="N136" s="95">
        <v>20</v>
      </c>
      <c r="O136" s="92" t="s">
        <v>936</v>
      </c>
      <c r="P136" s="21">
        <v>107</v>
      </c>
      <c r="Q136" s="89">
        <v>0.98408899999999999</v>
      </c>
      <c r="R136" s="89">
        <v>8.3256560999999998</v>
      </c>
      <c r="S136" s="89">
        <v>5.1388965999999998</v>
      </c>
      <c r="T136" s="98">
        <v>1.3741337</v>
      </c>
      <c r="V136" s="71" t="s">
        <v>872</v>
      </c>
      <c r="W136" s="72" t="s">
        <v>873</v>
      </c>
      <c r="X136" s="95">
        <v>20</v>
      </c>
      <c r="Y136" s="92" t="s">
        <v>160</v>
      </c>
      <c r="Z136" s="21">
        <v>245</v>
      </c>
      <c r="AA136" s="89">
        <v>1.1190792000000001</v>
      </c>
      <c r="AB136" s="89">
        <v>9.5694564999999994</v>
      </c>
      <c r="AC136" s="89">
        <v>7.0565499999999997</v>
      </c>
      <c r="AD136" s="98">
        <v>1.6180034000000001</v>
      </c>
    </row>
    <row r="137" spans="2:30" x14ac:dyDescent="0.2">
      <c r="B137" s="71" t="s">
        <v>872</v>
      </c>
      <c r="C137" s="72" t="s">
        <v>873</v>
      </c>
      <c r="D137" s="95" t="s">
        <v>925</v>
      </c>
      <c r="E137" s="92" t="s">
        <v>926</v>
      </c>
      <c r="F137" s="21">
        <v>7355</v>
      </c>
      <c r="G137" s="89">
        <v>66.742287000000005</v>
      </c>
      <c r="H137" s="89" t="s">
        <v>898</v>
      </c>
      <c r="I137" s="89" t="s">
        <v>898</v>
      </c>
      <c r="J137" s="98" t="s">
        <v>898</v>
      </c>
      <c r="L137" s="71" t="s">
        <v>872</v>
      </c>
      <c r="M137" s="72" t="s">
        <v>873</v>
      </c>
      <c r="N137" s="95" t="s">
        <v>925</v>
      </c>
      <c r="O137" s="92" t="s">
        <v>926</v>
      </c>
      <c r="P137" s="21">
        <v>7624</v>
      </c>
      <c r="Q137" s="89">
        <v>70.118643000000006</v>
      </c>
      <c r="R137" s="89" t="s">
        <v>898</v>
      </c>
      <c r="S137" s="89" t="s">
        <v>898</v>
      </c>
      <c r="T137" s="98" t="s">
        <v>898</v>
      </c>
      <c r="V137" s="71" t="s">
        <v>872</v>
      </c>
      <c r="W137" s="72" t="s">
        <v>873</v>
      </c>
      <c r="X137" s="95" t="s">
        <v>925</v>
      </c>
      <c r="Y137" s="92" t="s">
        <v>926</v>
      </c>
      <c r="Z137" s="21">
        <v>14537</v>
      </c>
      <c r="AA137" s="89">
        <v>66.400219000000007</v>
      </c>
      <c r="AB137" s="89" t="s">
        <v>898</v>
      </c>
      <c r="AC137" s="89" t="s">
        <v>898</v>
      </c>
      <c r="AD137" s="98" t="s">
        <v>898</v>
      </c>
    </row>
    <row r="138" spans="2:30" x14ac:dyDescent="0.2">
      <c r="B138" s="71" t="s">
        <v>872</v>
      </c>
      <c r="C138" s="72" t="s">
        <v>873</v>
      </c>
      <c r="D138" s="95" t="s">
        <v>925</v>
      </c>
      <c r="E138" s="92" t="s">
        <v>927</v>
      </c>
      <c r="F138" s="21">
        <v>11020</v>
      </c>
      <c r="G138" s="89">
        <v>100</v>
      </c>
      <c r="H138" s="89">
        <v>864.28322000000003</v>
      </c>
      <c r="I138" s="89">
        <v>756.06448999999998</v>
      </c>
      <c r="J138" s="98">
        <v>1.1365151</v>
      </c>
      <c r="L138" s="71" t="s">
        <v>872</v>
      </c>
      <c r="M138" s="72" t="s">
        <v>873</v>
      </c>
      <c r="N138" s="95" t="s">
        <v>925</v>
      </c>
      <c r="O138" s="92" t="s">
        <v>927</v>
      </c>
      <c r="P138" s="21">
        <v>10873</v>
      </c>
      <c r="Q138" s="89">
        <v>100</v>
      </c>
      <c r="R138" s="89">
        <v>846.02671999999995</v>
      </c>
      <c r="S138" s="89">
        <v>559.40625</v>
      </c>
      <c r="T138" s="98">
        <v>1.2072436</v>
      </c>
      <c r="V138" s="71" t="s">
        <v>872</v>
      </c>
      <c r="W138" s="72" t="s">
        <v>873</v>
      </c>
      <c r="X138" s="95" t="s">
        <v>925</v>
      </c>
      <c r="Y138" s="92" t="s">
        <v>927</v>
      </c>
      <c r="Z138" s="21">
        <v>21893</v>
      </c>
      <c r="AA138" s="89">
        <v>100</v>
      </c>
      <c r="AB138" s="89">
        <v>855.11882000000003</v>
      </c>
      <c r="AC138" s="89">
        <v>650.66702999999995</v>
      </c>
      <c r="AD138" s="98">
        <v>1.1702296999999999</v>
      </c>
    </row>
    <row r="139" spans="2:30" x14ac:dyDescent="0.2">
      <c r="B139" s="71" t="s">
        <v>874</v>
      </c>
      <c r="C139" s="72" t="s">
        <v>875</v>
      </c>
      <c r="D139" s="95">
        <v>1</v>
      </c>
      <c r="E139" s="92" t="s">
        <v>900</v>
      </c>
      <c r="F139" s="21">
        <v>604</v>
      </c>
      <c r="G139" s="89">
        <v>13.926677</v>
      </c>
      <c r="H139" s="89">
        <v>64.933528999999993</v>
      </c>
      <c r="I139" s="89">
        <v>84.738020000000006</v>
      </c>
      <c r="J139" s="98">
        <v>0.84953979999999996</v>
      </c>
      <c r="L139" s="71" t="s">
        <v>874</v>
      </c>
      <c r="M139" s="72" t="s">
        <v>875</v>
      </c>
      <c r="N139" s="95">
        <v>1</v>
      </c>
      <c r="O139" s="92" t="s">
        <v>900</v>
      </c>
      <c r="P139" s="21">
        <v>447</v>
      </c>
      <c r="Q139" s="89">
        <v>10.490494999999999</v>
      </c>
      <c r="R139" s="89">
        <v>47.502051000000002</v>
      </c>
      <c r="S139" s="89">
        <v>42.853954000000002</v>
      </c>
      <c r="T139" s="98">
        <v>0.77677680000000005</v>
      </c>
      <c r="V139" s="71" t="s">
        <v>874</v>
      </c>
      <c r="W139" s="72" t="s">
        <v>875</v>
      </c>
      <c r="X139" s="95">
        <v>1</v>
      </c>
      <c r="Y139" s="92" t="s">
        <v>900</v>
      </c>
      <c r="Z139" s="21">
        <v>1051</v>
      </c>
      <c r="AA139" s="89">
        <v>12.223773</v>
      </c>
      <c r="AB139" s="89">
        <v>56.167346000000002</v>
      </c>
      <c r="AC139" s="89">
        <v>61.263066000000002</v>
      </c>
      <c r="AD139" s="98">
        <v>0.81117779999999995</v>
      </c>
    </row>
    <row r="140" spans="2:30" x14ac:dyDescent="0.2">
      <c r="B140" s="71" t="s">
        <v>874</v>
      </c>
      <c r="C140" s="72" t="s">
        <v>875</v>
      </c>
      <c r="D140" s="95">
        <v>2</v>
      </c>
      <c r="E140" s="92" t="s">
        <v>902</v>
      </c>
      <c r="F140" s="21">
        <v>258</v>
      </c>
      <c r="G140" s="89">
        <v>5.9488124999999998</v>
      </c>
      <c r="H140" s="89">
        <v>27.736507</v>
      </c>
      <c r="I140" s="89">
        <v>37.757993999999997</v>
      </c>
      <c r="J140" s="98">
        <v>0.97824299999999997</v>
      </c>
      <c r="L140" s="71" t="s">
        <v>874</v>
      </c>
      <c r="M140" s="72" t="s">
        <v>875</v>
      </c>
      <c r="N140" s="95">
        <v>2</v>
      </c>
      <c r="O140" s="92" t="s">
        <v>903</v>
      </c>
      <c r="P140" s="21">
        <v>399</v>
      </c>
      <c r="Q140" s="89">
        <v>9.3639990999999991</v>
      </c>
      <c r="R140" s="89">
        <v>42.401159999999997</v>
      </c>
      <c r="S140" s="89">
        <v>37.743392999999998</v>
      </c>
      <c r="T140" s="98">
        <v>0.96244929999999995</v>
      </c>
      <c r="V140" s="71" t="s">
        <v>874</v>
      </c>
      <c r="W140" s="72" t="s">
        <v>875</v>
      </c>
      <c r="X140" s="95">
        <v>2</v>
      </c>
      <c r="Y140" s="92" t="s">
        <v>902</v>
      </c>
      <c r="Z140" s="21">
        <v>627</v>
      </c>
      <c r="AA140" s="89">
        <v>7.2923935999999996</v>
      </c>
      <c r="AB140" s="89">
        <v>33.508017000000002</v>
      </c>
      <c r="AC140" s="89">
        <v>36.440317</v>
      </c>
      <c r="AD140" s="98">
        <v>0.92335909999999999</v>
      </c>
    </row>
    <row r="141" spans="2:30" x14ac:dyDescent="0.2">
      <c r="B141" s="71" t="s">
        <v>874</v>
      </c>
      <c r="C141" s="72" t="s">
        <v>875</v>
      </c>
      <c r="D141" s="95">
        <v>3</v>
      </c>
      <c r="E141" s="92" t="s">
        <v>901</v>
      </c>
      <c r="F141" s="21">
        <v>222</v>
      </c>
      <c r="G141" s="89">
        <v>5.1187456999999998</v>
      </c>
      <c r="H141" s="89">
        <v>23.866296999999999</v>
      </c>
      <c r="I141" s="89">
        <v>30.369087</v>
      </c>
      <c r="J141" s="98">
        <v>0.71876240000000002</v>
      </c>
      <c r="L141" s="71" t="s">
        <v>874</v>
      </c>
      <c r="M141" s="72" t="s">
        <v>875</v>
      </c>
      <c r="N141" s="95">
        <v>3</v>
      </c>
      <c r="O141" s="92" t="s">
        <v>902</v>
      </c>
      <c r="P141" s="21">
        <v>369</v>
      </c>
      <c r="Q141" s="89">
        <v>8.6599389999999996</v>
      </c>
      <c r="R141" s="89">
        <v>39.213101999999999</v>
      </c>
      <c r="S141" s="89">
        <v>34.966124999999998</v>
      </c>
      <c r="T141" s="98">
        <v>0.88974600000000004</v>
      </c>
      <c r="V141" s="71" t="s">
        <v>874</v>
      </c>
      <c r="W141" s="72" t="s">
        <v>875</v>
      </c>
      <c r="X141" s="95">
        <v>3</v>
      </c>
      <c r="Y141" s="92" t="s">
        <v>903</v>
      </c>
      <c r="Z141" s="21">
        <v>582</v>
      </c>
      <c r="AA141" s="89">
        <v>6.7690161</v>
      </c>
      <c r="AB141" s="89">
        <v>31.103135000000002</v>
      </c>
      <c r="AC141" s="89">
        <v>33.805985999999997</v>
      </c>
      <c r="AD141" s="98">
        <v>0.92427999999999999</v>
      </c>
    </row>
    <row r="142" spans="2:30" x14ac:dyDescent="0.2">
      <c r="B142" s="71" t="s">
        <v>874</v>
      </c>
      <c r="C142" s="72" t="s">
        <v>875</v>
      </c>
      <c r="D142" s="95">
        <v>4</v>
      </c>
      <c r="E142" s="92" t="s">
        <v>903</v>
      </c>
      <c r="F142" s="21">
        <v>183</v>
      </c>
      <c r="G142" s="89">
        <v>4.2195065999999999</v>
      </c>
      <c r="H142" s="89">
        <v>19.673569000000001</v>
      </c>
      <c r="I142" s="89">
        <v>27.543793999999998</v>
      </c>
      <c r="J142" s="98">
        <v>0.8662936</v>
      </c>
      <c r="L142" s="71" t="s">
        <v>874</v>
      </c>
      <c r="M142" s="72" t="s">
        <v>875</v>
      </c>
      <c r="N142" s="95">
        <v>4</v>
      </c>
      <c r="O142" s="92" t="s">
        <v>905</v>
      </c>
      <c r="P142" s="21">
        <v>214</v>
      </c>
      <c r="Q142" s="89">
        <v>5.0222952000000003</v>
      </c>
      <c r="R142" s="89">
        <v>22.741474</v>
      </c>
      <c r="S142" s="89">
        <v>22.702141000000001</v>
      </c>
      <c r="T142" s="98">
        <v>1.0896729000000001</v>
      </c>
      <c r="V142" s="71" t="s">
        <v>874</v>
      </c>
      <c r="W142" s="72" t="s">
        <v>875</v>
      </c>
      <c r="X142" s="95">
        <v>4</v>
      </c>
      <c r="Y142" s="92" t="s">
        <v>901</v>
      </c>
      <c r="Z142" s="21">
        <v>392</v>
      </c>
      <c r="AA142" s="89">
        <v>4.5591998</v>
      </c>
      <c r="AB142" s="89">
        <v>20.949190999999999</v>
      </c>
      <c r="AC142" s="89">
        <v>23.799823</v>
      </c>
      <c r="AD142" s="98">
        <v>0.74624999999999997</v>
      </c>
    </row>
    <row r="143" spans="2:30" x14ac:dyDescent="0.2">
      <c r="B143" s="71" t="s">
        <v>874</v>
      </c>
      <c r="C143" s="72" t="s">
        <v>875</v>
      </c>
      <c r="D143" s="95">
        <v>5</v>
      </c>
      <c r="E143" s="92" t="s">
        <v>904</v>
      </c>
      <c r="F143" s="21">
        <v>183</v>
      </c>
      <c r="G143" s="89">
        <v>4.2195065999999999</v>
      </c>
      <c r="H143" s="89">
        <v>19.673569000000001</v>
      </c>
      <c r="I143" s="89">
        <v>26.995206</v>
      </c>
      <c r="J143" s="98">
        <v>0.89156329999999995</v>
      </c>
      <c r="L143" s="71" t="s">
        <v>874</v>
      </c>
      <c r="M143" s="72" t="s">
        <v>875</v>
      </c>
      <c r="N143" s="95">
        <v>5</v>
      </c>
      <c r="O143" s="92" t="s">
        <v>901</v>
      </c>
      <c r="P143" s="21">
        <v>170</v>
      </c>
      <c r="Q143" s="89">
        <v>3.9896737999999998</v>
      </c>
      <c r="R143" s="89">
        <v>18.065657000000002</v>
      </c>
      <c r="S143" s="89">
        <v>18.699719999999999</v>
      </c>
      <c r="T143" s="98">
        <v>0.7963732</v>
      </c>
      <c r="V143" s="71" t="s">
        <v>874</v>
      </c>
      <c r="W143" s="72" t="s">
        <v>875</v>
      </c>
      <c r="X143" s="95">
        <v>5</v>
      </c>
      <c r="Y143" s="92" t="s">
        <v>904</v>
      </c>
      <c r="Z143" s="21">
        <v>332</v>
      </c>
      <c r="AA143" s="89">
        <v>3.8613631000000002</v>
      </c>
      <c r="AB143" s="89">
        <v>17.742681999999999</v>
      </c>
      <c r="AC143" s="89">
        <v>20.148709</v>
      </c>
      <c r="AD143" s="98">
        <v>0.86796359999999995</v>
      </c>
    </row>
    <row r="144" spans="2:30" x14ac:dyDescent="0.2">
      <c r="B144" s="71" t="s">
        <v>874</v>
      </c>
      <c r="C144" s="72" t="s">
        <v>875</v>
      </c>
      <c r="D144" s="95">
        <v>6</v>
      </c>
      <c r="E144" s="92" t="s">
        <v>906</v>
      </c>
      <c r="F144" s="21">
        <v>169</v>
      </c>
      <c r="G144" s="89">
        <v>3.8967027999999999</v>
      </c>
      <c r="H144" s="89">
        <v>18.168486999999999</v>
      </c>
      <c r="I144" s="89">
        <v>24.339607000000001</v>
      </c>
      <c r="J144" s="98">
        <v>0.86057159999999999</v>
      </c>
      <c r="L144" s="71" t="s">
        <v>874</v>
      </c>
      <c r="M144" s="72" t="s">
        <v>875</v>
      </c>
      <c r="N144" s="95">
        <v>6</v>
      </c>
      <c r="O144" s="92" t="s">
        <v>904</v>
      </c>
      <c r="P144" s="21">
        <v>149</v>
      </c>
      <c r="Q144" s="89">
        <v>3.4968317</v>
      </c>
      <c r="R144" s="89">
        <v>15.834016999999999</v>
      </c>
      <c r="S144" s="89">
        <v>15.606881</v>
      </c>
      <c r="T144" s="98">
        <v>0.85466089999999995</v>
      </c>
      <c r="V144" s="71" t="s">
        <v>874</v>
      </c>
      <c r="W144" s="72" t="s">
        <v>875</v>
      </c>
      <c r="X144" s="95">
        <v>6</v>
      </c>
      <c r="Y144" s="92" t="s">
        <v>908</v>
      </c>
      <c r="Z144" s="21">
        <v>265</v>
      </c>
      <c r="AA144" s="89">
        <v>3.0821120999999998</v>
      </c>
      <c r="AB144" s="89">
        <v>14.16208</v>
      </c>
      <c r="AC144" s="89">
        <v>15.602009000000001</v>
      </c>
      <c r="AD144" s="98">
        <v>0.97772199999999998</v>
      </c>
    </row>
    <row r="145" spans="2:30" x14ac:dyDescent="0.2">
      <c r="B145" s="71" t="s">
        <v>874</v>
      </c>
      <c r="C145" s="72" t="s">
        <v>875</v>
      </c>
      <c r="D145" s="95">
        <v>7</v>
      </c>
      <c r="E145" s="92" t="s">
        <v>908</v>
      </c>
      <c r="F145" s="21">
        <v>138</v>
      </c>
      <c r="G145" s="89">
        <v>3.1819229999999998</v>
      </c>
      <c r="H145" s="89">
        <v>14.835806</v>
      </c>
      <c r="I145" s="89">
        <v>18.403136</v>
      </c>
      <c r="J145" s="98">
        <v>0.94176919999999997</v>
      </c>
      <c r="L145" s="71" t="s">
        <v>874</v>
      </c>
      <c r="M145" s="72" t="s">
        <v>875</v>
      </c>
      <c r="N145" s="95">
        <v>7</v>
      </c>
      <c r="O145" s="92" t="s">
        <v>910</v>
      </c>
      <c r="P145" s="21">
        <v>128</v>
      </c>
      <c r="Q145" s="89">
        <v>3.0039897</v>
      </c>
      <c r="R145" s="89">
        <v>13.602377000000001</v>
      </c>
      <c r="S145" s="89">
        <v>12.207445</v>
      </c>
      <c r="T145" s="98">
        <v>0.93597589999999997</v>
      </c>
      <c r="V145" s="71" t="s">
        <v>874</v>
      </c>
      <c r="W145" s="72" t="s">
        <v>875</v>
      </c>
      <c r="X145" s="95">
        <v>7</v>
      </c>
      <c r="Y145" s="92" t="s">
        <v>910</v>
      </c>
      <c r="Z145" s="21">
        <v>260</v>
      </c>
      <c r="AA145" s="89">
        <v>3.0239590999999999</v>
      </c>
      <c r="AB145" s="89">
        <v>13.894871</v>
      </c>
      <c r="AC145" s="89">
        <v>15.386013999999999</v>
      </c>
      <c r="AD145" s="98">
        <v>0.97133829999999999</v>
      </c>
    </row>
    <row r="146" spans="2:30" x14ac:dyDescent="0.2">
      <c r="B146" s="71" t="s">
        <v>874</v>
      </c>
      <c r="C146" s="72" t="s">
        <v>875</v>
      </c>
      <c r="D146" s="95">
        <v>8</v>
      </c>
      <c r="E146" s="92" t="s">
        <v>910</v>
      </c>
      <c r="F146" s="21">
        <v>132</v>
      </c>
      <c r="G146" s="89">
        <v>3.0435785000000002</v>
      </c>
      <c r="H146" s="89">
        <v>14.190771</v>
      </c>
      <c r="I146" s="89">
        <v>18.587838999999999</v>
      </c>
      <c r="J146" s="98">
        <v>0.96868770000000004</v>
      </c>
      <c r="L146" s="71" t="s">
        <v>874</v>
      </c>
      <c r="M146" s="72" t="s">
        <v>875</v>
      </c>
      <c r="N146" s="95">
        <v>8</v>
      </c>
      <c r="O146" s="92" t="s">
        <v>908</v>
      </c>
      <c r="P146" s="21">
        <v>127</v>
      </c>
      <c r="Q146" s="89">
        <v>2.980521</v>
      </c>
      <c r="R146" s="89">
        <v>13.496108</v>
      </c>
      <c r="S146" s="89">
        <v>13.362011000000001</v>
      </c>
      <c r="T146" s="98">
        <v>1.0350212000000001</v>
      </c>
      <c r="V146" s="71" t="s">
        <v>874</v>
      </c>
      <c r="W146" s="72" t="s">
        <v>875</v>
      </c>
      <c r="X146" s="95">
        <v>8</v>
      </c>
      <c r="Y146" s="92" t="s">
        <v>907</v>
      </c>
      <c r="Z146" s="21">
        <v>238</v>
      </c>
      <c r="AA146" s="89">
        <v>2.7680856</v>
      </c>
      <c r="AB146" s="89">
        <v>12.719151999999999</v>
      </c>
      <c r="AC146" s="89">
        <v>13.963538</v>
      </c>
      <c r="AD146" s="98">
        <v>0.9678698</v>
      </c>
    </row>
    <row r="147" spans="2:30" x14ac:dyDescent="0.2">
      <c r="B147" s="71" t="s">
        <v>874</v>
      </c>
      <c r="C147" s="72" t="s">
        <v>875</v>
      </c>
      <c r="D147" s="95">
        <v>9</v>
      </c>
      <c r="E147" s="92" t="s">
        <v>911</v>
      </c>
      <c r="F147" s="21">
        <v>130</v>
      </c>
      <c r="G147" s="89">
        <v>2.9974637</v>
      </c>
      <c r="H147" s="89">
        <v>13.975759999999999</v>
      </c>
      <c r="I147" s="89">
        <v>14.195587</v>
      </c>
      <c r="J147" s="98">
        <v>0.82837280000000002</v>
      </c>
      <c r="L147" s="71" t="s">
        <v>874</v>
      </c>
      <c r="M147" s="72" t="s">
        <v>875</v>
      </c>
      <c r="N147" s="95">
        <v>9</v>
      </c>
      <c r="O147" s="92" t="s">
        <v>907</v>
      </c>
      <c r="P147" s="21">
        <v>116</v>
      </c>
      <c r="Q147" s="89">
        <v>2.7223655999999998</v>
      </c>
      <c r="R147" s="89">
        <v>12.327154</v>
      </c>
      <c r="S147" s="89">
        <v>11.779661000000001</v>
      </c>
      <c r="T147" s="98">
        <v>0.95481309999999997</v>
      </c>
      <c r="V147" s="71" t="s">
        <v>874</v>
      </c>
      <c r="W147" s="72" t="s">
        <v>875</v>
      </c>
      <c r="X147" s="95">
        <v>9</v>
      </c>
      <c r="Y147" s="92" t="s">
        <v>905</v>
      </c>
      <c r="Z147" s="21">
        <v>217</v>
      </c>
      <c r="AA147" s="89">
        <v>2.5238428000000002</v>
      </c>
      <c r="AB147" s="89">
        <v>11.596873</v>
      </c>
      <c r="AC147" s="89">
        <v>12.461824999999999</v>
      </c>
      <c r="AD147" s="98">
        <v>1.1118561</v>
      </c>
    </row>
    <row r="148" spans="2:30" x14ac:dyDescent="0.2">
      <c r="B148" s="71" t="s">
        <v>874</v>
      </c>
      <c r="C148" s="72" t="s">
        <v>875</v>
      </c>
      <c r="D148" s="95">
        <v>10</v>
      </c>
      <c r="E148" s="92" t="s">
        <v>907</v>
      </c>
      <c r="F148" s="21">
        <v>122</v>
      </c>
      <c r="G148" s="89">
        <v>2.8130044000000001</v>
      </c>
      <c r="H148" s="89">
        <v>13.115713</v>
      </c>
      <c r="I148" s="89">
        <v>16.882966</v>
      </c>
      <c r="J148" s="98">
        <v>0.99806479999999997</v>
      </c>
      <c r="L148" s="71" t="s">
        <v>874</v>
      </c>
      <c r="M148" s="72" t="s">
        <v>875</v>
      </c>
      <c r="N148" s="95">
        <v>10</v>
      </c>
      <c r="O148" s="92" t="s">
        <v>909</v>
      </c>
      <c r="P148" s="21">
        <v>94</v>
      </c>
      <c r="Q148" s="89">
        <v>2.2060548999999998</v>
      </c>
      <c r="R148" s="89">
        <v>9.9892456000000003</v>
      </c>
      <c r="S148" s="89">
        <v>8.6252314000000005</v>
      </c>
      <c r="T148" s="98">
        <v>0.7696267</v>
      </c>
      <c r="V148" s="71" t="s">
        <v>874</v>
      </c>
      <c r="W148" s="72" t="s">
        <v>875</v>
      </c>
      <c r="X148" s="95">
        <v>10</v>
      </c>
      <c r="Y148" s="92" t="s">
        <v>909</v>
      </c>
      <c r="Z148" s="21">
        <v>175</v>
      </c>
      <c r="AA148" s="89">
        <v>2.0353571000000001</v>
      </c>
      <c r="AB148" s="89">
        <v>9.3523172999999993</v>
      </c>
      <c r="AC148" s="89">
        <v>10.041524000000001</v>
      </c>
      <c r="AD148" s="98">
        <v>0.82291530000000002</v>
      </c>
    </row>
    <row r="149" spans="2:30" x14ac:dyDescent="0.2">
      <c r="B149" s="71" t="s">
        <v>874</v>
      </c>
      <c r="C149" s="72" t="s">
        <v>875</v>
      </c>
      <c r="D149" s="95">
        <v>11</v>
      </c>
      <c r="E149" s="92" t="s">
        <v>909</v>
      </c>
      <c r="F149" s="21">
        <v>81</v>
      </c>
      <c r="G149" s="89">
        <v>1.8676504</v>
      </c>
      <c r="H149" s="89">
        <v>8.7079733000000008</v>
      </c>
      <c r="I149" s="89">
        <v>11.933093</v>
      </c>
      <c r="J149" s="98">
        <v>0.90096229999999999</v>
      </c>
      <c r="L149" s="71" t="s">
        <v>874</v>
      </c>
      <c r="M149" s="72" t="s">
        <v>875</v>
      </c>
      <c r="N149" s="95">
        <v>11</v>
      </c>
      <c r="O149" s="92" t="s">
        <v>919</v>
      </c>
      <c r="P149" s="21">
        <v>81</v>
      </c>
      <c r="Q149" s="89">
        <v>1.9009621999999999</v>
      </c>
      <c r="R149" s="89">
        <v>8.6077542000000005</v>
      </c>
      <c r="S149" s="89">
        <v>7.782896</v>
      </c>
      <c r="T149" s="98">
        <v>1.2073054999999999</v>
      </c>
      <c r="V149" s="71" t="s">
        <v>874</v>
      </c>
      <c r="W149" s="72" t="s">
        <v>875</v>
      </c>
      <c r="X149" s="95">
        <v>11</v>
      </c>
      <c r="Y149" s="92" t="s">
        <v>911</v>
      </c>
      <c r="Z149" s="21">
        <v>173</v>
      </c>
      <c r="AA149" s="89">
        <v>2.0120958</v>
      </c>
      <c r="AB149" s="89">
        <v>9.2454336999999995</v>
      </c>
      <c r="AC149" s="89">
        <v>9.2415242000000006</v>
      </c>
      <c r="AD149" s="98">
        <v>0.82724350000000002</v>
      </c>
    </row>
    <row r="150" spans="2:30" x14ac:dyDescent="0.2">
      <c r="B150" s="71" t="s">
        <v>874</v>
      </c>
      <c r="C150" s="72" t="s">
        <v>875</v>
      </c>
      <c r="D150" s="95">
        <v>12</v>
      </c>
      <c r="E150" s="92" t="s">
        <v>913</v>
      </c>
      <c r="F150" s="21">
        <v>79</v>
      </c>
      <c r="G150" s="89">
        <v>1.8215356</v>
      </c>
      <c r="H150" s="89">
        <v>8.4929615999999992</v>
      </c>
      <c r="I150" s="89">
        <v>10.20285</v>
      </c>
      <c r="J150" s="98">
        <v>0.93577390000000005</v>
      </c>
      <c r="L150" s="71" t="s">
        <v>874</v>
      </c>
      <c r="M150" s="72" t="s">
        <v>875</v>
      </c>
      <c r="N150" s="95">
        <v>12</v>
      </c>
      <c r="O150" s="92" t="s">
        <v>912</v>
      </c>
      <c r="P150" s="21">
        <v>77</v>
      </c>
      <c r="Q150" s="89">
        <v>1.8070875</v>
      </c>
      <c r="R150" s="89">
        <v>8.1826799000000001</v>
      </c>
      <c r="S150" s="89">
        <v>6.8672690000000003</v>
      </c>
      <c r="T150" s="98">
        <v>0.95199520000000004</v>
      </c>
      <c r="V150" s="71" t="s">
        <v>874</v>
      </c>
      <c r="W150" s="72" t="s">
        <v>875</v>
      </c>
      <c r="X150" s="95">
        <v>12</v>
      </c>
      <c r="Y150" s="92" t="s">
        <v>906</v>
      </c>
      <c r="Z150" s="21">
        <v>169</v>
      </c>
      <c r="AA150" s="89">
        <v>1.9655734</v>
      </c>
      <c r="AB150" s="89">
        <v>9.0316664000000006</v>
      </c>
      <c r="AC150" s="89">
        <v>10.137954000000001</v>
      </c>
      <c r="AD150" s="98">
        <v>0.8504834</v>
      </c>
    </row>
    <row r="151" spans="2:30" x14ac:dyDescent="0.2">
      <c r="B151" s="71" t="s">
        <v>874</v>
      </c>
      <c r="C151" s="72" t="s">
        <v>875</v>
      </c>
      <c r="D151" s="95">
        <v>13</v>
      </c>
      <c r="E151" s="92" t="s">
        <v>915</v>
      </c>
      <c r="F151" s="21">
        <v>67</v>
      </c>
      <c r="G151" s="89">
        <v>1.5448466999999999</v>
      </c>
      <c r="H151" s="89">
        <v>7.2028914999999998</v>
      </c>
      <c r="I151" s="89">
        <v>7.7321106999999998</v>
      </c>
      <c r="J151" s="98">
        <v>0.82327309999999998</v>
      </c>
      <c r="L151" s="71" t="s">
        <v>874</v>
      </c>
      <c r="M151" s="72" t="s">
        <v>875</v>
      </c>
      <c r="N151" s="95">
        <v>13</v>
      </c>
      <c r="O151" s="92" t="s">
        <v>914</v>
      </c>
      <c r="P151" s="21">
        <v>74</v>
      </c>
      <c r="Q151" s="89">
        <v>1.7366815</v>
      </c>
      <c r="R151" s="89">
        <v>7.8638741999999997</v>
      </c>
      <c r="S151" s="89">
        <v>6.6736021000000001</v>
      </c>
      <c r="T151" s="98">
        <v>0.80488099999999996</v>
      </c>
      <c r="V151" s="71" t="s">
        <v>874</v>
      </c>
      <c r="W151" s="72" t="s">
        <v>875</v>
      </c>
      <c r="X151" s="95">
        <v>13</v>
      </c>
      <c r="Y151" s="92" t="s">
        <v>913</v>
      </c>
      <c r="Z151" s="21">
        <v>150</v>
      </c>
      <c r="AA151" s="89">
        <v>1.7445918</v>
      </c>
      <c r="AB151" s="89">
        <v>8.0162720000000007</v>
      </c>
      <c r="AC151" s="89">
        <v>8.8722700000000003</v>
      </c>
      <c r="AD151" s="98">
        <v>0.91701840000000001</v>
      </c>
    </row>
    <row r="152" spans="2:30" x14ac:dyDescent="0.2">
      <c r="B152" s="71" t="s">
        <v>874</v>
      </c>
      <c r="C152" s="72" t="s">
        <v>875</v>
      </c>
      <c r="D152" s="95">
        <v>14</v>
      </c>
      <c r="E152" s="92" t="s">
        <v>932</v>
      </c>
      <c r="F152" s="21">
        <v>63</v>
      </c>
      <c r="G152" s="89">
        <v>1.452617</v>
      </c>
      <c r="H152" s="89">
        <v>6.7728681000000002</v>
      </c>
      <c r="I152" s="89">
        <v>6.8674274000000004</v>
      </c>
      <c r="J152" s="98">
        <v>0.77010040000000002</v>
      </c>
      <c r="L152" s="71" t="s">
        <v>874</v>
      </c>
      <c r="M152" s="72" t="s">
        <v>875</v>
      </c>
      <c r="N152" s="95">
        <v>14</v>
      </c>
      <c r="O152" s="92" t="s">
        <v>913</v>
      </c>
      <c r="P152" s="21">
        <v>71</v>
      </c>
      <c r="Q152" s="89">
        <v>1.6662755</v>
      </c>
      <c r="R152" s="89">
        <v>7.5450685000000002</v>
      </c>
      <c r="S152" s="89">
        <v>7.4503136000000003</v>
      </c>
      <c r="T152" s="98">
        <v>0.87127160000000003</v>
      </c>
      <c r="V152" s="71" t="s">
        <v>874</v>
      </c>
      <c r="W152" s="72" t="s">
        <v>875</v>
      </c>
      <c r="X152" s="95">
        <v>14</v>
      </c>
      <c r="Y152" s="92" t="s">
        <v>914</v>
      </c>
      <c r="Z152" s="21">
        <v>136</v>
      </c>
      <c r="AA152" s="89">
        <v>1.5817631999999999</v>
      </c>
      <c r="AB152" s="89">
        <v>7.2680866000000002</v>
      </c>
      <c r="AC152" s="89">
        <v>7.6049806999999996</v>
      </c>
      <c r="AD152" s="98">
        <v>0.82631860000000001</v>
      </c>
    </row>
    <row r="153" spans="2:30" x14ac:dyDescent="0.2">
      <c r="B153" s="71" t="s">
        <v>874</v>
      </c>
      <c r="C153" s="72" t="s">
        <v>875</v>
      </c>
      <c r="D153" s="95">
        <v>15</v>
      </c>
      <c r="E153" s="92" t="s">
        <v>914</v>
      </c>
      <c r="F153" s="21">
        <v>62</v>
      </c>
      <c r="G153" s="89">
        <v>1.4295595999999999</v>
      </c>
      <c r="H153" s="89">
        <v>6.6653623</v>
      </c>
      <c r="I153" s="89">
        <v>9.0323653000000004</v>
      </c>
      <c r="J153" s="98">
        <v>0.86856900000000004</v>
      </c>
      <c r="L153" s="71" t="s">
        <v>874</v>
      </c>
      <c r="M153" s="72" t="s">
        <v>875</v>
      </c>
      <c r="N153" s="95">
        <v>15</v>
      </c>
      <c r="O153" s="92" t="s">
        <v>160</v>
      </c>
      <c r="P153" s="21">
        <v>67</v>
      </c>
      <c r="Q153" s="89">
        <v>1.5724008</v>
      </c>
      <c r="R153" s="89">
        <v>7.1199941999999998</v>
      </c>
      <c r="S153" s="89">
        <v>6.5729072000000004</v>
      </c>
      <c r="T153" s="98">
        <v>1.3145800000000001</v>
      </c>
      <c r="V153" s="71" t="s">
        <v>874</v>
      </c>
      <c r="W153" s="72" t="s">
        <v>875</v>
      </c>
      <c r="X153" s="95">
        <v>15</v>
      </c>
      <c r="Y153" s="92" t="s">
        <v>919</v>
      </c>
      <c r="Z153" s="21">
        <v>123</v>
      </c>
      <c r="AA153" s="89">
        <v>1.4305652</v>
      </c>
      <c r="AB153" s="89">
        <v>6.5733430000000004</v>
      </c>
      <c r="AC153" s="89">
        <v>7.1483103000000003</v>
      </c>
      <c r="AD153" s="98">
        <v>1.1277855000000001</v>
      </c>
    </row>
    <row r="154" spans="2:30" x14ac:dyDescent="0.2">
      <c r="B154" s="71" t="s">
        <v>874</v>
      </c>
      <c r="C154" s="72" t="s">
        <v>875</v>
      </c>
      <c r="D154" s="95">
        <v>16</v>
      </c>
      <c r="E154" s="92" t="s">
        <v>918</v>
      </c>
      <c r="F154" s="21">
        <v>61</v>
      </c>
      <c r="G154" s="89">
        <v>1.4065022</v>
      </c>
      <c r="H154" s="89">
        <v>6.5578564000000004</v>
      </c>
      <c r="I154" s="89">
        <v>7.3704045000000002</v>
      </c>
      <c r="J154" s="98">
        <v>0.87101799999999996</v>
      </c>
      <c r="L154" s="71" t="s">
        <v>874</v>
      </c>
      <c r="M154" s="72" t="s">
        <v>875</v>
      </c>
      <c r="N154" s="95">
        <v>16</v>
      </c>
      <c r="O154" s="92" t="s">
        <v>928</v>
      </c>
      <c r="P154" s="21">
        <v>63</v>
      </c>
      <c r="Q154" s="89">
        <v>1.4785261999999999</v>
      </c>
      <c r="R154" s="89">
        <v>6.6949199000000004</v>
      </c>
      <c r="S154" s="89">
        <v>5.9484899000000002</v>
      </c>
      <c r="T154" s="98">
        <v>0.992726</v>
      </c>
      <c r="V154" s="71" t="s">
        <v>874</v>
      </c>
      <c r="W154" s="72" t="s">
        <v>875</v>
      </c>
      <c r="X154" s="95">
        <v>16</v>
      </c>
      <c r="Y154" s="92" t="s">
        <v>912</v>
      </c>
      <c r="Z154" s="21">
        <v>117</v>
      </c>
      <c r="AA154" s="89">
        <v>1.3607815999999999</v>
      </c>
      <c r="AB154" s="89">
        <v>6.2526921</v>
      </c>
      <c r="AC154" s="89">
        <v>6.5631870000000001</v>
      </c>
      <c r="AD154" s="98">
        <v>0.95098850000000001</v>
      </c>
    </row>
    <row r="155" spans="2:30" x14ac:dyDescent="0.2">
      <c r="B155" s="71" t="s">
        <v>874</v>
      </c>
      <c r="C155" s="72" t="s">
        <v>875</v>
      </c>
      <c r="D155" s="95">
        <v>17</v>
      </c>
      <c r="E155" s="92" t="s">
        <v>916</v>
      </c>
      <c r="F155" s="21">
        <v>57</v>
      </c>
      <c r="G155" s="89">
        <v>1.3142725</v>
      </c>
      <c r="H155" s="89">
        <v>6.1278329999999999</v>
      </c>
      <c r="I155" s="89">
        <v>7.6510907000000001</v>
      </c>
      <c r="J155" s="98">
        <v>0.85457380000000005</v>
      </c>
      <c r="L155" s="71" t="s">
        <v>874</v>
      </c>
      <c r="M155" s="72" t="s">
        <v>875</v>
      </c>
      <c r="N155" s="95">
        <v>17</v>
      </c>
      <c r="O155" s="92" t="s">
        <v>917</v>
      </c>
      <c r="P155" s="21">
        <v>60</v>
      </c>
      <c r="Q155" s="89">
        <v>1.4081201999999999</v>
      </c>
      <c r="R155" s="89">
        <v>6.3761142</v>
      </c>
      <c r="S155" s="89">
        <v>5.5908024999999997</v>
      </c>
      <c r="T155" s="98">
        <v>0.75907829999999998</v>
      </c>
      <c r="V155" s="71" t="s">
        <v>874</v>
      </c>
      <c r="W155" s="72" t="s">
        <v>875</v>
      </c>
      <c r="X155" s="95">
        <v>17</v>
      </c>
      <c r="Y155" s="92" t="s">
        <v>917</v>
      </c>
      <c r="Z155" s="21">
        <v>117</v>
      </c>
      <c r="AA155" s="89">
        <v>1.3607815999999999</v>
      </c>
      <c r="AB155" s="89">
        <v>6.2526921</v>
      </c>
      <c r="AC155" s="89">
        <v>6.8331698000000003</v>
      </c>
      <c r="AD155" s="98">
        <v>0.80877759999999999</v>
      </c>
    </row>
    <row r="156" spans="2:30" x14ac:dyDescent="0.2">
      <c r="B156" s="71" t="s">
        <v>874</v>
      </c>
      <c r="C156" s="72" t="s">
        <v>875</v>
      </c>
      <c r="D156" s="95">
        <v>18</v>
      </c>
      <c r="E156" s="92" t="s">
        <v>917</v>
      </c>
      <c r="F156" s="21">
        <v>57</v>
      </c>
      <c r="G156" s="89">
        <v>1.3142725</v>
      </c>
      <c r="H156" s="89">
        <v>6.1278329999999999</v>
      </c>
      <c r="I156" s="89">
        <v>8.5735408999999994</v>
      </c>
      <c r="J156" s="98">
        <v>0.85918430000000001</v>
      </c>
      <c r="L156" s="71" t="s">
        <v>874</v>
      </c>
      <c r="M156" s="72" t="s">
        <v>875</v>
      </c>
      <c r="N156" s="95">
        <v>18</v>
      </c>
      <c r="O156" s="92" t="s">
        <v>930</v>
      </c>
      <c r="P156" s="21">
        <v>52</v>
      </c>
      <c r="Q156" s="89">
        <v>1.2203708</v>
      </c>
      <c r="R156" s="89">
        <v>5.5259657000000004</v>
      </c>
      <c r="S156" s="89">
        <v>4.7968259</v>
      </c>
      <c r="T156" s="98">
        <v>1.0329131</v>
      </c>
      <c r="V156" s="71" t="s">
        <v>874</v>
      </c>
      <c r="W156" s="72" t="s">
        <v>875</v>
      </c>
      <c r="X156" s="95">
        <v>18</v>
      </c>
      <c r="Y156" s="92" t="s">
        <v>915</v>
      </c>
      <c r="Z156" s="21">
        <v>107</v>
      </c>
      <c r="AA156" s="89">
        <v>1.2444755000000001</v>
      </c>
      <c r="AB156" s="89">
        <v>5.7182740000000001</v>
      </c>
      <c r="AC156" s="89">
        <v>6.0343302999999997</v>
      </c>
      <c r="AD156" s="98">
        <v>0.90971789999999997</v>
      </c>
    </row>
    <row r="157" spans="2:30" x14ac:dyDescent="0.2">
      <c r="B157" s="71" t="s">
        <v>874</v>
      </c>
      <c r="C157" s="72" t="s">
        <v>875</v>
      </c>
      <c r="D157" s="95">
        <v>19</v>
      </c>
      <c r="E157" s="92" t="s">
        <v>924</v>
      </c>
      <c r="F157" s="21">
        <v>53</v>
      </c>
      <c r="G157" s="89">
        <v>1.2220428999999999</v>
      </c>
      <c r="H157" s="89">
        <v>5.6978096999999996</v>
      </c>
      <c r="I157" s="89">
        <v>7.3798026999999999</v>
      </c>
      <c r="J157" s="98">
        <v>0.88693420000000001</v>
      </c>
      <c r="L157" s="71" t="s">
        <v>874</v>
      </c>
      <c r="M157" s="72" t="s">
        <v>875</v>
      </c>
      <c r="N157" s="95">
        <v>19</v>
      </c>
      <c r="O157" s="92" t="s">
        <v>923</v>
      </c>
      <c r="P157" s="21">
        <v>48</v>
      </c>
      <c r="Q157" s="89">
        <v>1.1264961</v>
      </c>
      <c r="R157" s="89">
        <v>5.1008914000000001</v>
      </c>
      <c r="S157" s="89">
        <v>5.1413710999999997</v>
      </c>
      <c r="T157" s="98">
        <v>0.75211760000000005</v>
      </c>
      <c r="V157" s="71" t="s">
        <v>874</v>
      </c>
      <c r="W157" s="72" t="s">
        <v>875</v>
      </c>
      <c r="X157" s="95">
        <v>19</v>
      </c>
      <c r="Y157" s="92" t="s">
        <v>928</v>
      </c>
      <c r="Z157" s="21">
        <v>106</v>
      </c>
      <c r="AA157" s="89">
        <v>1.2328448000000001</v>
      </c>
      <c r="AB157" s="89">
        <v>5.6648322000000002</v>
      </c>
      <c r="AC157" s="89">
        <v>6.2207340999999996</v>
      </c>
      <c r="AD157" s="98">
        <v>0.88034129999999999</v>
      </c>
    </row>
    <row r="158" spans="2:30" x14ac:dyDescent="0.2">
      <c r="B158" s="71" t="s">
        <v>874</v>
      </c>
      <c r="C158" s="72" t="s">
        <v>875</v>
      </c>
      <c r="D158" s="95">
        <v>20</v>
      </c>
      <c r="E158" s="92" t="s">
        <v>933</v>
      </c>
      <c r="F158" s="21">
        <v>52</v>
      </c>
      <c r="G158" s="89">
        <v>1.1989855</v>
      </c>
      <c r="H158" s="89">
        <v>5.5903038</v>
      </c>
      <c r="I158" s="89">
        <v>6.5026871999999996</v>
      </c>
      <c r="J158" s="98">
        <v>0.87711550000000005</v>
      </c>
      <c r="L158" s="71" t="s">
        <v>874</v>
      </c>
      <c r="M158" s="72" t="s">
        <v>875</v>
      </c>
      <c r="N158" s="95">
        <v>20</v>
      </c>
      <c r="O158" s="92" t="s">
        <v>937</v>
      </c>
      <c r="P158" s="21">
        <v>43</v>
      </c>
      <c r="Q158" s="89">
        <v>1.0091528000000001</v>
      </c>
      <c r="R158" s="89">
        <v>4.5695484999999998</v>
      </c>
      <c r="S158" s="89">
        <v>4.4543609000000002</v>
      </c>
      <c r="T158" s="98">
        <v>0.93488970000000005</v>
      </c>
      <c r="V158" s="71" t="s">
        <v>874</v>
      </c>
      <c r="W158" s="72" t="s">
        <v>875</v>
      </c>
      <c r="X158" s="95">
        <v>20</v>
      </c>
      <c r="Y158" s="92" t="s">
        <v>160</v>
      </c>
      <c r="Z158" s="21">
        <v>97</v>
      </c>
      <c r="AA158" s="89">
        <v>1.1281692999999999</v>
      </c>
      <c r="AB158" s="89">
        <v>5.1838559000000002</v>
      </c>
      <c r="AC158" s="89">
        <v>5.6835377999999999</v>
      </c>
      <c r="AD158" s="98">
        <v>1.3031841</v>
      </c>
    </row>
    <row r="159" spans="2:30" x14ac:dyDescent="0.2">
      <c r="B159" s="71" t="s">
        <v>874</v>
      </c>
      <c r="C159" s="72" t="s">
        <v>875</v>
      </c>
      <c r="D159" s="95" t="s">
        <v>925</v>
      </c>
      <c r="E159" s="92" t="s">
        <v>926</v>
      </c>
      <c r="F159" s="21">
        <v>2773</v>
      </c>
      <c r="G159" s="89">
        <v>63.938206000000001</v>
      </c>
      <c r="H159" s="89" t="s">
        <v>898</v>
      </c>
      <c r="I159" s="89" t="s">
        <v>898</v>
      </c>
      <c r="J159" s="98" t="s">
        <v>898</v>
      </c>
      <c r="L159" s="71" t="s">
        <v>874</v>
      </c>
      <c r="M159" s="72" t="s">
        <v>875</v>
      </c>
      <c r="N159" s="95" t="s">
        <v>925</v>
      </c>
      <c r="O159" s="92" t="s">
        <v>926</v>
      </c>
      <c r="P159" s="21">
        <v>2849</v>
      </c>
      <c r="Q159" s="89">
        <v>66.862239000000002</v>
      </c>
      <c r="R159" s="89" t="s">
        <v>898</v>
      </c>
      <c r="S159" s="89" t="s">
        <v>898</v>
      </c>
      <c r="T159" s="98" t="s">
        <v>898</v>
      </c>
      <c r="V159" s="71" t="s">
        <v>874</v>
      </c>
      <c r="W159" s="72" t="s">
        <v>875</v>
      </c>
      <c r="X159" s="95" t="s">
        <v>925</v>
      </c>
      <c r="Y159" s="92" t="s">
        <v>926</v>
      </c>
      <c r="Z159" s="21">
        <v>5434</v>
      </c>
      <c r="AA159" s="89">
        <v>63.200744</v>
      </c>
      <c r="AB159" s="89" t="s">
        <v>898</v>
      </c>
      <c r="AC159" s="89" t="s">
        <v>898</v>
      </c>
      <c r="AD159" s="98" t="s">
        <v>898</v>
      </c>
    </row>
    <row r="160" spans="2:30" x14ac:dyDescent="0.2">
      <c r="B160" s="71" t="s">
        <v>874</v>
      </c>
      <c r="C160" s="72" t="s">
        <v>875</v>
      </c>
      <c r="D160" s="95" t="s">
        <v>925</v>
      </c>
      <c r="E160" s="92" t="s">
        <v>927</v>
      </c>
      <c r="F160" s="21">
        <v>4337</v>
      </c>
      <c r="G160" s="89">
        <v>100</v>
      </c>
      <c r="H160" s="89">
        <v>466.25283999999999</v>
      </c>
      <c r="I160" s="89">
        <v>592.86951999999997</v>
      </c>
      <c r="J160" s="98">
        <v>0.89120060000000001</v>
      </c>
      <c r="L160" s="71" t="s">
        <v>874</v>
      </c>
      <c r="M160" s="72" t="s">
        <v>875</v>
      </c>
      <c r="N160" s="95" t="s">
        <v>925</v>
      </c>
      <c r="O160" s="92" t="s">
        <v>927</v>
      </c>
      <c r="P160" s="21">
        <v>4261</v>
      </c>
      <c r="Q160" s="89">
        <v>100</v>
      </c>
      <c r="R160" s="89">
        <v>452.81038000000001</v>
      </c>
      <c r="S160" s="89">
        <v>423.35741000000002</v>
      </c>
      <c r="T160" s="98">
        <v>0.91363930000000004</v>
      </c>
      <c r="V160" s="71" t="s">
        <v>874</v>
      </c>
      <c r="W160" s="72" t="s">
        <v>875</v>
      </c>
      <c r="X160" s="95" t="s">
        <v>925</v>
      </c>
      <c r="Y160" s="92" t="s">
        <v>927</v>
      </c>
      <c r="Z160" s="21">
        <v>8598</v>
      </c>
      <c r="AA160" s="89">
        <v>100</v>
      </c>
      <c r="AB160" s="89">
        <v>459.49270999999999</v>
      </c>
      <c r="AC160" s="89">
        <v>499.37666000000002</v>
      </c>
      <c r="AD160" s="98">
        <v>0.89813279999999995</v>
      </c>
    </row>
    <row r="161" spans="2:30" x14ac:dyDescent="0.2">
      <c r="B161" s="71" t="s">
        <v>876</v>
      </c>
      <c r="C161" s="72" t="s">
        <v>877</v>
      </c>
      <c r="D161" s="95">
        <v>1</v>
      </c>
      <c r="E161" s="92" t="s">
        <v>900</v>
      </c>
      <c r="F161" s="21">
        <v>455</v>
      </c>
      <c r="G161" s="89">
        <v>14.435279</v>
      </c>
      <c r="H161" s="89">
        <v>73.005818000000005</v>
      </c>
      <c r="I161" s="89">
        <v>130.47547</v>
      </c>
      <c r="J161" s="98">
        <v>1.3080799000000001</v>
      </c>
      <c r="L161" s="71" t="s">
        <v>876</v>
      </c>
      <c r="M161" s="72" t="s">
        <v>877</v>
      </c>
      <c r="N161" s="95">
        <v>1</v>
      </c>
      <c r="O161" s="92" t="s">
        <v>910</v>
      </c>
      <c r="P161" s="21">
        <v>178</v>
      </c>
      <c r="Q161" s="89">
        <v>8.4923663999999999</v>
      </c>
      <c r="R161" s="89">
        <v>31.805592999999998</v>
      </c>
      <c r="S161" s="89">
        <v>59.235472999999999</v>
      </c>
      <c r="T161" s="98">
        <v>4.5417347000000001</v>
      </c>
      <c r="V161" s="71" t="s">
        <v>876</v>
      </c>
      <c r="W161" s="72" t="s">
        <v>877</v>
      </c>
      <c r="X161" s="95">
        <v>1</v>
      </c>
      <c r="Y161" s="92" t="s">
        <v>900</v>
      </c>
      <c r="Z161" s="21">
        <v>626</v>
      </c>
      <c r="AA161" s="89">
        <v>11.928354000000001</v>
      </c>
      <c r="AB161" s="89">
        <v>52.921325000000003</v>
      </c>
      <c r="AC161" s="89">
        <v>96.815962999999996</v>
      </c>
      <c r="AD161" s="98">
        <v>1.2819299</v>
      </c>
    </row>
    <row r="162" spans="2:30" x14ac:dyDescent="0.2">
      <c r="B162" s="71" t="s">
        <v>876</v>
      </c>
      <c r="C162" s="72" t="s">
        <v>877</v>
      </c>
      <c r="D162" s="95">
        <v>2</v>
      </c>
      <c r="E162" s="92" t="s">
        <v>901</v>
      </c>
      <c r="F162" s="21">
        <v>199</v>
      </c>
      <c r="G162" s="89">
        <v>6.3134518000000002</v>
      </c>
      <c r="H162" s="89">
        <v>31.930016999999999</v>
      </c>
      <c r="I162" s="89">
        <v>58.281498999999997</v>
      </c>
      <c r="J162" s="98">
        <v>1.3793812000000001</v>
      </c>
      <c r="L162" s="71" t="s">
        <v>876</v>
      </c>
      <c r="M162" s="72" t="s">
        <v>877</v>
      </c>
      <c r="N162" s="95">
        <v>2</v>
      </c>
      <c r="O162" s="92" t="s">
        <v>900</v>
      </c>
      <c r="P162" s="21">
        <v>171</v>
      </c>
      <c r="Q162" s="89">
        <v>8.1583968999999996</v>
      </c>
      <c r="R162" s="89">
        <v>30.554811000000001</v>
      </c>
      <c r="S162" s="89">
        <v>60.375703000000001</v>
      </c>
      <c r="T162" s="98">
        <v>1.0943784999999999</v>
      </c>
      <c r="V162" s="71" t="s">
        <v>876</v>
      </c>
      <c r="W162" s="72" t="s">
        <v>877</v>
      </c>
      <c r="X162" s="95">
        <v>2</v>
      </c>
      <c r="Y162" s="92" t="s">
        <v>910</v>
      </c>
      <c r="Z162" s="21">
        <v>328</v>
      </c>
      <c r="AA162" s="89">
        <v>6.25</v>
      </c>
      <c r="AB162" s="89">
        <v>27.728745</v>
      </c>
      <c r="AC162" s="89">
        <v>52.350842999999998</v>
      </c>
      <c r="AD162" s="98">
        <v>3.3049738999999998</v>
      </c>
    </row>
    <row r="163" spans="2:30" x14ac:dyDescent="0.2">
      <c r="B163" s="71" t="s">
        <v>876</v>
      </c>
      <c r="C163" s="72" t="s">
        <v>877</v>
      </c>
      <c r="D163" s="95">
        <v>3</v>
      </c>
      <c r="E163" s="92" t="s">
        <v>911</v>
      </c>
      <c r="F163" s="21">
        <v>172</v>
      </c>
      <c r="G163" s="89">
        <v>5.4568528000000001</v>
      </c>
      <c r="H163" s="89">
        <v>27.597804</v>
      </c>
      <c r="I163" s="89">
        <v>26.712638999999999</v>
      </c>
      <c r="J163" s="98">
        <v>1.5587960999999999</v>
      </c>
      <c r="L163" s="71" t="s">
        <v>876</v>
      </c>
      <c r="M163" s="72" t="s">
        <v>877</v>
      </c>
      <c r="N163" s="95">
        <v>3</v>
      </c>
      <c r="O163" s="92" t="s">
        <v>901</v>
      </c>
      <c r="P163" s="21">
        <v>123</v>
      </c>
      <c r="Q163" s="89">
        <v>5.8683205999999997</v>
      </c>
      <c r="R163" s="89">
        <v>21.978021999999999</v>
      </c>
      <c r="S163" s="89">
        <v>36.655422000000002</v>
      </c>
      <c r="T163" s="98">
        <v>1.5610605</v>
      </c>
      <c r="V163" s="71" t="s">
        <v>876</v>
      </c>
      <c r="W163" s="72" t="s">
        <v>877</v>
      </c>
      <c r="X163" s="95">
        <v>3</v>
      </c>
      <c r="Y163" s="92" t="s">
        <v>901</v>
      </c>
      <c r="Z163" s="21">
        <v>322</v>
      </c>
      <c r="AA163" s="89">
        <v>6.1356707000000004</v>
      </c>
      <c r="AB163" s="89">
        <v>27.221512000000001</v>
      </c>
      <c r="AC163" s="89">
        <v>47.324986000000003</v>
      </c>
      <c r="AD163" s="98">
        <v>1.4838879</v>
      </c>
    </row>
    <row r="164" spans="2:30" x14ac:dyDescent="0.2">
      <c r="B164" s="71" t="s">
        <v>876</v>
      </c>
      <c r="C164" s="72" t="s">
        <v>877</v>
      </c>
      <c r="D164" s="95">
        <v>4</v>
      </c>
      <c r="E164" s="92" t="s">
        <v>904</v>
      </c>
      <c r="F164" s="21">
        <v>168</v>
      </c>
      <c r="G164" s="89">
        <v>5.3299491999999997</v>
      </c>
      <c r="H164" s="89">
        <v>26.955994</v>
      </c>
      <c r="I164" s="89">
        <v>66.062798000000001</v>
      </c>
      <c r="J164" s="98">
        <v>2.1818379999999999</v>
      </c>
      <c r="L164" s="71" t="s">
        <v>876</v>
      </c>
      <c r="M164" s="72" t="s">
        <v>877</v>
      </c>
      <c r="N164" s="95">
        <v>4</v>
      </c>
      <c r="O164" s="92" t="s">
        <v>903</v>
      </c>
      <c r="P164" s="21">
        <v>113</v>
      </c>
      <c r="Q164" s="89">
        <v>5.3912214000000001</v>
      </c>
      <c r="R164" s="89">
        <v>20.191191</v>
      </c>
      <c r="S164" s="89">
        <v>63.744179000000003</v>
      </c>
      <c r="T164" s="98">
        <v>1.6254645000000001</v>
      </c>
      <c r="V164" s="71" t="s">
        <v>876</v>
      </c>
      <c r="W164" s="72" t="s">
        <v>877</v>
      </c>
      <c r="X164" s="95">
        <v>4</v>
      </c>
      <c r="Y164" s="92" t="s">
        <v>904</v>
      </c>
      <c r="Z164" s="21">
        <v>281</v>
      </c>
      <c r="AA164" s="89">
        <v>5.3544207000000004</v>
      </c>
      <c r="AB164" s="89">
        <v>23.755419</v>
      </c>
      <c r="AC164" s="89">
        <v>54.006157999999999</v>
      </c>
      <c r="AD164" s="98">
        <v>2.3264706999999998</v>
      </c>
    </row>
    <row r="165" spans="2:30" x14ac:dyDescent="0.2">
      <c r="B165" s="71" t="s">
        <v>876</v>
      </c>
      <c r="C165" s="72" t="s">
        <v>877</v>
      </c>
      <c r="D165" s="95">
        <v>5</v>
      </c>
      <c r="E165" s="92" t="s">
        <v>932</v>
      </c>
      <c r="F165" s="21">
        <v>153</v>
      </c>
      <c r="G165" s="89">
        <v>4.8540609000000003</v>
      </c>
      <c r="H165" s="89">
        <v>24.549209000000001</v>
      </c>
      <c r="I165" s="89">
        <v>23.948087000000001</v>
      </c>
      <c r="J165" s="98">
        <v>2.6854933000000001</v>
      </c>
      <c r="L165" s="71" t="s">
        <v>876</v>
      </c>
      <c r="M165" s="72" t="s">
        <v>877</v>
      </c>
      <c r="N165" s="95">
        <v>5</v>
      </c>
      <c r="O165" s="92" t="s">
        <v>904</v>
      </c>
      <c r="P165" s="21">
        <v>113</v>
      </c>
      <c r="Q165" s="89">
        <v>5.3912214000000001</v>
      </c>
      <c r="R165" s="89">
        <v>20.191191</v>
      </c>
      <c r="S165" s="89">
        <v>43.085988</v>
      </c>
      <c r="T165" s="98">
        <v>2.3594662</v>
      </c>
      <c r="V165" s="71" t="s">
        <v>876</v>
      </c>
      <c r="W165" s="72" t="s">
        <v>877</v>
      </c>
      <c r="X165" s="95">
        <v>5</v>
      </c>
      <c r="Y165" s="92" t="s">
        <v>911</v>
      </c>
      <c r="Z165" s="21">
        <v>223</v>
      </c>
      <c r="AA165" s="89">
        <v>4.2492378000000004</v>
      </c>
      <c r="AB165" s="89">
        <v>18.852164999999999</v>
      </c>
      <c r="AC165" s="89">
        <v>18.182877000000001</v>
      </c>
      <c r="AD165" s="98">
        <v>1.6276176</v>
      </c>
    </row>
    <row r="166" spans="2:30" x14ac:dyDescent="0.2">
      <c r="B166" s="71" t="s">
        <v>876</v>
      </c>
      <c r="C166" s="72" t="s">
        <v>877</v>
      </c>
      <c r="D166" s="95">
        <v>6</v>
      </c>
      <c r="E166" s="92" t="s">
        <v>910</v>
      </c>
      <c r="F166" s="21">
        <v>150</v>
      </c>
      <c r="G166" s="89">
        <v>4.7588831999999996</v>
      </c>
      <c r="H166" s="89">
        <v>24.067851999999998</v>
      </c>
      <c r="I166" s="89">
        <v>45.609653000000002</v>
      </c>
      <c r="J166" s="98">
        <v>2.3769040000000001</v>
      </c>
      <c r="L166" s="71" t="s">
        <v>876</v>
      </c>
      <c r="M166" s="72" t="s">
        <v>877</v>
      </c>
      <c r="N166" s="95">
        <v>6</v>
      </c>
      <c r="O166" s="92" t="s">
        <v>905</v>
      </c>
      <c r="P166" s="21">
        <v>79</v>
      </c>
      <c r="Q166" s="89">
        <v>3.7690839999999999</v>
      </c>
      <c r="R166" s="89">
        <v>14.115964999999999</v>
      </c>
      <c r="S166" s="89">
        <v>21.66901</v>
      </c>
      <c r="T166" s="98">
        <v>1.040084</v>
      </c>
      <c r="V166" s="71" t="s">
        <v>876</v>
      </c>
      <c r="W166" s="72" t="s">
        <v>877</v>
      </c>
      <c r="X166" s="95">
        <v>6</v>
      </c>
      <c r="Y166" s="92" t="s">
        <v>932</v>
      </c>
      <c r="Z166" s="21">
        <v>221</v>
      </c>
      <c r="AA166" s="89">
        <v>4.2111280000000004</v>
      </c>
      <c r="AB166" s="89">
        <v>18.683087</v>
      </c>
      <c r="AC166" s="89">
        <v>18.530353999999999</v>
      </c>
      <c r="AD166" s="98">
        <v>3.0883619000000002</v>
      </c>
    </row>
    <row r="167" spans="2:30" x14ac:dyDescent="0.2">
      <c r="B167" s="71" t="s">
        <v>876</v>
      </c>
      <c r="C167" s="72" t="s">
        <v>877</v>
      </c>
      <c r="D167" s="95">
        <v>7</v>
      </c>
      <c r="E167" s="92" t="s">
        <v>915</v>
      </c>
      <c r="F167" s="21">
        <v>88</v>
      </c>
      <c r="G167" s="89">
        <v>2.7918782000000002</v>
      </c>
      <c r="H167" s="89">
        <v>14.119807</v>
      </c>
      <c r="I167" s="89">
        <v>16.266794999999998</v>
      </c>
      <c r="J167" s="98">
        <v>1.7319998999999999</v>
      </c>
      <c r="L167" s="71" t="s">
        <v>876</v>
      </c>
      <c r="M167" s="72" t="s">
        <v>877</v>
      </c>
      <c r="N167" s="95">
        <v>7</v>
      </c>
      <c r="O167" s="92" t="s">
        <v>902</v>
      </c>
      <c r="P167" s="21">
        <v>76</v>
      </c>
      <c r="Q167" s="89">
        <v>3.6259541999999998</v>
      </c>
      <c r="R167" s="89">
        <v>13.579916000000001</v>
      </c>
      <c r="S167" s="89">
        <v>28.327165000000001</v>
      </c>
      <c r="T167" s="98">
        <v>0.72081139999999999</v>
      </c>
      <c r="V167" s="71" t="s">
        <v>876</v>
      </c>
      <c r="W167" s="72" t="s">
        <v>877</v>
      </c>
      <c r="X167" s="95">
        <v>7</v>
      </c>
      <c r="Y167" s="92" t="s">
        <v>903</v>
      </c>
      <c r="Z167" s="21">
        <v>181</v>
      </c>
      <c r="AA167" s="89">
        <v>3.4489329</v>
      </c>
      <c r="AB167" s="89">
        <v>15.301532999999999</v>
      </c>
      <c r="AC167" s="89">
        <v>55.740963000000001</v>
      </c>
      <c r="AD167" s="98">
        <v>1.5239981</v>
      </c>
    </row>
    <row r="168" spans="2:30" x14ac:dyDescent="0.2">
      <c r="B168" s="71" t="s">
        <v>876</v>
      </c>
      <c r="C168" s="72" t="s">
        <v>877</v>
      </c>
      <c r="D168" s="95">
        <v>8</v>
      </c>
      <c r="E168" s="92" t="s">
        <v>902</v>
      </c>
      <c r="F168" s="21">
        <v>78</v>
      </c>
      <c r="G168" s="89">
        <v>2.4746193000000001</v>
      </c>
      <c r="H168" s="89">
        <v>12.515283</v>
      </c>
      <c r="I168" s="89">
        <v>29.681528</v>
      </c>
      <c r="J168" s="98">
        <v>0.76899600000000001</v>
      </c>
      <c r="L168" s="71" t="s">
        <v>876</v>
      </c>
      <c r="M168" s="72" t="s">
        <v>877</v>
      </c>
      <c r="N168" s="95">
        <v>8</v>
      </c>
      <c r="O168" s="92" t="s">
        <v>932</v>
      </c>
      <c r="P168" s="21">
        <v>68</v>
      </c>
      <c r="Q168" s="89">
        <v>3.2442747999999999</v>
      </c>
      <c r="R168" s="89">
        <v>12.150451</v>
      </c>
      <c r="S168" s="89">
        <v>12.066701999999999</v>
      </c>
      <c r="T168" s="98">
        <v>3.8238648999999998</v>
      </c>
      <c r="V168" s="71" t="s">
        <v>876</v>
      </c>
      <c r="W168" s="72" t="s">
        <v>877</v>
      </c>
      <c r="X168" s="95">
        <v>8</v>
      </c>
      <c r="Y168" s="92" t="s">
        <v>902</v>
      </c>
      <c r="Z168" s="21">
        <v>154</v>
      </c>
      <c r="AA168" s="89">
        <v>2.9344511999999998</v>
      </c>
      <c r="AB168" s="89">
        <v>13.018984</v>
      </c>
      <c r="AC168" s="89">
        <v>28.993874999999999</v>
      </c>
      <c r="AD168" s="98">
        <v>0.7346741</v>
      </c>
    </row>
    <row r="169" spans="2:30" x14ac:dyDescent="0.2">
      <c r="B169" s="71" t="s">
        <v>876</v>
      </c>
      <c r="C169" s="72" t="s">
        <v>877</v>
      </c>
      <c r="D169" s="95">
        <v>9</v>
      </c>
      <c r="E169" s="92" t="s">
        <v>918</v>
      </c>
      <c r="F169" s="21">
        <v>71</v>
      </c>
      <c r="G169" s="89">
        <v>2.2525381000000002</v>
      </c>
      <c r="H169" s="89">
        <v>11.392117000000001</v>
      </c>
      <c r="I169" s="89">
        <v>17.435281</v>
      </c>
      <c r="J169" s="98">
        <v>2.0604626000000001</v>
      </c>
      <c r="L169" s="71" t="s">
        <v>876</v>
      </c>
      <c r="M169" s="72" t="s">
        <v>877</v>
      </c>
      <c r="N169" s="95">
        <v>9</v>
      </c>
      <c r="O169" s="92" t="s">
        <v>915</v>
      </c>
      <c r="P169" s="21">
        <v>60</v>
      </c>
      <c r="Q169" s="89">
        <v>2.8625954</v>
      </c>
      <c r="R169" s="89">
        <v>10.720986</v>
      </c>
      <c r="S169" s="89">
        <v>12.788575</v>
      </c>
      <c r="T169" s="98">
        <v>3.1549106</v>
      </c>
      <c r="V169" s="71" t="s">
        <v>876</v>
      </c>
      <c r="W169" s="72" t="s">
        <v>877</v>
      </c>
      <c r="X169" s="95">
        <v>9</v>
      </c>
      <c r="Y169" s="92" t="s">
        <v>915</v>
      </c>
      <c r="Z169" s="21">
        <v>148</v>
      </c>
      <c r="AA169" s="89">
        <v>2.820122</v>
      </c>
      <c r="AB169" s="89">
        <v>12.511751</v>
      </c>
      <c r="AC169" s="89">
        <v>14.689615999999999</v>
      </c>
      <c r="AD169" s="98">
        <v>2.2145633</v>
      </c>
    </row>
    <row r="170" spans="2:30" x14ac:dyDescent="0.2">
      <c r="B170" s="71" t="s">
        <v>876</v>
      </c>
      <c r="C170" s="72" t="s">
        <v>877</v>
      </c>
      <c r="D170" s="95">
        <v>10</v>
      </c>
      <c r="E170" s="92" t="s">
        <v>908</v>
      </c>
      <c r="F170" s="21">
        <v>68</v>
      </c>
      <c r="G170" s="89">
        <v>2.1573604</v>
      </c>
      <c r="H170" s="89">
        <v>10.91076</v>
      </c>
      <c r="I170" s="89">
        <v>20.630334999999999</v>
      </c>
      <c r="J170" s="98">
        <v>1.0557448</v>
      </c>
      <c r="L170" s="71" t="s">
        <v>876</v>
      </c>
      <c r="M170" s="72" t="s">
        <v>877</v>
      </c>
      <c r="N170" s="95">
        <v>10</v>
      </c>
      <c r="O170" s="92" t="s">
        <v>911</v>
      </c>
      <c r="P170" s="21">
        <v>51</v>
      </c>
      <c r="Q170" s="89">
        <v>2.4332061</v>
      </c>
      <c r="R170" s="89">
        <v>9.1128383999999993</v>
      </c>
      <c r="S170" s="89">
        <v>8.5126814999999993</v>
      </c>
      <c r="T170" s="98">
        <v>1.5710856</v>
      </c>
      <c r="V170" s="71" t="s">
        <v>876</v>
      </c>
      <c r="W170" s="72" t="s">
        <v>877</v>
      </c>
      <c r="X170" s="95">
        <v>10</v>
      </c>
      <c r="Y170" s="92" t="s">
        <v>907</v>
      </c>
      <c r="Z170" s="21">
        <v>108</v>
      </c>
      <c r="AA170" s="89">
        <v>2.0579268000000002</v>
      </c>
      <c r="AB170" s="89">
        <v>9.1301965999999997</v>
      </c>
      <c r="AC170" s="89">
        <v>18.821314999999998</v>
      </c>
      <c r="AD170" s="98">
        <v>1.3045822</v>
      </c>
    </row>
    <row r="171" spans="2:30" ht="22" x14ac:dyDescent="0.2">
      <c r="B171" s="71" t="s">
        <v>876</v>
      </c>
      <c r="C171" s="72" t="s">
        <v>877</v>
      </c>
      <c r="D171" s="95">
        <v>11</v>
      </c>
      <c r="E171" s="92" t="s">
        <v>903</v>
      </c>
      <c r="F171" s="21">
        <v>68</v>
      </c>
      <c r="G171" s="89">
        <v>2.1573604</v>
      </c>
      <c r="H171" s="89">
        <v>10.91076</v>
      </c>
      <c r="I171" s="89">
        <v>43.563890999999998</v>
      </c>
      <c r="J171" s="98">
        <v>1.3701497</v>
      </c>
      <c r="L171" s="71" t="s">
        <v>876</v>
      </c>
      <c r="M171" s="72" t="s">
        <v>877</v>
      </c>
      <c r="N171" s="95">
        <v>11</v>
      </c>
      <c r="O171" s="92" t="s">
        <v>938</v>
      </c>
      <c r="P171" s="21">
        <v>49</v>
      </c>
      <c r="Q171" s="89">
        <v>2.3377862999999999</v>
      </c>
      <c r="R171" s="89">
        <v>8.7554721999999998</v>
      </c>
      <c r="S171" s="89">
        <v>7.4895043000000001</v>
      </c>
      <c r="T171" s="98">
        <v>1.5880320999999999</v>
      </c>
      <c r="V171" s="71" t="s">
        <v>876</v>
      </c>
      <c r="W171" s="72" t="s">
        <v>877</v>
      </c>
      <c r="X171" s="95">
        <v>11</v>
      </c>
      <c r="Y171" s="92" t="s">
        <v>908</v>
      </c>
      <c r="Z171" s="21">
        <v>107</v>
      </c>
      <c r="AA171" s="89">
        <v>2.038872</v>
      </c>
      <c r="AB171" s="89">
        <v>9.0456576999999996</v>
      </c>
      <c r="AC171" s="89">
        <v>17.290942000000001</v>
      </c>
      <c r="AD171" s="98">
        <v>1.0835614</v>
      </c>
    </row>
    <row r="172" spans="2:30" ht="22" x14ac:dyDescent="0.2">
      <c r="B172" s="71" t="s">
        <v>876</v>
      </c>
      <c r="C172" s="72" t="s">
        <v>877</v>
      </c>
      <c r="D172" s="95">
        <v>12</v>
      </c>
      <c r="E172" s="92" t="s">
        <v>921</v>
      </c>
      <c r="F172" s="21">
        <v>62</v>
      </c>
      <c r="G172" s="89">
        <v>1.9670051</v>
      </c>
      <c r="H172" s="89">
        <v>9.9480454999999992</v>
      </c>
      <c r="I172" s="89">
        <v>10.997235999999999</v>
      </c>
      <c r="J172" s="98">
        <v>1.8390701</v>
      </c>
      <c r="L172" s="71" t="s">
        <v>876</v>
      </c>
      <c r="M172" s="72" t="s">
        <v>877</v>
      </c>
      <c r="N172" s="95">
        <v>12</v>
      </c>
      <c r="O172" s="92" t="s">
        <v>907</v>
      </c>
      <c r="P172" s="21">
        <v>47</v>
      </c>
      <c r="Q172" s="89">
        <v>2.2423663999999999</v>
      </c>
      <c r="R172" s="89">
        <v>8.3981060000000003</v>
      </c>
      <c r="S172" s="89">
        <v>17.876190000000001</v>
      </c>
      <c r="T172" s="98">
        <v>1.4489738000000001</v>
      </c>
      <c r="V172" s="71" t="s">
        <v>876</v>
      </c>
      <c r="W172" s="72" t="s">
        <v>877</v>
      </c>
      <c r="X172" s="95">
        <v>12</v>
      </c>
      <c r="Y172" s="92" t="s">
        <v>938</v>
      </c>
      <c r="Z172" s="21">
        <v>103</v>
      </c>
      <c r="AA172" s="89">
        <v>1.9626524000000001</v>
      </c>
      <c r="AB172" s="89">
        <v>8.7075022999999998</v>
      </c>
      <c r="AC172" s="89">
        <v>7.4274949000000001</v>
      </c>
      <c r="AD172" s="98">
        <v>1.4792692000000001</v>
      </c>
    </row>
    <row r="173" spans="2:30" x14ac:dyDescent="0.2">
      <c r="B173" s="71" t="s">
        <v>876</v>
      </c>
      <c r="C173" s="72" t="s">
        <v>877</v>
      </c>
      <c r="D173" s="95">
        <v>13</v>
      </c>
      <c r="E173" s="92" t="s">
        <v>907</v>
      </c>
      <c r="F173" s="21">
        <v>61</v>
      </c>
      <c r="G173" s="89">
        <v>1.9352792000000001</v>
      </c>
      <c r="H173" s="89">
        <v>9.7875931999999999</v>
      </c>
      <c r="I173" s="89">
        <v>19.393695999999998</v>
      </c>
      <c r="J173" s="98">
        <v>1.1464908</v>
      </c>
      <c r="L173" s="71" t="s">
        <v>876</v>
      </c>
      <c r="M173" s="72" t="s">
        <v>877</v>
      </c>
      <c r="N173" s="95">
        <v>13</v>
      </c>
      <c r="O173" s="92" t="s">
        <v>917</v>
      </c>
      <c r="P173" s="21">
        <v>43</v>
      </c>
      <c r="Q173" s="89">
        <v>2.0515267000000001</v>
      </c>
      <c r="R173" s="89">
        <v>7.6833735000000001</v>
      </c>
      <c r="S173" s="89">
        <v>13.823858</v>
      </c>
      <c r="T173" s="98">
        <v>1.8769024000000001</v>
      </c>
      <c r="V173" s="71" t="s">
        <v>876</v>
      </c>
      <c r="W173" s="72" t="s">
        <v>877</v>
      </c>
      <c r="X173" s="95">
        <v>13</v>
      </c>
      <c r="Y173" s="92" t="s">
        <v>921</v>
      </c>
      <c r="Z173" s="21">
        <v>102</v>
      </c>
      <c r="AA173" s="89">
        <v>1.9435975999999999</v>
      </c>
      <c r="AB173" s="89">
        <v>8.6229634999999991</v>
      </c>
      <c r="AC173" s="89">
        <v>9.3431718000000004</v>
      </c>
      <c r="AD173" s="98">
        <v>1.7301154000000001</v>
      </c>
    </row>
    <row r="174" spans="2:30" x14ac:dyDescent="0.2">
      <c r="B174" s="71" t="s">
        <v>876</v>
      </c>
      <c r="C174" s="72" t="s">
        <v>877</v>
      </c>
      <c r="D174" s="95">
        <v>14</v>
      </c>
      <c r="E174" s="92" t="s">
        <v>906</v>
      </c>
      <c r="F174" s="21">
        <v>60</v>
      </c>
      <c r="G174" s="89">
        <v>1.9035533</v>
      </c>
      <c r="H174" s="89">
        <v>9.6271407999999994</v>
      </c>
      <c r="I174" s="89">
        <v>27.59328</v>
      </c>
      <c r="J174" s="98">
        <v>0.97561120000000001</v>
      </c>
      <c r="L174" s="71" t="s">
        <v>876</v>
      </c>
      <c r="M174" s="72" t="s">
        <v>877</v>
      </c>
      <c r="N174" s="95">
        <v>14</v>
      </c>
      <c r="O174" s="92" t="s">
        <v>921</v>
      </c>
      <c r="P174" s="21">
        <v>40</v>
      </c>
      <c r="Q174" s="89">
        <v>1.9083969000000001</v>
      </c>
      <c r="R174" s="89">
        <v>7.1473241999999999</v>
      </c>
      <c r="S174" s="89">
        <v>7.1091591000000003</v>
      </c>
      <c r="T174" s="98">
        <v>1.4996358999999999</v>
      </c>
      <c r="V174" s="71" t="s">
        <v>876</v>
      </c>
      <c r="W174" s="72" t="s">
        <v>877</v>
      </c>
      <c r="X174" s="95">
        <v>14</v>
      </c>
      <c r="Y174" s="92" t="s">
        <v>918</v>
      </c>
      <c r="Z174" s="21">
        <v>101</v>
      </c>
      <c r="AA174" s="89">
        <v>1.9245426999999999</v>
      </c>
      <c r="AB174" s="89">
        <v>8.5384246000000008</v>
      </c>
      <c r="AC174" s="89">
        <v>13.920970000000001</v>
      </c>
      <c r="AD174" s="98">
        <v>2.3483306000000002</v>
      </c>
    </row>
    <row r="175" spans="2:30" x14ac:dyDescent="0.2">
      <c r="B175" s="71" t="s">
        <v>876</v>
      </c>
      <c r="C175" s="72" t="s">
        <v>877</v>
      </c>
      <c r="D175" s="95">
        <v>15</v>
      </c>
      <c r="E175" s="92" t="s">
        <v>939</v>
      </c>
      <c r="F175" s="21">
        <v>59</v>
      </c>
      <c r="G175" s="89">
        <v>1.8718273999999999</v>
      </c>
      <c r="H175" s="89">
        <v>9.4666885000000001</v>
      </c>
      <c r="I175" s="89">
        <v>14.510408999999999</v>
      </c>
      <c r="J175" s="98">
        <v>3.1958874000000002</v>
      </c>
      <c r="L175" s="71" t="s">
        <v>876</v>
      </c>
      <c r="M175" s="72" t="s">
        <v>877</v>
      </c>
      <c r="N175" s="95">
        <v>15</v>
      </c>
      <c r="O175" s="92" t="s">
        <v>908</v>
      </c>
      <c r="P175" s="21">
        <v>39</v>
      </c>
      <c r="Q175" s="89">
        <v>1.860687</v>
      </c>
      <c r="R175" s="89">
        <v>6.9686411000000001</v>
      </c>
      <c r="S175" s="89">
        <v>13.884053</v>
      </c>
      <c r="T175" s="98">
        <v>1.0754585000000001</v>
      </c>
      <c r="V175" s="71" t="s">
        <v>876</v>
      </c>
      <c r="W175" s="72" t="s">
        <v>877</v>
      </c>
      <c r="X175" s="95">
        <v>15</v>
      </c>
      <c r="Y175" s="92" t="s">
        <v>917</v>
      </c>
      <c r="Z175" s="21">
        <v>84</v>
      </c>
      <c r="AA175" s="89">
        <v>1.6006098</v>
      </c>
      <c r="AB175" s="89">
        <v>7.1012639999999996</v>
      </c>
      <c r="AC175" s="89">
        <v>13.606544</v>
      </c>
      <c r="AD175" s="98">
        <v>1.6104776999999999</v>
      </c>
    </row>
    <row r="176" spans="2:30" ht="22" x14ac:dyDescent="0.2">
      <c r="B176" s="71" t="s">
        <v>876</v>
      </c>
      <c r="C176" s="72" t="s">
        <v>877</v>
      </c>
      <c r="D176" s="95">
        <v>16</v>
      </c>
      <c r="E176" s="92" t="s">
        <v>938</v>
      </c>
      <c r="F176" s="21">
        <v>54</v>
      </c>
      <c r="G176" s="89">
        <v>1.713198</v>
      </c>
      <c r="H176" s="89">
        <v>8.6644267999999993</v>
      </c>
      <c r="I176" s="89">
        <v>7.4053082999999997</v>
      </c>
      <c r="J176" s="98">
        <v>1.3925676</v>
      </c>
      <c r="L176" s="71" t="s">
        <v>876</v>
      </c>
      <c r="M176" s="72" t="s">
        <v>877</v>
      </c>
      <c r="N176" s="95">
        <v>16</v>
      </c>
      <c r="O176" s="92" t="s">
        <v>940</v>
      </c>
      <c r="P176" s="21">
        <v>39</v>
      </c>
      <c r="Q176" s="89">
        <v>1.860687</v>
      </c>
      <c r="R176" s="89">
        <v>6.9686411000000001</v>
      </c>
      <c r="S176" s="89">
        <v>8.7666894000000006</v>
      </c>
      <c r="T176" s="98">
        <v>5.8006359999999999</v>
      </c>
      <c r="V176" s="71" t="s">
        <v>876</v>
      </c>
      <c r="W176" s="72" t="s">
        <v>877</v>
      </c>
      <c r="X176" s="95">
        <v>16</v>
      </c>
      <c r="Y176" s="92" t="s">
        <v>905</v>
      </c>
      <c r="Z176" s="21">
        <v>79</v>
      </c>
      <c r="AA176" s="89">
        <v>1.5053354000000001</v>
      </c>
      <c r="AB176" s="89">
        <v>6.6785696999999997</v>
      </c>
      <c r="AC176" s="89">
        <v>10.521533</v>
      </c>
      <c r="AD176" s="98">
        <v>0.93874139999999995</v>
      </c>
    </row>
    <row r="177" spans="2:30" x14ac:dyDescent="0.2">
      <c r="B177" s="71" t="s">
        <v>876</v>
      </c>
      <c r="C177" s="72" t="s">
        <v>877</v>
      </c>
      <c r="D177" s="95">
        <v>17</v>
      </c>
      <c r="E177" s="92" t="s">
        <v>941</v>
      </c>
      <c r="F177" s="21">
        <v>49</v>
      </c>
      <c r="G177" s="89">
        <v>1.5545685</v>
      </c>
      <c r="H177" s="89">
        <v>7.8621650000000001</v>
      </c>
      <c r="I177" s="89">
        <v>7.5808233999999999</v>
      </c>
      <c r="J177" s="98">
        <v>5.3086545999999997</v>
      </c>
      <c r="L177" s="71" t="s">
        <v>876</v>
      </c>
      <c r="M177" s="72" t="s">
        <v>877</v>
      </c>
      <c r="N177" s="95">
        <v>17</v>
      </c>
      <c r="O177" s="92" t="s">
        <v>912</v>
      </c>
      <c r="P177" s="21">
        <v>31</v>
      </c>
      <c r="Q177" s="89">
        <v>1.4790076000000001</v>
      </c>
      <c r="R177" s="89">
        <v>5.5391763000000003</v>
      </c>
      <c r="S177" s="89">
        <v>15.701684</v>
      </c>
      <c r="T177" s="98">
        <v>2.1766917000000001</v>
      </c>
      <c r="V177" s="71" t="s">
        <v>876</v>
      </c>
      <c r="W177" s="72" t="s">
        <v>877</v>
      </c>
      <c r="X177" s="95">
        <v>17</v>
      </c>
      <c r="Y177" s="92" t="s">
        <v>941</v>
      </c>
      <c r="Z177" s="21">
        <v>77</v>
      </c>
      <c r="AA177" s="89">
        <v>1.4672255999999999</v>
      </c>
      <c r="AB177" s="89">
        <v>6.5094919999999998</v>
      </c>
      <c r="AC177" s="89">
        <v>6.5213542999999996</v>
      </c>
      <c r="AD177" s="98">
        <v>5.9558185000000003</v>
      </c>
    </row>
    <row r="178" spans="2:30" x14ac:dyDescent="0.2">
      <c r="B178" s="71" t="s">
        <v>876</v>
      </c>
      <c r="C178" s="72" t="s">
        <v>877</v>
      </c>
      <c r="D178" s="95">
        <v>18</v>
      </c>
      <c r="E178" s="92" t="s">
        <v>917</v>
      </c>
      <c r="F178" s="21">
        <v>41</v>
      </c>
      <c r="G178" s="89">
        <v>1.3007614000000001</v>
      </c>
      <c r="H178" s="89">
        <v>6.5785461999999999</v>
      </c>
      <c r="I178" s="89">
        <v>13.490672999999999</v>
      </c>
      <c r="J178" s="98">
        <v>1.3519471999999999</v>
      </c>
      <c r="L178" s="71" t="s">
        <v>876</v>
      </c>
      <c r="M178" s="72" t="s">
        <v>877</v>
      </c>
      <c r="N178" s="95">
        <v>18</v>
      </c>
      <c r="O178" s="92" t="s">
        <v>918</v>
      </c>
      <c r="P178" s="21">
        <v>30</v>
      </c>
      <c r="Q178" s="89">
        <v>1.4312977</v>
      </c>
      <c r="R178" s="89">
        <v>5.3604931999999996</v>
      </c>
      <c r="S178" s="89">
        <v>9.6297230999999996</v>
      </c>
      <c r="T178" s="98">
        <v>2.6298233</v>
      </c>
      <c r="V178" s="71" t="s">
        <v>876</v>
      </c>
      <c r="W178" s="72" t="s">
        <v>877</v>
      </c>
      <c r="X178" s="95">
        <v>18</v>
      </c>
      <c r="Y178" s="92" t="s">
        <v>939</v>
      </c>
      <c r="Z178" s="21">
        <v>73</v>
      </c>
      <c r="AA178" s="89">
        <v>1.3910061</v>
      </c>
      <c r="AB178" s="89">
        <v>6.1713366000000001</v>
      </c>
      <c r="AC178" s="89">
        <v>9.4168938999999998</v>
      </c>
      <c r="AD178" s="98">
        <v>3.1754524000000002</v>
      </c>
    </row>
    <row r="179" spans="2:30" x14ac:dyDescent="0.2">
      <c r="B179" s="71" t="s">
        <v>876</v>
      </c>
      <c r="C179" s="72" t="s">
        <v>877</v>
      </c>
      <c r="D179" s="95">
        <v>19</v>
      </c>
      <c r="E179" s="92" t="s">
        <v>933</v>
      </c>
      <c r="F179" s="21">
        <v>40</v>
      </c>
      <c r="G179" s="89">
        <v>1.2690355</v>
      </c>
      <c r="H179" s="89">
        <v>6.4180938999999997</v>
      </c>
      <c r="I179" s="89">
        <v>10.653565</v>
      </c>
      <c r="J179" s="98">
        <v>1.4370069999999999</v>
      </c>
      <c r="L179" s="71" t="s">
        <v>876</v>
      </c>
      <c r="M179" s="72" t="s">
        <v>877</v>
      </c>
      <c r="N179" s="95">
        <v>19</v>
      </c>
      <c r="O179" s="92" t="s">
        <v>914</v>
      </c>
      <c r="P179" s="21">
        <v>29</v>
      </c>
      <c r="Q179" s="89">
        <v>1.3835877999999999</v>
      </c>
      <c r="R179" s="89">
        <v>5.1818100999999999</v>
      </c>
      <c r="S179" s="89">
        <v>9.3313869</v>
      </c>
      <c r="T179" s="98">
        <v>1.1254276000000001</v>
      </c>
      <c r="V179" s="71" t="s">
        <v>876</v>
      </c>
      <c r="W179" s="72" t="s">
        <v>877</v>
      </c>
      <c r="X179" s="95">
        <v>19</v>
      </c>
      <c r="Y179" s="92" t="s">
        <v>906</v>
      </c>
      <c r="Z179" s="21">
        <v>60</v>
      </c>
      <c r="AA179" s="89">
        <v>1.1432926999999999</v>
      </c>
      <c r="AB179" s="89">
        <v>5.0723314000000004</v>
      </c>
      <c r="AC179" s="89">
        <v>13.276094000000001</v>
      </c>
      <c r="AD179" s="98">
        <v>1.1137452000000001</v>
      </c>
    </row>
    <row r="180" spans="2:30" x14ac:dyDescent="0.2">
      <c r="B180" s="71" t="s">
        <v>876</v>
      </c>
      <c r="C180" s="72" t="s">
        <v>877</v>
      </c>
      <c r="D180" s="95">
        <v>20</v>
      </c>
      <c r="E180" s="92" t="s">
        <v>928</v>
      </c>
      <c r="F180" s="21">
        <v>37</v>
      </c>
      <c r="G180" s="89">
        <v>1.1738579</v>
      </c>
      <c r="H180" s="89">
        <v>5.9367368000000003</v>
      </c>
      <c r="I180" s="89">
        <v>10.243053</v>
      </c>
      <c r="J180" s="98">
        <v>1.2239396</v>
      </c>
      <c r="L180" s="71" t="s">
        <v>876</v>
      </c>
      <c r="M180" s="72" t="s">
        <v>877</v>
      </c>
      <c r="N180" s="95">
        <v>20</v>
      </c>
      <c r="O180" s="92" t="s">
        <v>160</v>
      </c>
      <c r="P180" s="21">
        <v>29</v>
      </c>
      <c r="Q180" s="89">
        <v>1.3835877999999999</v>
      </c>
      <c r="R180" s="89">
        <v>5.1818100999999999</v>
      </c>
      <c r="S180" s="89">
        <v>10.180064</v>
      </c>
      <c r="T180" s="98">
        <v>2.0360103999999999</v>
      </c>
      <c r="V180" s="71" t="s">
        <v>876</v>
      </c>
      <c r="W180" s="72" t="s">
        <v>877</v>
      </c>
      <c r="X180" s="95">
        <v>20</v>
      </c>
      <c r="Y180" s="92" t="s">
        <v>940</v>
      </c>
      <c r="Z180" s="21">
        <v>60</v>
      </c>
      <c r="AA180" s="89">
        <v>1.1432926999999999</v>
      </c>
      <c r="AB180" s="89">
        <v>5.0723314000000004</v>
      </c>
      <c r="AC180" s="89">
        <v>6.1844137999999997</v>
      </c>
      <c r="AD180" s="98">
        <v>4.7074217000000003</v>
      </c>
    </row>
    <row r="181" spans="2:30" x14ac:dyDescent="0.2">
      <c r="B181" s="71" t="s">
        <v>876</v>
      </c>
      <c r="C181" s="72" t="s">
        <v>877</v>
      </c>
      <c r="D181" s="95" t="s">
        <v>925</v>
      </c>
      <c r="E181" s="92" t="s">
        <v>926</v>
      </c>
      <c r="F181" s="21">
        <v>2133</v>
      </c>
      <c r="G181" s="89">
        <v>67.671319999999994</v>
      </c>
      <c r="H181" s="89" t="s">
        <v>898</v>
      </c>
      <c r="I181" s="89" t="s">
        <v>898</v>
      </c>
      <c r="J181" s="98" t="s">
        <v>898</v>
      </c>
      <c r="L181" s="71" t="s">
        <v>876</v>
      </c>
      <c r="M181" s="72" t="s">
        <v>877</v>
      </c>
      <c r="N181" s="95" t="s">
        <v>925</v>
      </c>
      <c r="O181" s="92" t="s">
        <v>926</v>
      </c>
      <c r="P181" s="21">
        <v>1408</v>
      </c>
      <c r="Q181" s="89">
        <v>67.175573</v>
      </c>
      <c r="R181" s="89" t="s">
        <v>898</v>
      </c>
      <c r="S181" s="89" t="s">
        <v>898</v>
      </c>
      <c r="T181" s="98" t="s">
        <v>898</v>
      </c>
      <c r="V181" s="71" t="s">
        <v>876</v>
      </c>
      <c r="W181" s="72" t="s">
        <v>877</v>
      </c>
      <c r="X181" s="95" t="s">
        <v>925</v>
      </c>
      <c r="Y181" s="92" t="s">
        <v>926</v>
      </c>
      <c r="Z181" s="21">
        <v>3438</v>
      </c>
      <c r="AA181" s="89">
        <v>65.510671000000002</v>
      </c>
      <c r="AB181" s="89" t="s">
        <v>898</v>
      </c>
      <c r="AC181" s="89" t="s">
        <v>898</v>
      </c>
      <c r="AD181" s="98" t="s">
        <v>898</v>
      </c>
    </row>
    <row r="182" spans="2:30" x14ac:dyDescent="0.2">
      <c r="B182" s="71" t="s">
        <v>876</v>
      </c>
      <c r="C182" s="72" t="s">
        <v>877</v>
      </c>
      <c r="D182" s="95" t="s">
        <v>925</v>
      </c>
      <c r="E182" s="92" t="s">
        <v>927</v>
      </c>
      <c r="F182" s="21">
        <v>3152</v>
      </c>
      <c r="G182" s="89">
        <v>100</v>
      </c>
      <c r="H182" s="89">
        <v>505.74579999999997</v>
      </c>
      <c r="I182" s="89">
        <v>916.44092999999998</v>
      </c>
      <c r="J182" s="98">
        <v>1.3775926999999999</v>
      </c>
      <c r="L182" s="71" t="s">
        <v>876</v>
      </c>
      <c r="M182" s="72" t="s">
        <v>877</v>
      </c>
      <c r="N182" s="95" t="s">
        <v>925</v>
      </c>
      <c r="O182" s="92" t="s">
        <v>927</v>
      </c>
      <c r="P182" s="21">
        <v>2096</v>
      </c>
      <c r="Q182" s="89">
        <v>100</v>
      </c>
      <c r="R182" s="89">
        <v>374.51979</v>
      </c>
      <c r="S182" s="89">
        <v>679.92411000000004</v>
      </c>
      <c r="T182" s="98">
        <v>1.4673308</v>
      </c>
      <c r="V182" s="71" t="s">
        <v>876</v>
      </c>
      <c r="W182" s="72" t="s">
        <v>877</v>
      </c>
      <c r="X182" s="95" t="s">
        <v>925</v>
      </c>
      <c r="Y182" s="92" t="s">
        <v>927</v>
      </c>
      <c r="Z182" s="21">
        <v>5248</v>
      </c>
      <c r="AA182" s="89">
        <v>100</v>
      </c>
      <c r="AB182" s="89">
        <v>443.65992</v>
      </c>
      <c r="AC182" s="89">
        <v>802.84911999999997</v>
      </c>
      <c r="AD182" s="98">
        <v>1.4439303000000001</v>
      </c>
    </row>
    <row r="183" spans="2:30" x14ac:dyDescent="0.2">
      <c r="B183" s="71" t="s">
        <v>878</v>
      </c>
      <c r="C183" s="72" t="s">
        <v>887</v>
      </c>
      <c r="D183" s="95">
        <v>1</v>
      </c>
      <c r="E183" s="92" t="s">
        <v>907</v>
      </c>
      <c r="F183" s="21">
        <v>3</v>
      </c>
      <c r="G183" s="89">
        <v>13.043478</v>
      </c>
      <c r="H183" s="89">
        <v>29.331247999999999</v>
      </c>
      <c r="I183" s="89" t="s">
        <v>898</v>
      </c>
      <c r="J183" s="98" t="s">
        <v>898</v>
      </c>
      <c r="L183" s="71" t="s">
        <v>878</v>
      </c>
      <c r="M183" s="72" t="s">
        <v>887</v>
      </c>
      <c r="N183" s="95">
        <v>1</v>
      </c>
      <c r="O183" s="92" t="s">
        <v>900</v>
      </c>
      <c r="P183" s="21">
        <v>3</v>
      </c>
      <c r="Q183" s="89">
        <v>25</v>
      </c>
      <c r="R183" s="89">
        <v>54.844607000000003</v>
      </c>
      <c r="S183" s="89" t="s">
        <v>898</v>
      </c>
      <c r="T183" s="98" t="s">
        <v>898</v>
      </c>
      <c r="V183" s="71" t="s">
        <v>878</v>
      </c>
      <c r="W183" s="72" t="s">
        <v>887</v>
      </c>
      <c r="X183" s="95">
        <v>1</v>
      </c>
      <c r="Y183" s="92" t="s">
        <v>900</v>
      </c>
      <c r="Z183" s="21">
        <v>6</v>
      </c>
      <c r="AA183" s="89">
        <v>17.142856999999999</v>
      </c>
      <c r="AB183" s="89">
        <v>38.221429000000001</v>
      </c>
      <c r="AC183" s="89" t="s">
        <v>898</v>
      </c>
      <c r="AD183" s="98" t="s">
        <v>898</v>
      </c>
    </row>
    <row r="184" spans="2:30" x14ac:dyDescent="0.2">
      <c r="B184" s="71" t="s">
        <v>878</v>
      </c>
      <c r="C184" s="72" t="s">
        <v>887</v>
      </c>
      <c r="D184" s="95">
        <v>2</v>
      </c>
      <c r="E184" s="92" t="s">
        <v>900</v>
      </c>
      <c r="F184" s="21">
        <v>3</v>
      </c>
      <c r="G184" s="89">
        <v>13.043478</v>
      </c>
      <c r="H184" s="89">
        <v>29.331247999999999</v>
      </c>
      <c r="I184" s="89" t="s">
        <v>898</v>
      </c>
      <c r="J184" s="98" t="s">
        <v>898</v>
      </c>
      <c r="L184" s="71" t="s">
        <v>878</v>
      </c>
      <c r="M184" s="72" t="s">
        <v>887</v>
      </c>
      <c r="N184" s="95">
        <v>2</v>
      </c>
      <c r="O184" s="92" t="s">
        <v>912</v>
      </c>
      <c r="P184" s="21">
        <v>2</v>
      </c>
      <c r="Q184" s="89">
        <v>16.666667</v>
      </c>
      <c r="R184" s="89">
        <v>36.563071000000001</v>
      </c>
      <c r="S184" s="89" t="s">
        <v>898</v>
      </c>
      <c r="T184" s="98" t="s">
        <v>898</v>
      </c>
      <c r="V184" s="71" t="s">
        <v>878</v>
      </c>
      <c r="W184" s="72" t="s">
        <v>887</v>
      </c>
      <c r="X184" s="95">
        <v>2</v>
      </c>
      <c r="Y184" s="92" t="s">
        <v>907</v>
      </c>
      <c r="Z184" s="21">
        <v>3</v>
      </c>
      <c r="AA184" s="89">
        <v>8.5714286000000008</v>
      </c>
      <c r="AB184" s="89">
        <v>19.110714999999999</v>
      </c>
      <c r="AC184" s="89" t="s">
        <v>898</v>
      </c>
      <c r="AD184" s="98" t="s">
        <v>898</v>
      </c>
    </row>
    <row r="185" spans="2:30" x14ac:dyDescent="0.2">
      <c r="B185" s="71" t="s">
        <v>878</v>
      </c>
      <c r="C185" s="72" t="s">
        <v>887</v>
      </c>
      <c r="D185" s="95">
        <v>3</v>
      </c>
      <c r="E185" s="92" t="s">
        <v>901</v>
      </c>
      <c r="F185" s="21">
        <v>2</v>
      </c>
      <c r="G185" s="89">
        <v>8.6956521999999996</v>
      </c>
      <c r="H185" s="89">
        <v>19.554165000000001</v>
      </c>
      <c r="I185" s="89" t="s">
        <v>898</v>
      </c>
      <c r="J185" s="98" t="s">
        <v>898</v>
      </c>
      <c r="L185" s="71" t="s">
        <v>878</v>
      </c>
      <c r="M185" s="72" t="s">
        <v>887</v>
      </c>
      <c r="N185" s="95">
        <v>3</v>
      </c>
      <c r="O185" s="92" t="s">
        <v>942</v>
      </c>
      <c r="P185" s="21">
        <v>1</v>
      </c>
      <c r="Q185" s="89">
        <v>8.3333332999999996</v>
      </c>
      <c r="R185" s="89">
        <v>18.281535999999999</v>
      </c>
      <c r="S185" s="89" t="s">
        <v>898</v>
      </c>
      <c r="T185" s="98" t="s">
        <v>898</v>
      </c>
      <c r="V185" s="71" t="s">
        <v>878</v>
      </c>
      <c r="W185" s="72" t="s">
        <v>887</v>
      </c>
      <c r="X185" s="95">
        <v>3</v>
      </c>
      <c r="Y185" s="92" t="s">
        <v>901</v>
      </c>
      <c r="Z185" s="21">
        <v>3</v>
      </c>
      <c r="AA185" s="89">
        <v>8.5714286000000008</v>
      </c>
      <c r="AB185" s="89">
        <v>19.110714999999999</v>
      </c>
      <c r="AC185" s="89" t="s">
        <v>898</v>
      </c>
      <c r="AD185" s="98" t="s">
        <v>898</v>
      </c>
    </row>
    <row r="186" spans="2:30" x14ac:dyDescent="0.2">
      <c r="B186" s="71" t="s">
        <v>878</v>
      </c>
      <c r="C186" s="72" t="s">
        <v>887</v>
      </c>
      <c r="D186" s="95">
        <v>4</v>
      </c>
      <c r="E186" s="92" t="s">
        <v>915</v>
      </c>
      <c r="F186" s="21">
        <v>2</v>
      </c>
      <c r="G186" s="89">
        <v>8.6956521999999996</v>
      </c>
      <c r="H186" s="89">
        <v>19.554165000000001</v>
      </c>
      <c r="I186" s="89" t="s">
        <v>898</v>
      </c>
      <c r="J186" s="98" t="s">
        <v>898</v>
      </c>
      <c r="L186" s="71" t="s">
        <v>878</v>
      </c>
      <c r="M186" s="72" t="s">
        <v>887</v>
      </c>
      <c r="N186" s="95">
        <v>4</v>
      </c>
      <c r="O186" s="92" t="s">
        <v>901</v>
      </c>
      <c r="P186" s="21">
        <v>1</v>
      </c>
      <c r="Q186" s="89">
        <v>8.3333332999999996</v>
      </c>
      <c r="R186" s="89">
        <v>18.281535999999999</v>
      </c>
      <c r="S186" s="89" t="s">
        <v>898</v>
      </c>
      <c r="T186" s="98" t="s">
        <v>898</v>
      </c>
      <c r="V186" s="71" t="s">
        <v>878</v>
      </c>
      <c r="W186" s="72" t="s">
        <v>887</v>
      </c>
      <c r="X186" s="95">
        <v>4</v>
      </c>
      <c r="Y186" s="92" t="s">
        <v>910</v>
      </c>
      <c r="Z186" s="21">
        <v>2</v>
      </c>
      <c r="AA186" s="89">
        <v>5.7142856999999996</v>
      </c>
      <c r="AB186" s="89">
        <v>12.740475999999999</v>
      </c>
      <c r="AC186" s="89" t="s">
        <v>898</v>
      </c>
      <c r="AD186" s="98" t="s">
        <v>898</v>
      </c>
    </row>
    <row r="187" spans="2:30" x14ac:dyDescent="0.2">
      <c r="B187" s="71" t="s">
        <v>878</v>
      </c>
      <c r="C187" s="72" t="s">
        <v>887</v>
      </c>
      <c r="D187" s="95">
        <v>5</v>
      </c>
      <c r="E187" s="92" t="s">
        <v>943</v>
      </c>
      <c r="F187" s="21">
        <v>1</v>
      </c>
      <c r="G187" s="89">
        <v>4.3478260999999998</v>
      </c>
      <c r="H187" s="89">
        <v>9.7770825000000006</v>
      </c>
      <c r="I187" s="89" t="s">
        <v>898</v>
      </c>
      <c r="J187" s="98" t="s">
        <v>898</v>
      </c>
      <c r="L187" s="71" t="s">
        <v>878</v>
      </c>
      <c r="M187" s="72" t="s">
        <v>887</v>
      </c>
      <c r="N187" s="95">
        <v>5</v>
      </c>
      <c r="O187" s="92" t="s">
        <v>937</v>
      </c>
      <c r="P187" s="21">
        <v>1</v>
      </c>
      <c r="Q187" s="89">
        <v>8.3333332999999996</v>
      </c>
      <c r="R187" s="89">
        <v>18.281535999999999</v>
      </c>
      <c r="S187" s="89" t="s">
        <v>898</v>
      </c>
      <c r="T187" s="98" t="s">
        <v>898</v>
      </c>
      <c r="V187" s="71" t="s">
        <v>878</v>
      </c>
      <c r="W187" s="72" t="s">
        <v>887</v>
      </c>
      <c r="X187" s="95">
        <v>5</v>
      </c>
      <c r="Y187" s="92" t="s">
        <v>912</v>
      </c>
      <c r="Z187" s="21">
        <v>2</v>
      </c>
      <c r="AA187" s="89">
        <v>5.7142856999999996</v>
      </c>
      <c r="AB187" s="89">
        <v>12.740475999999999</v>
      </c>
      <c r="AC187" s="89" t="s">
        <v>898</v>
      </c>
      <c r="AD187" s="98" t="s">
        <v>898</v>
      </c>
    </row>
    <row r="188" spans="2:30" x14ac:dyDescent="0.2">
      <c r="B188" s="71" t="s">
        <v>878</v>
      </c>
      <c r="C188" s="72" t="s">
        <v>887</v>
      </c>
      <c r="D188" s="95">
        <v>6</v>
      </c>
      <c r="E188" s="92" t="s">
        <v>906</v>
      </c>
      <c r="F188" s="21">
        <v>1</v>
      </c>
      <c r="G188" s="89">
        <v>4.3478260999999998</v>
      </c>
      <c r="H188" s="89">
        <v>9.7770825000000006</v>
      </c>
      <c r="I188" s="89" t="s">
        <v>898</v>
      </c>
      <c r="J188" s="98" t="s">
        <v>898</v>
      </c>
      <c r="L188" s="71" t="s">
        <v>878</v>
      </c>
      <c r="M188" s="72" t="s">
        <v>887</v>
      </c>
      <c r="N188" s="95">
        <v>6</v>
      </c>
      <c r="O188" s="92" t="s">
        <v>910</v>
      </c>
      <c r="P188" s="21">
        <v>1</v>
      </c>
      <c r="Q188" s="89">
        <v>8.3333332999999996</v>
      </c>
      <c r="R188" s="89">
        <v>18.281535999999999</v>
      </c>
      <c r="S188" s="89" t="s">
        <v>898</v>
      </c>
      <c r="T188" s="98" t="s">
        <v>898</v>
      </c>
      <c r="V188" s="71" t="s">
        <v>878</v>
      </c>
      <c r="W188" s="72" t="s">
        <v>887</v>
      </c>
      <c r="X188" s="95">
        <v>6</v>
      </c>
      <c r="Y188" s="92" t="s">
        <v>915</v>
      </c>
      <c r="Z188" s="21">
        <v>2</v>
      </c>
      <c r="AA188" s="89">
        <v>5.7142856999999996</v>
      </c>
      <c r="AB188" s="89">
        <v>12.740475999999999</v>
      </c>
      <c r="AC188" s="89" t="s">
        <v>898</v>
      </c>
      <c r="AD188" s="98" t="s">
        <v>898</v>
      </c>
    </row>
    <row r="189" spans="2:30" x14ac:dyDescent="0.2">
      <c r="B189" s="71" t="s">
        <v>878</v>
      </c>
      <c r="C189" s="72" t="s">
        <v>887</v>
      </c>
      <c r="D189" s="95">
        <v>7</v>
      </c>
      <c r="E189" s="92" t="s">
        <v>944</v>
      </c>
      <c r="F189" s="21">
        <v>1</v>
      </c>
      <c r="G189" s="89">
        <v>4.3478260999999998</v>
      </c>
      <c r="H189" s="89">
        <v>9.7770825000000006</v>
      </c>
      <c r="I189" s="89" t="s">
        <v>898</v>
      </c>
      <c r="J189" s="98" t="s">
        <v>898</v>
      </c>
      <c r="L189" s="71" t="s">
        <v>878</v>
      </c>
      <c r="M189" s="72" t="s">
        <v>887</v>
      </c>
      <c r="N189" s="95">
        <v>7</v>
      </c>
      <c r="O189" s="92" t="s">
        <v>930</v>
      </c>
      <c r="P189" s="21">
        <v>1</v>
      </c>
      <c r="Q189" s="89">
        <v>8.3333332999999996</v>
      </c>
      <c r="R189" s="89">
        <v>18.281535999999999</v>
      </c>
      <c r="S189" s="89" t="s">
        <v>898</v>
      </c>
      <c r="T189" s="98" t="s">
        <v>898</v>
      </c>
      <c r="V189" s="71" t="s">
        <v>878</v>
      </c>
      <c r="W189" s="72" t="s">
        <v>887</v>
      </c>
      <c r="X189" s="95">
        <v>7</v>
      </c>
      <c r="Y189" s="92" t="s">
        <v>942</v>
      </c>
      <c r="Z189" s="21">
        <v>1</v>
      </c>
      <c r="AA189" s="89">
        <v>2.8571428999999999</v>
      </c>
      <c r="AB189" s="89">
        <v>6.3702382000000002</v>
      </c>
      <c r="AC189" s="89" t="s">
        <v>898</v>
      </c>
      <c r="AD189" s="98" t="s">
        <v>898</v>
      </c>
    </row>
    <row r="190" spans="2:30" x14ac:dyDescent="0.2">
      <c r="B190" s="71" t="s">
        <v>878</v>
      </c>
      <c r="C190" s="72" t="s">
        <v>887</v>
      </c>
      <c r="D190" s="95">
        <v>8</v>
      </c>
      <c r="E190" s="92" t="s">
        <v>910</v>
      </c>
      <c r="F190" s="21">
        <v>1</v>
      </c>
      <c r="G190" s="89">
        <v>4.3478260999999998</v>
      </c>
      <c r="H190" s="89">
        <v>9.7770825000000006</v>
      </c>
      <c r="I190" s="89" t="s">
        <v>898</v>
      </c>
      <c r="J190" s="98" t="s">
        <v>898</v>
      </c>
      <c r="L190" s="71" t="s">
        <v>878</v>
      </c>
      <c r="M190" s="72" t="s">
        <v>887</v>
      </c>
      <c r="N190" s="95">
        <v>8</v>
      </c>
      <c r="O190" s="92" t="s">
        <v>909</v>
      </c>
      <c r="P190" s="21">
        <v>1</v>
      </c>
      <c r="Q190" s="89">
        <v>8.3333332999999996</v>
      </c>
      <c r="R190" s="89">
        <v>18.281535999999999</v>
      </c>
      <c r="S190" s="89" t="s">
        <v>898</v>
      </c>
      <c r="T190" s="98" t="s">
        <v>898</v>
      </c>
      <c r="V190" s="71" t="s">
        <v>878</v>
      </c>
      <c r="W190" s="72" t="s">
        <v>887</v>
      </c>
      <c r="X190" s="95">
        <v>8</v>
      </c>
      <c r="Y190" s="92" t="s">
        <v>943</v>
      </c>
      <c r="Z190" s="21">
        <v>1</v>
      </c>
      <c r="AA190" s="89">
        <v>2.8571428999999999</v>
      </c>
      <c r="AB190" s="89">
        <v>6.3702382000000002</v>
      </c>
      <c r="AC190" s="89" t="s">
        <v>898</v>
      </c>
      <c r="AD190" s="98" t="s">
        <v>898</v>
      </c>
    </row>
    <row r="191" spans="2:30" x14ac:dyDescent="0.2">
      <c r="B191" s="71" t="s">
        <v>878</v>
      </c>
      <c r="C191" s="72" t="s">
        <v>887</v>
      </c>
      <c r="D191" s="95">
        <v>9</v>
      </c>
      <c r="E191" s="92" t="s">
        <v>945</v>
      </c>
      <c r="F191" s="21">
        <v>1</v>
      </c>
      <c r="G191" s="89">
        <v>4.3478260999999998</v>
      </c>
      <c r="H191" s="89">
        <v>9.7770825000000006</v>
      </c>
      <c r="I191" s="89" t="s">
        <v>898</v>
      </c>
      <c r="J191" s="98" t="s">
        <v>898</v>
      </c>
      <c r="L191" s="71" t="s">
        <v>878</v>
      </c>
      <c r="M191" s="72" t="s">
        <v>887</v>
      </c>
      <c r="N191" s="95">
        <v>9</v>
      </c>
      <c r="O191" s="92" t="s">
        <v>917</v>
      </c>
      <c r="P191" s="21">
        <v>1</v>
      </c>
      <c r="Q191" s="89">
        <v>8.3333332999999996</v>
      </c>
      <c r="R191" s="89">
        <v>18.281535999999999</v>
      </c>
      <c r="S191" s="89" t="s">
        <v>898</v>
      </c>
      <c r="T191" s="98" t="s">
        <v>898</v>
      </c>
      <c r="V191" s="71" t="s">
        <v>878</v>
      </c>
      <c r="W191" s="72" t="s">
        <v>887</v>
      </c>
      <c r="X191" s="95">
        <v>9</v>
      </c>
      <c r="Y191" s="92" t="s">
        <v>937</v>
      </c>
      <c r="Z191" s="21">
        <v>1</v>
      </c>
      <c r="AA191" s="89">
        <v>2.8571428999999999</v>
      </c>
      <c r="AB191" s="89">
        <v>6.3702382000000002</v>
      </c>
      <c r="AC191" s="89" t="s">
        <v>898</v>
      </c>
      <c r="AD191" s="98" t="s">
        <v>898</v>
      </c>
    </row>
    <row r="192" spans="2:30" x14ac:dyDescent="0.2">
      <c r="B192" s="71" t="s">
        <v>878</v>
      </c>
      <c r="C192" s="72" t="s">
        <v>887</v>
      </c>
      <c r="D192" s="95">
        <v>10</v>
      </c>
      <c r="E192" s="92" t="s">
        <v>903</v>
      </c>
      <c r="F192" s="21">
        <v>1</v>
      </c>
      <c r="G192" s="89">
        <v>4.3478260999999998</v>
      </c>
      <c r="H192" s="89">
        <v>9.7770825000000006</v>
      </c>
      <c r="I192" s="89" t="s">
        <v>898</v>
      </c>
      <c r="J192" s="98" t="s">
        <v>898</v>
      </c>
      <c r="L192" s="71" t="s">
        <v>878</v>
      </c>
      <c r="M192" s="72" t="s">
        <v>887</v>
      </c>
      <c r="N192" s="95">
        <v>10</v>
      </c>
      <c r="O192" s="92" t="s">
        <v>898</v>
      </c>
      <c r="P192" s="21" t="s">
        <v>898</v>
      </c>
      <c r="Q192" s="89" t="s">
        <v>898</v>
      </c>
      <c r="R192" s="89" t="s">
        <v>898</v>
      </c>
      <c r="S192" s="89" t="s">
        <v>898</v>
      </c>
      <c r="T192" s="98" t="s">
        <v>898</v>
      </c>
      <c r="V192" s="71" t="s">
        <v>878</v>
      </c>
      <c r="W192" s="72" t="s">
        <v>887</v>
      </c>
      <c r="X192" s="95">
        <v>10</v>
      </c>
      <c r="Y192" s="92" t="s">
        <v>906</v>
      </c>
      <c r="Z192" s="21">
        <v>1</v>
      </c>
      <c r="AA192" s="89">
        <v>2.8571428999999999</v>
      </c>
      <c r="AB192" s="89">
        <v>6.3702382000000002</v>
      </c>
      <c r="AC192" s="89" t="s">
        <v>898</v>
      </c>
      <c r="AD192" s="98" t="s">
        <v>898</v>
      </c>
    </row>
    <row r="193" spans="2:30" x14ac:dyDescent="0.2">
      <c r="B193" s="71" t="s">
        <v>878</v>
      </c>
      <c r="C193" s="72" t="s">
        <v>887</v>
      </c>
      <c r="D193" s="95">
        <v>11</v>
      </c>
      <c r="E193" s="92" t="s">
        <v>946</v>
      </c>
      <c r="F193" s="21">
        <v>1</v>
      </c>
      <c r="G193" s="89">
        <v>4.3478260999999998</v>
      </c>
      <c r="H193" s="89">
        <v>9.7770825000000006</v>
      </c>
      <c r="I193" s="89" t="s">
        <v>898</v>
      </c>
      <c r="J193" s="98" t="s">
        <v>898</v>
      </c>
      <c r="L193" s="71" t="s">
        <v>878</v>
      </c>
      <c r="M193" s="72" t="s">
        <v>887</v>
      </c>
      <c r="N193" s="95">
        <v>11</v>
      </c>
      <c r="O193" s="92" t="s">
        <v>898</v>
      </c>
      <c r="P193" s="21" t="s">
        <v>898</v>
      </c>
      <c r="Q193" s="89" t="s">
        <v>898</v>
      </c>
      <c r="R193" s="89" t="s">
        <v>898</v>
      </c>
      <c r="S193" s="89" t="s">
        <v>898</v>
      </c>
      <c r="T193" s="98" t="s">
        <v>898</v>
      </c>
      <c r="V193" s="71" t="s">
        <v>878</v>
      </c>
      <c r="W193" s="72" t="s">
        <v>887</v>
      </c>
      <c r="X193" s="95">
        <v>11</v>
      </c>
      <c r="Y193" s="92" t="s">
        <v>944</v>
      </c>
      <c r="Z193" s="21">
        <v>1</v>
      </c>
      <c r="AA193" s="89">
        <v>2.8571428999999999</v>
      </c>
      <c r="AB193" s="89">
        <v>6.3702382000000002</v>
      </c>
      <c r="AC193" s="89" t="s">
        <v>898</v>
      </c>
      <c r="AD193" s="98" t="s">
        <v>898</v>
      </c>
    </row>
    <row r="194" spans="2:30" x14ac:dyDescent="0.2">
      <c r="B194" s="71" t="s">
        <v>878</v>
      </c>
      <c r="C194" s="72" t="s">
        <v>887</v>
      </c>
      <c r="D194" s="95">
        <v>12</v>
      </c>
      <c r="E194" s="92" t="s">
        <v>947</v>
      </c>
      <c r="F194" s="21">
        <v>1</v>
      </c>
      <c r="G194" s="89">
        <v>4.3478260999999998</v>
      </c>
      <c r="H194" s="89">
        <v>9.7770825000000006</v>
      </c>
      <c r="I194" s="89" t="s">
        <v>898</v>
      </c>
      <c r="J194" s="98" t="s">
        <v>898</v>
      </c>
      <c r="L194" s="71" t="s">
        <v>878</v>
      </c>
      <c r="M194" s="72" t="s">
        <v>887</v>
      </c>
      <c r="N194" s="95">
        <v>12</v>
      </c>
      <c r="O194" s="92" t="s">
        <v>898</v>
      </c>
      <c r="P194" s="21" t="s">
        <v>898</v>
      </c>
      <c r="Q194" s="89" t="s">
        <v>898</v>
      </c>
      <c r="R194" s="89" t="s">
        <v>898</v>
      </c>
      <c r="S194" s="89" t="s">
        <v>898</v>
      </c>
      <c r="T194" s="98" t="s">
        <v>898</v>
      </c>
      <c r="V194" s="71" t="s">
        <v>878</v>
      </c>
      <c r="W194" s="72" t="s">
        <v>887</v>
      </c>
      <c r="X194" s="95">
        <v>12</v>
      </c>
      <c r="Y194" s="92" t="s">
        <v>945</v>
      </c>
      <c r="Z194" s="21">
        <v>1</v>
      </c>
      <c r="AA194" s="89">
        <v>2.8571428999999999</v>
      </c>
      <c r="AB194" s="89">
        <v>6.3702382000000002</v>
      </c>
      <c r="AC194" s="89" t="s">
        <v>898</v>
      </c>
      <c r="AD194" s="98" t="s">
        <v>898</v>
      </c>
    </row>
    <row r="195" spans="2:30" x14ac:dyDescent="0.2">
      <c r="B195" s="71" t="s">
        <v>878</v>
      </c>
      <c r="C195" s="72" t="s">
        <v>887</v>
      </c>
      <c r="D195" s="95">
        <v>13</v>
      </c>
      <c r="E195" s="92" t="s">
        <v>948</v>
      </c>
      <c r="F195" s="21">
        <v>1</v>
      </c>
      <c r="G195" s="89">
        <v>4.3478260999999998</v>
      </c>
      <c r="H195" s="89">
        <v>9.7770825000000006</v>
      </c>
      <c r="I195" s="89" t="s">
        <v>898</v>
      </c>
      <c r="J195" s="98" t="s">
        <v>898</v>
      </c>
      <c r="L195" s="71" t="s">
        <v>878</v>
      </c>
      <c r="M195" s="72" t="s">
        <v>887</v>
      </c>
      <c r="N195" s="95">
        <v>13</v>
      </c>
      <c r="O195" s="92" t="s">
        <v>898</v>
      </c>
      <c r="P195" s="21" t="s">
        <v>898</v>
      </c>
      <c r="Q195" s="89" t="s">
        <v>898</v>
      </c>
      <c r="R195" s="89" t="s">
        <v>898</v>
      </c>
      <c r="S195" s="89" t="s">
        <v>898</v>
      </c>
      <c r="T195" s="98" t="s">
        <v>898</v>
      </c>
      <c r="V195" s="71" t="s">
        <v>878</v>
      </c>
      <c r="W195" s="72" t="s">
        <v>887</v>
      </c>
      <c r="X195" s="95">
        <v>13</v>
      </c>
      <c r="Y195" s="92" t="s">
        <v>903</v>
      </c>
      <c r="Z195" s="21">
        <v>1</v>
      </c>
      <c r="AA195" s="89">
        <v>2.8571428999999999</v>
      </c>
      <c r="AB195" s="89">
        <v>6.3702382000000002</v>
      </c>
      <c r="AC195" s="89" t="s">
        <v>898</v>
      </c>
      <c r="AD195" s="98" t="s">
        <v>898</v>
      </c>
    </row>
    <row r="196" spans="2:30" x14ac:dyDescent="0.2">
      <c r="B196" s="71" t="s">
        <v>878</v>
      </c>
      <c r="C196" s="72" t="s">
        <v>887</v>
      </c>
      <c r="D196" s="95">
        <v>14</v>
      </c>
      <c r="E196" s="92" t="s">
        <v>921</v>
      </c>
      <c r="F196" s="21">
        <v>1</v>
      </c>
      <c r="G196" s="89">
        <v>4.3478260999999998</v>
      </c>
      <c r="H196" s="89">
        <v>9.7770825000000006</v>
      </c>
      <c r="I196" s="89" t="s">
        <v>898</v>
      </c>
      <c r="J196" s="98" t="s">
        <v>898</v>
      </c>
      <c r="L196" s="71" t="s">
        <v>878</v>
      </c>
      <c r="M196" s="72" t="s">
        <v>887</v>
      </c>
      <c r="N196" s="95">
        <v>14</v>
      </c>
      <c r="O196" s="92" t="s">
        <v>898</v>
      </c>
      <c r="P196" s="21" t="s">
        <v>898</v>
      </c>
      <c r="Q196" s="89" t="s">
        <v>898</v>
      </c>
      <c r="R196" s="89" t="s">
        <v>898</v>
      </c>
      <c r="S196" s="89" t="s">
        <v>898</v>
      </c>
      <c r="T196" s="98" t="s">
        <v>898</v>
      </c>
      <c r="V196" s="71" t="s">
        <v>878</v>
      </c>
      <c r="W196" s="72" t="s">
        <v>887</v>
      </c>
      <c r="X196" s="95">
        <v>14</v>
      </c>
      <c r="Y196" s="92" t="s">
        <v>946</v>
      </c>
      <c r="Z196" s="21">
        <v>1</v>
      </c>
      <c r="AA196" s="89">
        <v>2.8571428999999999</v>
      </c>
      <c r="AB196" s="89">
        <v>6.3702382000000002</v>
      </c>
      <c r="AC196" s="89" t="s">
        <v>898</v>
      </c>
      <c r="AD196" s="98" t="s">
        <v>898</v>
      </c>
    </row>
    <row r="197" spans="2:30" x14ac:dyDescent="0.2">
      <c r="B197" s="71" t="s">
        <v>878</v>
      </c>
      <c r="C197" s="72" t="s">
        <v>887</v>
      </c>
      <c r="D197" s="95">
        <v>15</v>
      </c>
      <c r="E197" s="92" t="s">
        <v>932</v>
      </c>
      <c r="F197" s="21">
        <v>1</v>
      </c>
      <c r="G197" s="89">
        <v>4.3478260999999998</v>
      </c>
      <c r="H197" s="89">
        <v>9.7770825000000006</v>
      </c>
      <c r="I197" s="89" t="s">
        <v>898</v>
      </c>
      <c r="J197" s="98" t="s">
        <v>898</v>
      </c>
      <c r="L197" s="71" t="s">
        <v>878</v>
      </c>
      <c r="M197" s="72" t="s">
        <v>887</v>
      </c>
      <c r="N197" s="95">
        <v>15</v>
      </c>
      <c r="O197" s="92" t="s">
        <v>898</v>
      </c>
      <c r="P197" s="21" t="s">
        <v>898</v>
      </c>
      <c r="Q197" s="89" t="s">
        <v>898</v>
      </c>
      <c r="R197" s="89" t="s">
        <v>898</v>
      </c>
      <c r="S197" s="89" t="s">
        <v>898</v>
      </c>
      <c r="T197" s="98" t="s">
        <v>898</v>
      </c>
      <c r="V197" s="71" t="s">
        <v>878</v>
      </c>
      <c r="W197" s="72" t="s">
        <v>887</v>
      </c>
      <c r="X197" s="95">
        <v>15</v>
      </c>
      <c r="Y197" s="92" t="s">
        <v>930</v>
      </c>
      <c r="Z197" s="21">
        <v>1</v>
      </c>
      <c r="AA197" s="89">
        <v>2.8571428999999999</v>
      </c>
      <c r="AB197" s="89">
        <v>6.3702382000000002</v>
      </c>
      <c r="AC197" s="89" t="s">
        <v>898</v>
      </c>
      <c r="AD197" s="98" t="s">
        <v>898</v>
      </c>
    </row>
    <row r="198" spans="2:30" x14ac:dyDescent="0.2">
      <c r="B198" s="71" t="s">
        <v>878</v>
      </c>
      <c r="C198" s="72" t="s">
        <v>887</v>
      </c>
      <c r="D198" s="95">
        <v>16</v>
      </c>
      <c r="E198" s="92" t="s">
        <v>949</v>
      </c>
      <c r="F198" s="21">
        <v>1</v>
      </c>
      <c r="G198" s="89">
        <v>4.3478260999999998</v>
      </c>
      <c r="H198" s="89">
        <v>9.7770825000000006</v>
      </c>
      <c r="I198" s="89" t="s">
        <v>898</v>
      </c>
      <c r="J198" s="98" t="s">
        <v>898</v>
      </c>
      <c r="L198" s="71" t="s">
        <v>878</v>
      </c>
      <c r="M198" s="72" t="s">
        <v>887</v>
      </c>
      <c r="N198" s="95">
        <v>16</v>
      </c>
      <c r="O198" s="92" t="s">
        <v>898</v>
      </c>
      <c r="P198" s="21" t="s">
        <v>898</v>
      </c>
      <c r="Q198" s="89" t="s">
        <v>898</v>
      </c>
      <c r="R198" s="89" t="s">
        <v>898</v>
      </c>
      <c r="S198" s="89" t="s">
        <v>898</v>
      </c>
      <c r="T198" s="98" t="s">
        <v>898</v>
      </c>
      <c r="V198" s="71" t="s">
        <v>878</v>
      </c>
      <c r="W198" s="72" t="s">
        <v>887</v>
      </c>
      <c r="X198" s="95">
        <v>16</v>
      </c>
      <c r="Y198" s="92" t="s">
        <v>909</v>
      </c>
      <c r="Z198" s="21">
        <v>1</v>
      </c>
      <c r="AA198" s="89">
        <v>2.8571428999999999</v>
      </c>
      <c r="AB198" s="89">
        <v>6.3702382000000002</v>
      </c>
      <c r="AC198" s="89" t="s">
        <v>898</v>
      </c>
      <c r="AD198" s="98" t="s">
        <v>898</v>
      </c>
    </row>
    <row r="199" spans="2:30" x14ac:dyDescent="0.2">
      <c r="B199" s="71" t="s">
        <v>878</v>
      </c>
      <c r="C199" s="72" t="s">
        <v>887</v>
      </c>
      <c r="D199" s="95">
        <v>17</v>
      </c>
      <c r="E199" s="92" t="s">
        <v>950</v>
      </c>
      <c r="F199" s="21">
        <v>1</v>
      </c>
      <c r="G199" s="89">
        <v>4.3478260999999998</v>
      </c>
      <c r="H199" s="89">
        <v>9.7770825000000006</v>
      </c>
      <c r="I199" s="89" t="s">
        <v>898</v>
      </c>
      <c r="J199" s="98" t="s">
        <v>898</v>
      </c>
      <c r="L199" s="71" t="s">
        <v>878</v>
      </c>
      <c r="M199" s="72" t="s">
        <v>887</v>
      </c>
      <c r="N199" s="95">
        <v>17</v>
      </c>
      <c r="O199" s="92" t="s">
        <v>898</v>
      </c>
      <c r="P199" s="21" t="s">
        <v>898</v>
      </c>
      <c r="Q199" s="89" t="s">
        <v>898</v>
      </c>
      <c r="R199" s="89" t="s">
        <v>898</v>
      </c>
      <c r="S199" s="89" t="s">
        <v>898</v>
      </c>
      <c r="T199" s="98" t="s">
        <v>898</v>
      </c>
      <c r="V199" s="71" t="s">
        <v>878</v>
      </c>
      <c r="W199" s="72" t="s">
        <v>887</v>
      </c>
      <c r="X199" s="95">
        <v>17</v>
      </c>
      <c r="Y199" s="92" t="s">
        <v>947</v>
      </c>
      <c r="Z199" s="21">
        <v>1</v>
      </c>
      <c r="AA199" s="89">
        <v>2.8571428999999999</v>
      </c>
      <c r="AB199" s="89">
        <v>6.3702382000000002</v>
      </c>
      <c r="AC199" s="89" t="s">
        <v>898</v>
      </c>
      <c r="AD199" s="98" t="s">
        <v>898</v>
      </c>
    </row>
    <row r="200" spans="2:30" x14ac:dyDescent="0.2">
      <c r="B200" s="71" t="s">
        <v>878</v>
      </c>
      <c r="C200" s="72" t="s">
        <v>887</v>
      </c>
      <c r="D200" s="95">
        <v>18</v>
      </c>
      <c r="E200" s="92" t="s">
        <v>898</v>
      </c>
      <c r="F200" s="21" t="s">
        <v>898</v>
      </c>
      <c r="G200" s="89" t="s">
        <v>898</v>
      </c>
      <c r="H200" s="89" t="s">
        <v>898</v>
      </c>
      <c r="I200" s="89" t="s">
        <v>898</v>
      </c>
      <c r="J200" s="98" t="s">
        <v>898</v>
      </c>
      <c r="L200" s="71" t="s">
        <v>878</v>
      </c>
      <c r="M200" s="72" t="s">
        <v>887</v>
      </c>
      <c r="N200" s="95">
        <v>18</v>
      </c>
      <c r="O200" s="92" t="s">
        <v>898</v>
      </c>
      <c r="P200" s="21" t="s">
        <v>898</v>
      </c>
      <c r="Q200" s="89" t="s">
        <v>898</v>
      </c>
      <c r="R200" s="89" t="s">
        <v>898</v>
      </c>
      <c r="S200" s="89" t="s">
        <v>898</v>
      </c>
      <c r="T200" s="98" t="s">
        <v>898</v>
      </c>
      <c r="V200" s="71" t="s">
        <v>878</v>
      </c>
      <c r="W200" s="72" t="s">
        <v>887</v>
      </c>
      <c r="X200" s="95">
        <v>18</v>
      </c>
      <c r="Y200" s="92" t="s">
        <v>917</v>
      </c>
      <c r="Z200" s="21">
        <v>1</v>
      </c>
      <c r="AA200" s="89">
        <v>2.8571428999999999</v>
      </c>
      <c r="AB200" s="89">
        <v>6.3702382000000002</v>
      </c>
      <c r="AC200" s="89" t="s">
        <v>898</v>
      </c>
      <c r="AD200" s="98" t="s">
        <v>898</v>
      </c>
    </row>
    <row r="201" spans="2:30" x14ac:dyDescent="0.2">
      <c r="B201" s="71" t="s">
        <v>878</v>
      </c>
      <c r="C201" s="72" t="s">
        <v>887</v>
      </c>
      <c r="D201" s="95">
        <v>19</v>
      </c>
      <c r="E201" s="92" t="s">
        <v>898</v>
      </c>
      <c r="F201" s="21" t="s">
        <v>898</v>
      </c>
      <c r="G201" s="89" t="s">
        <v>898</v>
      </c>
      <c r="H201" s="89" t="s">
        <v>898</v>
      </c>
      <c r="I201" s="89" t="s">
        <v>898</v>
      </c>
      <c r="J201" s="98" t="s">
        <v>898</v>
      </c>
      <c r="L201" s="71" t="s">
        <v>878</v>
      </c>
      <c r="M201" s="72" t="s">
        <v>887</v>
      </c>
      <c r="N201" s="95">
        <v>19</v>
      </c>
      <c r="O201" s="92" t="s">
        <v>898</v>
      </c>
      <c r="P201" s="21" t="s">
        <v>898</v>
      </c>
      <c r="Q201" s="89" t="s">
        <v>898</v>
      </c>
      <c r="R201" s="89" t="s">
        <v>898</v>
      </c>
      <c r="S201" s="89" t="s">
        <v>898</v>
      </c>
      <c r="T201" s="98" t="s">
        <v>898</v>
      </c>
      <c r="V201" s="71" t="s">
        <v>878</v>
      </c>
      <c r="W201" s="72" t="s">
        <v>887</v>
      </c>
      <c r="X201" s="95">
        <v>19</v>
      </c>
      <c r="Y201" s="92" t="s">
        <v>948</v>
      </c>
      <c r="Z201" s="21">
        <v>1</v>
      </c>
      <c r="AA201" s="89">
        <v>2.8571428999999999</v>
      </c>
      <c r="AB201" s="89">
        <v>6.3702382000000002</v>
      </c>
      <c r="AC201" s="89" t="s">
        <v>898</v>
      </c>
      <c r="AD201" s="98" t="s">
        <v>898</v>
      </c>
    </row>
    <row r="202" spans="2:30" x14ac:dyDescent="0.2">
      <c r="B202" s="71" t="s">
        <v>878</v>
      </c>
      <c r="C202" s="72" t="s">
        <v>887</v>
      </c>
      <c r="D202" s="95">
        <v>20</v>
      </c>
      <c r="E202" s="92" t="s">
        <v>898</v>
      </c>
      <c r="F202" s="21" t="s">
        <v>898</v>
      </c>
      <c r="G202" s="89" t="s">
        <v>898</v>
      </c>
      <c r="H202" s="89" t="s">
        <v>898</v>
      </c>
      <c r="I202" s="89" t="s">
        <v>898</v>
      </c>
      <c r="J202" s="98" t="s">
        <v>898</v>
      </c>
      <c r="L202" s="71" t="s">
        <v>878</v>
      </c>
      <c r="M202" s="72" t="s">
        <v>887</v>
      </c>
      <c r="N202" s="95">
        <v>20</v>
      </c>
      <c r="O202" s="92" t="s">
        <v>898</v>
      </c>
      <c r="P202" s="21" t="s">
        <v>898</v>
      </c>
      <c r="Q202" s="89" t="s">
        <v>898</v>
      </c>
      <c r="R202" s="89" t="s">
        <v>898</v>
      </c>
      <c r="S202" s="89" t="s">
        <v>898</v>
      </c>
      <c r="T202" s="98" t="s">
        <v>898</v>
      </c>
      <c r="V202" s="71" t="s">
        <v>878</v>
      </c>
      <c r="W202" s="72" t="s">
        <v>887</v>
      </c>
      <c r="X202" s="95">
        <v>20</v>
      </c>
      <c r="Y202" s="92" t="s">
        <v>921</v>
      </c>
      <c r="Z202" s="21">
        <v>1</v>
      </c>
      <c r="AA202" s="89">
        <v>2.8571428999999999</v>
      </c>
      <c r="AB202" s="89">
        <v>6.3702382000000002</v>
      </c>
      <c r="AC202" s="89" t="s">
        <v>898</v>
      </c>
      <c r="AD202" s="98" t="s">
        <v>898</v>
      </c>
    </row>
    <row r="203" spans="2:30" x14ac:dyDescent="0.2">
      <c r="B203" s="71" t="s">
        <v>878</v>
      </c>
      <c r="C203" s="72" t="s">
        <v>887</v>
      </c>
      <c r="D203" s="95" t="s">
        <v>925</v>
      </c>
      <c r="E203" s="92" t="s">
        <v>926</v>
      </c>
      <c r="F203" s="21">
        <v>23</v>
      </c>
      <c r="G203" s="89">
        <v>100</v>
      </c>
      <c r="H203" s="89" t="s">
        <v>898</v>
      </c>
      <c r="I203" s="89" t="s">
        <v>898</v>
      </c>
      <c r="J203" s="98" t="s">
        <v>898</v>
      </c>
      <c r="L203" s="71" t="s">
        <v>878</v>
      </c>
      <c r="M203" s="72" t="s">
        <v>887</v>
      </c>
      <c r="N203" s="95" t="s">
        <v>925</v>
      </c>
      <c r="O203" s="92" t="s">
        <v>926</v>
      </c>
      <c r="P203" s="21">
        <v>12</v>
      </c>
      <c r="Q203" s="89">
        <v>100</v>
      </c>
      <c r="R203" s="89" t="s">
        <v>898</v>
      </c>
      <c r="S203" s="89" t="s">
        <v>898</v>
      </c>
      <c r="T203" s="98" t="s">
        <v>898</v>
      </c>
      <c r="V203" s="71" t="s">
        <v>878</v>
      </c>
      <c r="W203" s="72" t="s">
        <v>887</v>
      </c>
      <c r="X203" s="95" t="s">
        <v>925</v>
      </c>
      <c r="Y203" s="92" t="s">
        <v>926</v>
      </c>
      <c r="Z203" s="21">
        <v>32</v>
      </c>
      <c r="AA203" s="89">
        <v>91.428571000000005</v>
      </c>
      <c r="AB203" s="89" t="s">
        <v>898</v>
      </c>
      <c r="AC203" s="89" t="s">
        <v>898</v>
      </c>
      <c r="AD203" s="98" t="s">
        <v>898</v>
      </c>
    </row>
    <row r="204" spans="2:30" x14ac:dyDescent="0.2">
      <c r="B204" s="71" t="s">
        <v>878</v>
      </c>
      <c r="C204" s="72" t="s">
        <v>887</v>
      </c>
      <c r="D204" s="95" t="s">
        <v>925</v>
      </c>
      <c r="E204" s="92" t="s">
        <v>927</v>
      </c>
      <c r="F204" s="21">
        <v>23</v>
      </c>
      <c r="G204" s="89">
        <v>100</v>
      </c>
      <c r="H204" s="89">
        <v>224.87289999999999</v>
      </c>
      <c r="I204" s="89" t="s">
        <v>898</v>
      </c>
      <c r="J204" s="98" t="s">
        <v>898</v>
      </c>
      <c r="L204" s="71" t="s">
        <v>878</v>
      </c>
      <c r="M204" s="72" t="s">
        <v>887</v>
      </c>
      <c r="N204" s="95" t="s">
        <v>925</v>
      </c>
      <c r="O204" s="92" t="s">
        <v>927</v>
      </c>
      <c r="P204" s="21">
        <v>12</v>
      </c>
      <c r="Q204" s="89">
        <v>100</v>
      </c>
      <c r="R204" s="89">
        <v>219.37843000000001</v>
      </c>
      <c r="S204" s="89" t="s">
        <v>898</v>
      </c>
      <c r="T204" s="98" t="s">
        <v>898</v>
      </c>
      <c r="V204" s="71" t="s">
        <v>878</v>
      </c>
      <c r="W204" s="72" t="s">
        <v>887</v>
      </c>
      <c r="X204" s="95" t="s">
        <v>925</v>
      </c>
      <c r="Y204" s="92" t="s">
        <v>927</v>
      </c>
      <c r="Z204" s="21">
        <v>35</v>
      </c>
      <c r="AA204" s="89">
        <v>100</v>
      </c>
      <c r="AB204" s="89">
        <v>222.95833999999999</v>
      </c>
      <c r="AC204" s="89">
        <v>605.5018</v>
      </c>
      <c r="AD204" s="98">
        <v>1.0889997</v>
      </c>
    </row>
    <row r="205" spans="2:30" x14ac:dyDescent="0.2">
      <c r="B205" s="71" t="s">
        <v>879</v>
      </c>
      <c r="C205" s="72" t="s">
        <v>880</v>
      </c>
      <c r="D205" s="95">
        <v>1</v>
      </c>
      <c r="E205" s="92" t="s">
        <v>900</v>
      </c>
      <c r="F205" s="21">
        <v>56490</v>
      </c>
      <c r="G205" s="89">
        <v>14.963168</v>
      </c>
      <c r="H205" s="89">
        <v>99.853404999999995</v>
      </c>
      <c r="I205" s="89">
        <v>99.745795999999999</v>
      </c>
      <c r="J205" s="98">
        <v>1</v>
      </c>
      <c r="L205" s="71" t="s">
        <v>879</v>
      </c>
      <c r="M205" s="72" t="s">
        <v>880</v>
      </c>
      <c r="N205" s="95">
        <v>1</v>
      </c>
      <c r="O205" s="92" t="s">
        <v>900</v>
      </c>
      <c r="P205" s="21">
        <v>46759</v>
      </c>
      <c r="Q205" s="89">
        <v>12.957908</v>
      </c>
      <c r="R205" s="89">
        <v>81.882294000000002</v>
      </c>
      <c r="S205" s="89">
        <v>55.168944000000003</v>
      </c>
      <c r="T205" s="98">
        <v>1</v>
      </c>
      <c r="V205" s="71" t="s">
        <v>879</v>
      </c>
      <c r="W205" s="72" t="s">
        <v>880</v>
      </c>
      <c r="X205" s="95">
        <v>1</v>
      </c>
      <c r="Y205" s="92" t="s">
        <v>900</v>
      </c>
      <c r="Z205" s="21">
        <v>103249</v>
      </c>
      <c r="AA205" s="89">
        <v>13.983179</v>
      </c>
      <c r="AB205" s="89">
        <v>90.825781000000006</v>
      </c>
      <c r="AC205" s="89">
        <v>75.523600999999999</v>
      </c>
      <c r="AD205" s="98">
        <v>1</v>
      </c>
    </row>
    <row r="206" spans="2:30" x14ac:dyDescent="0.2">
      <c r="B206" s="71" t="s">
        <v>879</v>
      </c>
      <c r="C206" s="72" t="s">
        <v>880</v>
      </c>
      <c r="D206" s="95">
        <v>2</v>
      </c>
      <c r="E206" s="92" t="s">
        <v>901</v>
      </c>
      <c r="F206" s="21">
        <v>24711</v>
      </c>
      <c r="G206" s="89">
        <v>6.5454920999999997</v>
      </c>
      <c r="H206" s="89">
        <v>43.679898999999999</v>
      </c>
      <c r="I206" s="89">
        <v>42.251914999999997</v>
      </c>
      <c r="J206" s="98">
        <v>1</v>
      </c>
      <c r="L206" s="71" t="s">
        <v>879</v>
      </c>
      <c r="M206" s="72" t="s">
        <v>880</v>
      </c>
      <c r="N206" s="95">
        <v>2</v>
      </c>
      <c r="O206" s="92" t="s">
        <v>903</v>
      </c>
      <c r="P206" s="21">
        <v>34777</v>
      </c>
      <c r="Q206" s="89">
        <v>9.6374423999999994</v>
      </c>
      <c r="R206" s="89">
        <v>60.899945000000002</v>
      </c>
      <c r="S206" s="89">
        <v>39.215978</v>
      </c>
      <c r="T206" s="98">
        <v>1</v>
      </c>
      <c r="V206" s="71" t="s">
        <v>879</v>
      </c>
      <c r="W206" s="72" t="s">
        <v>880</v>
      </c>
      <c r="X206" s="95">
        <v>2</v>
      </c>
      <c r="Y206" s="92" t="s">
        <v>902</v>
      </c>
      <c r="Z206" s="21">
        <v>54527</v>
      </c>
      <c r="AA206" s="89">
        <v>7.3846800000000004</v>
      </c>
      <c r="AB206" s="89">
        <v>47.966154000000003</v>
      </c>
      <c r="AC206" s="89">
        <v>39.464945</v>
      </c>
      <c r="AD206" s="98">
        <v>1</v>
      </c>
    </row>
    <row r="207" spans="2:30" x14ac:dyDescent="0.2">
      <c r="B207" s="71" t="s">
        <v>879</v>
      </c>
      <c r="C207" s="72" t="s">
        <v>880</v>
      </c>
      <c r="D207" s="95">
        <v>3</v>
      </c>
      <c r="E207" s="92" t="s">
        <v>902</v>
      </c>
      <c r="F207" s="21">
        <v>21453</v>
      </c>
      <c r="G207" s="89">
        <v>5.6825074999999998</v>
      </c>
      <c r="H207" s="89">
        <v>37.920960999999998</v>
      </c>
      <c r="I207" s="89">
        <v>38.597766999999997</v>
      </c>
      <c r="J207" s="98">
        <v>1</v>
      </c>
      <c r="L207" s="71" t="s">
        <v>879</v>
      </c>
      <c r="M207" s="72" t="s">
        <v>880</v>
      </c>
      <c r="N207" s="95">
        <v>3</v>
      </c>
      <c r="O207" s="92" t="s">
        <v>902</v>
      </c>
      <c r="P207" s="21">
        <v>33074</v>
      </c>
      <c r="Q207" s="89">
        <v>9.1655051000000007</v>
      </c>
      <c r="R207" s="89">
        <v>57.917726999999999</v>
      </c>
      <c r="S207" s="89">
        <v>39.298996000000002</v>
      </c>
      <c r="T207" s="98">
        <v>1</v>
      </c>
      <c r="V207" s="71" t="s">
        <v>879</v>
      </c>
      <c r="W207" s="72" t="s">
        <v>880</v>
      </c>
      <c r="X207" s="95">
        <v>3</v>
      </c>
      <c r="Y207" s="92" t="s">
        <v>903</v>
      </c>
      <c r="Z207" s="21">
        <v>52129</v>
      </c>
      <c r="AA207" s="89">
        <v>7.0599148999999999</v>
      </c>
      <c r="AB207" s="89">
        <v>45.856687999999998</v>
      </c>
      <c r="AC207" s="89">
        <v>36.575479999999999</v>
      </c>
      <c r="AD207" s="98">
        <v>1</v>
      </c>
    </row>
    <row r="208" spans="2:30" x14ac:dyDescent="0.2">
      <c r="B208" s="71" t="s">
        <v>879</v>
      </c>
      <c r="C208" s="72" t="s">
        <v>880</v>
      </c>
      <c r="D208" s="95">
        <v>4</v>
      </c>
      <c r="E208" s="92" t="s">
        <v>903</v>
      </c>
      <c r="F208" s="21">
        <v>17352</v>
      </c>
      <c r="G208" s="89">
        <v>4.5962275999999997</v>
      </c>
      <c r="H208" s="89">
        <v>30.671911999999999</v>
      </c>
      <c r="I208" s="89">
        <v>31.794986000000002</v>
      </c>
      <c r="J208" s="98">
        <v>1</v>
      </c>
      <c r="L208" s="71" t="s">
        <v>879</v>
      </c>
      <c r="M208" s="72" t="s">
        <v>880</v>
      </c>
      <c r="N208" s="95">
        <v>4</v>
      </c>
      <c r="O208" s="92" t="s">
        <v>901</v>
      </c>
      <c r="P208" s="21">
        <v>16098</v>
      </c>
      <c r="Q208" s="89">
        <v>4.4610963000000003</v>
      </c>
      <c r="R208" s="89">
        <v>28.190106</v>
      </c>
      <c r="S208" s="89">
        <v>23.481103000000001</v>
      </c>
      <c r="T208" s="98">
        <v>1</v>
      </c>
      <c r="V208" s="71" t="s">
        <v>879</v>
      </c>
      <c r="W208" s="72" t="s">
        <v>880</v>
      </c>
      <c r="X208" s="95">
        <v>4</v>
      </c>
      <c r="Y208" s="92" t="s">
        <v>901</v>
      </c>
      <c r="Z208" s="21">
        <v>40809</v>
      </c>
      <c r="AA208" s="89">
        <v>5.5268290000000002</v>
      </c>
      <c r="AB208" s="89">
        <v>35.898743000000003</v>
      </c>
      <c r="AC208" s="89">
        <v>31.892561000000001</v>
      </c>
      <c r="AD208" s="98">
        <v>1</v>
      </c>
    </row>
    <row r="209" spans="2:30" x14ac:dyDescent="0.2">
      <c r="B209" s="71" t="s">
        <v>879</v>
      </c>
      <c r="C209" s="72" t="s">
        <v>880</v>
      </c>
      <c r="D209" s="95">
        <v>5</v>
      </c>
      <c r="E209" s="92" t="s">
        <v>904</v>
      </c>
      <c r="F209" s="21">
        <v>17020</v>
      </c>
      <c r="G209" s="89">
        <v>4.5082867999999996</v>
      </c>
      <c r="H209" s="89">
        <v>30.085059000000001</v>
      </c>
      <c r="I209" s="89">
        <v>30.278507999999999</v>
      </c>
      <c r="J209" s="98">
        <v>1</v>
      </c>
      <c r="L209" s="71" t="s">
        <v>879</v>
      </c>
      <c r="M209" s="72" t="s">
        <v>880</v>
      </c>
      <c r="N209" s="95">
        <v>5</v>
      </c>
      <c r="O209" s="92" t="s">
        <v>905</v>
      </c>
      <c r="P209" s="21">
        <v>14228</v>
      </c>
      <c r="Q209" s="89">
        <v>3.9428798</v>
      </c>
      <c r="R209" s="89">
        <v>24.915444999999998</v>
      </c>
      <c r="S209" s="89">
        <v>20.833904</v>
      </c>
      <c r="T209" s="98">
        <v>1</v>
      </c>
      <c r="V209" s="71" t="s">
        <v>879</v>
      </c>
      <c r="W209" s="72" t="s">
        <v>880</v>
      </c>
      <c r="X209" s="95">
        <v>5</v>
      </c>
      <c r="Y209" s="92" t="s">
        <v>904</v>
      </c>
      <c r="Z209" s="21">
        <v>30693</v>
      </c>
      <c r="AA209" s="89">
        <v>4.1568027000000001</v>
      </c>
      <c r="AB209" s="89">
        <v>26.999929000000002</v>
      </c>
      <c r="AC209" s="89">
        <v>23.213771000000001</v>
      </c>
      <c r="AD209" s="98">
        <v>1</v>
      </c>
    </row>
    <row r="210" spans="2:30" x14ac:dyDescent="0.2">
      <c r="B210" s="71" t="s">
        <v>879</v>
      </c>
      <c r="C210" s="72" t="s">
        <v>880</v>
      </c>
      <c r="D210" s="95">
        <v>6</v>
      </c>
      <c r="E210" s="92" t="s">
        <v>906</v>
      </c>
      <c r="F210" s="21">
        <v>15821</v>
      </c>
      <c r="G210" s="89">
        <v>4.1906936000000004</v>
      </c>
      <c r="H210" s="89">
        <v>27.965669999999999</v>
      </c>
      <c r="I210" s="89">
        <v>28.283069999999999</v>
      </c>
      <c r="J210" s="98">
        <v>1</v>
      </c>
      <c r="L210" s="71" t="s">
        <v>879</v>
      </c>
      <c r="M210" s="72" t="s">
        <v>880</v>
      </c>
      <c r="N210" s="95">
        <v>6</v>
      </c>
      <c r="O210" s="92" t="s">
        <v>904</v>
      </c>
      <c r="P210" s="21">
        <v>13673</v>
      </c>
      <c r="Q210" s="89">
        <v>3.7890774999999999</v>
      </c>
      <c r="R210" s="89">
        <v>23.943553000000001</v>
      </c>
      <c r="S210" s="89">
        <v>18.260905000000001</v>
      </c>
      <c r="T210" s="98">
        <v>1</v>
      </c>
      <c r="V210" s="71" t="s">
        <v>879</v>
      </c>
      <c r="W210" s="72" t="s">
        <v>880</v>
      </c>
      <c r="X210" s="95">
        <v>6</v>
      </c>
      <c r="Y210" s="92" t="s">
        <v>910</v>
      </c>
      <c r="Z210" s="21">
        <v>21038</v>
      </c>
      <c r="AA210" s="89">
        <v>2.8492104</v>
      </c>
      <c r="AB210" s="89">
        <v>18.506647000000001</v>
      </c>
      <c r="AC210" s="89">
        <v>15.840017</v>
      </c>
      <c r="AD210" s="98">
        <v>1</v>
      </c>
    </row>
    <row r="211" spans="2:30" x14ac:dyDescent="0.2">
      <c r="B211" s="71" t="s">
        <v>879</v>
      </c>
      <c r="C211" s="72" t="s">
        <v>880</v>
      </c>
      <c r="D211" s="95">
        <v>7</v>
      </c>
      <c r="E211" s="92" t="s">
        <v>908</v>
      </c>
      <c r="F211" s="21">
        <v>11343</v>
      </c>
      <c r="G211" s="89">
        <v>3.0045533</v>
      </c>
      <c r="H211" s="89">
        <v>20.050224</v>
      </c>
      <c r="I211" s="89">
        <v>19.541025000000001</v>
      </c>
      <c r="J211" s="98">
        <v>1</v>
      </c>
      <c r="L211" s="71" t="s">
        <v>879</v>
      </c>
      <c r="M211" s="72" t="s">
        <v>880</v>
      </c>
      <c r="N211" s="95">
        <v>7</v>
      </c>
      <c r="O211" s="92" t="s">
        <v>910</v>
      </c>
      <c r="P211" s="21">
        <v>10172</v>
      </c>
      <c r="Q211" s="89">
        <v>2.8188764000000002</v>
      </c>
      <c r="R211" s="89">
        <v>17.812757000000001</v>
      </c>
      <c r="S211" s="89">
        <v>13.042477999999999</v>
      </c>
      <c r="T211" s="98">
        <v>1</v>
      </c>
      <c r="V211" s="71" t="s">
        <v>879</v>
      </c>
      <c r="W211" s="72" t="s">
        <v>880</v>
      </c>
      <c r="X211" s="95">
        <v>7</v>
      </c>
      <c r="Y211" s="92" t="s">
        <v>908</v>
      </c>
      <c r="Z211" s="21">
        <v>20602</v>
      </c>
      <c r="AA211" s="89">
        <v>2.7901622000000001</v>
      </c>
      <c r="AB211" s="89">
        <v>18.123107999999998</v>
      </c>
      <c r="AC211" s="89">
        <v>15.957509999999999</v>
      </c>
      <c r="AD211" s="98">
        <v>1</v>
      </c>
    </row>
    <row r="212" spans="2:30" x14ac:dyDescent="0.2">
      <c r="B212" s="71" t="s">
        <v>879</v>
      </c>
      <c r="C212" s="72" t="s">
        <v>880</v>
      </c>
      <c r="D212" s="95">
        <v>8</v>
      </c>
      <c r="E212" s="92" t="s">
        <v>910</v>
      </c>
      <c r="F212" s="21">
        <v>10866</v>
      </c>
      <c r="G212" s="89">
        <v>2.8782046999999999</v>
      </c>
      <c r="H212" s="89">
        <v>19.207065</v>
      </c>
      <c r="I212" s="89">
        <v>19.188680999999999</v>
      </c>
      <c r="J212" s="98">
        <v>1</v>
      </c>
      <c r="L212" s="71" t="s">
        <v>879</v>
      </c>
      <c r="M212" s="72" t="s">
        <v>880</v>
      </c>
      <c r="N212" s="95">
        <v>8</v>
      </c>
      <c r="O212" s="92" t="s">
        <v>909</v>
      </c>
      <c r="P212" s="21">
        <v>9804</v>
      </c>
      <c r="Q212" s="89">
        <v>2.7168958000000001</v>
      </c>
      <c r="R212" s="89">
        <v>17.168330999999998</v>
      </c>
      <c r="S212" s="89">
        <v>11.207032999999999</v>
      </c>
      <c r="T212" s="98">
        <v>1</v>
      </c>
      <c r="V212" s="71" t="s">
        <v>879</v>
      </c>
      <c r="W212" s="72" t="s">
        <v>880</v>
      </c>
      <c r="X212" s="95">
        <v>8</v>
      </c>
      <c r="Y212" s="92" t="s">
        <v>907</v>
      </c>
      <c r="Z212" s="21">
        <v>18945</v>
      </c>
      <c r="AA212" s="89">
        <v>2.5657521000000001</v>
      </c>
      <c r="AB212" s="89">
        <v>16.665482999999998</v>
      </c>
      <c r="AC212" s="89">
        <v>14.427083</v>
      </c>
      <c r="AD212" s="98">
        <v>1</v>
      </c>
    </row>
    <row r="213" spans="2:30" x14ac:dyDescent="0.2">
      <c r="B213" s="71" t="s">
        <v>879</v>
      </c>
      <c r="C213" s="72" t="s">
        <v>880</v>
      </c>
      <c r="D213" s="95">
        <v>9</v>
      </c>
      <c r="E213" s="92" t="s">
        <v>907</v>
      </c>
      <c r="F213" s="21">
        <v>9729</v>
      </c>
      <c r="G213" s="89">
        <v>2.5770341999999999</v>
      </c>
      <c r="H213" s="89">
        <v>17.19727</v>
      </c>
      <c r="I213" s="89">
        <v>16.915700999999999</v>
      </c>
      <c r="J213" s="98">
        <v>1</v>
      </c>
      <c r="L213" s="71" t="s">
        <v>879</v>
      </c>
      <c r="M213" s="72" t="s">
        <v>880</v>
      </c>
      <c r="N213" s="95">
        <v>9</v>
      </c>
      <c r="O213" s="92" t="s">
        <v>908</v>
      </c>
      <c r="P213" s="21">
        <v>9259</v>
      </c>
      <c r="Q213" s="89">
        <v>2.5658647999999999</v>
      </c>
      <c r="R213" s="89">
        <v>16.213951000000002</v>
      </c>
      <c r="S213" s="89">
        <v>12.909891</v>
      </c>
      <c r="T213" s="98">
        <v>1</v>
      </c>
      <c r="V213" s="71" t="s">
        <v>879</v>
      </c>
      <c r="W213" s="72" t="s">
        <v>880</v>
      </c>
      <c r="X213" s="95">
        <v>9</v>
      </c>
      <c r="Y213" s="92" t="s">
        <v>909</v>
      </c>
      <c r="Z213" s="21">
        <v>17134</v>
      </c>
      <c r="AA213" s="89">
        <v>2.3204853999999999</v>
      </c>
      <c r="AB213" s="89">
        <v>15.072388</v>
      </c>
      <c r="AC213" s="89">
        <v>12.202378</v>
      </c>
      <c r="AD213" s="98">
        <v>1</v>
      </c>
    </row>
    <row r="214" spans="2:30" x14ac:dyDescent="0.2">
      <c r="B214" s="71" t="s">
        <v>879</v>
      </c>
      <c r="C214" s="72" t="s">
        <v>880</v>
      </c>
      <c r="D214" s="95">
        <v>10</v>
      </c>
      <c r="E214" s="92" t="s">
        <v>911</v>
      </c>
      <c r="F214" s="21">
        <v>9722</v>
      </c>
      <c r="G214" s="89">
        <v>2.5751800999999999</v>
      </c>
      <c r="H214" s="89">
        <v>17.184896999999999</v>
      </c>
      <c r="I214" s="89">
        <v>17.136711999999999</v>
      </c>
      <c r="J214" s="98">
        <v>1</v>
      </c>
      <c r="L214" s="71" t="s">
        <v>879</v>
      </c>
      <c r="M214" s="72" t="s">
        <v>880</v>
      </c>
      <c r="N214" s="95">
        <v>10</v>
      </c>
      <c r="O214" s="92" t="s">
        <v>907</v>
      </c>
      <c r="P214" s="21">
        <v>9216</v>
      </c>
      <c r="Q214" s="89">
        <v>2.5539486</v>
      </c>
      <c r="R214" s="89">
        <v>16.138652</v>
      </c>
      <c r="S214" s="89">
        <v>12.337137999999999</v>
      </c>
      <c r="T214" s="98">
        <v>1</v>
      </c>
      <c r="V214" s="71" t="s">
        <v>879</v>
      </c>
      <c r="W214" s="72" t="s">
        <v>880</v>
      </c>
      <c r="X214" s="95">
        <v>10</v>
      </c>
      <c r="Y214" s="92" t="s">
        <v>906</v>
      </c>
      <c r="Z214" s="21">
        <v>15821</v>
      </c>
      <c r="AA214" s="89">
        <v>2.1426636999999999</v>
      </c>
      <c r="AB214" s="89">
        <v>13.917370999999999</v>
      </c>
      <c r="AC214" s="89">
        <v>11.920226</v>
      </c>
      <c r="AD214" s="98">
        <v>1</v>
      </c>
    </row>
    <row r="215" spans="2:30" x14ac:dyDescent="0.2">
      <c r="B215" s="71" t="s">
        <v>879</v>
      </c>
      <c r="C215" s="72" t="s">
        <v>880</v>
      </c>
      <c r="D215" s="95">
        <v>11</v>
      </c>
      <c r="E215" s="92" t="s">
        <v>909</v>
      </c>
      <c r="F215" s="21">
        <v>7330</v>
      </c>
      <c r="G215" s="89">
        <v>1.9415830000000001</v>
      </c>
      <c r="H215" s="89">
        <v>12.956726</v>
      </c>
      <c r="I215" s="89">
        <v>13.244831</v>
      </c>
      <c r="J215" s="98">
        <v>1</v>
      </c>
      <c r="L215" s="71" t="s">
        <v>879</v>
      </c>
      <c r="M215" s="72" t="s">
        <v>880</v>
      </c>
      <c r="N215" s="95">
        <v>11</v>
      </c>
      <c r="O215" s="92" t="s">
        <v>914</v>
      </c>
      <c r="P215" s="21">
        <v>7195</v>
      </c>
      <c r="Q215" s="89">
        <v>1.9938867</v>
      </c>
      <c r="R215" s="89">
        <v>12.599565999999999</v>
      </c>
      <c r="S215" s="89">
        <v>8.2914144000000007</v>
      </c>
      <c r="T215" s="98">
        <v>1</v>
      </c>
      <c r="V215" s="71" t="s">
        <v>879</v>
      </c>
      <c r="W215" s="72" t="s">
        <v>880</v>
      </c>
      <c r="X215" s="95">
        <v>11</v>
      </c>
      <c r="Y215" s="92" t="s">
        <v>905</v>
      </c>
      <c r="Z215" s="21">
        <v>14359</v>
      </c>
      <c r="AA215" s="89">
        <v>1.9446626</v>
      </c>
      <c r="AB215" s="89">
        <v>12.631284000000001</v>
      </c>
      <c r="AC215" s="89">
        <v>11.208128</v>
      </c>
      <c r="AD215" s="98">
        <v>1</v>
      </c>
    </row>
    <row r="216" spans="2:30" x14ac:dyDescent="0.2">
      <c r="B216" s="71" t="s">
        <v>879</v>
      </c>
      <c r="C216" s="72" t="s">
        <v>880</v>
      </c>
      <c r="D216" s="95">
        <v>12</v>
      </c>
      <c r="E216" s="92" t="s">
        <v>913</v>
      </c>
      <c r="F216" s="21">
        <v>6409</v>
      </c>
      <c r="G216" s="89">
        <v>1.6976268999999999</v>
      </c>
      <c r="H216" s="89">
        <v>11.328739000000001</v>
      </c>
      <c r="I216" s="89">
        <v>10.903114</v>
      </c>
      <c r="J216" s="98">
        <v>1</v>
      </c>
      <c r="L216" s="71" t="s">
        <v>879</v>
      </c>
      <c r="M216" s="72" t="s">
        <v>880</v>
      </c>
      <c r="N216" s="95">
        <v>12</v>
      </c>
      <c r="O216" s="92" t="s">
        <v>912</v>
      </c>
      <c r="P216" s="21">
        <v>6382</v>
      </c>
      <c r="Q216" s="89">
        <v>1.7685872</v>
      </c>
      <c r="R216" s="89">
        <v>11.175876000000001</v>
      </c>
      <c r="S216" s="89">
        <v>7.2135543999999996</v>
      </c>
      <c r="T216" s="98">
        <v>1</v>
      </c>
      <c r="V216" s="71" t="s">
        <v>879</v>
      </c>
      <c r="W216" s="72" t="s">
        <v>880</v>
      </c>
      <c r="X216" s="95">
        <v>12</v>
      </c>
      <c r="Y216" s="92" t="s">
        <v>914</v>
      </c>
      <c r="Z216" s="21">
        <v>12943</v>
      </c>
      <c r="AA216" s="89">
        <v>1.7528915</v>
      </c>
      <c r="AB216" s="89">
        <v>11.385661000000001</v>
      </c>
      <c r="AC216" s="89">
        <v>9.2034488000000003</v>
      </c>
      <c r="AD216" s="98">
        <v>1</v>
      </c>
    </row>
    <row r="217" spans="2:30" x14ac:dyDescent="0.2">
      <c r="B217" s="71" t="s">
        <v>879</v>
      </c>
      <c r="C217" s="72" t="s">
        <v>880</v>
      </c>
      <c r="D217" s="95">
        <v>13</v>
      </c>
      <c r="E217" s="92" t="s">
        <v>914</v>
      </c>
      <c r="F217" s="21">
        <v>5748</v>
      </c>
      <c r="G217" s="89">
        <v>1.5225401000000001</v>
      </c>
      <c r="H217" s="89">
        <v>10.160335999999999</v>
      </c>
      <c r="I217" s="89">
        <v>10.399134</v>
      </c>
      <c r="J217" s="98">
        <v>1</v>
      </c>
      <c r="L217" s="71" t="s">
        <v>879</v>
      </c>
      <c r="M217" s="72" t="s">
        <v>880</v>
      </c>
      <c r="N217" s="95">
        <v>13</v>
      </c>
      <c r="O217" s="92" t="s">
        <v>917</v>
      </c>
      <c r="P217" s="21">
        <v>6165</v>
      </c>
      <c r="Q217" s="89">
        <v>1.7084519</v>
      </c>
      <c r="R217" s="89">
        <v>10.795875000000001</v>
      </c>
      <c r="S217" s="89">
        <v>7.3652518000000002</v>
      </c>
      <c r="T217" s="98">
        <v>1</v>
      </c>
      <c r="V217" s="71" t="s">
        <v>879</v>
      </c>
      <c r="W217" s="72" t="s">
        <v>880</v>
      </c>
      <c r="X217" s="95">
        <v>13</v>
      </c>
      <c r="Y217" s="92" t="s">
        <v>911</v>
      </c>
      <c r="Z217" s="21">
        <v>12867</v>
      </c>
      <c r="AA217" s="89">
        <v>1.7425987000000001</v>
      </c>
      <c r="AB217" s="89">
        <v>11.318804999999999</v>
      </c>
      <c r="AC217" s="89">
        <v>11.171468000000001</v>
      </c>
      <c r="AD217" s="98">
        <v>1</v>
      </c>
    </row>
    <row r="218" spans="2:30" x14ac:dyDescent="0.2">
      <c r="B218" s="71" t="s">
        <v>879</v>
      </c>
      <c r="C218" s="72" t="s">
        <v>880</v>
      </c>
      <c r="D218" s="95">
        <v>14</v>
      </c>
      <c r="E218" s="92" t="s">
        <v>915</v>
      </c>
      <c r="F218" s="21">
        <v>5601</v>
      </c>
      <c r="G218" s="89">
        <v>1.4836024999999999</v>
      </c>
      <c r="H218" s="89">
        <v>9.9004943000000001</v>
      </c>
      <c r="I218" s="89">
        <v>9.3919148999999997</v>
      </c>
      <c r="J218" s="98">
        <v>1</v>
      </c>
      <c r="L218" s="71" t="s">
        <v>879</v>
      </c>
      <c r="M218" s="72" t="s">
        <v>880</v>
      </c>
      <c r="N218" s="95">
        <v>14</v>
      </c>
      <c r="O218" s="92" t="s">
        <v>913</v>
      </c>
      <c r="P218" s="21">
        <v>6069</v>
      </c>
      <c r="Q218" s="89">
        <v>1.6818483</v>
      </c>
      <c r="R218" s="89">
        <v>10.627764000000001</v>
      </c>
      <c r="S218" s="89">
        <v>8.5510804999999994</v>
      </c>
      <c r="T218" s="98">
        <v>1</v>
      </c>
      <c r="V218" s="71" t="s">
        <v>879</v>
      </c>
      <c r="W218" s="72" t="s">
        <v>880</v>
      </c>
      <c r="X218" s="95">
        <v>14</v>
      </c>
      <c r="Y218" s="92" t="s">
        <v>913</v>
      </c>
      <c r="Z218" s="21">
        <v>12478</v>
      </c>
      <c r="AA218" s="89">
        <v>1.6899158000000001</v>
      </c>
      <c r="AB218" s="89">
        <v>10.976611</v>
      </c>
      <c r="AC218" s="89">
        <v>9.6751272000000004</v>
      </c>
      <c r="AD218" s="98">
        <v>1</v>
      </c>
    </row>
    <row r="219" spans="2:30" x14ac:dyDescent="0.2">
      <c r="B219" s="71" t="s">
        <v>879</v>
      </c>
      <c r="C219" s="72" t="s">
        <v>880</v>
      </c>
      <c r="D219" s="95">
        <v>15</v>
      </c>
      <c r="E219" s="92" t="s">
        <v>917</v>
      </c>
      <c r="F219" s="21">
        <v>5520</v>
      </c>
      <c r="G219" s="89">
        <v>1.4621470999999999</v>
      </c>
      <c r="H219" s="89">
        <v>9.7573162999999994</v>
      </c>
      <c r="I219" s="89">
        <v>9.9786976999999997</v>
      </c>
      <c r="J219" s="98">
        <v>1</v>
      </c>
      <c r="L219" s="71" t="s">
        <v>879</v>
      </c>
      <c r="M219" s="72" t="s">
        <v>880</v>
      </c>
      <c r="N219" s="95">
        <v>15</v>
      </c>
      <c r="O219" s="92" t="s">
        <v>919</v>
      </c>
      <c r="P219" s="21">
        <v>5589</v>
      </c>
      <c r="Q219" s="89">
        <v>1.5488301</v>
      </c>
      <c r="R219" s="89">
        <v>9.7872097</v>
      </c>
      <c r="S219" s="89">
        <v>6.4465009000000002</v>
      </c>
      <c r="T219" s="98">
        <v>1</v>
      </c>
      <c r="V219" s="71" t="s">
        <v>879</v>
      </c>
      <c r="W219" s="72" t="s">
        <v>880</v>
      </c>
      <c r="X219" s="95">
        <v>15</v>
      </c>
      <c r="Y219" s="92" t="s">
        <v>917</v>
      </c>
      <c r="Z219" s="21">
        <v>11685</v>
      </c>
      <c r="AA219" s="89">
        <v>1.5825184999999999</v>
      </c>
      <c r="AB219" s="89">
        <v>10.279026999999999</v>
      </c>
      <c r="AC219" s="89">
        <v>8.4487626999999996</v>
      </c>
      <c r="AD219" s="98">
        <v>1</v>
      </c>
    </row>
    <row r="220" spans="2:30" x14ac:dyDescent="0.2">
      <c r="B220" s="71" t="s">
        <v>879</v>
      </c>
      <c r="C220" s="72" t="s">
        <v>880</v>
      </c>
      <c r="D220" s="95">
        <v>16</v>
      </c>
      <c r="E220" s="92" t="s">
        <v>916</v>
      </c>
      <c r="F220" s="21">
        <v>5198</v>
      </c>
      <c r="G220" s="89">
        <v>1.3768552000000001</v>
      </c>
      <c r="H220" s="89">
        <v>9.1881395000000001</v>
      </c>
      <c r="I220" s="89">
        <v>8.9531065999999999</v>
      </c>
      <c r="J220" s="98">
        <v>1</v>
      </c>
      <c r="L220" s="71" t="s">
        <v>879</v>
      </c>
      <c r="M220" s="72" t="s">
        <v>880</v>
      </c>
      <c r="N220" s="95">
        <v>16</v>
      </c>
      <c r="O220" s="92" t="s">
        <v>928</v>
      </c>
      <c r="P220" s="21">
        <v>5142</v>
      </c>
      <c r="Q220" s="89">
        <v>1.424957</v>
      </c>
      <c r="R220" s="89">
        <v>9.0044430999999996</v>
      </c>
      <c r="S220" s="89">
        <v>5.9920761999999996</v>
      </c>
      <c r="T220" s="98">
        <v>1</v>
      </c>
      <c r="V220" s="71" t="s">
        <v>879</v>
      </c>
      <c r="W220" s="72" t="s">
        <v>880</v>
      </c>
      <c r="X220" s="95">
        <v>16</v>
      </c>
      <c r="Y220" s="92" t="s">
        <v>928</v>
      </c>
      <c r="Z220" s="21">
        <v>9799</v>
      </c>
      <c r="AA220" s="89">
        <v>1.3270945000000001</v>
      </c>
      <c r="AB220" s="89">
        <v>8.6199560000000002</v>
      </c>
      <c r="AC220" s="89">
        <v>7.0662754999999997</v>
      </c>
      <c r="AD220" s="98">
        <v>1</v>
      </c>
    </row>
    <row r="221" spans="2:30" x14ac:dyDescent="0.2">
      <c r="B221" s="71" t="s">
        <v>879</v>
      </c>
      <c r="C221" s="72" t="s">
        <v>880</v>
      </c>
      <c r="D221" s="95">
        <v>17</v>
      </c>
      <c r="E221" s="92" t="s">
        <v>932</v>
      </c>
      <c r="F221" s="21">
        <v>5087</v>
      </c>
      <c r="G221" s="89">
        <v>1.3474533</v>
      </c>
      <c r="H221" s="89">
        <v>8.9919326000000002</v>
      </c>
      <c r="I221" s="89">
        <v>8.9175745000000006</v>
      </c>
      <c r="J221" s="98">
        <v>1</v>
      </c>
      <c r="L221" s="71" t="s">
        <v>879</v>
      </c>
      <c r="M221" s="72" t="s">
        <v>880</v>
      </c>
      <c r="N221" s="95">
        <v>17</v>
      </c>
      <c r="O221" s="92" t="s">
        <v>923</v>
      </c>
      <c r="P221" s="21">
        <v>4670</v>
      </c>
      <c r="Q221" s="89">
        <v>1.2941558</v>
      </c>
      <c r="R221" s="89">
        <v>8.1778975000000003</v>
      </c>
      <c r="S221" s="89">
        <v>6.8358604999999999</v>
      </c>
      <c r="T221" s="98">
        <v>1</v>
      </c>
      <c r="V221" s="71" t="s">
        <v>879</v>
      </c>
      <c r="W221" s="72" t="s">
        <v>880</v>
      </c>
      <c r="X221" s="95">
        <v>17</v>
      </c>
      <c r="Y221" s="92" t="s">
        <v>912</v>
      </c>
      <c r="Z221" s="21">
        <v>9769</v>
      </c>
      <c r="AA221" s="89">
        <v>1.3230314999999999</v>
      </c>
      <c r="AB221" s="89">
        <v>8.5935655999999998</v>
      </c>
      <c r="AC221" s="89">
        <v>6.9014366999999996</v>
      </c>
      <c r="AD221" s="98">
        <v>1</v>
      </c>
    </row>
    <row r="222" spans="2:30" x14ac:dyDescent="0.2">
      <c r="B222" s="71" t="s">
        <v>879</v>
      </c>
      <c r="C222" s="72" t="s">
        <v>880</v>
      </c>
      <c r="D222" s="95">
        <v>18</v>
      </c>
      <c r="E222" s="92" t="s">
        <v>918</v>
      </c>
      <c r="F222" s="21">
        <v>5013</v>
      </c>
      <c r="G222" s="89">
        <v>1.327852</v>
      </c>
      <c r="H222" s="89">
        <v>8.8611280000000008</v>
      </c>
      <c r="I222" s="89">
        <v>8.4618281</v>
      </c>
      <c r="J222" s="98">
        <v>1</v>
      </c>
      <c r="L222" s="71" t="s">
        <v>879</v>
      </c>
      <c r="M222" s="72" t="s">
        <v>880</v>
      </c>
      <c r="N222" s="95">
        <v>18</v>
      </c>
      <c r="O222" s="92" t="s">
        <v>920</v>
      </c>
      <c r="P222" s="21">
        <v>4002</v>
      </c>
      <c r="Q222" s="89">
        <v>1.1090389</v>
      </c>
      <c r="R222" s="89">
        <v>7.0081255000000002</v>
      </c>
      <c r="S222" s="89">
        <v>5.0172217999999997</v>
      </c>
      <c r="T222" s="98">
        <v>1</v>
      </c>
      <c r="V222" s="71" t="s">
        <v>879</v>
      </c>
      <c r="W222" s="72" t="s">
        <v>880</v>
      </c>
      <c r="X222" s="95">
        <v>18</v>
      </c>
      <c r="Y222" s="92" t="s">
        <v>919</v>
      </c>
      <c r="Z222" s="21">
        <v>8889</v>
      </c>
      <c r="AA222" s="89">
        <v>1.2038517</v>
      </c>
      <c r="AB222" s="89">
        <v>7.8194498000000001</v>
      </c>
      <c r="AC222" s="89">
        <v>6.3383599999999998</v>
      </c>
      <c r="AD222" s="98">
        <v>1</v>
      </c>
    </row>
    <row r="223" spans="2:30" x14ac:dyDescent="0.2">
      <c r="B223" s="71" t="s">
        <v>879</v>
      </c>
      <c r="C223" s="72" t="s">
        <v>880</v>
      </c>
      <c r="D223" s="95">
        <v>19</v>
      </c>
      <c r="E223" s="92" t="s">
        <v>924</v>
      </c>
      <c r="F223" s="21">
        <v>4758</v>
      </c>
      <c r="G223" s="89">
        <v>1.2603072</v>
      </c>
      <c r="H223" s="89">
        <v>8.4103823999999996</v>
      </c>
      <c r="I223" s="89">
        <v>8.3205749999999998</v>
      </c>
      <c r="J223" s="98">
        <v>1</v>
      </c>
      <c r="L223" s="71" t="s">
        <v>879</v>
      </c>
      <c r="M223" s="72" t="s">
        <v>880</v>
      </c>
      <c r="N223" s="95">
        <v>19</v>
      </c>
      <c r="O223" s="92" t="s">
        <v>160</v>
      </c>
      <c r="P223" s="21">
        <v>3992</v>
      </c>
      <c r="Q223" s="89">
        <v>1.1062676</v>
      </c>
      <c r="R223" s="89">
        <v>6.9906138999999996</v>
      </c>
      <c r="S223" s="89">
        <v>5.0000055999999997</v>
      </c>
      <c r="T223" s="98">
        <v>1</v>
      </c>
      <c r="V223" s="71" t="s">
        <v>879</v>
      </c>
      <c r="W223" s="72" t="s">
        <v>880</v>
      </c>
      <c r="X223" s="95">
        <v>19</v>
      </c>
      <c r="Y223" s="92" t="s">
        <v>915</v>
      </c>
      <c r="Z223" s="21">
        <v>8251</v>
      </c>
      <c r="AA223" s="89">
        <v>1.1174462999999999</v>
      </c>
      <c r="AB223" s="89">
        <v>7.2582158000000003</v>
      </c>
      <c r="AC223" s="89">
        <v>6.6331886000000004</v>
      </c>
      <c r="AD223" s="98">
        <v>1</v>
      </c>
    </row>
    <row r="224" spans="2:30" x14ac:dyDescent="0.2">
      <c r="B224" s="71" t="s">
        <v>879</v>
      </c>
      <c r="C224" s="72" t="s">
        <v>880</v>
      </c>
      <c r="D224" s="95">
        <v>20</v>
      </c>
      <c r="E224" s="92" t="s">
        <v>928</v>
      </c>
      <c r="F224" s="21">
        <v>4657</v>
      </c>
      <c r="G224" s="89">
        <v>1.2335541999999999</v>
      </c>
      <c r="H224" s="89">
        <v>8.2318517999999994</v>
      </c>
      <c r="I224" s="89">
        <v>8.3689199999999992</v>
      </c>
      <c r="J224" s="98">
        <v>1</v>
      </c>
      <c r="L224" s="71" t="s">
        <v>879</v>
      </c>
      <c r="M224" s="72" t="s">
        <v>880</v>
      </c>
      <c r="N224" s="95">
        <v>20</v>
      </c>
      <c r="O224" s="92" t="s">
        <v>930</v>
      </c>
      <c r="P224" s="21">
        <v>3938</v>
      </c>
      <c r="Q224" s="89">
        <v>1.0913031</v>
      </c>
      <c r="R224" s="89">
        <v>6.8960514999999996</v>
      </c>
      <c r="S224" s="89">
        <v>4.6439779999999997</v>
      </c>
      <c r="T224" s="98">
        <v>1</v>
      </c>
      <c r="V224" s="71" t="s">
        <v>879</v>
      </c>
      <c r="W224" s="72" t="s">
        <v>880</v>
      </c>
      <c r="X224" s="95">
        <v>20</v>
      </c>
      <c r="Y224" s="92" t="s">
        <v>924</v>
      </c>
      <c r="Z224" s="21">
        <v>8244</v>
      </c>
      <c r="AA224" s="89">
        <v>1.1164982999999999</v>
      </c>
      <c r="AB224" s="89">
        <v>7.2520581000000002</v>
      </c>
      <c r="AC224" s="89">
        <v>6.4058308999999998</v>
      </c>
      <c r="AD224" s="98">
        <v>1</v>
      </c>
    </row>
    <row r="225" spans="2:30" x14ac:dyDescent="0.2">
      <c r="B225" s="71" t="s">
        <v>879</v>
      </c>
      <c r="C225" s="72" t="s">
        <v>880</v>
      </c>
      <c r="D225" s="95" t="s">
        <v>925</v>
      </c>
      <c r="E225" s="92" t="s">
        <v>926</v>
      </c>
      <c r="F225" s="21">
        <v>249828</v>
      </c>
      <c r="G225" s="89">
        <v>66.174869999999999</v>
      </c>
      <c r="H225" s="89" t="s">
        <v>898</v>
      </c>
      <c r="I225" s="89" t="s">
        <v>898</v>
      </c>
      <c r="J225" s="98" t="s">
        <v>898</v>
      </c>
      <c r="L225" s="71" t="s">
        <v>879</v>
      </c>
      <c r="M225" s="72" t="s">
        <v>880</v>
      </c>
      <c r="N225" s="95" t="s">
        <v>925</v>
      </c>
      <c r="O225" s="92" t="s">
        <v>926</v>
      </c>
      <c r="P225" s="21">
        <v>250204</v>
      </c>
      <c r="Q225" s="89">
        <v>69.336821</v>
      </c>
      <c r="R225" s="89" t="s">
        <v>898</v>
      </c>
      <c r="S225" s="89" t="s">
        <v>898</v>
      </c>
      <c r="T225" s="98" t="s">
        <v>898</v>
      </c>
      <c r="V225" s="71" t="s">
        <v>879</v>
      </c>
      <c r="W225" s="72" t="s">
        <v>880</v>
      </c>
      <c r="X225" s="95" t="s">
        <v>925</v>
      </c>
      <c r="Y225" s="92" t="s">
        <v>926</v>
      </c>
      <c r="Z225" s="21">
        <v>484231</v>
      </c>
      <c r="AA225" s="89">
        <v>65.580189000000004</v>
      </c>
      <c r="AB225" s="89" t="s">
        <v>898</v>
      </c>
      <c r="AC225" s="89" t="s">
        <v>898</v>
      </c>
      <c r="AD225" s="98" t="s">
        <v>898</v>
      </c>
    </row>
    <row r="226" spans="2:30" x14ac:dyDescent="0.2">
      <c r="B226" s="71" t="s">
        <v>879</v>
      </c>
      <c r="C226" s="72" t="s">
        <v>880</v>
      </c>
      <c r="D226" s="95" t="s">
        <v>925</v>
      </c>
      <c r="E226" s="92" t="s">
        <v>927</v>
      </c>
      <c r="F226" s="21">
        <v>377527</v>
      </c>
      <c r="G226" s="89">
        <v>100</v>
      </c>
      <c r="H226" s="89">
        <v>667.32795999999996</v>
      </c>
      <c r="I226" s="89">
        <v>665.24810000000002</v>
      </c>
      <c r="J226" s="98">
        <v>1</v>
      </c>
      <c r="L226" s="71" t="s">
        <v>879</v>
      </c>
      <c r="M226" s="72" t="s">
        <v>880</v>
      </c>
      <c r="N226" s="95" t="s">
        <v>925</v>
      </c>
      <c r="O226" s="92" t="s">
        <v>927</v>
      </c>
      <c r="P226" s="21">
        <v>360853</v>
      </c>
      <c r="Q226" s="89">
        <v>100</v>
      </c>
      <c r="R226" s="89">
        <v>631.90981999999997</v>
      </c>
      <c r="S226" s="89">
        <v>463.37479000000002</v>
      </c>
      <c r="T226" s="98">
        <v>1</v>
      </c>
      <c r="V226" s="71" t="s">
        <v>879</v>
      </c>
      <c r="W226" s="72" t="s">
        <v>880</v>
      </c>
      <c r="X226" s="95" t="s">
        <v>925</v>
      </c>
      <c r="Y226" s="92" t="s">
        <v>927</v>
      </c>
      <c r="Z226" s="21">
        <v>738380</v>
      </c>
      <c r="AA226" s="89">
        <v>100</v>
      </c>
      <c r="AB226" s="89">
        <v>649.53598</v>
      </c>
      <c r="AC226" s="89">
        <v>556.01652000000001</v>
      </c>
      <c r="AD226" s="98">
        <v>1</v>
      </c>
    </row>
  </sheetData>
  <mergeCells count="6">
    <mergeCell ref="B5:C5"/>
    <mergeCell ref="B4:J4"/>
    <mergeCell ref="L5:M5"/>
    <mergeCell ref="L4:T4"/>
    <mergeCell ref="V5:W5"/>
    <mergeCell ref="V4:AD4"/>
  </mergeCells>
  <pageMargins left="0.70866141732283472" right="0.70866141732283472" top="0.74803149606299213" bottom="0.74803149606299213" header="0.31496062992125984" footer="0.31496062992125984"/>
  <pageSetup paperSize="9" scale="34"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E63"/>
  <sheetViews>
    <sheetView workbookViewId="0"/>
  </sheetViews>
  <sheetFormatPr baseColWidth="10" defaultColWidth="8.83203125" defaultRowHeight="15" x14ac:dyDescent="0.2"/>
  <cols>
    <col min="1" max="1" width="3.6640625" style="3" customWidth="1"/>
    <col min="2" max="2" width="50.6640625" style="3" customWidth="1"/>
    <col min="3" max="3" width="20.6640625" style="3" customWidth="1"/>
    <col min="4" max="4" width="14.33203125" style="3" bestFit="1" customWidth="1"/>
    <col min="5" max="5" width="15.6640625" style="3" customWidth="1"/>
    <col min="6" max="16384" width="8.83203125" style="3"/>
  </cols>
  <sheetData>
    <row r="1" spans="2:5" ht="23" x14ac:dyDescent="0.2">
      <c r="B1" s="2" t="str">
        <f>Admin!C14</f>
        <v>State and territory, 2010–2014</v>
      </c>
    </row>
    <row r="2" spans="2:5" ht="18" x14ac:dyDescent="0.2">
      <c r="B2" s="4" t="s">
        <v>32</v>
      </c>
    </row>
    <row r="4" spans="2:5" x14ac:dyDescent="0.2">
      <c r="B4" s="24" t="s">
        <v>47</v>
      </c>
      <c r="C4" s="24" t="s">
        <v>48</v>
      </c>
      <c r="D4" s="24" t="s">
        <v>49</v>
      </c>
      <c r="E4" s="24" t="s">
        <v>578</v>
      </c>
    </row>
    <row r="5" spans="2:5" x14ac:dyDescent="0.2">
      <c r="B5" s="26" t="s">
        <v>50</v>
      </c>
      <c r="C5" s="28"/>
      <c r="D5" s="28"/>
      <c r="E5" s="36"/>
    </row>
    <row r="6" spans="2:5" ht="37.5" customHeight="1" x14ac:dyDescent="0.2">
      <c r="B6" s="27" t="s">
        <v>51</v>
      </c>
      <c r="C6" s="27" t="s">
        <v>52</v>
      </c>
      <c r="D6" s="27"/>
      <c r="E6" s="37" t="s">
        <v>773</v>
      </c>
    </row>
    <row r="7" spans="2:5" x14ac:dyDescent="0.2">
      <c r="B7" s="27" t="s">
        <v>53</v>
      </c>
      <c r="C7" s="27" t="s">
        <v>54</v>
      </c>
      <c r="D7" s="27"/>
      <c r="E7" s="37" t="s">
        <v>774</v>
      </c>
    </row>
    <row r="8" spans="2:5" x14ac:dyDescent="0.2">
      <c r="B8" s="27" t="s">
        <v>55</v>
      </c>
      <c r="C8" s="27" t="s">
        <v>56</v>
      </c>
      <c r="D8" s="27"/>
      <c r="E8" s="37" t="s">
        <v>775</v>
      </c>
    </row>
    <row r="9" spans="2:5" x14ac:dyDescent="0.2">
      <c r="B9" s="19" t="s">
        <v>57</v>
      </c>
      <c r="C9" s="27"/>
      <c r="D9" s="27"/>
      <c r="E9" s="37"/>
    </row>
    <row r="10" spans="2:5" x14ac:dyDescent="0.2">
      <c r="B10" s="27" t="s">
        <v>58</v>
      </c>
      <c r="C10" s="27" t="s">
        <v>59</v>
      </c>
      <c r="D10" s="27"/>
      <c r="E10" s="37" t="s">
        <v>776</v>
      </c>
    </row>
    <row r="11" spans="2:5" x14ac:dyDescent="0.2">
      <c r="B11" s="27" t="s">
        <v>60</v>
      </c>
      <c r="C11" s="27" t="s">
        <v>61</v>
      </c>
      <c r="D11" s="27"/>
      <c r="E11" s="37" t="s">
        <v>777</v>
      </c>
    </row>
    <row r="12" spans="2:5" x14ac:dyDescent="0.2">
      <c r="B12" s="27" t="s">
        <v>62</v>
      </c>
      <c r="C12" s="27" t="s">
        <v>63</v>
      </c>
      <c r="D12" s="27" t="s">
        <v>64</v>
      </c>
      <c r="E12" s="37" t="s">
        <v>778</v>
      </c>
    </row>
    <row r="13" spans="2:5" x14ac:dyDescent="0.2">
      <c r="B13" s="27" t="s">
        <v>65</v>
      </c>
      <c r="C13" s="27" t="s">
        <v>66</v>
      </c>
      <c r="D13" s="27"/>
      <c r="E13" s="37" t="s">
        <v>779</v>
      </c>
    </row>
    <row r="14" spans="2:5" x14ac:dyDescent="0.2">
      <c r="B14" s="27" t="s">
        <v>67</v>
      </c>
      <c r="C14" s="27" t="s">
        <v>68</v>
      </c>
      <c r="D14" s="27"/>
      <c r="E14" s="37" t="s">
        <v>780</v>
      </c>
    </row>
    <row r="15" spans="2:5" x14ac:dyDescent="0.2">
      <c r="B15" s="27" t="s">
        <v>69</v>
      </c>
      <c r="C15" s="27" t="s">
        <v>70</v>
      </c>
      <c r="D15" s="27"/>
      <c r="E15" s="37" t="s">
        <v>781</v>
      </c>
    </row>
    <row r="16" spans="2:5" x14ac:dyDescent="0.2">
      <c r="B16" s="27" t="s">
        <v>71</v>
      </c>
      <c r="C16" s="27" t="s">
        <v>72</v>
      </c>
      <c r="D16" s="27"/>
      <c r="E16" s="37" t="s">
        <v>782</v>
      </c>
    </row>
    <row r="17" spans="2:5" x14ac:dyDescent="0.2">
      <c r="B17" s="27" t="s">
        <v>73</v>
      </c>
      <c r="C17" s="27" t="s">
        <v>74</v>
      </c>
      <c r="D17" s="27"/>
      <c r="E17" s="37" t="s">
        <v>783</v>
      </c>
    </row>
    <row r="18" spans="2:5" x14ac:dyDescent="0.2">
      <c r="B18" s="27" t="s">
        <v>75</v>
      </c>
      <c r="C18" s="27" t="s">
        <v>76</v>
      </c>
      <c r="D18" s="27" t="s">
        <v>77</v>
      </c>
      <c r="E18" s="37" t="s">
        <v>858</v>
      </c>
    </row>
    <row r="19" spans="2:5" x14ac:dyDescent="0.2">
      <c r="B19" s="19" t="s">
        <v>78</v>
      </c>
      <c r="C19" s="27" t="s">
        <v>79</v>
      </c>
      <c r="D19" s="27"/>
      <c r="E19" s="37" t="s">
        <v>784</v>
      </c>
    </row>
    <row r="20" spans="2:5" x14ac:dyDescent="0.2">
      <c r="B20" s="19" t="s">
        <v>80</v>
      </c>
      <c r="C20" s="27"/>
      <c r="D20" s="27"/>
      <c r="E20" s="37"/>
    </row>
    <row r="21" spans="2:5" x14ac:dyDescent="0.2">
      <c r="B21" s="27" t="s">
        <v>81</v>
      </c>
      <c r="C21" s="27" t="s">
        <v>82</v>
      </c>
      <c r="D21" s="27"/>
      <c r="E21" s="37" t="s">
        <v>785</v>
      </c>
    </row>
    <row r="22" spans="2:5" x14ac:dyDescent="0.2">
      <c r="B22" s="27" t="s">
        <v>83</v>
      </c>
      <c r="C22" s="27" t="s">
        <v>84</v>
      </c>
      <c r="D22" s="27"/>
      <c r="E22" s="37" t="s">
        <v>786</v>
      </c>
    </row>
    <row r="23" spans="2:5" x14ac:dyDescent="0.2">
      <c r="B23" s="27" t="s">
        <v>85</v>
      </c>
      <c r="C23" s="27" t="s">
        <v>86</v>
      </c>
      <c r="D23" s="27"/>
      <c r="E23" s="37" t="s">
        <v>787</v>
      </c>
    </row>
    <row r="24" spans="2:5" x14ac:dyDescent="0.2">
      <c r="B24" s="27" t="s">
        <v>87</v>
      </c>
      <c r="C24" s="27" t="s">
        <v>88</v>
      </c>
      <c r="D24" s="27"/>
      <c r="E24" s="37" t="s">
        <v>788</v>
      </c>
    </row>
    <row r="25" spans="2:5" x14ac:dyDescent="0.2">
      <c r="B25" s="27" t="s">
        <v>89</v>
      </c>
      <c r="C25" s="27" t="s">
        <v>90</v>
      </c>
      <c r="D25" s="27"/>
      <c r="E25" s="37" t="s">
        <v>789</v>
      </c>
    </row>
    <row r="26" spans="2:5" x14ac:dyDescent="0.2">
      <c r="B26" s="27" t="s">
        <v>91</v>
      </c>
      <c r="C26" s="27" t="s">
        <v>92</v>
      </c>
      <c r="D26" s="27"/>
      <c r="E26" s="37" t="s">
        <v>790</v>
      </c>
    </row>
    <row r="27" spans="2:5" x14ac:dyDescent="0.2">
      <c r="B27" s="19" t="s">
        <v>93</v>
      </c>
      <c r="C27" s="27"/>
      <c r="D27" s="27"/>
      <c r="E27" s="37"/>
    </row>
    <row r="28" spans="2:5" x14ac:dyDescent="0.2">
      <c r="B28" s="27" t="s">
        <v>94</v>
      </c>
      <c r="C28" s="27" t="s">
        <v>95</v>
      </c>
      <c r="D28" s="27"/>
      <c r="E28" s="37" t="s">
        <v>791</v>
      </c>
    </row>
    <row r="29" spans="2:5" x14ac:dyDescent="0.2">
      <c r="B29" s="19" t="s">
        <v>96</v>
      </c>
      <c r="C29" s="27"/>
      <c r="D29" s="27"/>
      <c r="E29" s="37"/>
    </row>
    <row r="30" spans="2:5" x14ac:dyDescent="0.2">
      <c r="B30" s="27" t="s">
        <v>97</v>
      </c>
      <c r="C30" s="27" t="s">
        <v>98</v>
      </c>
      <c r="D30" s="27"/>
      <c r="E30" s="37" t="s">
        <v>792</v>
      </c>
    </row>
    <row r="31" spans="2:5" x14ac:dyDescent="0.2">
      <c r="B31" s="27" t="s">
        <v>99</v>
      </c>
      <c r="C31" s="27" t="s">
        <v>100</v>
      </c>
      <c r="D31" s="27"/>
      <c r="E31" s="37" t="s">
        <v>793</v>
      </c>
    </row>
    <row r="32" spans="2:5" x14ac:dyDescent="0.2">
      <c r="B32" s="19" t="s">
        <v>101</v>
      </c>
      <c r="C32" s="27"/>
      <c r="D32" s="27"/>
      <c r="E32" s="37"/>
    </row>
    <row r="33" spans="2:5" x14ac:dyDescent="0.2">
      <c r="B33" s="27" t="s">
        <v>102</v>
      </c>
      <c r="C33" s="27" t="s">
        <v>103</v>
      </c>
      <c r="D33" s="27"/>
      <c r="E33" s="37" t="s">
        <v>794</v>
      </c>
    </row>
    <row r="34" spans="2:5" x14ac:dyDescent="0.2">
      <c r="B34" s="19" t="s">
        <v>104</v>
      </c>
      <c r="C34" s="27"/>
      <c r="D34" s="27"/>
      <c r="E34" s="37"/>
    </row>
    <row r="35" spans="2:5" x14ac:dyDescent="0.2">
      <c r="B35" s="27" t="s">
        <v>105</v>
      </c>
      <c r="C35" s="27" t="s">
        <v>106</v>
      </c>
      <c r="D35" s="27"/>
      <c r="E35" s="37" t="s">
        <v>795</v>
      </c>
    </row>
    <row r="36" spans="2:5" x14ac:dyDescent="0.2">
      <c r="B36" s="19" t="s">
        <v>107</v>
      </c>
      <c r="C36" s="27"/>
      <c r="D36" s="27"/>
      <c r="E36" s="37"/>
    </row>
    <row r="37" spans="2:5" x14ac:dyDescent="0.2">
      <c r="B37" s="27" t="s">
        <v>108</v>
      </c>
      <c r="C37" s="27" t="s">
        <v>109</v>
      </c>
      <c r="D37" s="27"/>
      <c r="E37" s="37" t="s">
        <v>796</v>
      </c>
    </row>
    <row r="38" spans="2:5" x14ac:dyDescent="0.2">
      <c r="B38" s="19" t="s">
        <v>110</v>
      </c>
      <c r="C38" s="27"/>
      <c r="D38" s="27"/>
      <c r="E38" s="37"/>
    </row>
    <row r="39" spans="2:5" x14ac:dyDescent="0.2">
      <c r="B39" s="27" t="s">
        <v>111</v>
      </c>
      <c r="C39" s="27" t="s">
        <v>112</v>
      </c>
      <c r="D39" s="27"/>
      <c r="E39" s="37" t="s">
        <v>797</v>
      </c>
    </row>
    <row r="40" spans="2:5" x14ac:dyDescent="0.2">
      <c r="B40" s="27" t="s">
        <v>113</v>
      </c>
      <c r="C40" s="27" t="s">
        <v>114</v>
      </c>
      <c r="D40" s="27"/>
      <c r="E40" s="37" t="s">
        <v>798</v>
      </c>
    </row>
    <row r="41" spans="2:5" x14ac:dyDescent="0.2">
      <c r="B41" s="27" t="s">
        <v>115</v>
      </c>
      <c r="C41" s="27" t="s">
        <v>116</v>
      </c>
      <c r="D41" s="27"/>
      <c r="E41" s="37" t="s">
        <v>799</v>
      </c>
    </row>
    <row r="42" spans="2:5" x14ac:dyDescent="0.2">
      <c r="B42" s="27" t="s">
        <v>117</v>
      </c>
      <c r="C42" s="27" t="s">
        <v>118</v>
      </c>
      <c r="D42" s="27"/>
      <c r="E42" s="37" t="s">
        <v>800</v>
      </c>
    </row>
    <row r="43" spans="2:5" ht="26.25" customHeight="1" x14ac:dyDescent="0.2">
      <c r="B43" s="27" t="s">
        <v>119</v>
      </c>
      <c r="C43" s="27" t="s">
        <v>120</v>
      </c>
      <c r="D43" s="27"/>
      <c r="E43" s="37" t="s">
        <v>801</v>
      </c>
    </row>
    <row r="44" spans="2:5" ht="37.5" customHeight="1" x14ac:dyDescent="0.2">
      <c r="B44" s="27" t="s">
        <v>121</v>
      </c>
      <c r="C44" s="27" t="s">
        <v>122</v>
      </c>
      <c r="D44" s="27"/>
      <c r="E44" s="37" t="s">
        <v>802</v>
      </c>
    </row>
    <row r="45" spans="2:5" x14ac:dyDescent="0.2">
      <c r="B45" s="19" t="s">
        <v>123</v>
      </c>
      <c r="C45" s="27"/>
      <c r="D45" s="27"/>
      <c r="E45" s="37"/>
    </row>
    <row r="46" spans="2:5" x14ac:dyDescent="0.2">
      <c r="B46" s="27" t="s">
        <v>124</v>
      </c>
      <c r="C46" s="27" t="s">
        <v>125</v>
      </c>
      <c r="D46" s="27"/>
      <c r="E46" s="37" t="s">
        <v>803</v>
      </c>
    </row>
    <row r="47" spans="2:5" x14ac:dyDescent="0.2">
      <c r="B47" s="27" t="s">
        <v>126</v>
      </c>
      <c r="C47" s="27" t="s">
        <v>127</v>
      </c>
      <c r="D47" s="27"/>
      <c r="E47" s="37" t="s">
        <v>804</v>
      </c>
    </row>
    <row r="48" spans="2:5" x14ac:dyDescent="0.2">
      <c r="B48" s="27" t="s">
        <v>128</v>
      </c>
      <c r="C48" s="27" t="s">
        <v>129</v>
      </c>
      <c r="D48" s="27"/>
      <c r="E48" s="37" t="s">
        <v>805</v>
      </c>
    </row>
    <row r="49" spans="2:5" x14ac:dyDescent="0.2">
      <c r="B49" s="27" t="s">
        <v>130</v>
      </c>
      <c r="C49" s="27" t="s">
        <v>131</v>
      </c>
      <c r="D49" s="27"/>
      <c r="E49" s="37" t="s">
        <v>806</v>
      </c>
    </row>
    <row r="50" spans="2:5" x14ac:dyDescent="0.2">
      <c r="B50" s="27" t="s">
        <v>132</v>
      </c>
      <c r="C50" s="27" t="s">
        <v>133</v>
      </c>
      <c r="D50" s="27"/>
      <c r="E50" s="37" t="s">
        <v>807</v>
      </c>
    </row>
    <row r="51" spans="2:5" ht="26.25" customHeight="1" x14ac:dyDescent="0.2">
      <c r="B51" s="27" t="s">
        <v>134</v>
      </c>
      <c r="C51" s="27" t="s">
        <v>135</v>
      </c>
      <c r="D51" s="27"/>
      <c r="E51" s="37" t="s">
        <v>808</v>
      </c>
    </row>
    <row r="52" spans="2:5" x14ac:dyDescent="0.2">
      <c r="B52" s="27" t="s">
        <v>136</v>
      </c>
      <c r="C52" s="27" t="s">
        <v>137</v>
      </c>
      <c r="D52" s="27"/>
      <c r="E52" s="37" t="s">
        <v>809</v>
      </c>
    </row>
    <row r="53" spans="2:5" x14ac:dyDescent="0.2">
      <c r="B53" s="27" t="s">
        <v>138</v>
      </c>
      <c r="C53" s="27" t="s">
        <v>139</v>
      </c>
      <c r="D53" s="27"/>
      <c r="E53" s="37" t="s">
        <v>810</v>
      </c>
    </row>
    <row r="54" spans="2:5" x14ac:dyDescent="0.2">
      <c r="B54" s="27" t="s">
        <v>140</v>
      </c>
      <c r="C54" s="27" t="s">
        <v>141</v>
      </c>
      <c r="D54" s="27"/>
      <c r="E54" s="37" t="s">
        <v>811</v>
      </c>
    </row>
    <row r="55" spans="2:5" x14ac:dyDescent="0.2">
      <c r="B55" s="27" t="s">
        <v>142</v>
      </c>
      <c r="C55" s="27" t="s">
        <v>143</v>
      </c>
      <c r="D55" s="27"/>
      <c r="E55" s="37" t="s">
        <v>812</v>
      </c>
    </row>
    <row r="56" spans="2:5" x14ac:dyDescent="0.2">
      <c r="B56" s="27" t="s">
        <v>144</v>
      </c>
      <c r="C56" s="27" t="s">
        <v>145</v>
      </c>
      <c r="D56" s="27"/>
      <c r="E56" s="37" t="s">
        <v>813</v>
      </c>
    </row>
    <row r="57" spans="2:5" x14ac:dyDescent="0.2">
      <c r="B57" s="27" t="s">
        <v>146</v>
      </c>
      <c r="C57" s="27" t="s">
        <v>147</v>
      </c>
      <c r="D57" s="27"/>
      <c r="E57" s="37" t="s">
        <v>814</v>
      </c>
    </row>
    <row r="58" spans="2:5" x14ac:dyDescent="0.2">
      <c r="B58" s="27" t="s">
        <v>148</v>
      </c>
      <c r="C58" s="27" t="s">
        <v>149</v>
      </c>
      <c r="D58" s="27"/>
      <c r="E58" s="37" t="s">
        <v>815</v>
      </c>
    </row>
    <row r="59" spans="2:5" x14ac:dyDescent="0.2">
      <c r="B59" s="27" t="s">
        <v>150</v>
      </c>
      <c r="C59" s="27" t="s">
        <v>151</v>
      </c>
      <c r="D59" s="27"/>
      <c r="E59" s="37" t="s">
        <v>816</v>
      </c>
    </row>
    <row r="60" spans="2:5" x14ac:dyDescent="0.2">
      <c r="B60" s="27" t="s">
        <v>152</v>
      </c>
      <c r="C60" s="27" t="s">
        <v>153</v>
      </c>
      <c r="D60" s="27"/>
      <c r="E60" s="37" t="s">
        <v>817</v>
      </c>
    </row>
    <row r="61" spans="2:5" ht="26.25" customHeight="1" x14ac:dyDescent="0.2">
      <c r="B61" s="27" t="s">
        <v>154</v>
      </c>
      <c r="C61" s="27" t="s">
        <v>155</v>
      </c>
      <c r="D61" s="27"/>
      <c r="E61" s="37" t="s">
        <v>818</v>
      </c>
    </row>
    <row r="62" spans="2:5" x14ac:dyDescent="0.2">
      <c r="B62" s="25" t="s">
        <v>156</v>
      </c>
      <c r="C62" s="25" t="s">
        <v>157</v>
      </c>
      <c r="D62" s="25"/>
      <c r="E62" s="38" t="s">
        <v>819</v>
      </c>
    </row>
    <row r="63" spans="2:5" x14ac:dyDescent="0.2">
      <c r="B63" s="35" t="s">
        <v>892</v>
      </c>
    </row>
  </sheetData>
  <pageMargins left="0.70866141732283472" right="0.70866141732283472" top="0.74803149606299213" bottom="0.74803149606299213" header="0.31496062992125984" footer="0.31496062992125984"/>
  <pageSetup paperSize="9"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F245"/>
  <sheetViews>
    <sheetView workbookViewId="0"/>
  </sheetViews>
  <sheetFormatPr baseColWidth="10" defaultColWidth="8.83203125" defaultRowHeight="15" x14ac:dyDescent="0.2"/>
  <cols>
    <col min="1" max="1" width="3.6640625" style="3" customWidth="1"/>
    <col min="2" max="2" width="15.6640625" style="20" customWidth="1"/>
    <col min="3" max="3" width="70.6640625" style="3" customWidth="1"/>
    <col min="4" max="4" width="30.6640625" style="3" customWidth="1"/>
    <col min="5" max="6" width="15.6640625" style="3" customWidth="1"/>
    <col min="7" max="16384" width="8.83203125" style="3"/>
  </cols>
  <sheetData>
    <row r="1" spans="2:6" ht="23" x14ac:dyDescent="0.2">
      <c r="B1" s="2" t="str">
        <f>Admin!C14</f>
        <v>State and territory, 2010–2014</v>
      </c>
    </row>
    <row r="2" spans="2:6" ht="18" x14ac:dyDescent="0.2">
      <c r="B2" s="4" t="s">
        <v>33</v>
      </c>
    </row>
    <row r="3" spans="2:6" x14ac:dyDescent="0.2">
      <c r="B3" s="3"/>
    </row>
    <row r="4" spans="2:6" x14ac:dyDescent="0.2">
      <c r="B4" s="51" t="s">
        <v>856</v>
      </c>
      <c r="C4" s="24" t="s">
        <v>47</v>
      </c>
      <c r="D4" s="24" t="s">
        <v>48</v>
      </c>
      <c r="E4" s="24" t="s">
        <v>577</v>
      </c>
      <c r="F4" s="24" t="s">
        <v>578</v>
      </c>
    </row>
    <row r="5" spans="2:6" x14ac:dyDescent="0.15">
      <c r="B5" s="29" t="s">
        <v>501</v>
      </c>
      <c r="C5" s="30"/>
      <c r="D5" s="19"/>
      <c r="E5" s="19"/>
      <c r="F5" s="19"/>
    </row>
    <row r="6" spans="2:6" x14ac:dyDescent="0.15">
      <c r="B6" s="3"/>
      <c r="C6" s="31" t="s">
        <v>574</v>
      </c>
      <c r="D6" s="19"/>
      <c r="E6" s="19"/>
      <c r="F6" s="19"/>
    </row>
    <row r="7" spans="2:6" x14ac:dyDescent="0.2">
      <c r="C7" s="27" t="s">
        <v>162</v>
      </c>
      <c r="D7" s="27" t="s">
        <v>163</v>
      </c>
      <c r="E7" s="27" t="s">
        <v>516</v>
      </c>
      <c r="F7" s="27" t="s">
        <v>579</v>
      </c>
    </row>
    <row r="8" spans="2:6" x14ac:dyDescent="0.2">
      <c r="C8" s="1" t="s">
        <v>164</v>
      </c>
      <c r="D8" s="1" t="s">
        <v>165</v>
      </c>
      <c r="E8" s="27" t="s">
        <v>517</v>
      </c>
      <c r="F8" s="1" t="s">
        <v>580</v>
      </c>
    </row>
    <row r="9" spans="2:6" ht="22" x14ac:dyDescent="0.2">
      <c r="C9" s="1" t="s">
        <v>166</v>
      </c>
      <c r="D9" s="1" t="s">
        <v>167</v>
      </c>
      <c r="E9" s="27" t="s">
        <v>518</v>
      </c>
      <c r="F9" s="1" t="s">
        <v>581</v>
      </c>
    </row>
    <row r="10" spans="2:6" ht="22" x14ac:dyDescent="0.2">
      <c r="C10" s="1" t="s">
        <v>168</v>
      </c>
      <c r="D10" s="1" t="s">
        <v>169</v>
      </c>
      <c r="E10" s="27" t="s">
        <v>519</v>
      </c>
      <c r="F10" s="1" t="s">
        <v>582</v>
      </c>
    </row>
    <row r="11" spans="2:6" x14ac:dyDescent="0.2">
      <c r="C11" s="1" t="s">
        <v>170</v>
      </c>
      <c r="D11" s="1" t="s">
        <v>171</v>
      </c>
      <c r="E11" s="27" t="s">
        <v>520</v>
      </c>
      <c r="F11" s="1" t="s">
        <v>583</v>
      </c>
    </row>
    <row r="12" spans="2:6" x14ac:dyDescent="0.2">
      <c r="C12" s="1" t="s">
        <v>172</v>
      </c>
      <c r="D12" s="1" t="s">
        <v>173</v>
      </c>
      <c r="E12" s="27" t="s">
        <v>521</v>
      </c>
      <c r="F12" s="1" t="s">
        <v>584</v>
      </c>
    </row>
    <row r="13" spans="2:6" x14ac:dyDescent="0.2">
      <c r="C13" s="1" t="s">
        <v>188</v>
      </c>
      <c r="D13" s="1" t="s">
        <v>56</v>
      </c>
      <c r="E13" s="27" t="s">
        <v>522</v>
      </c>
      <c r="F13" s="1" t="s">
        <v>585</v>
      </c>
    </row>
    <row r="14" spans="2:6" x14ac:dyDescent="0.2">
      <c r="B14" s="3"/>
      <c r="C14" s="32" t="s">
        <v>772</v>
      </c>
      <c r="D14" s="1"/>
      <c r="E14" s="27"/>
      <c r="F14" s="1" t="s">
        <v>575</v>
      </c>
    </row>
    <row r="15" spans="2:6" x14ac:dyDescent="0.2">
      <c r="C15" s="1" t="s">
        <v>174</v>
      </c>
      <c r="D15" s="1" t="s">
        <v>175</v>
      </c>
      <c r="E15" s="27"/>
      <c r="F15" s="1" t="s">
        <v>586</v>
      </c>
    </row>
    <row r="16" spans="2:6" x14ac:dyDescent="0.2">
      <c r="C16" s="1" t="s">
        <v>176</v>
      </c>
      <c r="D16" s="1" t="s">
        <v>177</v>
      </c>
      <c r="E16" s="27"/>
      <c r="F16" s="1" t="s">
        <v>587</v>
      </c>
    </row>
    <row r="17" spans="2:6" x14ac:dyDescent="0.2">
      <c r="C17" s="1" t="s">
        <v>178</v>
      </c>
      <c r="D17" s="1" t="s">
        <v>179</v>
      </c>
      <c r="E17" s="27"/>
      <c r="F17" s="1" t="s">
        <v>588</v>
      </c>
    </row>
    <row r="18" spans="2:6" x14ac:dyDescent="0.2">
      <c r="C18" s="1" t="s">
        <v>180</v>
      </c>
      <c r="D18" s="1" t="s">
        <v>181</v>
      </c>
      <c r="E18" s="27"/>
      <c r="F18" s="1" t="s">
        <v>589</v>
      </c>
    </row>
    <row r="19" spans="2:6" x14ac:dyDescent="0.2">
      <c r="C19" s="1" t="s">
        <v>182</v>
      </c>
      <c r="D19" s="1" t="s">
        <v>183</v>
      </c>
      <c r="E19" s="27"/>
      <c r="F19" s="1" t="s">
        <v>590</v>
      </c>
    </row>
    <row r="20" spans="2:6" x14ac:dyDescent="0.2">
      <c r="C20" s="1" t="s">
        <v>184</v>
      </c>
      <c r="D20" s="1" t="s">
        <v>185</v>
      </c>
      <c r="E20" s="27"/>
      <c r="F20" s="1" t="s">
        <v>591</v>
      </c>
    </row>
    <row r="21" spans="2:6" x14ac:dyDescent="0.2">
      <c r="C21" s="1" t="s">
        <v>186</v>
      </c>
      <c r="D21" s="1" t="s">
        <v>187</v>
      </c>
      <c r="E21" s="27"/>
      <c r="F21" s="1" t="s">
        <v>592</v>
      </c>
    </row>
    <row r="22" spans="2:6" x14ac:dyDescent="0.2">
      <c r="C22" s="1" t="s">
        <v>189</v>
      </c>
      <c r="D22" s="1" t="s">
        <v>190</v>
      </c>
      <c r="E22" s="27"/>
      <c r="F22" s="1" t="s">
        <v>593</v>
      </c>
    </row>
    <row r="23" spans="2:6" ht="22" x14ac:dyDescent="0.2">
      <c r="C23" s="1" t="s">
        <v>191</v>
      </c>
      <c r="D23" s="1" t="s">
        <v>192</v>
      </c>
      <c r="E23" s="27"/>
      <c r="F23" s="1" t="s">
        <v>594</v>
      </c>
    </row>
    <row r="24" spans="2:6" x14ac:dyDescent="0.2">
      <c r="C24" s="1" t="s">
        <v>193</v>
      </c>
      <c r="D24" s="1" t="s">
        <v>194</v>
      </c>
      <c r="E24" s="27"/>
      <c r="F24" s="1" t="s">
        <v>595</v>
      </c>
    </row>
    <row r="25" spans="2:6" x14ac:dyDescent="0.2">
      <c r="C25" s="1" t="s">
        <v>195</v>
      </c>
      <c r="D25" s="1" t="s">
        <v>196</v>
      </c>
      <c r="E25" s="27"/>
      <c r="F25" s="1" t="s">
        <v>596</v>
      </c>
    </row>
    <row r="26" spans="2:6" x14ac:dyDescent="0.2">
      <c r="C26" s="1" t="s">
        <v>197</v>
      </c>
      <c r="D26" s="1" t="s">
        <v>198</v>
      </c>
      <c r="E26" s="27"/>
      <c r="F26" s="1" t="s">
        <v>597</v>
      </c>
    </row>
    <row r="27" spans="2:6" x14ac:dyDescent="0.2">
      <c r="C27" s="1" t="s">
        <v>199</v>
      </c>
      <c r="D27" s="1" t="s">
        <v>200</v>
      </c>
      <c r="E27" s="27"/>
      <c r="F27" s="1" t="s">
        <v>598</v>
      </c>
    </row>
    <row r="28" spans="2:6" x14ac:dyDescent="0.2">
      <c r="C28" s="1" t="s">
        <v>201</v>
      </c>
      <c r="D28" s="1" t="s">
        <v>202</v>
      </c>
      <c r="E28" s="27"/>
      <c r="F28" s="1" t="s">
        <v>599</v>
      </c>
    </row>
    <row r="29" spans="2:6" x14ac:dyDescent="0.2">
      <c r="C29" s="1" t="s">
        <v>203</v>
      </c>
      <c r="D29" s="1" t="s">
        <v>204</v>
      </c>
      <c r="E29" s="27"/>
      <c r="F29" s="1" t="s">
        <v>600</v>
      </c>
    </row>
    <row r="30" spans="2:6" x14ac:dyDescent="0.2">
      <c r="C30" s="1" t="s">
        <v>205</v>
      </c>
      <c r="D30" s="1" t="s">
        <v>206</v>
      </c>
      <c r="E30" s="27"/>
      <c r="F30" s="1" t="s">
        <v>601</v>
      </c>
    </row>
    <row r="31" spans="2:6" x14ac:dyDescent="0.2">
      <c r="C31" s="1" t="s">
        <v>207</v>
      </c>
      <c r="D31" s="1" t="s">
        <v>208</v>
      </c>
      <c r="E31" s="27"/>
      <c r="F31" s="1" t="s">
        <v>602</v>
      </c>
    </row>
    <row r="32" spans="2:6" x14ac:dyDescent="0.15">
      <c r="B32" s="29" t="s">
        <v>502</v>
      </c>
      <c r="C32" s="1"/>
      <c r="D32" s="1"/>
      <c r="E32" s="27"/>
      <c r="F32" s="1"/>
    </row>
    <row r="33" spans="2:6" x14ac:dyDescent="0.2">
      <c r="B33" s="3"/>
      <c r="C33" s="33" t="s">
        <v>574</v>
      </c>
      <c r="D33" s="1"/>
      <c r="E33" s="27"/>
      <c r="F33" s="1"/>
    </row>
    <row r="34" spans="2:6" x14ac:dyDescent="0.2">
      <c r="C34" s="1" t="s">
        <v>209</v>
      </c>
      <c r="D34" s="1" t="s">
        <v>210</v>
      </c>
      <c r="E34" s="27" t="s">
        <v>523</v>
      </c>
      <c r="F34" s="1" t="s">
        <v>603</v>
      </c>
    </row>
    <row r="35" spans="2:6" x14ac:dyDescent="0.2">
      <c r="C35" s="1" t="s">
        <v>211</v>
      </c>
      <c r="D35" s="1" t="s">
        <v>212</v>
      </c>
      <c r="E35" s="27" t="s">
        <v>524</v>
      </c>
      <c r="F35" s="1" t="s">
        <v>604</v>
      </c>
    </row>
    <row r="36" spans="2:6" x14ac:dyDescent="0.2">
      <c r="C36" s="1" t="s">
        <v>213</v>
      </c>
      <c r="D36" s="1" t="s">
        <v>59</v>
      </c>
      <c r="E36" s="27" t="s">
        <v>525</v>
      </c>
      <c r="F36" s="1" t="s">
        <v>605</v>
      </c>
    </row>
    <row r="37" spans="2:6" x14ac:dyDescent="0.2">
      <c r="C37" s="1" t="s">
        <v>214</v>
      </c>
      <c r="D37" s="1" t="s">
        <v>215</v>
      </c>
      <c r="E37" s="27" t="s">
        <v>526</v>
      </c>
      <c r="F37" s="1" t="s">
        <v>606</v>
      </c>
    </row>
    <row r="38" spans="2:6" x14ac:dyDescent="0.2">
      <c r="C38" s="1" t="s">
        <v>216</v>
      </c>
      <c r="D38" s="1" t="s">
        <v>217</v>
      </c>
      <c r="E38" s="27" t="s">
        <v>527</v>
      </c>
      <c r="F38" s="1" t="s">
        <v>607</v>
      </c>
    </row>
    <row r="39" spans="2:6" x14ac:dyDescent="0.2">
      <c r="C39" s="1" t="s">
        <v>218</v>
      </c>
      <c r="D39" s="1" t="s">
        <v>219</v>
      </c>
      <c r="E39" s="27" t="s">
        <v>528</v>
      </c>
      <c r="F39" s="1" t="s">
        <v>608</v>
      </c>
    </row>
    <row r="40" spans="2:6" x14ac:dyDescent="0.2">
      <c r="C40" s="1" t="s">
        <v>220</v>
      </c>
      <c r="D40" s="1" t="s">
        <v>221</v>
      </c>
      <c r="E40" s="27" t="s">
        <v>529</v>
      </c>
      <c r="F40" s="1" t="s">
        <v>609</v>
      </c>
    </row>
    <row r="41" spans="2:6" x14ac:dyDescent="0.2">
      <c r="C41" s="1" t="s">
        <v>222</v>
      </c>
      <c r="D41" s="1" t="s">
        <v>223</v>
      </c>
      <c r="E41" s="27" t="s">
        <v>530</v>
      </c>
      <c r="F41" s="1" t="s">
        <v>610</v>
      </c>
    </row>
    <row r="42" spans="2:6" x14ac:dyDescent="0.2">
      <c r="C42" s="1" t="s">
        <v>224</v>
      </c>
      <c r="D42" s="1" t="s">
        <v>63</v>
      </c>
      <c r="E42" s="27" t="s">
        <v>531</v>
      </c>
      <c r="F42" s="1" t="s">
        <v>611</v>
      </c>
    </row>
    <row r="43" spans="2:6" x14ac:dyDescent="0.2">
      <c r="C43" s="1" t="s">
        <v>225</v>
      </c>
      <c r="D43" s="1" t="s">
        <v>226</v>
      </c>
      <c r="E43" s="27" t="s">
        <v>532</v>
      </c>
      <c r="F43" s="1" t="s">
        <v>612</v>
      </c>
    </row>
    <row r="44" spans="2:6" x14ac:dyDescent="0.2">
      <c r="C44" s="1" t="s">
        <v>227</v>
      </c>
      <c r="D44" s="1" t="s">
        <v>228</v>
      </c>
      <c r="E44" s="27" t="s">
        <v>533</v>
      </c>
      <c r="F44" s="1" t="s">
        <v>613</v>
      </c>
    </row>
    <row r="45" spans="2:6" x14ac:dyDescent="0.2">
      <c r="C45" s="1" t="s">
        <v>229</v>
      </c>
      <c r="D45" s="1" t="s">
        <v>68</v>
      </c>
      <c r="E45" s="27" t="s">
        <v>534</v>
      </c>
      <c r="F45" s="1" t="s">
        <v>614</v>
      </c>
    </row>
    <row r="46" spans="2:6" x14ac:dyDescent="0.2">
      <c r="C46" s="1" t="s">
        <v>230</v>
      </c>
      <c r="D46" s="1" t="s">
        <v>70</v>
      </c>
      <c r="E46" s="27" t="s">
        <v>535</v>
      </c>
      <c r="F46" s="1" t="s">
        <v>615</v>
      </c>
    </row>
    <row r="47" spans="2:6" x14ac:dyDescent="0.2">
      <c r="C47" s="1" t="s">
        <v>231</v>
      </c>
      <c r="D47" s="1" t="s">
        <v>232</v>
      </c>
      <c r="E47" s="27" t="s">
        <v>536</v>
      </c>
      <c r="F47" s="1" t="s">
        <v>616</v>
      </c>
    </row>
    <row r="48" spans="2:6" x14ac:dyDescent="0.2">
      <c r="C48" s="1" t="s">
        <v>233</v>
      </c>
      <c r="D48" s="1" t="s">
        <v>234</v>
      </c>
      <c r="E48" s="27" t="s">
        <v>537</v>
      </c>
      <c r="F48" s="1" t="s">
        <v>617</v>
      </c>
    </row>
    <row r="49" spans="2:6" x14ac:dyDescent="0.2">
      <c r="C49" s="1" t="s">
        <v>268</v>
      </c>
      <c r="D49" s="1" t="s">
        <v>269</v>
      </c>
      <c r="E49" s="27" t="s">
        <v>538</v>
      </c>
      <c r="F49" s="1" t="s">
        <v>618</v>
      </c>
    </row>
    <row r="50" spans="2:6" x14ac:dyDescent="0.2">
      <c r="B50" s="3"/>
      <c r="C50" s="33" t="s">
        <v>772</v>
      </c>
      <c r="D50" s="1"/>
      <c r="E50" s="27"/>
      <c r="F50" s="1"/>
    </row>
    <row r="51" spans="2:6" x14ac:dyDescent="0.2">
      <c r="C51" s="1" t="s">
        <v>242</v>
      </c>
      <c r="D51" s="1" t="s">
        <v>243</v>
      </c>
      <c r="E51" s="27"/>
      <c r="F51" s="1" t="s">
        <v>619</v>
      </c>
    </row>
    <row r="52" spans="2:6" x14ac:dyDescent="0.2">
      <c r="C52" s="1" t="s">
        <v>244</v>
      </c>
      <c r="D52" s="1" t="s">
        <v>245</v>
      </c>
      <c r="E52" s="27"/>
      <c r="F52" s="1" t="s">
        <v>620</v>
      </c>
    </row>
    <row r="53" spans="2:6" x14ac:dyDescent="0.2">
      <c r="C53" s="1" t="s">
        <v>235</v>
      </c>
      <c r="D53" s="1" t="s">
        <v>236</v>
      </c>
      <c r="E53" s="27"/>
      <c r="F53" s="1" t="s">
        <v>621</v>
      </c>
    </row>
    <row r="54" spans="2:6" x14ac:dyDescent="0.2">
      <c r="C54" s="1" t="s">
        <v>246</v>
      </c>
      <c r="D54" s="1" t="s">
        <v>247</v>
      </c>
      <c r="E54" s="27"/>
      <c r="F54" s="1" t="s">
        <v>622</v>
      </c>
    </row>
    <row r="55" spans="2:6" x14ac:dyDescent="0.2">
      <c r="C55" s="1" t="s">
        <v>248</v>
      </c>
      <c r="D55" s="1" t="s">
        <v>249</v>
      </c>
      <c r="E55" s="27"/>
      <c r="F55" s="1" t="s">
        <v>623</v>
      </c>
    </row>
    <row r="56" spans="2:6" x14ac:dyDescent="0.2">
      <c r="C56" s="1" t="s">
        <v>237</v>
      </c>
      <c r="D56" s="1" t="s">
        <v>238</v>
      </c>
      <c r="E56" s="27"/>
      <c r="F56" s="1" t="s">
        <v>624</v>
      </c>
    </row>
    <row r="57" spans="2:6" x14ac:dyDescent="0.2">
      <c r="C57" s="1" t="s">
        <v>250</v>
      </c>
      <c r="D57" s="1" t="s">
        <v>251</v>
      </c>
      <c r="E57" s="27"/>
      <c r="F57" s="1" t="s">
        <v>625</v>
      </c>
    </row>
    <row r="58" spans="2:6" x14ac:dyDescent="0.2">
      <c r="C58" s="1" t="s">
        <v>252</v>
      </c>
      <c r="D58" s="1" t="s">
        <v>253</v>
      </c>
      <c r="E58" s="27"/>
      <c r="F58" s="1" t="s">
        <v>626</v>
      </c>
    </row>
    <row r="59" spans="2:6" x14ac:dyDescent="0.2">
      <c r="C59" s="1" t="s">
        <v>254</v>
      </c>
      <c r="D59" s="1" t="s">
        <v>255</v>
      </c>
      <c r="E59" s="27"/>
      <c r="F59" s="1" t="s">
        <v>627</v>
      </c>
    </row>
    <row r="60" spans="2:6" x14ac:dyDescent="0.2">
      <c r="C60" s="1" t="s">
        <v>256</v>
      </c>
      <c r="D60" s="1" t="s">
        <v>257</v>
      </c>
      <c r="E60" s="27"/>
      <c r="F60" s="1" t="s">
        <v>628</v>
      </c>
    </row>
    <row r="61" spans="2:6" x14ac:dyDescent="0.2">
      <c r="C61" s="1" t="s">
        <v>258</v>
      </c>
      <c r="D61" s="1" t="s">
        <v>259</v>
      </c>
      <c r="E61" s="27"/>
      <c r="F61" s="1" t="s">
        <v>629</v>
      </c>
    </row>
    <row r="62" spans="2:6" x14ac:dyDescent="0.2">
      <c r="C62" s="1" t="s">
        <v>260</v>
      </c>
      <c r="D62" s="1" t="s">
        <v>261</v>
      </c>
      <c r="E62" s="27"/>
      <c r="F62" s="1" t="s">
        <v>630</v>
      </c>
    </row>
    <row r="63" spans="2:6" x14ac:dyDescent="0.2">
      <c r="C63" s="1" t="s">
        <v>262</v>
      </c>
      <c r="D63" s="1" t="s">
        <v>263</v>
      </c>
      <c r="E63" s="27"/>
      <c r="F63" s="1" t="s">
        <v>631</v>
      </c>
    </row>
    <row r="64" spans="2:6" x14ac:dyDescent="0.2">
      <c r="C64" s="1" t="s">
        <v>239</v>
      </c>
      <c r="D64" s="1" t="s">
        <v>822</v>
      </c>
      <c r="E64" s="27"/>
      <c r="F64" s="1" t="s">
        <v>632</v>
      </c>
    </row>
    <row r="65" spans="2:6" x14ac:dyDescent="0.2">
      <c r="C65" s="1" t="s">
        <v>264</v>
      </c>
      <c r="D65" s="1" t="s">
        <v>265</v>
      </c>
      <c r="E65" s="27"/>
      <c r="F65" s="1" t="s">
        <v>633</v>
      </c>
    </row>
    <row r="66" spans="2:6" x14ac:dyDescent="0.2">
      <c r="C66" s="1" t="s">
        <v>240</v>
      </c>
      <c r="D66" s="1" t="s">
        <v>241</v>
      </c>
      <c r="E66" s="27"/>
      <c r="F66" s="1" t="s">
        <v>634</v>
      </c>
    </row>
    <row r="67" spans="2:6" x14ac:dyDescent="0.2">
      <c r="C67" s="1" t="s">
        <v>266</v>
      </c>
      <c r="D67" s="1" t="s">
        <v>267</v>
      </c>
      <c r="E67" s="27"/>
      <c r="F67" s="1" t="s">
        <v>635</v>
      </c>
    </row>
    <row r="68" spans="2:6" x14ac:dyDescent="0.15">
      <c r="B68" s="29" t="s">
        <v>503</v>
      </c>
      <c r="C68" s="1"/>
      <c r="D68" s="1"/>
      <c r="E68" s="27"/>
      <c r="F68" s="1"/>
    </row>
    <row r="69" spans="2:6" x14ac:dyDescent="0.2">
      <c r="B69" s="3"/>
      <c r="C69" s="32" t="s">
        <v>772</v>
      </c>
      <c r="D69" s="1"/>
      <c r="E69" s="27"/>
      <c r="F69" s="1"/>
    </row>
    <row r="70" spans="2:6" x14ac:dyDescent="0.2">
      <c r="C70" s="1" t="s">
        <v>270</v>
      </c>
      <c r="D70" s="1" t="s">
        <v>271</v>
      </c>
      <c r="E70" s="27"/>
      <c r="F70" s="1" t="s">
        <v>636</v>
      </c>
    </row>
    <row r="71" spans="2:6" x14ac:dyDescent="0.2">
      <c r="C71" s="1" t="s">
        <v>272</v>
      </c>
      <c r="D71" s="1" t="s">
        <v>273</v>
      </c>
      <c r="E71" s="27"/>
      <c r="F71" s="1" t="s">
        <v>637</v>
      </c>
    </row>
    <row r="72" spans="2:6" x14ac:dyDescent="0.2">
      <c r="C72" s="1" t="s">
        <v>274</v>
      </c>
      <c r="D72" s="1" t="s">
        <v>275</v>
      </c>
      <c r="E72" s="27"/>
      <c r="F72" s="1" t="s">
        <v>638</v>
      </c>
    </row>
    <row r="73" spans="2:6" x14ac:dyDescent="0.2">
      <c r="C73" s="1" t="s">
        <v>276</v>
      </c>
      <c r="D73" s="1" t="s">
        <v>277</v>
      </c>
      <c r="E73" s="27"/>
      <c r="F73" s="1" t="s">
        <v>639</v>
      </c>
    </row>
    <row r="74" spans="2:6" x14ac:dyDescent="0.2">
      <c r="C74" s="1" t="s">
        <v>278</v>
      </c>
      <c r="D74" s="1" t="s">
        <v>279</v>
      </c>
      <c r="E74" s="27"/>
      <c r="F74" s="1" t="s">
        <v>640</v>
      </c>
    </row>
    <row r="75" spans="2:6" x14ac:dyDescent="0.15">
      <c r="B75" s="29" t="s">
        <v>504</v>
      </c>
      <c r="C75" s="1"/>
      <c r="D75" s="1"/>
      <c r="E75" s="27"/>
      <c r="F75" s="1"/>
    </row>
    <row r="76" spans="2:6" x14ac:dyDescent="0.2">
      <c r="B76" s="3"/>
      <c r="C76" s="33" t="s">
        <v>574</v>
      </c>
      <c r="D76" s="1"/>
      <c r="E76" s="27"/>
      <c r="F76" s="1"/>
    </row>
    <row r="77" spans="2:6" x14ac:dyDescent="0.2">
      <c r="C77" s="1" t="s">
        <v>78</v>
      </c>
      <c r="D77" s="1" t="s">
        <v>79</v>
      </c>
      <c r="E77" s="27" t="s">
        <v>540</v>
      </c>
      <c r="F77" s="1" t="s">
        <v>641</v>
      </c>
    </row>
    <row r="78" spans="2:6" x14ac:dyDescent="0.2">
      <c r="C78" s="1" t="s">
        <v>280</v>
      </c>
      <c r="D78" s="1" t="s">
        <v>281</v>
      </c>
      <c r="E78" s="27" t="s">
        <v>539</v>
      </c>
      <c r="F78" s="1" t="s">
        <v>642</v>
      </c>
    </row>
    <row r="79" spans="2:6" x14ac:dyDescent="0.2">
      <c r="C79" s="1" t="s">
        <v>282</v>
      </c>
      <c r="D79" s="1" t="s">
        <v>283</v>
      </c>
      <c r="E79" s="27" t="s">
        <v>541</v>
      </c>
      <c r="F79" s="1" t="s">
        <v>643</v>
      </c>
    </row>
    <row r="80" spans="2:6" x14ac:dyDescent="0.2">
      <c r="B80" s="3"/>
      <c r="C80" s="33" t="s">
        <v>772</v>
      </c>
      <c r="D80" s="1"/>
      <c r="E80" s="27"/>
      <c r="F80" s="1"/>
    </row>
    <row r="81" spans="2:6" x14ac:dyDescent="0.2">
      <c r="C81" s="1" t="s">
        <v>284</v>
      </c>
      <c r="D81" s="1" t="s">
        <v>285</v>
      </c>
      <c r="E81" s="27"/>
      <c r="F81" s="1" t="s">
        <v>644</v>
      </c>
    </row>
    <row r="82" spans="2:6" x14ac:dyDescent="0.2">
      <c r="C82" s="1" t="s">
        <v>286</v>
      </c>
      <c r="D82" s="1" t="s">
        <v>287</v>
      </c>
      <c r="E82" s="27"/>
      <c r="F82" s="1" t="s">
        <v>645</v>
      </c>
    </row>
    <row r="83" spans="2:6" x14ac:dyDescent="0.2">
      <c r="C83" s="1" t="s">
        <v>288</v>
      </c>
      <c r="D83" s="1" t="s">
        <v>289</v>
      </c>
      <c r="E83" s="27"/>
      <c r="F83" s="1" t="s">
        <v>646</v>
      </c>
    </row>
    <row r="84" spans="2:6" x14ac:dyDescent="0.2">
      <c r="C84" s="1" t="s">
        <v>290</v>
      </c>
      <c r="D84" s="1" t="s">
        <v>291</v>
      </c>
      <c r="E84" s="27"/>
      <c r="F84" s="1" t="s">
        <v>647</v>
      </c>
    </row>
    <row r="85" spans="2:6" x14ac:dyDescent="0.2">
      <c r="C85" s="1" t="s">
        <v>292</v>
      </c>
      <c r="D85" s="1" t="s">
        <v>293</v>
      </c>
      <c r="E85" s="27"/>
      <c r="F85" s="1" t="s">
        <v>648</v>
      </c>
    </row>
    <row r="86" spans="2:6" x14ac:dyDescent="0.2">
      <c r="C86" s="1" t="s">
        <v>294</v>
      </c>
      <c r="D86" s="1" t="s">
        <v>295</v>
      </c>
      <c r="E86" s="27"/>
      <c r="F86" s="1" t="s">
        <v>649</v>
      </c>
    </row>
    <row r="87" spans="2:6" x14ac:dyDescent="0.15">
      <c r="B87" s="29" t="s">
        <v>505</v>
      </c>
      <c r="C87" s="1"/>
      <c r="D87" s="1"/>
      <c r="E87" s="27"/>
      <c r="F87" s="1"/>
    </row>
    <row r="88" spans="2:6" x14ac:dyDescent="0.2">
      <c r="B88" s="3"/>
      <c r="C88" s="33" t="s">
        <v>574</v>
      </c>
      <c r="D88" s="1"/>
      <c r="E88" s="27"/>
      <c r="F88" s="1"/>
    </row>
    <row r="89" spans="2:6" x14ac:dyDescent="0.2">
      <c r="C89" s="1" t="s">
        <v>298</v>
      </c>
      <c r="D89" s="1" t="s">
        <v>299</v>
      </c>
      <c r="E89" s="27" t="s">
        <v>542</v>
      </c>
      <c r="F89" s="1" t="s">
        <v>650</v>
      </c>
    </row>
    <row r="90" spans="2:6" x14ac:dyDescent="0.2">
      <c r="C90" s="1" t="s">
        <v>296</v>
      </c>
      <c r="D90" s="1" t="s">
        <v>297</v>
      </c>
      <c r="E90" s="27" t="s">
        <v>543</v>
      </c>
      <c r="F90" s="1" t="s">
        <v>651</v>
      </c>
    </row>
    <row r="91" spans="2:6" x14ac:dyDescent="0.2">
      <c r="B91" s="3"/>
      <c r="C91" s="33" t="s">
        <v>772</v>
      </c>
      <c r="D91" s="1"/>
      <c r="E91" s="27"/>
      <c r="F91" s="1"/>
    </row>
    <row r="92" spans="2:6" x14ac:dyDescent="0.2">
      <c r="C92" s="1" t="s">
        <v>300</v>
      </c>
      <c r="D92" s="1" t="s">
        <v>301</v>
      </c>
      <c r="E92" s="27"/>
      <c r="F92" s="1" t="s">
        <v>652</v>
      </c>
    </row>
    <row r="93" spans="2:6" x14ac:dyDescent="0.2">
      <c r="C93" s="1" t="s">
        <v>302</v>
      </c>
      <c r="D93" s="1" t="s">
        <v>303</v>
      </c>
      <c r="E93" s="27"/>
      <c r="F93" s="1" t="s">
        <v>653</v>
      </c>
    </row>
    <row r="94" spans="2:6" x14ac:dyDescent="0.2">
      <c r="C94" s="1" t="s">
        <v>304</v>
      </c>
      <c r="D94" s="1" t="s">
        <v>305</v>
      </c>
      <c r="E94" s="27"/>
      <c r="F94" s="1" t="s">
        <v>654</v>
      </c>
    </row>
    <row r="95" spans="2:6" x14ac:dyDescent="0.2">
      <c r="C95" s="1" t="s">
        <v>306</v>
      </c>
      <c r="D95" s="1" t="s">
        <v>307</v>
      </c>
      <c r="E95" s="27"/>
      <c r="F95" s="1" t="s">
        <v>655</v>
      </c>
    </row>
    <row r="96" spans="2:6" x14ac:dyDescent="0.2">
      <c r="C96" s="1" t="s">
        <v>308</v>
      </c>
      <c r="D96" s="1" t="s">
        <v>309</v>
      </c>
      <c r="E96" s="27"/>
      <c r="F96" s="1" t="s">
        <v>656</v>
      </c>
    </row>
    <row r="97" spans="2:6" x14ac:dyDescent="0.2">
      <c r="C97" s="1" t="s">
        <v>310</v>
      </c>
      <c r="D97" s="1" t="s">
        <v>311</v>
      </c>
      <c r="E97" s="27"/>
      <c r="F97" s="1" t="s">
        <v>657</v>
      </c>
    </row>
    <row r="98" spans="2:6" x14ac:dyDescent="0.2">
      <c r="C98" s="1" t="s">
        <v>312</v>
      </c>
      <c r="D98" s="1" t="s">
        <v>313</v>
      </c>
      <c r="E98" s="27"/>
      <c r="F98" s="1" t="s">
        <v>658</v>
      </c>
    </row>
    <row r="99" spans="2:6" x14ac:dyDescent="0.2">
      <c r="C99" s="1" t="s">
        <v>314</v>
      </c>
      <c r="D99" s="1" t="s">
        <v>315</v>
      </c>
      <c r="E99" s="27"/>
      <c r="F99" s="1" t="s">
        <v>659</v>
      </c>
    </row>
    <row r="100" spans="2:6" x14ac:dyDescent="0.2">
      <c r="C100" s="1" t="s">
        <v>316</v>
      </c>
      <c r="D100" s="1" t="s">
        <v>317</v>
      </c>
      <c r="E100" s="27"/>
      <c r="F100" s="1" t="s">
        <v>660</v>
      </c>
    </row>
    <row r="101" spans="2:6" x14ac:dyDescent="0.2">
      <c r="C101" s="1" t="s">
        <v>318</v>
      </c>
      <c r="D101" s="1" t="s">
        <v>319</v>
      </c>
      <c r="E101" s="27"/>
      <c r="F101" s="1" t="s">
        <v>661</v>
      </c>
    </row>
    <row r="102" spans="2:6" x14ac:dyDescent="0.15">
      <c r="B102" s="29" t="s">
        <v>506</v>
      </c>
      <c r="C102" s="1"/>
      <c r="D102" s="1"/>
      <c r="E102" s="27"/>
      <c r="F102" s="1"/>
    </row>
    <row r="103" spans="2:6" x14ac:dyDescent="0.2">
      <c r="B103" s="3"/>
      <c r="C103" s="33" t="s">
        <v>574</v>
      </c>
      <c r="D103" s="1"/>
      <c r="E103" s="27"/>
      <c r="F103" s="1"/>
    </row>
    <row r="104" spans="2:6" x14ac:dyDescent="0.2">
      <c r="C104" s="1" t="s">
        <v>320</v>
      </c>
      <c r="D104" s="1" t="s">
        <v>321</v>
      </c>
      <c r="E104" s="27" t="s">
        <v>544</v>
      </c>
      <c r="F104" s="1" t="s">
        <v>662</v>
      </c>
    </row>
    <row r="105" spans="2:6" x14ac:dyDescent="0.2">
      <c r="C105" s="1" t="s">
        <v>322</v>
      </c>
      <c r="D105" s="1" t="s">
        <v>323</v>
      </c>
      <c r="E105" s="27" t="s">
        <v>545</v>
      </c>
      <c r="F105" s="1" t="s">
        <v>670</v>
      </c>
    </row>
    <row r="106" spans="2:6" x14ac:dyDescent="0.2">
      <c r="B106" s="3"/>
      <c r="C106" s="33" t="s">
        <v>772</v>
      </c>
      <c r="D106" s="1"/>
      <c r="E106" s="27"/>
      <c r="F106" s="1"/>
    </row>
    <row r="107" spans="2:6" x14ac:dyDescent="0.2">
      <c r="C107" s="1" t="s">
        <v>326</v>
      </c>
      <c r="D107" s="1" t="s">
        <v>327</v>
      </c>
      <c r="E107" s="27"/>
      <c r="F107" s="1" t="s">
        <v>664</v>
      </c>
    </row>
    <row r="108" spans="2:6" x14ac:dyDescent="0.2">
      <c r="C108" s="1" t="s">
        <v>328</v>
      </c>
      <c r="D108" s="1" t="s">
        <v>329</v>
      </c>
      <c r="E108" s="27"/>
      <c r="F108" s="1" t="s">
        <v>665</v>
      </c>
    </row>
    <row r="109" spans="2:6" x14ac:dyDescent="0.2">
      <c r="C109" s="1" t="s">
        <v>324</v>
      </c>
      <c r="D109" s="1" t="s">
        <v>325</v>
      </c>
      <c r="E109" s="27"/>
      <c r="F109" s="1" t="s">
        <v>666</v>
      </c>
    </row>
    <row r="110" spans="2:6" x14ac:dyDescent="0.2">
      <c r="C110" s="1" t="s">
        <v>823</v>
      </c>
      <c r="D110" s="1" t="s">
        <v>824</v>
      </c>
      <c r="E110" s="27"/>
      <c r="F110" s="1" t="s">
        <v>667</v>
      </c>
    </row>
    <row r="111" spans="2:6" x14ac:dyDescent="0.2">
      <c r="C111" s="1" t="s">
        <v>330</v>
      </c>
      <c r="D111" s="1" t="s">
        <v>331</v>
      </c>
      <c r="E111" s="27"/>
      <c r="F111" s="1" t="s">
        <v>668</v>
      </c>
    </row>
    <row r="112" spans="2:6" x14ac:dyDescent="0.2">
      <c r="C112" s="1" t="s">
        <v>332</v>
      </c>
      <c r="D112" s="1" t="s">
        <v>333</v>
      </c>
      <c r="E112" s="27"/>
      <c r="F112" s="1" t="s">
        <v>669</v>
      </c>
    </row>
    <row r="113" spans="2:6" x14ac:dyDescent="0.2">
      <c r="C113" s="1" t="s">
        <v>334</v>
      </c>
      <c r="D113" s="1" t="s">
        <v>335</v>
      </c>
      <c r="E113" s="27"/>
      <c r="F113" s="1" t="s">
        <v>663</v>
      </c>
    </row>
    <row r="114" spans="2:6" x14ac:dyDescent="0.2">
      <c r="C114" s="1" t="s">
        <v>336</v>
      </c>
      <c r="D114" s="1" t="s">
        <v>337</v>
      </c>
      <c r="E114" s="27"/>
      <c r="F114" s="1" t="s">
        <v>671</v>
      </c>
    </row>
    <row r="115" spans="2:6" x14ac:dyDescent="0.2">
      <c r="C115" s="1" t="s">
        <v>338</v>
      </c>
      <c r="D115" s="1" t="s">
        <v>339</v>
      </c>
      <c r="E115" s="27"/>
      <c r="F115" s="1" t="s">
        <v>672</v>
      </c>
    </row>
    <row r="116" spans="2:6" x14ac:dyDescent="0.2">
      <c r="C116" s="1" t="s">
        <v>340</v>
      </c>
      <c r="D116" s="1" t="s">
        <v>341</v>
      </c>
      <c r="E116" s="27"/>
      <c r="F116" s="1" t="s">
        <v>673</v>
      </c>
    </row>
    <row r="117" spans="2:6" x14ac:dyDescent="0.2">
      <c r="C117" s="1" t="s">
        <v>342</v>
      </c>
      <c r="D117" s="1" t="s">
        <v>343</v>
      </c>
      <c r="E117" s="27"/>
      <c r="F117" s="1" t="s">
        <v>674</v>
      </c>
    </row>
    <row r="118" spans="2:6" x14ac:dyDescent="0.2">
      <c r="C118" s="1" t="s">
        <v>344</v>
      </c>
      <c r="D118" s="1" t="s">
        <v>345</v>
      </c>
      <c r="E118" s="27"/>
      <c r="F118" s="1" t="s">
        <v>675</v>
      </c>
    </row>
    <row r="119" spans="2:6" x14ac:dyDescent="0.2">
      <c r="C119" s="1" t="s">
        <v>346</v>
      </c>
      <c r="D119" s="1" t="s">
        <v>347</v>
      </c>
      <c r="E119" s="27"/>
      <c r="F119" s="1" t="s">
        <v>825</v>
      </c>
    </row>
    <row r="120" spans="2:6" x14ac:dyDescent="0.15">
      <c r="B120" s="29" t="s">
        <v>158</v>
      </c>
      <c r="C120" s="1"/>
      <c r="D120" s="1"/>
      <c r="E120" s="27"/>
      <c r="F120" s="1"/>
    </row>
    <row r="121" spans="2:6" x14ac:dyDescent="0.2">
      <c r="B121" s="3"/>
      <c r="C121" s="33" t="s">
        <v>772</v>
      </c>
      <c r="D121" s="1"/>
      <c r="E121" s="27"/>
      <c r="F121" s="1"/>
    </row>
    <row r="122" spans="2:6" x14ac:dyDescent="0.2">
      <c r="C122" s="1" t="s">
        <v>348</v>
      </c>
      <c r="D122" s="1" t="s">
        <v>349</v>
      </c>
      <c r="E122" s="27"/>
      <c r="F122" s="1" t="s">
        <v>676</v>
      </c>
    </row>
    <row r="123" spans="2:6" x14ac:dyDescent="0.15">
      <c r="B123" s="29" t="s">
        <v>159</v>
      </c>
      <c r="C123" s="1"/>
      <c r="D123" s="1"/>
      <c r="E123" s="27"/>
      <c r="F123" s="1"/>
    </row>
    <row r="124" spans="2:6" x14ac:dyDescent="0.2">
      <c r="B124" s="3"/>
      <c r="C124" s="33" t="s">
        <v>772</v>
      </c>
      <c r="D124" s="1"/>
      <c r="E124" s="27"/>
      <c r="F124" s="1"/>
    </row>
    <row r="125" spans="2:6" x14ac:dyDescent="0.2">
      <c r="C125" s="1" t="s">
        <v>350</v>
      </c>
      <c r="D125" s="1" t="s">
        <v>351</v>
      </c>
      <c r="E125" s="27"/>
      <c r="F125" s="1" t="s">
        <v>677</v>
      </c>
    </row>
    <row r="126" spans="2:6" x14ac:dyDescent="0.15">
      <c r="B126" s="29" t="s">
        <v>507</v>
      </c>
      <c r="C126" s="1"/>
      <c r="D126" s="1"/>
      <c r="E126" s="27"/>
      <c r="F126" s="1"/>
    </row>
    <row r="127" spans="2:6" x14ac:dyDescent="0.2">
      <c r="B127" s="3"/>
      <c r="C127" s="33" t="s">
        <v>574</v>
      </c>
      <c r="D127" s="1"/>
      <c r="E127" s="27"/>
      <c r="F127" s="1"/>
    </row>
    <row r="128" spans="2:6" x14ac:dyDescent="0.2">
      <c r="C128" s="1" t="s">
        <v>352</v>
      </c>
      <c r="D128" s="1" t="s">
        <v>353</v>
      </c>
      <c r="E128" s="27" t="s">
        <v>546</v>
      </c>
      <c r="F128" s="1" t="s">
        <v>678</v>
      </c>
    </row>
    <row r="129" spans="2:6" x14ac:dyDescent="0.2">
      <c r="C129" s="1" t="s">
        <v>354</v>
      </c>
      <c r="D129" s="1" t="s">
        <v>355</v>
      </c>
      <c r="E129" s="27" t="s">
        <v>547</v>
      </c>
      <c r="F129" s="1" t="s">
        <v>679</v>
      </c>
    </row>
    <row r="130" spans="2:6" x14ac:dyDescent="0.2">
      <c r="C130" s="1" t="s">
        <v>356</v>
      </c>
      <c r="D130" s="1" t="s">
        <v>86</v>
      </c>
      <c r="E130" s="27" t="s">
        <v>548</v>
      </c>
      <c r="F130" s="1" t="s">
        <v>680</v>
      </c>
    </row>
    <row r="131" spans="2:6" x14ac:dyDescent="0.2">
      <c r="C131" s="1" t="s">
        <v>357</v>
      </c>
      <c r="D131" s="1" t="s">
        <v>358</v>
      </c>
      <c r="E131" s="27" t="s">
        <v>549</v>
      </c>
      <c r="F131" s="1" t="s">
        <v>681</v>
      </c>
    </row>
    <row r="132" spans="2:6" x14ac:dyDescent="0.2">
      <c r="C132" s="1" t="s">
        <v>359</v>
      </c>
      <c r="D132" s="1" t="s">
        <v>360</v>
      </c>
      <c r="E132" s="27" t="s">
        <v>550</v>
      </c>
      <c r="F132" s="1" t="s">
        <v>682</v>
      </c>
    </row>
    <row r="133" spans="2:6" x14ac:dyDescent="0.2">
      <c r="C133" s="1" t="s">
        <v>361</v>
      </c>
      <c r="D133" s="1" t="s">
        <v>362</v>
      </c>
      <c r="E133" s="27" t="s">
        <v>551</v>
      </c>
      <c r="F133" s="1" t="s">
        <v>683</v>
      </c>
    </row>
    <row r="134" spans="2:6" x14ac:dyDescent="0.2">
      <c r="C134" s="1" t="s">
        <v>364</v>
      </c>
      <c r="D134" s="1" t="s">
        <v>365</v>
      </c>
      <c r="E134" s="27" t="s">
        <v>552</v>
      </c>
      <c r="F134" s="1" t="s">
        <v>685</v>
      </c>
    </row>
    <row r="135" spans="2:6" x14ac:dyDescent="0.2">
      <c r="C135" s="1" t="s">
        <v>366</v>
      </c>
      <c r="D135" s="1" t="s">
        <v>367</v>
      </c>
      <c r="E135" s="27" t="s">
        <v>553</v>
      </c>
      <c r="F135" s="1" t="s">
        <v>686</v>
      </c>
    </row>
    <row r="136" spans="2:6" x14ac:dyDescent="0.2">
      <c r="C136" s="1" t="s">
        <v>368</v>
      </c>
      <c r="D136" s="1" t="s">
        <v>88</v>
      </c>
      <c r="E136" s="27" t="s">
        <v>554</v>
      </c>
      <c r="F136" s="1" t="s">
        <v>687</v>
      </c>
    </row>
    <row r="137" spans="2:6" x14ac:dyDescent="0.2">
      <c r="C137" s="1" t="s">
        <v>369</v>
      </c>
      <c r="D137" s="1" t="s">
        <v>370</v>
      </c>
      <c r="E137" s="27" t="s">
        <v>555</v>
      </c>
      <c r="F137" s="1" t="s">
        <v>688</v>
      </c>
    </row>
    <row r="138" spans="2:6" x14ac:dyDescent="0.2">
      <c r="C138" s="1" t="s">
        <v>371</v>
      </c>
      <c r="D138" s="1" t="s">
        <v>372</v>
      </c>
      <c r="E138" s="27" t="s">
        <v>556</v>
      </c>
      <c r="F138" s="1" t="s">
        <v>689</v>
      </c>
    </row>
    <row r="139" spans="2:6" x14ac:dyDescent="0.2">
      <c r="B139" s="3"/>
      <c r="C139" s="33" t="s">
        <v>772</v>
      </c>
      <c r="D139" s="1"/>
      <c r="E139" s="27"/>
      <c r="F139" s="1"/>
    </row>
    <row r="140" spans="2:6" x14ac:dyDescent="0.2">
      <c r="C140" s="1" t="s">
        <v>373</v>
      </c>
      <c r="D140" s="1" t="s">
        <v>374</v>
      </c>
      <c r="E140" s="27"/>
      <c r="F140" s="1" t="s">
        <v>690</v>
      </c>
    </row>
    <row r="141" spans="2:6" x14ac:dyDescent="0.2">
      <c r="C141" s="1" t="s">
        <v>375</v>
      </c>
      <c r="D141" s="1" t="s">
        <v>376</v>
      </c>
      <c r="E141" s="27"/>
      <c r="F141" s="1" t="s">
        <v>691</v>
      </c>
    </row>
    <row r="142" spans="2:6" x14ac:dyDescent="0.2">
      <c r="C142" s="1" t="s">
        <v>576</v>
      </c>
      <c r="D142" s="1" t="s">
        <v>363</v>
      </c>
      <c r="E142" s="27"/>
      <c r="F142" s="1" t="s">
        <v>684</v>
      </c>
    </row>
    <row r="143" spans="2:6" x14ac:dyDescent="0.2">
      <c r="C143" s="1" t="s">
        <v>377</v>
      </c>
      <c r="D143" s="1" t="s">
        <v>378</v>
      </c>
      <c r="E143" s="27"/>
      <c r="F143" s="1" t="s">
        <v>692</v>
      </c>
    </row>
    <row r="144" spans="2:6" x14ac:dyDescent="0.2">
      <c r="C144" s="1" t="s">
        <v>379</v>
      </c>
      <c r="D144" s="1" t="s">
        <v>380</v>
      </c>
      <c r="E144" s="27"/>
      <c r="F144" s="1" t="s">
        <v>693</v>
      </c>
    </row>
    <row r="145" spans="2:6" x14ac:dyDescent="0.2">
      <c r="C145" s="1" t="s">
        <v>381</v>
      </c>
      <c r="D145" s="1" t="s">
        <v>382</v>
      </c>
      <c r="E145" s="27"/>
      <c r="F145" s="1" t="s">
        <v>694</v>
      </c>
    </row>
    <row r="146" spans="2:6" x14ac:dyDescent="0.15">
      <c r="B146" s="29" t="s">
        <v>508</v>
      </c>
      <c r="C146" s="1"/>
      <c r="D146" s="1"/>
      <c r="E146" s="27"/>
      <c r="F146" s="1"/>
    </row>
    <row r="147" spans="2:6" x14ac:dyDescent="0.2">
      <c r="B147" s="3"/>
      <c r="C147" s="33" t="s">
        <v>574</v>
      </c>
      <c r="D147" s="1"/>
      <c r="E147" s="27"/>
      <c r="F147" s="1"/>
    </row>
    <row r="148" spans="2:6" x14ac:dyDescent="0.2">
      <c r="C148" s="1" t="s">
        <v>383</v>
      </c>
      <c r="D148" s="1" t="s">
        <v>384</v>
      </c>
      <c r="E148" s="27" t="s">
        <v>557</v>
      </c>
      <c r="F148" s="1" t="s">
        <v>695</v>
      </c>
    </row>
    <row r="149" spans="2:6" x14ac:dyDescent="0.2">
      <c r="C149" s="1" t="s">
        <v>385</v>
      </c>
      <c r="D149" s="1" t="s">
        <v>386</v>
      </c>
      <c r="E149" s="27" t="s">
        <v>558</v>
      </c>
      <c r="F149" s="1" t="s">
        <v>696</v>
      </c>
    </row>
    <row r="150" spans="2:6" x14ac:dyDescent="0.2">
      <c r="C150" s="1" t="s">
        <v>387</v>
      </c>
      <c r="D150" s="1" t="s">
        <v>388</v>
      </c>
      <c r="E150" s="27" t="s">
        <v>559</v>
      </c>
      <c r="F150" s="1" t="s">
        <v>697</v>
      </c>
    </row>
    <row r="151" spans="2:6" x14ac:dyDescent="0.2">
      <c r="C151" s="1" t="s">
        <v>389</v>
      </c>
      <c r="D151" s="1" t="s">
        <v>390</v>
      </c>
      <c r="E151" s="27" t="s">
        <v>560</v>
      </c>
      <c r="F151" s="1" t="s">
        <v>698</v>
      </c>
    </row>
    <row r="152" spans="2:6" x14ac:dyDescent="0.2">
      <c r="B152" s="3"/>
      <c r="C152" s="33" t="s">
        <v>772</v>
      </c>
      <c r="D152" s="1"/>
      <c r="E152" s="27"/>
      <c r="F152" s="1"/>
    </row>
    <row r="153" spans="2:6" x14ac:dyDescent="0.2">
      <c r="C153" s="1" t="s">
        <v>395</v>
      </c>
      <c r="D153" s="1" t="s">
        <v>396</v>
      </c>
      <c r="E153" s="27"/>
      <c r="F153" s="1" t="s">
        <v>699</v>
      </c>
    </row>
    <row r="154" spans="2:6" x14ac:dyDescent="0.2">
      <c r="C154" s="1" t="s">
        <v>391</v>
      </c>
      <c r="D154" s="1" t="s">
        <v>98</v>
      </c>
      <c r="E154" s="27"/>
      <c r="F154" s="1" t="s">
        <v>700</v>
      </c>
    </row>
    <row r="155" spans="2:6" x14ac:dyDescent="0.2">
      <c r="C155" s="1" t="s">
        <v>99</v>
      </c>
      <c r="D155" s="1" t="s">
        <v>392</v>
      </c>
      <c r="E155" s="27"/>
      <c r="F155" s="1" t="s">
        <v>701</v>
      </c>
    </row>
    <row r="156" spans="2:6" x14ac:dyDescent="0.2">
      <c r="C156" s="1" t="s">
        <v>393</v>
      </c>
      <c r="D156" s="1" t="s">
        <v>394</v>
      </c>
      <c r="E156" s="27"/>
      <c r="F156" s="1" t="s">
        <v>702</v>
      </c>
    </row>
    <row r="157" spans="2:6" x14ac:dyDescent="0.2">
      <c r="C157" s="1" t="s">
        <v>397</v>
      </c>
      <c r="D157" s="1" t="s">
        <v>398</v>
      </c>
      <c r="E157" s="27"/>
      <c r="F157" s="1" t="s">
        <v>703</v>
      </c>
    </row>
    <row r="158" spans="2:6" x14ac:dyDescent="0.2">
      <c r="C158" s="1" t="s">
        <v>399</v>
      </c>
      <c r="D158" s="1" t="s">
        <v>400</v>
      </c>
      <c r="E158" s="27"/>
      <c r="F158" s="1" t="s">
        <v>704</v>
      </c>
    </row>
    <row r="159" spans="2:6" x14ac:dyDescent="0.2">
      <c r="C159" s="1" t="s">
        <v>401</v>
      </c>
      <c r="D159" s="1" t="s">
        <v>402</v>
      </c>
      <c r="E159" s="27"/>
      <c r="F159" s="1" t="s">
        <v>705</v>
      </c>
    </row>
    <row r="160" spans="2:6" x14ac:dyDescent="0.2">
      <c r="C160" s="1" t="s">
        <v>403</v>
      </c>
      <c r="D160" s="1" t="s">
        <v>404</v>
      </c>
      <c r="E160" s="27"/>
      <c r="F160" s="1" t="s">
        <v>706</v>
      </c>
    </row>
    <row r="161" spans="2:6" x14ac:dyDescent="0.15">
      <c r="B161" s="29" t="s">
        <v>509</v>
      </c>
      <c r="C161" s="1"/>
      <c r="D161" s="1"/>
      <c r="E161" s="27"/>
      <c r="F161" s="1"/>
    </row>
    <row r="162" spans="2:6" x14ac:dyDescent="0.2">
      <c r="B162" s="3"/>
      <c r="C162" s="33" t="s">
        <v>574</v>
      </c>
      <c r="D162" s="1"/>
      <c r="E162" s="27"/>
      <c r="F162" s="1"/>
    </row>
    <row r="163" spans="2:6" x14ac:dyDescent="0.2">
      <c r="C163" s="1" t="s">
        <v>405</v>
      </c>
      <c r="D163" s="1" t="s">
        <v>406</v>
      </c>
      <c r="E163" s="27" t="s">
        <v>561</v>
      </c>
      <c r="F163" s="1" t="s">
        <v>707</v>
      </c>
    </row>
    <row r="164" spans="2:6" x14ac:dyDescent="0.2">
      <c r="C164" s="1" t="s">
        <v>407</v>
      </c>
      <c r="D164" s="1" t="s">
        <v>408</v>
      </c>
      <c r="E164" s="27" t="s">
        <v>562</v>
      </c>
      <c r="F164" s="1" t="s">
        <v>708</v>
      </c>
    </row>
    <row r="165" spans="2:6" x14ac:dyDescent="0.2">
      <c r="B165" s="3"/>
      <c r="C165" s="33" t="s">
        <v>772</v>
      </c>
      <c r="D165" s="1"/>
      <c r="E165" s="27"/>
      <c r="F165" s="1"/>
    </row>
    <row r="166" spans="2:6" x14ac:dyDescent="0.2">
      <c r="C166" s="1" t="s">
        <v>409</v>
      </c>
      <c r="D166" s="1" t="s">
        <v>410</v>
      </c>
      <c r="E166" s="27"/>
      <c r="F166" s="1" t="s">
        <v>709</v>
      </c>
    </row>
    <row r="167" spans="2:6" x14ac:dyDescent="0.2">
      <c r="C167" s="1" t="s">
        <v>411</v>
      </c>
      <c r="D167" s="1" t="s">
        <v>412</v>
      </c>
      <c r="E167" s="27"/>
      <c r="F167" s="1" t="s">
        <v>710</v>
      </c>
    </row>
    <row r="168" spans="2:6" x14ac:dyDescent="0.2">
      <c r="C168" s="1" t="s">
        <v>413</v>
      </c>
      <c r="D168" s="1" t="s">
        <v>414</v>
      </c>
      <c r="E168" s="27"/>
      <c r="F168" s="1" t="s">
        <v>711</v>
      </c>
    </row>
    <row r="169" spans="2:6" x14ac:dyDescent="0.2">
      <c r="C169" s="1" t="s">
        <v>415</v>
      </c>
      <c r="D169" s="1" t="s">
        <v>826</v>
      </c>
      <c r="E169" s="27"/>
      <c r="F169" s="1" t="s">
        <v>712</v>
      </c>
    </row>
    <row r="170" spans="2:6" x14ac:dyDescent="0.2">
      <c r="C170" s="1" t="s">
        <v>416</v>
      </c>
      <c r="D170" s="1" t="s">
        <v>417</v>
      </c>
      <c r="E170" s="27"/>
      <c r="F170" s="1" t="s">
        <v>713</v>
      </c>
    </row>
    <row r="171" spans="2:6" x14ac:dyDescent="0.2">
      <c r="C171" s="1" t="s">
        <v>418</v>
      </c>
      <c r="D171" s="1" t="s">
        <v>419</v>
      </c>
      <c r="E171" s="27"/>
      <c r="F171" s="1" t="s">
        <v>714</v>
      </c>
    </row>
    <row r="172" spans="2:6" x14ac:dyDescent="0.2">
      <c r="C172" s="1" t="s">
        <v>420</v>
      </c>
      <c r="D172" s="1" t="s">
        <v>421</v>
      </c>
      <c r="E172" s="27"/>
      <c r="F172" s="1" t="s">
        <v>715</v>
      </c>
    </row>
    <row r="173" spans="2:6" x14ac:dyDescent="0.15">
      <c r="B173" s="29" t="s">
        <v>510</v>
      </c>
      <c r="C173" s="1"/>
      <c r="D173" s="1"/>
      <c r="E173" s="27"/>
      <c r="F173" s="1"/>
    </row>
    <row r="174" spans="2:6" x14ac:dyDescent="0.2">
      <c r="B174" s="3"/>
      <c r="C174" s="33" t="s">
        <v>772</v>
      </c>
      <c r="D174" s="1"/>
      <c r="E174" s="27"/>
      <c r="F174" s="1"/>
    </row>
    <row r="175" spans="2:6" x14ac:dyDescent="0.2">
      <c r="C175" s="1" t="s">
        <v>422</v>
      </c>
      <c r="D175" s="1" t="s">
        <v>423</v>
      </c>
      <c r="E175" s="27"/>
      <c r="F175" s="1" t="s">
        <v>716</v>
      </c>
    </row>
    <row r="176" spans="2:6" x14ac:dyDescent="0.2">
      <c r="C176" s="1" t="s">
        <v>424</v>
      </c>
      <c r="D176" s="1" t="s">
        <v>425</v>
      </c>
      <c r="E176" s="27"/>
      <c r="F176" s="1" t="s">
        <v>717</v>
      </c>
    </row>
    <row r="177" spans="2:6" x14ac:dyDescent="0.2">
      <c r="C177" s="1" t="s">
        <v>426</v>
      </c>
      <c r="D177" s="1" t="s">
        <v>427</v>
      </c>
      <c r="E177" s="27"/>
      <c r="F177" s="1" t="s">
        <v>718</v>
      </c>
    </row>
    <row r="178" spans="2:6" x14ac:dyDescent="0.2">
      <c r="C178" s="1" t="s">
        <v>428</v>
      </c>
      <c r="D178" s="1" t="s">
        <v>429</v>
      </c>
      <c r="E178" s="27"/>
      <c r="F178" s="1" t="s">
        <v>719</v>
      </c>
    </row>
    <row r="179" spans="2:6" x14ac:dyDescent="0.2">
      <c r="C179" s="1" t="s">
        <v>430</v>
      </c>
      <c r="D179" s="1" t="s">
        <v>431</v>
      </c>
      <c r="E179" s="27"/>
      <c r="F179" s="1" t="s">
        <v>720</v>
      </c>
    </row>
    <row r="180" spans="2:6" x14ac:dyDescent="0.2">
      <c r="C180" s="1" t="s">
        <v>432</v>
      </c>
      <c r="D180" s="1" t="s">
        <v>433</v>
      </c>
      <c r="E180" s="27"/>
      <c r="F180" s="1" t="s">
        <v>721</v>
      </c>
    </row>
    <row r="181" spans="2:6" x14ac:dyDescent="0.2">
      <c r="C181" s="1" t="s">
        <v>434</v>
      </c>
      <c r="D181" s="1" t="s">
        <v>435</v>
      </c>
      <c r="E181" s="27"/>
      <c r="F181" s="1" t="s">
        <v>722</v>
      </c>
    </row>
    <row r="182" spans="2:6" x14ac:dyDescent="0.2">
      <c r="C182" s="1" t="s">
        <v>436</v>
      </c>
      <c r="D182" s="1" t="s">
        <v>437</v>
      </c>
      <c r="E182" s="27"/>
      <c r="F182" s="1" t="s">
        <v>723</v>
      </c>
    </row>
    <row r="183" spans="2:6" x14ac:dyDescent="0.15">
      <c r="B183" s="29" t="s">
        <v>160</v>
      </c>
      <c r="C183" s="1"/>
      <c r="D183" s="1"/>
      <c r="E183" s="27"/>
      <c r="F183" s="1"/>
    </row>
    <row r="184" spans="2:6" x14ac:dyDescent="0.15">
      <c r="B184" s="29"/>
      <c r="C184" s="32" t="s">
        <v>574</v>
      </c>
      <c r="D184" s="1"/>
      <c r="E184" s="27"/>
      <c r="F184" s="1"/>
    </row>
    <row r="185" spans="2:6" x14ac:dyDescent="0.2">
      <c r="C185" s="1" t="s">
        <v>438</v>
      </c>
      <c r="D185" s="1" t="s">
        <v>439</v>
      </c>
      <c r="E185" s="27" t="s">
        <v>563</v>
      </c>
      <c r="F185" s="1" t="s">
        <v>724</v>
      </c>
    </row>
    <row r="186" spans="2:6" x14ac:dyDescent="0.15">
      <c r="B186" s="29" t="s">
        <v>511</v>
      </c>
      <c r="C186" s="1"/>
      <c r="D186" s="1"/>
      <c r="E186" s="27"/>
      <c r="F186" s="1"/>
    </row>
    <row r="187" spans="2:6" x14ac:dyDescent="0.2">
      <c r="B187" s="3"/>
      <c r="C187" s="33" t="s">
        <v>772</v>
      </c>
      <c r="D187" s="1"/>
      <c r="E187" s="27"/>
      <c r="F187" s="1"/>
    </row>
    <row r="188" spans="2:6" x14ac:dyDescent="0.2">
      <c r="C188" s="1" t="s">
        <v>443</v>
      </c>
      <c r="D188" s="1" t="s">
        <v>444</v>
      </c>
      <c r="E188" s="27"/>
      <c r="F188" s="1" t="s">
        <v>725</v>
      </c>
    </row>
    <row r="189" spans="2:6" x14ac:dyDescent="0.2">
      <c r="C189" s="1" t="s">
        <v>445</v>
      </c>
      <c r="D189" s="1" t="s">
        <v>446</v>
      </c>
      <c r="E189" s="27"/>
      <c r="F189" s="1" t="s">
        <v>726</v>
      </c>
    </row>
    <row r="190" spans="2:6" x14ac:dyDescent="0.2">
      <c r="C190" s="1" t="s">
        <v>440</v>
      </c>
      <c r="D190" s="1" t="s">
        <v>95</v>
      </c>
      <c r="E190" s="27"/>
      <c r="F190" s="1" t="s">
        <v>727</v>
      </c>
    </row>
    <row r="191" spans="2:6" x14ac:dyDescent="0.2">
      <c r="C191" s="1" t="s">
        <v>447</v>
      </c>
      <c r="D191" s="1" t="s">
        <v>448</v>
      </c>
      <c r="E191" s="27"/>
      <c r="F191" s="1" t="s">
        <v>728</v>
      </c>
    </row>
    <row r="192" spans="2:6" x14ac:dyDescent="0.2">
      <c r="C192" s="1" t="s">
        <v>449</v>
      </c>
      <c r="D192" s="1" t="s">
        <v>450</v>
      </c>
      <c r="E192" s="27"/>
      <c r="F192" s="1" t="s">
        <v>729</v>
      </c>
    </row>
    <row r="193" spans="2:6" x14ac:dyDescent="0.2">
      <c r="C193" s="1" t="s">
        <v>441</v>
      </c>
      <c r="D193" s="1" t="s">
        <v>442</v>
      </c>
      <c r="E193" s="27"/>
      <c r="F193" s="1" t="s">
        <v>730</v>
      </c>
    </row>
    <row r="194" spans="2:6" x14ac:dyDescent="0.2">
      <c r="C194" s="1" t="s">
        <v>451</v>
      </c>
      <c r="D194" s="1" t="s">
        <v>452</v>
      </c>
      <c r="E194" s="27"/>
      <c r="F194" s="1" t="s">
        <v>731</v>
      </c>
    </row>
    <row r="195" spans="2:6" x14ac:dyDescent="0.2">
      <c r="C195" s="1" t="s">
        <v>453</v>
      </c>
      <c r="D195" s="1" t="s">
        <v>454</v>
      </c>
      <c r="E195" s="27"/>
      <c r="F195" s="1" t="s">
        <v>732</v>
      </c>
    </row>
    <row r="196" spans="2:6" x14ac:dyDescent="0.2">
      <c r="C196" s="1" t="s">
        <v>455</v>
      </c>
      <c r="D196" s="1" t="s">
        <v>456</v>
      </c>
      <c r="E196" s="27"/>
      <c r="F196" s="1" t="s">
        <v>733</v>
      </c>
    </row>
    <row r="197" spans="2:6" x14ac:dyDescent="0.2">
      <c r="C197" s="1" t="s">
        <v>457</v>
      </c>
      <c r="D197" s="1" t="s">
        <v>458</v>
      </c>
      <c r="E197" s="27"/>
      <c r="F197" s="1" t="s">
        <v>734</v>
      </c>
    </row>
    <row r="198" spans="2:6" x14ac:dyDescent="0.2">
      <c r="C198" s="1" t="s">
        <v>459</v>
      </c>
      <c r="D198" s="1" t="s">
        <v>460</v>
      </c>
      <c r="E198" s="27"/>
      <c r="F198" s="1" t="s">
        <v>735</v>
      </c>
    </row>
    <row r="199" spans="2:6" x14ac:dyDescent="0.15">
      <c r="B199" s="29" t="s">
        <v>161</v>
      </c>
      <c r="C199" s="1"/>
      <c r="D199" s="1"/>
      <c r="E199" s="27"/>
      <c r="F199" s="1"/>
    </row>
    <row r="200" spans="2:6" x14ac:dyDescent="0.2">
      <c r="B200" s="3"/>
      <c r="C200" s="33" t="s">
        <v>574</v>
      </c>
      <c r="D200" s="1"/>
      <c r="E200" s="27"/>
      <c r="F200" s="1"/>
    </row>
    <row r="201" spans="2:6" x14ac:dyDescent="0.2">
      <c r="C201" s="1" t="s">
        <v>461</v>
      </c>
      <c r="D201" s="1" t="s">
        <v>109</v>
      </c>
      <c r="E201" s="27" t="s">
        <v>564</v>
      </c>
      <c r="F201" s="1" t="s">
        <v>736</v>
      </c>
    </row>
    <row r="202" spans="2:6" x14ac:dyDescent="0.15">
      <c r="B202" s="29" t="s">
        <v>512</v>
      </c>
      <c r="C202" s="1"/>
      <c r="D202" s="1"/>
      <c r="E202" s="27"/>
      <c r="F202" s="1"/>
    </row>
    <row r="203" spans="2:6" x14ac:dyDescent="0.2">
      <c r="B203" s="3"/>
      <c r="C203" s="33" t="s">
        <v>772</v>
      </c>
      <c r="D203" s="1"/>
      <c r="E203" s="27"/>
      <c r="F203" s="1"/>
    </row>
    <row r="204" spans="2:6" ht="22" x14ac:dyDescent="0.2">
      <c r="C204" s="1" t="s">
        <v>462</v>
      </c>
      <c r="D204" s="1" t="s">
        <v>463</v>
      </c>
      <c r="E204" s="27"/>
      <c r="F204" s="1" t="s">
        <v>737</v>
      </c>
    </row>
    <row r="205" spans="2:6" x14ac:dyDescent="0.15">
      <c r="B205" s="29" t="s">
        <v>513</v>
      </c>
      <c r="C205" s="1"/>
      <c r="D205" s="1"/>
      <c r="E205" s="27"/>
      <c r="F205" s="1"/>
    </row>
    <row r="206" spans="2:6" x14ac:dyDescent="0.2">
      <c r="B206" s="3"/>
      <c r="C206" s="33" t="s">
        <v>772</v>
      </c>
      <c r="D206" s="1"/>
      <c r="E206" s="27"/>
      <c r="F206" s="1"/>
    </row>
    <row r="207" spans="2:6" ht="22" x14ac:dyDescent="0.2">
      <c r="C207" s="1" t="s">
        <v>466</v>
      </c>
      <c r="D207" s="1" t="s">
        <v>467</v>
      </c>
      <c r="E207" s="27"/>
      <c r="F207" s="1" t="s">
        <v>739</v>
      </c>
    </row>
    <row r="208" spans="2:6" x14ac:dyDescent="0.2">
      <c r="C208" s="1" t="s">
        <v>464</v>
      </c>
      <c r="D208" s="1" t="s">
        <v>465</v>
      </c>
      <c r="E208" s="27"/>
      <c r="F208" s="1" t="s">
        <v>738</v>
      </c>
    </row>
    <row r="209" spans="2:6" x14ac:dyDescent="0.2">
      <c r="B209" s="20" t="s">
        <v>514</v>
      </c>
      <c r="C209" s="1"/>
      <c r="D209" s="1"/>
      <c r="E209" s="27"/>
      <c r="F209" s="1"/>
    </row>
    <row r="210" spans="2:6" x14ac:dyDescent="0.2">
      <c r="B210" s="3"/>
      <c r="C210" s="33" t="s">
        <v>772</v>
      </c>
      <c r="D210" s="1"/>
      <c r="E210" s="27"/>
      <c r="F210" s="1"/>
    </row>
    <row r="211" spans="2:6" x14ac:dyDescent="0.2">
      <c r="C211" s="1" t="s">
        <v>468</v>
      </c>
      <c r="D211" s="1" t="s">
        <v>469</v>
      </c>
      <c r="E211" s="27"/>
      <c r="F211" s="1" t="s">
        <v>740</v>
      </c>
    </row>
    <row r="212" spans="2:6" x14ac:dyDescent="0.2">
      <c r="C212" s="1" t="s">
        <v>470</v>
      </c>
      <c r="D212" s="1" t="s">
        <v>471</v>
      </c>
      <c r="E212" s="27"/>
      <c r="F212" s="1" t="s">
        <v>741</v>
      </c>
    </row>
    <row r="213" spans="2:6" x14ac:dyDescent="0.15">
      <c r="B213" s="29" t="s">
        <v>515</v>
      </c>
      <c r="C213" s="1"/>
      <c r="D213" s="1"/>
      <c r="E213" s="27"/>
      <c r="F213" s="1"/>
    </row>
    <row r="214" spans="2:6" x14ac:dyDescent="0.2">
      <c r="B214" s="3"/>
      <c r="C214" s="33" t="s">
        <v>574</v>
      </c>
      <c r="D214" s="1"/>
      <c r="E214" s="27"/>
      <c r="F214" s="1"/>
    </row>
    <row r="215" spans="2:6" x14ac:dyDescent="0.2">
      <c r="C215" s="1" t="s">
        <v>472</v>
      </c>
      <c r="D215" s="1" t="s">
        <v>473</v>
      </c>
      <c r="E215" s="27" t="s">
        <v>565</v>
      </c>
      <c r="F215" s="1" t="s">
        <v>742</v>
      </c>
    </row>
    <row r="216" spans="2:6" x14ac:dyDescent="0.2">
      <c r="C216" s="1" t="s">
        <v>480</v>
      </c>
      <c r="D216" s="1" t="s">
        <v>112</v>
      </c>
      <c r="E216" s="27" t="s">
        <v>566</v>
      </c>
      <c r="F216" s="1" t="s">
        <v>743</v>
      </c>
    </row>
    <row r="217" spans="2:6" x14ac:dyDescent="0.2">
      <c r="C217" s="1" t="s">
        <v>481</v>
      </c>
      <c r="D217" s="1" t="s">
        <v>482</v>
      </c>
      <c r="E217" s="27" t="s">
        <v>567</v>
      </c>
      <c r="F217" s="1" t="s">
        <v>744</v>
      </c>
    </row>
    <row r="218" spans="2:6" x14ac:dyDescent="0.2">
      <c r="C218" s="1" t="s">
        <v>130</v>
      </c>
      <c r="D218" s="1" t="s">
        <v>131</v>
      </c>
      <c r="E218" s="27" t="s">
        <v>568</v>
      </c>
      <c r="F218" s="1" t="s">
        <v>745</v>
      </c>
    </row>
    <row r="219" spans="2:6" x14ac:dyDescent="0.2">
      <c r="C219" s="1" t="s">
        <v>483</v>
      </c>
      <c r="D219" s="1" t="s">
        <v>133</v>
      </c>
      <c r="E219" s="27" t="s">
        <v>569</v>
      </c>
      <c r="F219" s="1" t="s">
        <v>746</v>
      </c>
    </row>
    <row r="220" spans="2:6" x14ac:dyDescent="0.2">
      <c r="C220" s="1" t="s">
        <v>484</v>
      </c>
      <c r="D220" s="1" t="s">
        <v>143</v>
      </c>
      <c r="E220" s="27" t="s">
        <v>570</v>
      </c>
      <c r="F220" s="1" t="s">
        <v>747</v>
      </c>
    </row>
    <row r="221" spans="2:6" x14ac:dyDescent="0.2">
      <c r="C221" s="1" t="s">
        <v>485</v>
      </c>
      <c r="D221" s="1" t="s">
        <v>486</v>
      </c>
      <c r="E221" s="27" t="s">
        <v>571</v>
      </c>
      <c r="F221" s="1" t="s">
        <v>748</v>
      </c>
    </row>
    <row r="222" spans="2:6" x14ac:dyDescent="0.2">
      <c r="C222" s="1" t="s">
        <v>148</v>
      </c>
      <c r="D222" s="1" t="s">
        <v>149</v>
      </c>
      <c r="E222" s="27" t="s">
        <v>572</v>
      </c>
      <c r="F222" s="1" t="s">
        <v>749</v>
      </c>
    </row>
    <row r="223" spans="2:6" x14ac:dyDescent="0.2">
      <c r="C223" s="1" t="s">
        <v>150</v>
      </c>
      <c r="D223" s="1" t="s">
        <v>151</v>
      </c>
      <c r="E223" s="27" t="s">
        <v>573</v>
      </c>
      <c r="F223" s="1" t="s">
        <v>750</v>
      </c>
    </row>
    <row r="224" spans="2:6" x14ac:dyDescent="0.2">
      <c r="B224" s="3"/>
      <c r="C224" s="34" t="s">
        <v>772</v>
      </c>
      <c r="D224" s="27"/>
      <c r="E224" s="27"/>
      <c r="F224" s="27"/>
    </row>
    <row r="225" spans="3:6" x14ac:dyDescent="0.2">
      <c r="C225" s="1" t="s">
        <v>474</v>
      </c>
      <c r="D225" s="1" t="s">
        <v>475</v>
      </c>
      <c r="E225" s="1"/>
      <c r="F225" s="1" t="s">
        <v>751</v>
      </c>
    </row>
    <row r="226" spans="3:6" x14ac:dyDescent="0.2">
      <c r="C226" s="1" t="s">
        <v>476</v>
      </c>
      <c r="D226" s="1" t="s">
        <v>477</v>
      </c>
      <c r="E226" s="1"/>
      <c r="F226" s="1" t="s">
        <v>752</v>
      </c>
    </row>
    <row r="227" spans="3:6" x14ac:dyDescent="0.2">
      <c r="C227" s="1" t="s">
        <v>478</v>
      </c>
      <c r="D227" s="1" t="s">
        <v>479</v>
      </c>
      <c r="E227" s="1"/>
      <c r="F227" s="1" t="s">
        <v>753</v>
      </c>
    </row>
    <row r="228" spans="3:6" x14ac:dyDescent="0.2">
      <c r="C228" s="1" t="s">
        <v>489</v>
      </c>
      <c r="D228" s="1" t="s">
        <v>490</v>
      </c>
      <c r="E228" s="1"/>
      <c r="F228" s="1" t="s">
        <v>754</v>
      </c>
    </row>
    <row r="229" spans="3:6" x14ac:dyDescent="0.2">
      <c r="C229" s="1" t="s">
        <v>128</v>
      </c>
      <c r="D229" s="1" t="s">
        <v>129</v>
      </c>
      <c r="E229" s="1"/>
      <c r="F229" s="1" t="s">
        <v>755</v>
      </c>
    </row>
    <row r="230" spans="3:6" x14ac:dyDescent="0.2">
      <c r="C230" s="1" t="s">
        <v>134</v>
      </c>
      <c r="D230" s="1" t="s">
        <v>135</v>
      </c>
      <c r="E230" s="1"/>
      <c r="F230" s="1" t="s">
        <v>756</v>
      </c>
    </row>
    <row r="231" spans="3:6" x14ac:dyDescent="0.2">
      <c r="C231" s="1" t="s">
        <v>491</v>
      </c>
      <c r="D231" s="1" t="s">
        <v>114</v>
      </c>
      <c r="E231" s="1"/>
      <c r="F231" s="1" t="s">
        <v>757</v>
      </c>
    </row>
    <row r="232" spans="3:6" x14ac:dyDescent="0.2">
      <c r="C232" s="1" t="s">
        <v>136</v>
      </c>
      <c r="D232" s="1" t="s">
        <v>137</v>
      </c>
      <c r="E232" s="1"/>
      <c r="F232" s="1" t="s">
        <v>758</v>
      </c>
    </row>
    <row r="233" spans="3:6" x14ac:dyDescent="0.2">
      <c r="C233" s="1" t="s">
        <v>138</v>
      </c>
      <c r="D233" s="1" t="s">
        <v>139</v>
      </c>
      <c r="E233" s="1"/>
      <c r="F233" s="1" t="s">
        <v>759</v>
      </c>
    </row>
    <row r="234" spans="3:6" x14ac:dyDescent="0.2">
      <c r="C234" s="1" t="s">
        <v>140</v>
      </c>
      <c r="D234" s="1" t="s">
        <v>141</v>
      </c>
      <c r="E234" s="1"/>
      <c r="F234" s="1" t="s">
        <v>760</v>
      </c>
    </row>
    <row r="235" spans="3:6" x14ac:dyDescent="0.2">
      <c r="C235" s="1" t="s">
        <v>144</v>
      </c>
      <c r="D235" s="1" t="s">
        <v>145</v>
      </c>
      <c r="E235" s="1"/>
      <c r="F235" s="1" t="s">
        <v>761</v>
      </c>
    </row>
    <row r="236" spans="3:6" x14ac:dyDescent="0.2">
      <c r="C236" s="1" t="s">
        <v>492</v>
      </c>
      <c r="D236" s="1" t="s">
        <v>493</v>
      </c>
      <c r="E236" s="1"/>
      <c r="F236" s="1" t="s">
        <v>762</v>
      </c>
    </row>
    <row r="237" spans="3:6" x14ac:dyDescent="0.2">
      <c r="C237" s="1" t="s">
        <v>487</v>
      </c>
      <c r="D237" s="1" t="s">
        <v>488</v>
      </c>
      <c r="E237" s="1"/>
      <c r="F237" s="1" t="s">
        <v>763</v>
      </c>
    </row>
    <row r="238" spans="3:6" x14ac:dyDescent="0.2">
      <c r="C238" s="1" t="s">
        <v>494</v>
      </c>
      <c r="D238" s="1" t="s">
        <v>495</v>
      </c>
      <c r="E238" s="1"/>
      <c r="F238" s="1" t="s">
        <v>764</v>
      </c>
    </row>
    <row r="239" spans="3:6" x14ac:dyDescent="0.2">
      <c r="C239" s="1" t="s">
        <v>154</v>
      </c>
      <c r="D239" s="1" t="s">
        <v>155</v>
      </c>
      <c r="E239" s="1"/>
      <c r="F239" s="1" t="s">
        <v>765</v>
      </c>
    </row>
    <row r="240" spans="3:6" x14ac:dyDescent="0.2">
      <c r="C240" s="1" t="s">
        <v>117</v>
      </c>
      <c r="D240" s="1" t="s">
        <v>118</v>
      </c>
      <c r="E240" s="1"/>
      <c r="F240" s="1" t="s">
        <v>766</v>
      </c>
    </row>
    <row r="241" spans="2:6" x14ac:dyDescent="0.2">
      <c r="C241" s="1" t="s">
        <v>496</v>
      </c>
      <c r="D241" s="1" t="s">
        <v>120</v>
      </c>
      <c r="E241" s="1"/>
      <c r="F241" s="1" t="s">
        <v>767</v>
      </c>
    </row>
    <row r="242" spans="2:6" ht="22" x14ac:dyDescent="0.2">
      <c r="C242" s="1" t="s">
        <v>121</v>
      </c>
      <c r="D242" s="1" t="s">
        <v>497</v>
      </c>
      <c r="E242" s="1"/>
      <c r="F242" s="1" t="s">
        <v>768</v>
      </c>
    </row>
    <row r="243" spans="2:6" x14ac:dyDescent="0.2">
      <c r="C243" s="1" t="s">
        <v>156</v>
      </c>
      <c r="D243" s="1" t="s">
        <v>498</v>
      </c>
      <c r="E243" s="1"/>
      <c r="F243" s="1" t="s">
        <v>769</v>
      </c>
    </row>
    <row r="244" spans="2:6" x14ac:dyDescent="0.2">
      <c r="B244" s="78"/>
      <c r="C244" s="25" t="s">
        <v>499</v>
      </c>
      <c r="D244" s="25" t="s">
        <v>500</v>
      </c>
      <c r="E244" s="25"/>
      <c r="F244" s="25" t="s">
        <v>770</v>
      </c>
    </row>
    <row r="245" spans="2:6" x14ac:dyDescent="0.2">
      <c r="B245" s="35" t="s">
        <v>771</v>
      </c>
    </row>
  </sheetData>
  <pageMargins left="0.70866141732283472" right="0.70866141732283472" top="0.74803149606299213" bottom="0.74803149606299213" header="0.31496062992125984" footer="0.31496062992125984"/>
  <pageSetup paperSize="9" scale="93"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B1:C29"/>
  <sheetViews>
    <sheetView workbookViewId="0"/>
  </sheetViews>
  <sheetFormatPr baseColWidth="10" defaultColWidth="8.83203125" defaultRowHeight="15" x14ac:dyDescent="0.2"/>
  <cols>
    <col min="1" max="1" width="3.6640625" style="3" customWidth="1"/>
    <col min="2" max="2" width="17.83203125" style="3" bestFit="1" customWidth="1"/>
    <col min="3" max="3" width="125.6640625" style="46" customWidth="1"/>
    <col min="4" max="16384" width="8.83203125" style="3"/>
  </cols>
  <sheetData>
    <row r="1" spans="2:3" ht="23" x14ac:dyDescent="0.2">
      <c r="B1" s="2" t="str">
        <f>Admin!C14</f>
        <v>State and territory, 2010–2014</v>
      </c>
    </row>
    <row r="2" spans="2:3" ht="18" x14ac:dyDescent="0.2">
      <c r="B2" s="4" t="s">
        <v>847</v>
      </c>
    </row>
    <row r="4" spans="2:3" ht="16" x14ac:dyDescent="0.2">
      <c r="B4" s="5" t="s">
        <v>848</v>
      </c>
    </row>
    <row r="5" spans="2:3" x14ac:dyDescent="0.2">
      <c r="B5" s="49" t="s">
        <v>850</v>
      </c>
      <c r="C5" s="47" t="s">
        <v>851</v>
      </c>
    </row>
    <row r="6" spans="2:3" x14ac:dyDescent="0.2">
      <c r="B6" s="50" t="s">
        <v>849</v>
      </c>
      <c r="C6" s="48" t="s">
        <v>861</v>
      </c>
    </row>
    <row r="9" spans="2:3" x14ac:dyDescent="0.2">
      <c r="B9" s="42" t="s">
        <v>835</v>
      </c>
      <c r="C9" s="43" t="s">
        <v>859</v>
      </c>
    </row>
    <row r="10" spans="2:3" x14ac:dyDescent="0.2">
      <c r="B10" s="41"/>
      <c r="C10" s="7"/>
    </row>
    <row r="11" spans="2:3" x14ac:dyDescent="0.2">
      <c r="B11" s="42" t="s">
        <v>836</v>
      </c>
      <c r="C11" s="43" t="s">
        <v>860</v>
      </c>
    </row>
    <row r="12" spans="2:3" x14ac:dyDescent="0.2">
      <c r="B12" s="42" t="s">
        <v>837</v>
      </c>
      <c r="C12" s="44" t="s">
        <v>951</v>
      </c>
    </row>
    <row r="13" spans="2:3" x14ac:dyDescent="0.2">
      <c r="B13" s="42" t="s">
        <v>838</v>
      </c>
      <c r="C13" s="44" t="s">
        <v>952</v>
      </c>
    </row>
    <row r="14" spans="2:3" x14ac:dyDescent="0.2">
      <c r="B14" s="42" t="s">
        <v>839</v>
      </c>
      <c r="C14" s="44" t="str">
        <f>CONCATENATE(C11,", ",C12,"–",C13)</f>
        <v>State and territory, 2010–2014</v>
      </c>
    </row>
    <row r="15" spans="2:3" x14ac:dyDescent="0.2">
      <c r="B15" s="41"/>
      <c r="C15" s="7"/>
    </row>
    <row r="16" spans="2:3" x14ac:dyDescent="0.2">
      <c r="B16" s="42" t="s">
        <v>881</v>
      </c>
      <c r="C16" s="44" t="str">
        <f>CONCATENATE("Figure 1: Age-standardised rate, ",C13)</f>
        <v>Figure 1: Age-standardised rate, 2014</v>
      </c>
    </row>
    <row r="17" spans="2:3" x14ac:dyDescent="0.2">
      <c r="B17" s="42" t="s">
        <v>882</v>
      </c>
      <c r="C17" s="44" t="str">
        <f>CONCATENATE("Figure 2: Rate ratio for selected causes of death, ",C13-4,"–",C13)</f>
        <v>Figure 2: Rate ratio for selected causes of death, 2010–2014</v>
      </c>
    </row>
    <row r="18" spans="2:3" x14ac:dyDescent="0.2">
      <c r="B18" s="42" t="s">
        <v>854</v>
      </c>
      <c r="C18" s="44" t="str">
        <f>CONCATENATE("Table 1: Deaths due to all causes (combined), by sex and year, ",C12,"–",C13)</f>
        <v>Table 1: Deaths due to all causes (combined), by sex and year, 2010–2014</v>
      </c>
    </row>
    <row r="19" spans="2:3" x14ac:dyDescent="0.2">
      <c r="B19" s="42" t="s">
        <v>855</v>
      </c>
      <c r="C19" s="44" t="str">
        <f>CONCATENATE("Table 2: Leading causes of death, by sex, ",C13-4,"–",C13)</f>
        <v>Table 2: Leading causes of death, by sex, 2010–2014</v>
      </c>
    </row>
    <row r="20" spans="2:3" x14ac:dyDescent="0.2">
      <c r="B20" s="41"/>
      <c r="C20" s="7"/>
    </row>
    <row r="21" spans="2:3" x14ac:dyDescent="0.2">
      <c r="B21" s="42" t="s">
        <v>840</v>
      </c>
      <c r="C21" s="45">
        <v>2017</v>
      </c>
    </row>
    <row r="22" spans="2:3" x14ac:dyDescent="0.2">
      <c r="B22" s="42" t="s">
        <v>841</v>
      </c>
      <c r="C22" s="44" t="str">
        <f>CONCATENATE("AIHW (Australian Institute of Health and Welfare) ",C21,". MORT (Mortality Over Regions and Time) books: ",C14,". Canberra: AIHW.")</f>
        <v>AIHW (Australian Institute of Health and Welfare) 2017. MORT (Mortality Over Regions and Time) books: State and territory, 2010–2014. Canberra: AIHW.</v>
      </c>
    </row>
    <row r="23" spans="2:3" x14ac:dyDescent="0.2">
      <c r="B23" s="41"/>
      <c r="C23" s="7"/>
    </row>
    <row r="24" spans="2:3" x14ac:dyDescent="0.2">
      <c r="B24" s="42" t="s">
        <v>842</v>
      </c>
      <c r="C24" s="44">
        <f>C13-2</f>
        <v>2012</v>
      </c>
    </row>
    <row r="25" spans="2:3" x14ac:dyDescent="0.2">
      <c r="B25" s="42" t="s">
        <v>843</v>
      </c>
      <c r="C25" s="44">
        <f>C13-1</f>
        <v>2013</v>
      </c>
    </row>
    <row r="26" spans="2:3" x14ac:dyDescent="0.2">
      <c r="B26" s="42" t="s">
        <v>844</v>
      </c>
      <c r="C26" s="44" t="str">
        <f>C13</f>
        <v>2014</v>
      </c>
    </row>
    <row r="27" spans="2:3" ht="22" x14ac:dyDescent="0.2">
      <c r="B27" s="42" t="s">
        <v>845</v>
      </c>
      <c r="C27" s="44" t="str">
        <f>CONCATENATE("2. Year refers to year of registration of death. Deaths registered in ",C24," and earlier are based on the final version of cause of death data; deaths registered in ",C25," and ",C26," are based on revised and preliminary versions, respectively and are subject to further revision by the ABS.")</f>
        <v>2. Year refers to year of registration of death. Deaths registered in 2012 and earlier are based on the final version of cause of death data; deaths registered in 2013 and 2014 are based on revised and preliminary versions, respectively and are subject to further revision by the ABS.</v>
      </c>
    </row>
    <row r="28" spans="2:3" x14ac:dyDescent="0.2">
      <c r="B28" s="41"/>
      <c r="C28" s="7"/>
    </row>
    <row r="29" spans="2:3" ht="22" x14ac:dyDescent="0.2">
      <c r="B29" s="42" t="s">
        <v>846</v>
      </c>
      <c r="C29" s="43" t="s">
        <v>891</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AIHW_PPR_ProjectCategoryLookup xmlns="c095c42a-9a6d-4ed6-ad94-052c8814a2e5"/>
    <AIHW_PPR_UpdateLog xmlns="c095c42a-9a6d-4ed6-ad94-052c8814a2e5" xsi:nil="true"/>
    <AIHW_PPR_UpdatePending xmlns="c095c42a-9a6d-4ed6-ad94-052c8814a2e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Authoring Document" ma:contentTypeID="0x010100B4A1F787F0C441AC878A307E051D262E0069B38ED95B144E959A9986FA7D37AD35001B431386772AEC42AD2C83DE40A61C5B" ma:contentTypeVersion="1" ma:contentTypeDescription="Create a new authoring document." ma:contentTypeScope="" ma:versionID="bf0706e92252174fe9453c69fd13fc70">
  <xsd:schema xmlns:xsd="http://www.w3.org/2001/XMLSchema" xmlns:xs="http://www.w3.org/2001/XMLSchema" xmlns:p="http://schemas.microsoft.com/office/2006/metadata/properties" xmlns:ns2="c095c42a-9a6d-4ed6-ad94-052c8814a2e5" targetNamespace="http://schemas.microsoft.com/office/2006/metadata/properties" ma:root="true" ma:fieldsID="025acf5eb3b28a9b132db589e4aa1f97" ns2:_="">
    <xsd:import namespace="c095c42a-9a6d-4ed6-ad94-052c8814a2e5"/>
    <xsd:element name="properties">
      <xsd:complexType>
        <xsd:sequence>
          <xsd:element name="documentManagement">
            <xsd:complexType>
              <xsd:all>
                <xsd:element ref="ns2:AIHW_PPR_ProjectCategoryLookup" minOccurs="0"/>
                <xsd:element ref="ns2:AIHW_PPR_UpdatePending" minOccurs="0"/>
                <xsd:element ref="ns2:AIHW_PPR_UpdateLo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95c42a-9a6d-4ed6-ad94-052c8814a2e5"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1461b5cc-e14b-4c31-9f1d-f39636c69db5}" ma:internalName="AIHW_PPR_ProjectCategoryLookup" ma:showField="Title" ma:web="{c095c42a-9a6d-4ed6-ad94-052c8814a2e5}">
      <xsd:complexType>
        <xsd:complexContent>
          <xsd:extension base="dms:MultiChoiceLookup">
            <xsd:sequence>
              <xsd:element name="Value" type="dms:Lookup" maxOccurs="unbounded" minOccurs="0" nillable="true"/>
            </xsd:sequence>
          </xsd:extension>
        </xsd:complexContent>
      </xsd:complexType>
    </xsd:element>
    <xsd:element name="AIHW_PPR_UpdatePending" ma:index="9" nillable="true" ma:displayName="Update Pending" ma:internalName="AIHW_PPR_UpdatePending">
      <xsd:simpleType>
        <xsd:restriction base="dms:Boolean"/>
      </xsd:simpleType>
    </xsd:element>
    <xsd:element name="AIHW_PPR_UpdateLog" ma:index="10" nillable="true" ma:displayName="Update Log" ma:internalName="AIHW_PPR_UpdateLog">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B86A150-9027-410D-A84E-5C997B831C4E}">
  <ds:schemaRefs>
    <ds:schemaRef ds:uri="http://schemas.microsoft.com/office/2006/documentManagement/types"/>
    <ds:schemaRef ds:uri="http://purl.org/dc/elements/1.1/"/>
    <ds:schemaRef ds:uri="http://purl.org/dc/terms/"/>
    <ds:schemaRef ds:uri="http://schemas.microsoft.com/office/2006/metadata/properties"/>
    <ds:schemaRef ds:uri="http://schemas.microsoft.com/office/infopath/2007/PartnerControls"/>
    <ds:schemaRef ds:uri="http://www.w3.org/XML/1998/namespace"/>
    <ds:schemaRef ds:uri="http://purl.org/dc/dcmitype/"/>
    <ds:schemaRef ds:uri="http://schemas.openxmlformats.org/package/2006/metadata/core-properties"/>
    <ds:schemaRef ds:uri="c095c42a-9a6d-4ed6-ad94-052c8814a2e5"/>
  </ds:schemaRefs>
</ds:datastoreItem>
</file>

<file path=customXml/itemProps2.xml><?xml version="1.0" encoding="utf-8"?>
<ds:datastoreItem xmlns:ds="http://schemas.openxmlformats.org/officeDocument/2006/customXml" ds:itemID="{167244DA-70BA-4E16-8F62-D1D3A76C2D4F}">
  <ds:schemaRefs>
    <ds:schemaRef ds:uri="http://schemas.microsoft.com/sharepoint/v3/contenttype/forms"/>
  </ds:schemaRefs>
</ds:datastoreItem>
</file>

<file path=customXml/itemProps3.xml><?xml version="1.0" encoding="utf-8"?>
<ds:datastoreItem xmlns:ds="http://schemas.openxmlformats.org/officeDocument/2006/customXml" ds:itemID="{F820616F-444D-4CD1-BBF3-534AE15CC48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95c42a-9a6d-4ed6-ad94-052c8814a2e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Title</vt:lpstr>
      <vt:lpstr>Notes</vt:lpstr>
      <vt:lpstr>Figure 1</vt:lpstr>
      <vt:lpstr>Figure 2</vt:lpstr>
      <vt:lpstr>Table 1</vt:lpstr>
      <vt:lpstr>Table 2</vt:lpstr>
      <vt:lpstr>PAD</vt:lpstr>
      <vt:lpstr>LCOD</vt:lpstr>
      <vt:lpstr>Admin</vt:lpstr>
      <vt:lpstr>snapshotids</vt:lpstr>
    </vt:vector>
  </TitlesOfParts>
  <Company>Australian Institute of Health and Welfare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State and territory, 2010–2014 (Mortality Over Regions and Time (MORT) books; 25Jan2017 edition) (AIHW)</dc:title>
  <dc:creator>AIHW</dc:creator>
  <cp:lastModifiedBy>Microsoft Office User</cp:lastModifiedBy>
  <cp:lastPrinted>2016-02-22T01:38:05Z</cp:lastPrinted>
  <dcterms:created xsi:type="dcterms:W3CDTF">2016-01-25T04:32:32Z</dcterms:created>
  <dcterms:modified xsi:type="dcterms:W3CDTF">2017-09-20T12:11:20Z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0x010100B4A1F787F0C441AC878A307E051D262E0069B38ED95B144E959A9986FA7D37AD35001B431386772AEC42AD2C83DE40A61C5B</vt:lpwstr>
  </property>
</Properties>
</file>