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ursIUT\Stats\"/>
    </mc:Choice>
  </mc:AlternateContent>
  <xr:revisionPtr revIDLastSave="0" documentId="13_ncr:1_{1AFCD588-A4E5-4E74-BCCD-08E86F785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J15" i="1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C2" i="2"/>
  <c r="D2" i="2"/>
  <c r="E2" i="2"/>
  <c r="F2" i="2"/>
  <c r="G2" i="2"/>
  <c r="B2" i="2"/>
  <c r="C39" i="1"/>
  <c r="C41" i="1"/>
  <c r="J13" i="1" a="1"/>
  <c r="J13" i="1"/>
  <c r="J11" i="1"/>
  <c r="D7" i="1"/>
  <c r="E7" i="1" s="1"/>
  <c r="D8" i="1"/>
  <c r="E8" i="1" s="1"/>
  <c r="D9" i="1"/>
  <c r="E9" i="1" s="1"/>
  <c r="D10" i="1"/>
  <c r="E10" i="1" s="1"/>
  <c r="D11" i="1"/>
  <c r="D12" i="1"/>
  <c r="D13" i="1"/>
  <c r="E13" i="1" s="1"/>
  <c r="D14" i="1"/>
  <c r="E14" i="1" s="1"/>
  <c r="D15" i="1"/>
  <c r="E15" i="1" s="1"/>
  <c r="D16" i="1"/>
  <c r="E16" i="1" s="1"/>
  <c r="D17" i="1"/>
  <c r="D18" i="1"/>
  <c r="D19" i="1"/>
  <c r="E19" i="1" s="1"/>
  <c r="D20" i="1"/>
  <c r="E20" i="1" s="1"/>
  <c r="D21" i="1"/>
  <c r="E21" i="1" s="1"/>
  <c r="D22" i="1"/>
  <c r="E22" i="1" s="1"/>
  <c r="D23" i="1"/>
  <c r="D24" i="1"/>
  <c r="D25" i="1"/>
  <c r="E25" i="1" s="1"/>
  <c r="D26" i="1"/>
  <c r="E26" i="1" s="1"/>
  <c r="D27" i="1"/>
  <c r="E27" i="1" s="1"/>
  <c r="D28" i="1"/>
  <c r="E28" i="1" s="1"/>
  <c r="D29" i="1"/>
  <c r="D30" i="1"/>
  <c r="D6" i="1"/>
  <c r="C42" i="1"/>
  <c r="C40" i="1"/>
  <c r="E11" i="1"/>
  <c r="E12" i="1"/>
  <c r="E17" i="1"/>
  <c r="E18" i="1"/>
  <c r="E23" i="1"/>
  <c r="E24" i="1"/>
  <c r="E29" i="1"/>
  <c r="E30" i="1"/>
  <c r="E6" i="1"/>
  <c r="C33" i="1"/>
  <c r="C31" i="1"/>
  <c r="C3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6" i="1"/>
  <c r="B33" i="1"/>
  <c r="B31" i="1"/>
  <c r="K15" i="1"/>
  <c r="K13" i="1"/>
  <c r="K11" i="1"/>
  <c r="D31" i="1" l="1"/>
  <c r="D33" i="1" s="1"/>
  <c r="E31" i="1"/>
  <c r="E33" i="1" s="1"/>
  <c r="I7" i="1"/>
  <c r="J7" i="1"/>
  <c r="K7" i="1"/>
  <c r="L7" i="1"/>
  <c r="M7" i="1"/>
  <c r="N7" i="1"/>
  <c r="O7" i="1"/>
  <c r="H7" i="1"/>
  <c r="I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<sst xmlns="http://schemas.openxmlformats.org/spreadsheetml/2006/main" count="21" uniqueCount="17">
  <si>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Dispersion d'une serie statistique</t>
  </si>
  <si>
    <t>somme =</t>
  </si>
  <si>
    <t>moyenne =</t>
  </si>
  <si>
    <t>V(x)</t>
  </si>
  <si>
    <t>Les valeurs ne sont pas regroupées par classe</t>
  </si>
  <si>
    <t>Les valeurs sont regroupées par classe</t>
  </si>
  <si>
    <t>étendue =</t>
  </si>
  <si>
    <t>variance =</t>
  </si>
  <si>
    <t>écart-type =</t>
  </si>
  <si>
    <t>moyenne quadratique =</t>
  </si>
  <si>
    <t>lapins</t>
  </si>
  <si>
    <t xml:space="preserve">lapin au carré </t>
  </si>
  <si>
    <t xml:space="preserve">lapin  </t>
  </si>
  <si>
    <t>x</t>
  </si>
  <si>
    <t>asymetrique positive</t>
  </si>
  <si>
    <t>moyenne supérieure à la medianne</t>
  </si>
  <si>
    <t>5 &gt; 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</si>
</sst>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7" xfId="0" applyFill="1" applyBorder="1" applyAlignment="1">
      <alignment horizontal="center"/>
    </xf>
    <xf numFmtId="0" fontId="0" fillId="4" borderId="0" xfId="0" applyFill="1"/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/>
    <xf numFmtId="0" fontId="0" fillId="3" borderId="7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0" fillId="0" borderId="8" xfId="0" applyBorder="1" applyAlignment="1"/>
    <xf numFmtId="0" fontId="1" fillId="0" borderId="3" xfId="0" applyFont="1" applyBorder="1" applyAlignment="1">
      <alignment horizontal="right"/>
    </xf>
    <xf numFmtId="0" fontId="0" fillId="0" borderId="5" xfId="0" applyBorder="1" applyAlignment="1"/>
    <xf numFmtId="0" fontId="1" fillId="0" borderId="12" xfId="0" applyFont="1" applyBorder="1" applyAlignment="1">
      <alignment horizontal="right"/>
    </xf>
    <xf numFmtId="0" fontId="0" fillId="0" borderId="0" xfId="0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la</a:t>
            </a:r>
            <a:r>
              <a:rPr lang="fr-FR" b="1" baseline="0"/>
              <a:t> série x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Feuil1!$H$6:$O$6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Feuil1!$H$7:$O$7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1-4F80-84DC-A9F420C4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708160"/>
        <c:axId val="2006708992"/>
      </c:barChart>
      <c:catAx>
        <c:axId val="200670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708992"/>
        <c:crosses val="autoZero"/>
        <c:auto val="1"/>
        <c:lblAlgn val="ctr"/>
        <c:lblOffset val="100"/>
        <c:noMultiLvlLbl val="0"/>
      </c:catAx>
      <c:valAx>
        <c:axId val="20067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708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200025</xdr:colOff>
      <xdr:row>18</xdr:row>
      <xdr:rowOff>123825</xdr:rowOff>
    </xdr:from>
    <xdr:ext cx="65" cy="172227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82025" y="321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238124</xdr:colOff>
      <xdr:row>31</xdr:row>
      <xdr:rowOff>9525</xdr:rowOff>
    </xdr:from>
    <xdr:ext cx="2571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000124" y="5581650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4" name="ZoneTexte 3"/>
            <xdr:cNvSpPr txBox="1"/>
          </xdr:nvSpPr>
          <xdr:spPr>
            <a:xfrm>
              <a:off x="1000124" y="5581650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100" b="1" i="0">
                  <a:latin typeface="Cambria Math" panose="02040503050406030204" pitchFamily="18" charset="0"/>
                </a:rPr>
                <a:t>𝒙 ̅</a:t>
              </a:r>
              <a:endParaRPr lang="fr-FR" sz="1100" b="1"/>
            </a:p>
          </xdr:txBody>
        </xdr:sp>
      </mc:Fallback>
    </mc:AlternateContent>
    <xdr:clientData/>
  </xdr:oneCellAnchor>
  <xdr:oneCellAnchor>
    <xdr:from>
      <xdr:col>2</xdr:col>
      <xdr:colOff>266701</xdr:colOff>
      <xdr:row>3</xdr:row>
      <xdr:rowOff>161926</xdr:rowOff>
    </xdr:from>
    <xdr:ext cx="2748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790701" y="400051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fr-FR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fr-FR" sz="1400" b="1"/>
                <a:t>²</a:t>
              </a:r>
            </a:p>
          </xdr:txBody>
        </xdr:sp>
      </mc:Choice>
      <mc:Fallback xmlns="">
        <xdr:sp macro="" textlink="">
          <xdr:nvSpPr>
            <xdr:cNvPr id="5" name="ZoneTexte 4"/>
            <xdr:cNvSpPr txBox="1"/>
          </xdr:nvSpPr>
          <xdr:spPr>
            <a:xfrm>
              <a:off x="1790701" y="400051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400" b="1" i="0">
                  <a:latin typeface="Cambria Math" panose="02040503050406030204" pitchFamily="18" charset="0"/>
                </a:rPr>
                <a:t>𝒙_𝒊</a:t>
              </a:r>
              <a:r>
                <a:rPr lang="fr-FR" sz="1400" b="1"/>
                <a:t>²</a:t>
              </a:r>
            </a:p>
          </xdr:txBody>
        </xdr:sp>
      </mc:Fallback>
    </mc:AlternateContent>
    <xdr:clientData/>
  </xdr:oneCellAnchor>
  <xdr:oneCellAnchor>
    <xdr:from>
      <xdr:col>1</xdr:col>
      <xdr:colOff>209551</xdr:colOff>
      <xdr:row>3</xdr:row>
      <xdr:rowOff>161926</xdr:rowOff>
    </xdr:from>
    <xdr:ext cx="2748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971551" y="400051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fr-FR" sz="1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fr-FR" sz="1400" b="1"/>
            </a:p>
          </xdr:txBody>
        </xdr:sp>
      </mc:Choice>
      <mc:Fallback xmlns="">
        <xdr:sp macro="" textlink="">
          <xdr:nvSpPr>
            <xdr:cNvPr id="6" name="ZoneTexte 5"/>
            <xdr:cNvSpPr txBox="1"/>
          </xdr:nvSpPr>
          <xdr:spPr>
            <a:xfrm>
              <a:off x="971551" y="400051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400" b="1" i="0">
                  <a:latin typeface="Cambria Math" panose="02040503050406030204" pitchFamily="18" charset="0"/>
                </a:rPr>
                <a:t>𝒙_𝒊</a:t>
              </a:r>
              <a:endParaRPr lang="fr-FR" sz="1400" b="1"/>
            </a:p>
          </xdr:txBody>
        </xdr:sp>
      </mc:Fallback>
    </mc:AlternateContent>
    <xdr:clientData/>
  </xdr:oneCellAnchor>
  <xdr:oneCellAnchor>
    <xdr:from>
      <xdr:col>3</xdr:col>
      <xdr:colOff>123825</xdr:colOff>
      <xdr:row>3</xdr:row>
      <xdr:rowOff>171450</xdr:rowOff>
    </xdr:from>
    <xdr:ext cx="657225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409825" y="409575"/>
              <a:ext cx="657225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fr-FR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400" b="1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fr-FR" sz="1400" b="1"/>
                <a:t> -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fr-FR" sz="1400" b="1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acc>
                </m:oMath>
              </a14:m>
              <a:r>
                <a:rPr lang="fr-FR" sz="1400" b="1"/>
                <a:t>)</a:t>
              </a:r>
            </a:p>
          </xdr:txBody>
        </xdr:sp>
      </mc:Choice>
      <mc:Fallback xmlns="">
        <xdr:sp macro="" textlink="">
          <xdr:nvSpPr>
            <xdr:cNvPr id="7" name="ZoneTexte 6"/>
            <xdr:cNvSpPr txBox="1"/>
          </xdr:nvSpPr>
          <xdr:spPr>
            <a:xfrm>
              <a:off x="2409825" y="409575"/>
              <a:ext cx="657225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400" b="1" i="0">
                  <a:latin typeface="Cambria Math" panose="02040503050406030204" pitchFamily="18" charset="0"/>
                </a:rPr>
                <a:t>〖(𝒙〗_𝒊</a:t>
              </a:r>
              <a:r>
                <a:rPr lang="fr-FR" sz="1400" b="1"/>
                <a:t> - </a:t>
              </a:r>
              <a:r>
                <a:rPr lang="fr-FR" sz="1400" b="1" i="0">
                  <a:latin typeface="Cambria Math" panose="02040503050406030204" pitchFamily="18" charset="0"/>
                </a:rPr>
                <a:t>𝒙 ̅</a:t>
              </a:r>
              <a:r>
                <a:rPr lang="fr-FR" sz="1400" b="1"/>
                <a:t>)</a:t>
              </a:r>
            </a:p>
          </xdr:txBody>
        </xdr:sp>
      </mc:Fallback>
    </mc:AlternateContent>
    <xdr:clientData/>
  </xdr:oneCellAnchor>
  <xdr:oneCellAnchor>
    <xdr:from>
      <xdr:col>4</xdr:col>
      <xdr:colOff>85725</xdr:colOff>
      <xdr:row>3</xdr:row>
      <xdr:rowOff>171450</xdr:rowOff>
    </xdr:from>
    <xdr:ext cx="657225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133725" y="409575"/>
              <a:ext cx="657225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fr-FR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400" b="1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fr-FR" sz="1400" b="1"/>
                <a:t> -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fr-FR" sz="1400" b="1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acc>
                </m:oMath>
              </a14:m>
              <a:r>
                <a:rPr lang="fr-FR" sz="1400" b="1"/>
                <a:t>)²</a:t>
              </a:r>
            </a:p>
          </xdr:txBody>
        </xdr:sp>
      </mc:Choice>
      <mc:Fallback xmlns="">
        <xdr:sp macro="" textlink="">
          <xdr:nvSpPr>
            <xdr:cNvPr id="8" name="ZoneTexte 7"/>
            <xdr:cNvSpPr txBox="1"/>
          </xdr:nvSpPr>
          <xdr:spPr>
            <a:xfrm>
              <a:off x="3133725" y="409575"/>
              <a:ext cx="657225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400" b="1" i="0">
                  <a:latin typeface="Cambria Math" panose="02040503050406030204" pitchFamily="18" charset="0"/>
                </a:rPr>
                <a:t>〖(𝒙〗_𝒊</a:t>
              </a:r>
              <a:r>
                <a:rPr lang="fr-FR" sz="1400" b="1"/>
                <a:t> - </a:t>
              </a:r>
              <a:r>
                <a:rPr lang="fr-FR" sz="1400" b="1" i="0">
                  <a:latin typeface="Cambria Math" panose="02040503050406030204" pitchFamily="18" charset="0"/>
                </a:rPr>
                <a:t>𝒙 ̅</a:t>
              </a:r>
              <a:r>
                <a:rPr lang="fr-FR" sz="1400" b="1"/>
                <a:t>)²</a:t>
              </a:r>
            </a:p>
          </xdr:txBody>
        </xdr:sp>
      </mc:Fallback>
    </mc:AlternateContent>
    <xdr:clientData/>
  </xdr:oneCellAnchor>
  <xdr:oneCellAnchor>
    <xdr:from>
      <xdr:col>2</xdr:col>
      <xdr:colOff>257174</xdr:colOff>
      <xdr:row>31</xdr:row>
      <xdr:rowOff>9525</xdr:rowOff>
    </xdr:from>
    <xdr:ext cx="257175" cy="2293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781174" y="5581650"/>
              <a:ext cx="257175" cy="229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²</m:t>
                        </m:r>
                      </m:e>
                    </m:acc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9" name="ZoneTexte 8"/>
            <xdr:cNvSpPr txBox="1"/>
          </xdr:nvSpPr>
          <xdr:spPr>
            <a:xfrm>
              <a:off x="1781174" y="5581650"/>
              <a:ext cx="257175" cy="229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1" i="0">
                  <a:latin typeface="Cambria Math" panose="02040503050406030204" pitchFamily="18" charset="0"/>
                </a:rPr>
                <a:t>(𝒙²) ̅</a:t>
              </a:r>
              <a:endParaRPr lang="fr-FR" sz="1100" b="1"/>
            </a:p>
          </xdr:txBody>
        </xdr:sp>
      </mc:Fallback>
    </mc:AlternateContent>
    <xdr:clientData/>
  </xdr:oneCellAnchor>
  <xdr:oneCellAnchor>
    <xdr:from>
      <xdr:col>6</xdr:col>
      <xdr:colOff>257176</xdr:colOff>
      <xdr:row>4</xdr:row>
      <xdr:rowOff>323851</xdr:rowOff>
    </xdr:from>
    <xdr:ext cx="2748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591176" y="1028701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fr-FR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fr-FR" sz="14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fr-FR" sz="1400" b="1"/>
                <a:t>*</a:t>
              </a:r>
            </a:p>
          </xdr:txBody>
        </xdr:sp>
      </mc:Choice>
      <mc:Fallback xmlns="">
        <xdr:sp macro="" textlink="">
          <xdr:nvSpPr>
            <xdr:cNvPr id="10" name="ZoneTexte 9"/>
            <xdr:cNvSpPr txBox="1"/>
          </xdr:nvSpPr>
          <xdr:spPr>
            <a:xfrm>
              <a:off x="5591176" y="1028701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400" b="1" i="0">
                  <a:latin typeface="Cambria Math" panose="02040503050406030204" pitchFamily="18" charset="0"/>
                </a:rPr>
                <a:t>𝒙_𝒊</a:t>
              </a:r>
              <a:r>
                <a:rPr lang="fr-FR" sz="1400" b="1"/>
                <a:t>*</a:t>
              </a:r>
            </a:p>
          </xdr:txBody>
        </xdr:sp>
      </mc:Fallback>
    </mc:AlternateContent>
    <xdr:clientData/>
  </xdr:oneCellAnchor>
  <xdr:oneCellAnchor>
    <xdr:from>
      <xdr:col>6</xdr:col>
      <xdr:colOff>200026</xdr:colOff>
      <xdr:row>5</xdr:row>
      <xdr:rowOff>152401</xdr:rowOff>
    </xdr:from>
    <xdr:ext cx="2748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534026" y="1152526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4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fr-FR" sz="1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fr-FR" sz="1400" b="1"/>
            </a:p>
          </xdr:txBody>
        </xdr:sp>
      </mc:Choice>
      <mc:Fallback xmlns="">
        <xdr:sp macro="" textlink="">
          <xdr:nvSpPr>
            <xdr:cNvPr id="11" name="ZoneTexte 10"/>
            <xdr:cNvSpPr txBox="1"/>
          </xdr:nvSpPr>
          <xdr:spPr>
            <a:xfrm>
              <a:off x="5534026" y="1152526"/>
              <a:ext cx="274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400" b="1" i="0">
                  <a:latin typeface="Cambria Math" panose="02040503050406030204" pitchFamily="18" charset="0"/>
                </a:rPr>
                <a:t>𝒏_𝒊</a:t>
              </a:r>
              <a:endParaRPr lang="fr-FR" sz="1400" b="1"/>
            </a:p>
          </xdr:txBody>
        </xdr:sp>
      </mc:Fallback>
    </mc:AlternateContent>
    <xdr:clientData/>
  </xdr:oneCellAnchor>
  <xdr:twoCellAnchor>
    <xdr:from>
      <xdr:col>6</xdr:col>
      <xdr:colOff>323850</xdr:colOff>
      <xdr:row>16</xdr:row>
      <xdr:rowOff>73025</xdr:rowOff>
    </xdr:from>
    <xdr:to>
      <xdr:col>12</xdr:col>
      <xdr:colOff>323850</xdr:colOff>
      <xdr:row>30</xdr:row>
      <xdr:rowOff>142875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257174</xdr:colOff>
      <xdr:row>31</xdr:row>
      <xdr:rowOff>9525</xdr:rowOff>
    </xdr:from>
    <xdr:ext cx="257175" cy="2293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21D2ADAB-CF3C-4C98-997B-003DF5292B65}"/>
                </a:ext>
              </a:extLst>
            </xdr:cNvPr>
            <xdr:cNvSpPr txBox="1"/>
          </xdr:nvSpPr>
          <xdr:spPr>
            <a:xfrm>
              <a:off x="1781174" y="6019800"/>
              <a:ext cx="257175" cy="229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²</m:t>
                        </m:r>
                      </m:e>
                    </m:acc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21D2ADAB-CF3C-4C98-997B-003DF5292B65}"/>
                </a:ext>
              </a:extLst>
            </xdr:cNvPr>
            <xdr:cNvSpPr txBox="1"/>
          </xdr:nvSpPr>
          <xdr:spPr>
            <a:xfrm>
              <a:off x="1781174" y="6019800"/>
              <a:ext cx="257175" cy="229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1" i="0">
                  <a:latin typeface="Cambria Math" panose="02040503050406030204" pitchFamily="18" charset="0"/>
                </a:rPr>
                <a:t>(𝒙²) ̅</a:t>
              </a:r>
              <a:endParaRPr lang="fr-FR" sz="1100" b="1"/>
            </a:p>
          </xdr:txBody>
        </xdr:sp>
      </mc:Fallback>
    </mc:AlternateContent>
    <xdr:clientData/>
  </xdr:oneCellAnchor>
  <xdr:oneCellAnchor>
    <xdr:from>
      <xdr:col>4</xdr:col>
      <xdr:colOff>257174</xdr:colOff>
      <xdr:row>31</xdr:row>
      <xdr:rowOff>9525</xdr:rowOff>
    </xdr:from>
    <xdr:ext cx="257175" cy="2293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3B8FC004-A390-4F89-9BEB-1DA91D0AFB9F}"/>
                </a:ext>
              </a:extLst>
            </xdr:cNvPr>
            <xdr:cNvSpPr txBox="1"/>
          </xdr:nvSpPr>
          <xdr:spPr>
            <a:xfrm>
              <a:off x="1781174" y="6019800"/>
              <a:ext cx="257175" cy="229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²</m:t>
                        </m:r>
                      </m:e>
                    </m:acc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3B8FC004-A390-4F89-9BEB-1DA91D0AFB9F}"/>
                </a:ext>
              </a:extLst>
            </xdr:cNvPr>
            <xdr:cNvSpPr txBox="1"/>
          </xdr:nvSpPr>
          <xdr:spPr>
            <a:xfrm>
              <a:off x="1781174" y="6019800"/>
              <a:ext cx="257175" cy="229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1" i="0">
                  <a:latin typeface="Cambria Math" panose="02040503050406030204" pitchFamily="18" charset="0"/>
                </a:rPr>
                <a:t>(𝒙²) ̅</a:t>
              </a:r>
              <a:endParaRPr lang="fr-FR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activeCell="Q23" sqref="Q23"/>
    </sheetView>
  </sheetViews>
  <sheetFormatPr baseColWidth="10" defaultRowHeight="15" x14ac:dyDescent="0.25"/>
  <cols>
    <col min="4" max="4" width="12.42578125" bestFit="1" customWidth="1"/>
  </cols>
  <sheetData>
    <row r="1" spans="2:15" ht="18.75" x14ac:dyDescent="0.25">
      <c r="B1" s="36" t="s">
        <v>0</v>
      </c>
      <c r="C1" s="37"/>
      <c r="D1" s="37"/>
      <c r="E1" s="37"/>
    </row>
    <row r="2" spans="2:15" ht="15" customHeight="1" x14ac:dyDescent="0.25">
      <c r="B2" s="2"/>
      <c r="C2" s="3"/>
      <c r="D2" s="3"/>
      <c r="E2" s="3"/>
    </row>
    <row r="3" spans="2:15" ht="15" customHeight="1" x14ac:dyDescent="0.25">
      <c r="B3" s="40" t="s">
        <v>4</v>
      </c>
      <c r="C3" s="40"/>
      <c r="D3" s="40"/>
      <c r="E3" s="40"/>
      <c r="H3" s="41" t="s">
        <v>5</v>
      </c>
      <c r="I3" s="41"/>
      <c r="J3" s="41"/>
      <c r="K3" s="41"/>
      <c r="L3" s="41"/>
      <c r="M3" s="41"/>
      <c r="N3" s="41"/>
    </row>
    <row r="4" spans="2:15" ht="6.75" customHeight="1" x14ac:dyDescent="0.25"/>
    <row r="5" spans="2:15" ht="27.75" customHeight="1" x14ac:dyDescent="0.25">
      <c r="B5" s="5"/>
      <c r="C5" s="4"/>
      <c r="D5" s="4"/>
      <c r="E5" s="4"/>
    </row>
    <row r="6" spans="2:15" x14ac:dyDescent="0.25">
      <c r="B6" s="7">
        <v>3</v>
      </c>
      <c r="C6" s="15">
        <f>B6*B6</f>
        <v>9</v>
      </c>
      <c r="D6" s="15">
        <f>B6-B$33</f>
        <v>-2.3600000000000003</v>
      </c>
      <c r="E6" s="15">
        <f>D6*D6</f>
        <v>5.5696000000000012</v>
      </c>
      <c r="F6" s="9"/>
      <c r="G6" s="4"/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</row>
    <row r="7" spans="2:15" x14ac:dyDescent="0.25">
      <c r="B7" s="7">
        <v>4</v>
      </c>
      <c r="C7" s="15">
        <f t="shared" ref="C7:C30" si="0">B7*B7</f>
        <v>16</v>
      </c>
      <c r="D7" s="15">
        <f t="shared" ref="D7:D30" si="1">B7-B$33</f>
        <v>-1.3600000000000003</v>
      </c>
      <c r="E7" s="15">
        <f t="shared" ref="E7:E30" si="2">D7*D7</f>
        <v>1.8496000000000008</v>
      </c>
      <c r="G7" s="4"/>
      <c r="H7" s="7">
        <f>COUNTIF($B6:$B30,H6)</f>
        <v>3</v>
      </c>
      <c r="I7" s="7">
        <f>COUNTIF($B6:$B30,I6)</f>
        <v>7</v>
      </c>
      <c r="J7" s="7">
        <f t="shared" ref="J7:O7" si="3">COUNTIF($B6:$B30,J6)</f>
        <v>5</v>
      </c>
      <c r="K7" s="7">
        <f t="shared" si="3"/>
        <v>4</v>
      </c>
      <c r="L7" s="7">
        <f t="shared" si="3"/>
        <v>3</v>
      </c>
      <c r="M7" s="7">
        <f t="shared" si="3"/>
        <v>1</v>
      </c>
      <c r="N7" s="7">
        <f t="shared" si="3"/>
        <v>1</v>
      </c>
      <c r="O7" s="7">
        <f t="shared" si="3"/>
        <v>1</v>
      </c>
    </row>
    <row r="8" spans="2:15" x14ac:dyDescent="0.25">
      <c r="B8" s="7">
        <v>10</v>
      </c>
      <c r="C8" s="15">
        <f t="shared" si="0"/>
        <v>100</v>
      </c>
      <c r="D8" s="15">
        <f t="shared" si="1"/>
        <v>4.6399999999999997</v>
      </c>
      <c r="E8" s="15">
        <f t="shared" si="2"/>
        <v>21.529599999999999</v>
      </c>
    </row>
    <row r="9" spans="2:15" x14ac:dyDescent="0.25">
      <c r="B9" s="7">
        <v>9</v>
      </c>
      <c r="C9" s="15">
        <f t="shared" si="0"/>
        <v>81</v>
      </c>
      <c r="D9" s="15">
        <f t="shared" si="1"/>
        <v>3.6399999999999997</v>
      </c>
      <c r="E9" s="15">
        <f t="shared" si="2"/>
        <v>13.249599999999997</v>
      </c>
    </row>
    <row r="10" spans="2:15" x14ac:dyDescent="0.25">
      <c r="B10" s="7">
        <v>7</v>
      </c>
      <c r="C10" s="15">
        <f t="shared" si="0"/>
        <v>49</v>
      </c>
      <c r="D10" s="15">
        <f t="shared" si="1"/>
        <v>1.6399999999999997</v>
      </c>
      <c r="E10" s="15">
        <f t="shared" si="2"/>
        <v>2.6895999999999991</v>
      </c>
    </row>
    <row r="11" spans="2:15" x14ac:dyDescent="0.25">
      <c r="B11" s="7">
        <v>3</v>
      </c>
      <c r="C11" s="15">
        <f t="shared" si="0"/>
        <v>9</v>
      </c>
      <c r="D11" s="15">
        <f t="shared" si="1"/>
        <v>-2.3600000000000003</v>
      </c>
      <c r="E11" s="15">
        <f t="shared" si="2"/>
        <v>5.5696000000000012</v>
      </c>
      <c r="H11" s="30" t="s">
        <v>2</v>
      </c>
      <c r="I11" s="31">
        <f>SUMPRODUCT(H6:O6,H7:O7)/SUM(H7:O7)</f>
        <v>5.36</v>
      </c>
      <c r="J11" s="25">
        <f>SUMPRODUCT(H6:O6,H7:O7)/25</f>
        <v>5.36</v>
      </c>
      <c r="K11" s="18" t="str">
        <f>D35</f>
        <v>lapins</v>
      </c>
      <c r="N11">
        <f>MEDIAN(B6:B30)</f>
        <v>5</v>
      </c>
    </row>
    <row r="12" spans="2:15" x14ac:dyDescent="0.25">
      <c r="B12" s="7">
        <v>3</v>
      </c>
      <c r="C12" s="15">
        <f t="shared" si="0"/>
        <v>9</v>
      </c>
      <c r="D12" s="15">
        <f t="shared" si="1"/>
        <v>-2.3600000000000003</v>
      </c>
      <c r="E12" s="15">
        <f t="shared" si="2"/>
        <v>5.5696000000000012</v>
      </c>
    </row>
    <row r="13" spans="2:15" x14ac:dyDescent="0.25">
      <c r="B13" s="7">
        <v>5</v>
      </c>
      <c r="C13" s="15">
        <f t="shared" si="0"/>
        <v>25</v>
      </c>
      <c r="D13" s="15">
        <f t="shared" si="1"/>
        <v>-0.36000000000000032</v>
      </c>
      <c r="E13" s="15">
        <f t="shared" si="2"/>
        <v>0.12960000000000024</v>
      </c>
      <c r="H13" s="30" t="s">
        <v>9</v>
      </c>
      <c r="I13" s="31"/>
      <c r="J13" s="25" cm="1">
        <f t="array" ref="J13">SUMPRODUCT(H6:O6*H6:O6,H7:O7)/25</f>
        <v>32</v>
      </c>
      <c r="K13" s="18" t="str">
        <f>D39</f>
        <v xml:space="preserve">lapin au carré </v>
      </c>
    </row>
    <row r="14" spans="2:15" x14ac:dyDescent="0.25">
      <c r="B14" s="7">
        <v>6</v>
      </c>
      <c r="C14" s="15">
        <f t="shared" si="0"/>
        <v>36</v>
      </c>
      <c r="D14" s="15">
        <f t="shared" si="1"/>
        <v>0.63999999999999968</v>
      </c>
      <c r="E14" s="15">
        <f t="shared" si="2"/>
        <v>0.40959999999999958</v>
      </c>
    </row>
    <row r="15" spans="2:15" x14ac:dyDescent="0.25">
      <c r="B15" s="7">
        <v>5</v>
      </c>
      <c r="C15" s="15">
        <f t="shared" si="0"/>
        <v>25</v>
      </c>
      <c r="D15" s="15">
        <f t="shared" si="1"/>
        <v>-0.36000000000000032</v>
      </c>
      <c r="E15" s="15">
        <f t="shared" si="2"/>
        <v>0.12960000000000024</v>
      </c>
      <c r="H15" s="30" t="s">
        <v>7</v>
      </c>
      <c r="I15" s="31"/>
      <c r="J15" s="25">
        <f>J13-(J11*J11)</f>
        <v>3.2703999999999951</v>
      </c>
      <c r="K15" s="18" t="str">
        <f>D39</f>
        <v xml:space="preserve">lapin au carré </v>
      </c>
    </row>
    <row r="16" spans="2:15" x14ac:dyDescent="0.25">
      <c r="B16" s="7">
        <v>4</v>
      </c>
      <c r="C16" s="15">
        <f t="shared" si="0"/>
        <v>16</v>
      </c>
      <c r="D16" s="15">
        <f t="shared" si="1"/>
        <v>-1.3600000000000003</v>
      </c>
      <c r="E16" s="15">
        <f t="shared" si="2"/>
        <v>1.8496000000000008</v>
      </c>
    </row>
    <row r="17" spans="1:17" x14ac:dyDescent="0.25">
      <c r="B17" s="7">
        <v>7</v>
      </c>
      <c r="C17" s="15">
        <f t="shared" si="0"/>
        <v>49</v>
      </c>
      <c r="D17" s="15">
        <f t="shared" si="1"/>
        <v>1.6399999999999997</v>
      </c>
      <c r="E17" s="15">
        <f t="shared" si="2"/>
        <v>2.6895999999999991</v>
      </c>
    </row>
    <row r="18" spans="1:17" x14ac:dyDescent="0.25">
      <c r="B18" s="7">
        <v>8</v>
      </c>
      <c r="C18" s="15">
        <f t="shared" si="0"/>
        <v>64</v>
      </c>
      <c r="D18" s="15">
        <f t="shared" si="1"/>
        <v>2.6399999999999997</v>
      </c>
      <c r="E18" s="15">
        <f t="shared" si="2"/>
        <v>6.969599999999998</v>
      </c>
    </row>
    <row r="19" spans="1:17" x14ac:dyDescent="0.25">
      <c r="B19" s="7">
        <v>4</v>
      </c>
      <c r="C19" s="15">
        <f t="shared" si="0"/>
        <v>16</v>
      </c>
      <c r="D19" s="15">
        <f t="shared" si="1"/>
        <v>-1.3600000000000003</v>
      </c>
      <c r="E19" s="15">
        <f t="shared" si="2"/>
        <v>1.8496000000000008</v>
      </c>
    </row>
    <row r="20" spans="1:17" x14ac:dyDescent="0.25">
      <c r="B20" s="7">
        <v>4</v>
      </c>
      <c r="C20" s="15">
        <f t="shared" si="0"/>
        <v>16</v>
      </c>
      <c r="D20" s="15">
        <f t="shared" si="1"/>
        <v>-1.3600000000000003</v>
      </c>
      <c r="E20" s="15">
        <f t="shared" si="2"/>
        <v>1.8496000000000008</v>
      </c>
    </row>
    <row r="21" spans="1:17" x14ac:dyDescent="0.25">
      <c r="B21" s="7">
        <v>5</v>
      </c>
      <c r="C21" s="15">
        <f t="shared" si="0"/>
        <v>25</v>
      </c>
      <c r="D21" s="15">
        <f t="shared" si="1"/>
        <v>-0.36000000000000032</v>
      </c>
      <c r="E21" s="15">
        <f t="shared" si="2"/>
        <v>0.12960000000000024</v>
      </c>
    </row>
    <row r="22" spans="1:17" x14ac:dyDescent="0.25">
      <c r="B22" s="7">
        <v>6</v>
      </c>
      <c r="C22" s="15">
        <f t="shared" si="0"/>
        <v>36</v>
      </c>
      <c r="D22" s="15">
        <f t="shared" si="1"/>
        <v>0.63999999999999968</v>
      </c>
      <c r="E22" s="15">
        <f t="shared" si="2"/>
        <v>0.40959999999999958</v>
      </c>
      <c r="N22" t="s">
        <v>15</v>
      </c>
      <c r="Q22" t="s">
        <v>16</v>
      </c>
    </row>
    <row r="23" spans="1:17" x14ac:dyDescent="0.25">
      <c r="B23" s="7">
        <v>5</v>
      </c>
      <c r="C23" s="15">
        <f t="shared" si="0"/>
        <v>25</v>
      </c>
      <c r="D23" s="15">
        <f t="shared" si="1"/>
        <v>-0.36000000000000032</v>
      </c>
      <c r="E23" s="15">
        <f t="shared" si="2"/>
        <v>0.12960000000000024</v>
      </c>
      <c r="N23" t="s">
        <v>14</v>
      </c>
    </row>
    <row r="24" spans="1:17" x14ac:dyDescent="0.25">
      <c r="B24" s="7">
        <v>6</v>
      </c>
      <c r="C24" s="15">
        <f t="shared" si="0"/>
        <v>36</v>
      </c>
      <c r="D24" s="15">
        <f t="shared" si="1"/>
        <v>0.63999999999999968</v>
      </c>
      <c r="E24" s="15">
        <f t="shared" si="2"/>
        <v>0.40959999999999958</v>
      </c>
    </row>
    <row r="25" spans="1:17" x14ac:dyDescent="0.25">
      <c r="B25" s="7">
        <v>4</v>
      </c>
      <c r="C25" s="15">
        <f t="shared" si="0"/>
        <v>16</v>
      </c>
      <c r="D25" s="15">
        <f t="shared" si="1"/>
        <v>-1.3600000000000003</v>
      </c>
      <c r="E25" s="15">
        <f t="shared" si="2"/>
        <v>1.8496000000000008</v>
      </c>
    </row>
    <row r="26" spans="1:17" x14ac:dyDescent="0.25">
      <c r="B26" s="7">
        <v>7</v>
      </c>
      <c r="C26" s="15">
        <f t="shared" si="0"/>
        <v>49</v>
      </c>
      <c r="D26" s="15">
        <f t="shared" si="1"/>
        <v>1.6399999999999997</v>
      </c>
      <c r="E26" s="15">
        <f t="shared" si="2"/>
        <v>2.6895999999999991</v>
      </c>
    </row>
    <row r="27" spans="1:17" x14ac:dyDescent="0.25">
      <c r="B27" s="7">
        <v>4</v>
      </c>
      <c r="C27" s="15">
        <f t="shared" si="0"/>
        <v>16</v>
      </c>
      <c r="D27" s="15">
        <f t="shared" si="1"/>
        <v>-1.3600000000000003</v>
      </c>
      <c r="E27" s="15">
        <f t="shared" si="2"/>
        <v>1.8496000000000008</v>
      </c>
    </row>
    <row r="28" spans="1:17" x14ac:dyDescent="0.25">
      <c r="B28" s="7">
        <v>6</v>
      </c>
      <c r="C28" s="15">
        <f t="shared" si="0"/>
        <v>36</v>
      </c>
      <c r="D28" s="15">
        <f t="shared" si="1"/>
        <v>0.63999999999999968</v>
      </c>
      <c r="E28" s="15">
        <f t="shared" si="2"/>
        <v>0.40959999999999958</v>
      </c>
    </row>
    <row r="29" spans="1:17" x14ac:dyDescent="0.25">
      <c r="B29" s="7">
        <v>5</v>
      </c>
      <c r="C29" s="15">
        <f t="shared" si="0"/>
        <v>25</v>
      </c>
      <c r="D29" s="15">
        <f t="shared" si="1"/>
        <v>-0.36000000000000032</v>
      </c>
      <c r="E29" s="15">
        <f t="shared" si="2"/>
        <v>0.12960000000000024</v>
      </c>
    </row>
    <row r="30" spans="1:17" x14ac:dyDescent="0.25">
      <c r="B30" s="7">
        <v>4</v>
      </c>
      <c r="C30" s="15">
        <f t="shared" si="0"/>
        <v>16</v>
      </c>
      <c r="D30" s="15">
        <f t="shared" si="1"/>
        <v>-1.3600000000000003</v>
      </c>
      <c r="E30" s="15">
        <f t="shared" si="2"/>
        <v>1.8496000000000008</v>
      </c>
    </row>
    <row r="31" spans="1:17" x14ac:dyDescent="0.25">
      <c r="A31" s="6" t="s">
        <v>1</v>
      </c>
      <c r="B31" s="15">
        <f>SUM(B6:B30)</f>
        <v>134</v>
      </c>
      <c r="C31" s="15">
        <f>SUM(C6:C30)</f>
        <v>800</v>
      </c>
      <c r="D31" s="26">
        <f t="shared" ref="D31:E31" si="4">SUM(D6:D30)</f>
        <v>-7.9936057773011271E-15</v>
      </c>
      <c r="E31" s="15">
        <f t="shared" si="4"/>
        <v>81.759999999999948</v>
      </c>
    </row>
    <row r="32" spans="1:17" x14ac:dyDescent="0.25">
      <c r="A32" s="38" t="s">
        <v>2</v>
      </c>
      <c r="B32" s="10"/>
      <c r="C32" s="8"/>
      <c r="D32" s="11"/>
      <c r="E32" s="12" t="s">
        <v>3</v>
      </c>
    </row>
    <row r="33" spans="1:5" x14ac:dyDescent="0.25">
      <c r="A33" s="39"/>
      <c r="B33" s="16">
        <f>B31/25</f>
        <v>5.36</v>
      </c>
      <c r="C33" s="16">
        <f>C31/25</f>
        <v>32</v>
      </c>
      <c r="D33" s="27">
        <f t="shared" ref="D33:E33" si="5">D31/25</f>
        <v>-3.1974423109204507E-16</v>
      </c>
      <c r="E33" s="16">
        <f t="shared" si="5"/>
        <v>3.2703999999999978</v>
      </c>
    </row>
    <row r="34" spans="1:5" x14ac:dyDescent="0.25">
      <c r="B34" s="1"/>
    </row>
    <row r="35" spans="1:5" x14ac:dyDescent="0.25">
      <c r="A35" s="30" t="s">
        <v>2</v>
      </c>
      <c r="B35" s="31"/>
      <c r="C35" s="19">
        <v>5.36</v>
      </c>
      <c r="D35" s="17" t="s">
        <v>10</v>
      </c>
    </row>
    <row r="36" spans="1:5" x14ac:dyDescent="0.25">
      <c r="B36" s="1"/>
    </row>
    <row r="37" spans="1:5" x14ac:dyDescent="0.25">
      <c r="A37" s="30" t="s">
        <v>6</v>
      </c>
      <c r="B37" s="31"/>
      <c r="C37" s="19">
        <f>MAX(B6:B30)-MIN(B6:B30)</f>
        <v>7</v>
      </c>
      <c r="D37" s="17" t="s">
        <v>10</v>
      </c>
    </row>
    <row r="38" spans="1:5" x14ac:dyDescent="0.25">
      <c r="A38" s="13"/>
      <c r="B38" s="14"/>
      <c r="C38" s="9"/>
    </row>
    <row r="39" spans="1:5" x14ac:dyDescent="0.25">
      <c r="A39" s="32" t="s">
        <v>7</v>
      </c>
      <c r="B39" s="33"/>
      <c r="C39" s="22">
        <f>C33-(B33*B33)</f>
        <v>3.2703999999999951</v>
      </c>
      <c r="D39" s="17" t="s">
        <v>11</v>
      </c>
    </row>
    <row r="40" spans="1:5" x14ac:dyDescent="0.25">
      <c r="A40" s="34"/>
      <c r="B40" s="35"/>
      <c r="C40" s="23">
        <f>VARP(B6:B30)</f>
        <v>3.2704</v>
      </c>
      <c r="D40" s="20"/>
    </row>
    <row r="41" spans="1:5" x14ac:dyDescent="0.25">
      <c r="A41" s="32" t="s">
        <v>8</v>
      </c>
      <c r="B41" s="33"/>
      <c r="C41" s="24">
        <f>SQRT(C39)</f>
        <v>1.8084247288731692</v>
      </c>
      <c r="D41" s="17" t="s">
        <v>12</v>
      </c>
    </row>
    <row r="42" spans="1:5" x14ac:dyDescent="0.25">
      <c r="A42" s="28"/>
      <c r="B42" s="29"/>
      <c r="C42" s="21">
        <f>STDEVP(B6:B30)</f>
        <v>1.8084247288731705</v>
      </c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</sheetData>
  <mergeCells count="13">
    <mergeCell ref="B1:E1"/>
    <mergeCell ref="A32:A33"/>
    <mergeCell ref="B3:E3"/>
    <mergeCell ref="H3:N3"/>
    <mergeCell ref="A35:B35"/>
    <mergeCell ref="A42:B42"/>
    <mergeCell ref="A37:B37"/>
    <mergeCell ref="A39:B39"/>
    <mergeCell ref="A41:B41"/>
    <mergeCell ref="H11:I11"/>
    <mergeCell ref="H13:I13"/>
    <mergeCell ref="H15:I15"/>
    <mergeCell ref="A40:B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8B04-4D3A-462B-B427-65F4DC877988}">
  <dimension ref="A1:G7"/>
  <sheetViews>
    <sheetView workbookViewId="0">
      <selection activeCell="B2" sqref="B2"/>
    </sheetView>
  </sheetViews>
  <sheetFormatPr baseColWidth="10" defaultRowHeight="15" x14ac:dyDescent="0.25"/>
  <sheetData>
    <row r="1" spans="1:7" x14ac:dyDescent="0.25">
      <c r="A1" s="4" t="s">
        <v>13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x14ac:dyDescent="0.25">
      <c r="A2" s="4">
        <v>1</v>
      </c>
      <c r="B2" s="4">
        <f>$A2*B$1</f>
        <v>1</v>
      </c>
      <c r="C2" s="4">
        <f t="shared" ref="C2:G7" si="0">$A2*C$1</f>
        <v>2</v>
      </c>
      <c r="D2" s="4">
        <f t="shared" si="0"/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</row>
    <row r="3" spans="1:7" x14ac:dyDescent="0.25">
      <c r="A3" s="4">
        <v>2</v>
      </c>
      <c r="B3" s="4">
        <f t="shared" ref="B3:B7" si="1">$A3*B$1</f>
        <v>2</v>
      </c>
      <c r="C3" s="4">
        <f t="shared" si="0"/>
        <v>4</v>
      </c>
      <c r="D3" s="4">
        <f t="shared" si="0"/>
        <v>6</v>
      </c>
      <c r="E3" s="4">
        <f t="shared" si="0"/>
        <v>8</v>
      </c>
      <c r="F3" s="4">
        <f t="shared" si="0"/>
        <v>10</v>
      </c>
      <c r="G3" s="4">
        <f t="shared" si="0"/>
        <v>12</v>
      </c>
    </row>
    <row r="4" spans="1:7" x14ac:dyDescent="0.25">
      <c r="A4" s="4">
        <v>3</v>
      </c>
      <c r="B4" s="4">
        <f t="shared" si="1"/>
        <v>3</v>
      </c>
      <c r="C4" s="4">
        <f t="shared" si="0"/>
        <v>6</v>
      </c>
      <c r="D4" s="4">
        <f t="shared" si="0"/>
        <v>9</v>
      </c>
      <c r="E4" s="4">
        <f t="shared" si="0"/>
        <v>12</v>
      </c>
      <c r="F4" s="4">
        <f t="shared" si="0"/>
        <v>15</v>
      </c>
      <c r="G4" s="4">
        <f t="shared" si="0"/>
        <v>18</v>
      </c>
    </row>
    <row r="5" spans="1:7" x14ac:dyDescent="0.25">
      <c r="A5" s="4">
        <v>4</v>
      </c>
      <c r="B5" s="4">
        <f t="shared" si="1"/>
        <v>4</v>
      </c>
      <c r="C5" s="4">
        <f t="shared" si="0"/>
        <v>8</v>
      </c>
      <c r="D5" s="4">
        <f t="shared" si="0"/>
        <v>12</v>
      </c>
      <c r="E5" s="4">
        <f t="shared" si="0"/>
        <v>16</v>
      </c>
      <c r="F5" s="4">
        <f t="shared" si="0"/>
        <v>20</v>
      </c>
      <c r="G5" s="4">
        <f t="shared" si="0"/>
        <v>24</v>
      </c>
    </row>
    <row r="6" spans="1:7" x14ac:dyDescent="0.25">
      <c r="A6" s="4">
        <v>5</v>
      </c>
      <c r="B6" s="4">
        <f t="shared" si="1"/>
        <v>5</v>
      </c>
      <c r="C6" s="4">
        <f t="shared" si="0"/>
        <v>10</v>
      </c>
      <c r="D6" s="4">
        <f t="shared" si="0"/>
        <v>15</v>
      </c>
      <c r="E6" s="4">
        <f t="shared" si="0"/>
        <v>20</v>
      </c>
      <c r="F6" s="4">
        <f t="shared" si="0"/>
        <v>25</v>
      </c>
      <c r="G6" s="4">
        <f t="shared" si="0"/>
        <v>30</v>
      </c>
    </row>
    <row r="7" spans="1:7" x14ac:dyDescent="0.25">
      <c r="A7" s="4">
        <v>6</v>
      </c>
      <c r="B7" s="4">
        <f t="shared" si="1"/>
        <v>6</v>
      </c>
      <c r="C7" s="4">
        <f t="shared" si="0"/>
        <v>12</v>
      </c>
      <c r="D7" s="4">
        <f t="shared" si="0"/>
        <v>18</v>
      </c>
      <c r="E7" s="4">
        <f t="shared" si="0"/>
        <v>24</v>
      </c>
      <c r="F7" s="4">
        <f t="shared" si="0"/>
        <v>30</v>
      </c>
      <c r="G7" s="4">
        <f t="shared" si="0"/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IUT Rodez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Wehrlé</dc:creator>
  <cp:lastModifiedBy>QUENTIN COSTES</cp:lastModifiedBy>
  <dcterms:created xsi:type="dcterms:W3CDTF">2021-12-08T07:41:42Z</dcterms:created>
  <dcterms:modified xsi:type="dcterms:W3CDTF">2023-01-27T14:41:32Z</dcterms:modified>
</cp:coreProperties>
</file>