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CoursIUT\Stats\"/>
    </mc:Choice>
  </mc:AlternateContent>
  <xr:revisionPtr revIDLastSave="0" documentId="13_ncr:1_{EE76E57C-0921-4A9E-B439-43718BDDC2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s" sheetId="2" r:id="rId1"/>
    <sheet name="Feuil1" sheetId="1" r:id="rId2"/>
  </sheets>
  <definedNames>
    <definedName name="_xlchart.v1.0" hidden="1">temps!$G$1</definedName>
    <definedName name="_xlchart.v1.1" hidden="1">temps!$G$2:$G$366</definedName>
    <definedName name="_xlchart.v1.2" hidden="1">temps!$G$1</definedName>
    <definedName name="_xlchart.v1.3" hidden="1">temps!$G$2:$G$366</definedName>
    <definedName name="DonnéesExternes_1" localSheetId="0" hidden="1">temps!$A$1:$F$366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2" l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1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8" i="2"/>
  <c r="M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M3" i="2"/>
  <c r="M4" i="2" l="1"/>
  <c r="N12" i="2"/>
  <c r="M7" i="2"/>
  <c r="M8" i="2"/>
  <c r="M9" i="2"/>
  <c r="N10" i="2"/>
  <c r="N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8C211-9509-4B36-A0FE-D3316173507A}" keepAlive="1" name="Requête - temps" description="Connexion à la requête « temps » dans le classeur." type="5" refreshedVersion="7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<sst xmlns="http://schemas.openxmlformats.org/spreadsheetml/2006/main" count="750" uniqueCount="248">
  <si>
    <t>Mois</t>
  </si>
  <si>
    <t>Jour</t>
  </si>
  <si>
    <t>Minimum</t>
  </si>
  <si>
    <t>Maximum</t>
  </si>
  <si>
    <t>Moyenne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</si>
  <si>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</si>
  <si>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</si>
  <si>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</si>
  <si>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</si>
  <si>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</si>
  <si>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</si>
  <si>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</si>
  <si>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</si>
  <si>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</si>
  <si>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consomation</t>
  </si>
  <si>
    <t>février</t>
  </si>
  <si>
    <t>août</t>
  </si>
  <si>
    <t>décembre</t>
  </si>
  <si>
    <t>Numéro</t>
  </si>
  <si>
    <t>Ven, 01</t>
  </si>
  <si>
    <t>Sam, 02</t>
  </si>
  <si>
    <t>Dim, 03</t>
  </si>
  <si>
    <t>Lun, 04</t>
  </si>
  <si>
    <t>Mar, 05</t>
  </si>
  <si>
    <t>Mer, 06</t>
  </si>
  <si>
    <t>Jeu, 07</t>
  </si>
  <si>
    <t>Ven, 08</t>
  </si>
  <si>
    <t>Sam, 09</t>
  </si>
  <si>
    <t>Dim, 10</t>
  </si>
  <si>
    <t>Lun, 11</t>
  </si>
  <si>
    <t>Mar, 12</t>
  </si>
  <si>
    <t>Mer, 13</t>
  </si>
  <si>
    <t>Jeu, 14</t>
  </si>
  <si>
    <t>Ven, 15</t>
  </si>
  <si>
    <t>Sam, 16</t>
  </si>
  <si>
    <t>Dim, 17</t>
  </si>
  <si>
    <t>Lun, 18</t>
  </si>
  <si>
    <t>Mar, 19</t>
  </si>
  <si>
    <t>Mer, 20</t>
  </si>
  <si>
    <t>Jeu, 21</t>
  </si>
  <si>
    <t>Ven, 22</t>
  </si>
  <si>
    <t>Sam, 23</t>
  </si>
  <si>
    <t>Dim, 24</t>
  </si>
  <si>
    <t>Lun, 25</t>
  </si>
  <si>
    <t>Mar, 26</t>
  </si>
  <si>
    <t>Mer, 27</t>
  </si>
  <si>
    <t>Jeu, 28</t>
  </si>
  <si>
    <t>Ven, 29</t>
  </si>
  <si>
    <t>Sam, 30</t>
  </si>
  <si>
    <t>Dim, 31</t>
  </si>
  <si>
    <t>Lun, 01</t>
  </si>
  <si>
    <t>Mar, 02</t>
  </si>
  <si>
    <t>Mer, 03</t>
  </si>
  <si>
    <t>Jeu, 04</t>
  </si>
  <si>
    <t>Ven, 05</t>
  </si>
  <si>
    <t>Sam, 06</t>
  </si>
  <si>
    <t>Dim, 07</t>
  </si>
  <si>
    <t>Lun, 08</t>
  </si>
  <si>
    <t>Mar, 09</t>
  </si>
  <si>
    <t>Mer, 10</t>
  </si>
  <si>
    <t>Jeu, 11</t>
  </si>
  <si>
    <t>Ven, 12</t>
  </si>
  <si>
    <t>Sam, 13</t>
  </si>
  <si>
    <t>Dim, 14</t>
  </si>
  <si>
    <t>Lun, 15</t>
  </si>
  <si>
    <t>Mar, 16</t>
  </si>
  <si>
    <t>Mer, 17</t>
  </si>
  <si>
    <t>Jeu, 18</t>
  </si>
  <si>
    <t>Ven, 19</t>
  </si>
  <si>
    <t>Sam, 20</t>
  </si>
  <si>
    <t>Dim, 21</t>
  </si>
  <si>
    <t>Lun, 22</t>
  </si>
  <si>
    <t>Mar, 23</t>
  </si>
  <si>
    <t>Mer, 24</t>
  </si>
  <si>
    <t>Jeu, 25</t>
  </si>
  <si>
    <t>Ven, 26</t>
  </si>
  <si>
    <t>Sam, 27</t>
  </si>
  <si>
    <t>Dim, 28</t>
  </si>
  <si>
    <t>Lun, 29</t>
  </si>
  <si>
    <t>Mar, 30</t>
  </si>
  <si>
    <t>Mer, 31</t>
  </si>
  <si>
    <t>Jeu, 01</t>
  </si>
  <si>
    <t>Ven, 02</t>
  </si>
  <si>
    <t>Sam, 03</t>
  </si>
  <si>
    <t>Dim, 04</t>
  </si>
  <si>
    <t>Lun, 05</t>
  </si>
  <si>
    <t>Mar, 06</t>
  </si>
  <si>
    <t>Mer, 07</t>
  </si>
  <si>
    <t>Jeu, 08</t>
  </si>
  <si>
    <t>Ven, 09</t>
  </si>
  <si>
    <t>Sam, 10</t>
  </si>
  <si>
    <t>Dim, 11</t>
  </si>
  <si>
    <t>Lun, 12</t>
  </si>
  <si>
    <t>Mar, 13</t>
  </si>
  <si>
    <t>Mer, 14</t>
  </si>
  <si>
    <t>Jeu, 15</t>
  </si>
  <si>
    <t>Ven, 16</t>
  </si>
  <si>
    <t>Sam, 17</t>
  </si>
  <si>
    <t>Dim, 18</t>
  </si>
  <si>
    <t>Lun, 19</t>
  </si>
  <si>
    <t>Mar, 20</t>
  </si>
  <si>
    <t>Mer, 21</t>
  </si>
  <si>
    <t>Jeu, 22</t>
  </si>
  <si>
    <t>Ven, 23</t>
  </si>
  <si>
    <t>Sam, 24</t>
  </si>
  <si>
    <t>Dim, 25</t>
  </si>
  <si>
    <t>Lun, 26</t>
  </si>
  <si>
    <t>Mar, 27</t>
  </si>
  <si>
    <t>Mer, 28</t>
  </si>
  <si>
    <t>Jeu, 29</t>
  </si>
  <si>
    <t>Ven, 30</t>
  </si>
  <si>
    <t>Sam, 01</t>
  </si>
  <si>
    <t>Dim, 02</t>
  </si>
  <si>
    <t>Lun, 03</t>
  </si>
  <si>
    <t>Mar, 04</t>
  </si>
  <si>
    <t>Mer, 05</t>
  </si>
  <si>
    <t>Jeu, 06</t>
  </si>
  <si>
    <t>Ven, 07</t>
  </si>
  <si>
    <t>Sam, 08</t>
  </si>
  <si>
    <t>Dim, 09</t>
  </si>
  <si>
    <t>Lun, 10</t>
  </si>
  <si>
    <t>Mar, 11</t>
  </si>
  <si>
    <t>Mer, 12</t>
  </si>
  <si>
    <t>Jeu, 13</t>
  </si>
  <si>
    <t>Ven, 14</t>
  </si>
  <si>
    <t>Sam, 15</t>
  </si>
  <si>
    <t>Dim, 16</t>
  </si>
  <si>
    <t>Lun, 17</t>
  </si>
  <si>
    <t>Mar, 18</t>
  </si>
  <si>
    <t>Mer, 19</t>
  </si>
  <si>
    <t>Jeu, 20</t>
  </si>
  <si>
    <t>Ven, 21</t>
  </si>
  <si>
    <t>Sam, 22</t>
  </si>
  <si>
    <t>Dim, 23</t>
  </si>
  <si>
    <t>Lun, 24</t>
  </si>
  <si>
    <t>Mar, 25</t>
  </si>
  <si>
    <t>Mer, 26</t>
  </si>
  <si>
    <t>Jeu, 27</t>
  </si>
  <si>
    <t>Ven, 28</t>
  </si>
  <si>
    <t>Sam, 29</t>
  </si>
  <si>
    <t>Dim, 30</t>
  </si>
  <si>
    <t>Lun, 31</t>
  </si>
  <si>
    <t>Mar, 01</t>
  </si>
  <si>
    <t>Mer, 02</t>
  </si>
  <si>
    <t>Jeu, 03</t>
  </si>
  <si>
    <t>Ven, 04</t>
  </si>
  <si>
    <t>Sam, 05</t>
  </si>
  <si>
    <t>Dim, 06</t>
  </si>
  <si>
    <t>Lun, 07</t>
  </si>
  <si>
    <t>Mar, 08</t>
  </si>
  <si>
    <t>Mer, 09</t>
  </si>
  <si>
    <t>Jeu, 10</t>
  </si>
  <si>
    <t>Ven, 11</t>
  </si>
  <si>
    <t>Sam, 12</t>
  </si>
  <si>
    <t>Dim, 13</t>
  </si>
  <si>
    <t>Lun, 14</t>
  </si>
  <si>
    <t>Mar, 15</t>
  </si>
  <si>
    <t>Mer, 16</t>
  </si>
  <si>
    <t>Jeu, 17</t>
  </si>
  <si>
    <t>Ven, 18</t>
  </si>
  <si>
    <t>Sam, 19</t>
  </si>
  <si>
    <t>Dim, 20</t>
  </si>
  <si>
    <t>Lun, 21</t>
  </si>
  <si>
    <t>Mar, 22</t>
  </si>
  <si>
    <t>Mer, 23</t>
  </si>
  <si>
    <t>Jeu, 24</t>
  </si>
  <si>
    <t>Ven, 25</t>
  </si>
  <si>
    <t>Sam, 26</t>
  </si>
  <si>
    <t>Dim, 27</t>
  </si>
  <si>
    <t>Lun, 28</t>
  </si>
  <si>
    <t>Mar, 29</t>
  </si>
  <si>
    <t>Mer, 30</t>
  </si>
  <si>
    <t>Sam, 31</t>
  </si>
  <si>
    <t>Dim, 01</t>
  </si>
  <si>
    <t>Lun, 02</t>
  </si>
  <si>
    <t>Mar, 03</t>
  </si>
  <si>
    <t>Mer, 04</t>
  </si>
  <si>
    <t>Jeu, 05</t>
  </si>
  <si>
    <t>Ven, 06</t>
  </si>
  <si>
    <t>Sam, 07</t>
  </si>
  <si>
    <t>Dim, 08</t>
  </si>
  <si>
    <t>Lun, 09</t>
  </si>
  <si>
    <t>Mar, 10</t>
  </si>
  <si>
    <t>Mer, 11</t>
  </si>
  <si>
    <t>Jeu, 12</t>
  </si>
  <si>
    <t>Ven, 13</t>
  </si>
  <si>
    <t>Sam, 14</t>
  </si>
  <si>
    <t>Dim, 15</t>
  </si>
  <si>
    <t>Lun, 16</t>
  </si>
  <si>
    <t>Mar, 17</t>
  </si>
  <si>
    <t>Mer, 18</t>
  </si>
  <si>
    <t>Jeu, 19</t>
  </si>
  <si>
    <t>Ven, 20</t>
  </si>
  <si>
    <t>Sam, 21</t>
  </si>
  <si>
    <t>Dim, 22</t>
  </si>
  <si>
    <t>Lun, 23</t>
  </si>
  <si>
    <t>Mar, 24</t>
  </si>
  <si>
    <t>Mer, 25</t>
  </si>
  <si>
    <t>Jeu, 26</t>
  </si>
  <si>
    <t>Ven, 27</t>
  </si>
  <si>
    <t>Sam, 28</t>
  </si>
  <si>
    <t>Dim, 29</t>
  </si>
  <si>
    <t>Lun, 30</t>
  </si>
  <si>
    <t>Mar, 31</t>
  </si>
  <si>
    <t>Mer, 01</t>
  </si>
  <si>
    <t>Jeu, 02</t>
  </si>
  <si>
    <t>Ven, 03</t>
  </si>
  <si>
    <t>Sam, 04</t>
  </si>
  <si>
    <t>Dim, 05</t>
  </si>
  <si>
    <t>Lun, 06</t>
  </si>
  <si>
    <t>Mar, 07</t>
  </si>
  <si>
    <t>Mer, 08</t>
  </si>
  <si>
    <t>Jeu, 09</t>
  </si>
  <si>
    <t>Ven, 10</t>
  </si>
  <si>
    <t>Sam, 11</t>
  </si>
  <si>
    <t>Dim, 12</t>
  </si>
  <si>
    <t>Lun, 13</t>
  </si>
  <si>
    <t>Mar, 14</t>
  </si>
  <si>
    <t>Mer, 15</t>
  </si>
  <si>
    <t>Jeu, 16</t>
  </si>
  <si>
    <t>Ven, 17</t>
  </si>
  <si>
    <t>Sam, 18</t>
  </si>
  <si>
    <t>Dim, 19</t>
  </si>
  <si>
    <t>Lun, 20</t>
  </si>
  <si>
    <t>Mar, 21</t>
  </si>
  <si>
    <t>Mer, 22</t>
  </si>
  <si>
    <t>Jeu, 23</t>
  </si>
  <si>
    <t>Ven, 24</t>
  </si>
  <si>
    <t>Sam, 25</t>
  </si>
  <si>
    <t>Dim, 26</t>
  </si>
  <si>
    <t>Lun, 27</t>
  </si>
  <si>
    <t>Mar, 28</t>
  </si>
  <si>
    <t>Mer, 29</t>
  </si>
  <si>
    <t>Jeu, 30</t>
  </si>
  <si>
    <t>Ven, 31</t>
  </si>
  <si>
    <t xml:space="preserve">nb de jours de gel a Paris-Montsouris : </t>
  </si>
  <si>
    <t>amplitude thermique &gt; 15 :</t>
  </si>
  <si>
    <t>Amplitude</t>
  </si>
  <si>
    <t>nb journées canicules :</t>
  </si>
  <si>
    <t>1er</t>
  </si>
  <si>
    <t>2eme</t>
  </si>
  <si>
    <t>3eme</t>
  </si>
  <si>
    <t>quartiles :</t>
  </si>
  <si>
    <t>ecart type :</t>
  </si>
  <si>
    <t>mediane :</t>
  </si>
  <si>
    <t>moyenne :</t>
  </si>
  <si>
    <t>moyenne mobile 7 jours</t>
  </si>
  <si>
    <t>moyenne mobile 30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</si>
</sst>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167" fontId="0" fillId="0" borderId="0" xfId="0" applyNumberFormat="1"/>
    <xf numFmtId="167" fontId="1" fillId="0" borderId="0" xfId="0" applyNumberFormat="1" applyFont="1" applyAlignment="1">
      <alignment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numFmt numFmtId="0" formatCode="General"/>
    </dxf>
    <dxf>
      <numFmt numFmtId="167" formatCode="0.0"/>
    </dxf>
    <dxf>
      <numFmt numFmtId="167" formatCode="0.0"/>
    </dxf>
    <dxf>
      <font>
        <strike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dispersion de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temps!$G$1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temps!$G$2:$G$366</c:f>
              <c:numCache>
                <c:formatCode>General</c:formatCode>
                <c:ptCount val="365"/>
                <c:pt idx="0">
                  <c:v>3.6999999999999997</c:v>
                </c:pt>
                <c:pt idx="1">
                  <c:v>5</c:v>
                </c:pt>
                <c:pt idx="2">
                  <c:v>1.6</c:v>
                </c:pt>
                <c:pt idx="3">
                  <c:v>1.1000000000000001</c:v>
                </c:pt>
                <c:pt idx="4">
                  <c:v>0.80000000000000027</c:v>
                </c:pt>
                <c:pt idx="5">
                  <c:v>1.2999999999999998</c:v>
                </c:pt>
                <c:pt idx="6">
                  <c:v>1.4000000000000004</c:v>
                </c:pt>
                <c:pt idx="7">
                  <c:v>3.0999999999999996</c:v>
                </c:pt>
                <c:pt idx="8">
                  <c:v>4.8</c:v>
                </c:pt>
                <c:pt idx="9">
                  <c:v>5.1999999999999993</c:v>
                </c:pt>
                <c:pt idx="10">
                  <c:v>4.8</c:v>
                </c:pt>
                <c:pt idx="11">
                  <c:v>5.4</c:v>
                </c:pt>
                <c:pt idx="12">
                  <c:v>4.3</c:v>
                </c:pt>
                <c:pt idx="13">
                  <c:v>2.3000000000000007</c:v>
                </c:pt>
                <c:pt idx="14">
                  <c:v>8.5</c:v>
                </c:pt>
                <c:pt idx="15">
                  <c:v>1.2</c:v>
                </c:pt>
                <c:pt idx="16">
                  <c:v>6.9</c:v>
                </c:pt>
                <c:pt idx="17">
                  <c:v>5.6</c:v>
                </c:pt>
                <c:pt idx="18">
                  <c:v>2.5999999999999996</c:v>
                </c:pt>
                <c:pt idx="19">
                  <c:v>7.6000000000000005</c:v>
                </c:pt>
                <c:pt idx="20">
                  <c:v>6.8999999999999995</c:v>
                </c:pt>
                <c:pt idx="21">
                  <c:v>5.9999999999999991</c:v>
                </c:pt>
                <c:pt idx="22">
                  <c:v>3.5000000000000004</c:v>
                </c:pt>
                <c:pt idx="23">
                  <c:v>4.3999999999999995</c:v>
                </c:pt>
                <c:pt idx="24">
                  <c:v>4.0999999999999996</c:v>
                </c:pt>
                <c:pt idx="25">
                  <c:v>3.7</c:v>
                </c:pt>
                <c:pt idx="26">
                  <c:v>5.9</c:v>
                </c:pt>
                <c:pt idx="27">
                  <c:v>6.3000000000000007</c:v>
                </c:pt>
                <c:pt idx="28">
                  <c:v>2.4000000000000004</c:v>
                </c:pt>
                <c:pt idx="29">
                  <c:v>6.3999999999999995</c:v>
                </c:pt>
                <c:pt idx="30">
                  <c:v>4.3000000000000007</c:v>
                </c:pt>
                <c:pt idx="31">
                  <c:v>2</c:v>
                </c:pt>
                <c:pt idx="32">
                  <c:v>8.5</c:v>
                </c:pt>
                <c:pt idx="33">
                  <c:v>4</c:v>
                </c:pt>
                <c:pt idx="34">
                  <c:v>6.1999999999999993</c:v>
                </c:pt>
                <c:pt idx="35">
                  <c:v>5.3000000000000007</c:v>
                </c:pt>
                <c:pt idx="36">
                  <c:v>3.0000000000000009</c:v>
                </c:pt>
                <c:pt idx="37">
                  <c:v>7.1999999999999993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5.1000000000000005</c:v>
                </c:pt>
                <c:pt idx="41">
                  <c:v>5.7</c:v>
                </c:pt>
                <c:pt idx="42">
                  <c:v>4.5999999999999996</c:v>
                </c:pt>
                <c:pt idx="43">
                  <c:v>5.3999999999999995</c:v>
                </c:pt>
                <c:pt idx="44">
                  <c:v>6.1</c:v>
                </c:pt>
                <c:pt idx="45">
                  <c:v>7.7</c:v>
                </c:pt>
                <c:pt idx="46">
                  <c:v>5.7</c:v>
                </c:pt>
                <c:pt idx="47">
                  <c:v>5.5</c:v>
                </c:pt>
                <c:pt idx="48">
                  <c:v>3.5999999999999996</c:v>
                </c:pt>
                <c:pt idx="49">
                  <c:v>9.2000000000000011</c:v>
                </c:pt>
                <c:pt idx="50">
                  <c:v>11.000000000000002</c:v>
                </c:pt>
                <c:pt idx="51">
                  <c:v>11.3</c:v>
                </c:pt>
                <c:pt idx="52">
                  <c:v>5.4</c:v>
                </c:pt>
                <c:pt idx="53">
                  <c:v>6.3999999999999986</c:v>
                </c:pt>
                <c:pt idx="54">
                  <c:v>10.3</c:v>
                </c:pt>
                <c:pt idx="55">
                  <c:v>8.5</c:v>
                </c:pt>
                <c:pt idx="56">
                  <c:v>7.2999999999999989</c:v>
                </c:pt>
                <c:pt idx="57">
                  <c:v>7.8</c:v>
                </c:pt>
                <c:pt idx="58">
                  <c:v>8.1</c:v>
                </c:pt>
                <c:pt idx="59">
                  <c:v>10.799999999999999</c:v>
                </c:pt>
                <c:pt idx="60">
                  <c:v>12.399999999999999</c:v>
                </c:pt>
                <c:pt idx="61">
                  <c:v>10.5</c:v>
                </c:pt>
                <c:pt idx="62">
                  <c:v>5.5</c:v>
                </c:pt>
                <c:pt idx="63">
                  <c:v>4.9000000000000004</c:v>
                </c:pt>
                <c:pt idx="64">
                  <c:v>8.7999999999999989</c:v>
                </c:pt>
                <c:pt idx="65">
                  <c:v>10.1</c:v>
                </c:pt>
                <c:pt idx="66">
                  <c:v>8.3999999999999986</c:v>
                </c:pt>
                <c:pt idx="67">
                  <c:v>9.6999999999999993</c:v>
                </c:pt>
                <c:pt idx="68">
                  <c:v>7.9</c:v>
                </c:pt>
                <c:pt idx="69">
                  <c:v>8.1</c:v>
                </c:pt>
                <c:pt idx="70">
                  <c:v>7.3999999999999995</c:v>
                </c:pt>
                <c:pt idx="71">
                  <c:v>5.9</c:v>
                </c:pt>
                <c:pt idx="72">
                  <c:v>9.3000000000000007</c:v>
                </c:pt>
                <c:pt idx="73">
                  <c:v>4.1999999999999993</c:v>
                </c:pt>
                <c:pt idx="74">
                  <c:v>5.1000000000000005</c:v>
                </c:pt>
                <c:pt idx="75">
                  <c:v>4.4000000000000004</c:v>
                </c:pt>
                <c:pt idx="76">
                  <c:v>3.4000000000000004</c:v>
                </c:pt>
                <c:pt idx="77">
                  <c:v>5.0999999999999996</c:v>
                </c:pt>
                <c:pt idx="78">
                  <c:v>7.2000000000000011</c:v>
                </c:pt>
                <c:pt idx="79">
                  <c:v>7.6</c:v>
                </c:pt>
                <c:pt idx="80">
                  <c:v>4.5000000000000009</c:v>
                </c:pt>
                <c:pt idx="81">
                  <c:v>12.2</c:v>
                </c:pt>
                <c:pt idx="82">
                  <c:v>14.799999999999999</c:v>
                </c:pt>
                <c:pt idx="83">
                  <c:v>6.6999999999999993</c:v>
                </c:pt>
                <c:pt idx="84">
                  <c:v>10.4</c:v>
                </c:pt>
                <c:pt idx="85">
                  <c:v>9.3000000000000007</c:v>
                </c:pt>
                <c:pt idx="86">
                  <c:v>11.799999999999999</c:v>
                </c:pt>
                <c:pt idx="87">
                  <c:v>17.299999999999997</c:v>
                </c:pt>
                <c:pt idx="88">
                  <c:v>16.2</c:v>
                </c:pt>
                <c:pt idx="89">
                  <c:v>15.6</c:v>
                </c:pt>
                <c:pt idx="90">
                  <c:v>13.400000000000002</c:v>
                </c:pt>
                <c:pt idx="91">
                  <c:v>13.899999999999999</c:v>
                </c:pt>
                <c:pt idx="92">
                  <c:v>7.1999999999999993</c:v>
                </c:pt>
                <c:pt idx="93">
                  <c:v>10.299999999999999</c:v>
                </c:pt>
                <c:pt idx="94">
                  <c:v>6.5000000000000009</c:v>
                </c:pt>
                <c:pt idx="95">
                  <c:v>7.2</c:v>
                </c:pt>
                <c:pt idx="96">
                  <c:v>9.9</c:v>
                </c:pt>
                <c:pt idx="97">
                  <c:v>8.8000000000000007</c:v>
                </c:pt>
                <c:pt idx="98">
                  <c:v>13.2</c:v>
                </c:pt>
                <c:pt idx="99">
                  <c:v>7.1000000000000005</c:v>
                </c:pt>
                <c:pt idx="100">
                  <c:v>7.7</c:v>
                </c:pt>
                <c:pt idx="101">
                  <c:v>9.8000000000000007</c:v>
                </c:pt>
                <c:pt idx="102">
                  <c:v>10</c:v>
                </c:pt>
                <c:pt idx="103">
                  <c:v>9.4</c:v>
                </c:pt>
                <c:pt idx="104">
                  <c:v>9</c:v>
                </c:pt>
                <c:pt idx="105">
                  <c:v>8.3000000000000007</c:v>
                </c:pt>
                <c:pt idx="106">
                  <c:v>10.4</c:v>
                </c:pt>
                <c:pt idx="107">
                  <c:v>10.5</c:v>
                </c:pt>
                <c:pt idx="108">
                  <c:v>12.4</c:v>
                </c:pt>
                <c:pt idx="109">
                  <c:v>11.3</c:v>
                </c:pt>
                <c:pt idx="110">
                  <c:v>11.7</c:v>
                </c:pt>
                <c:pt idx="111">
                  <c:v>12</c:v>
                </c:pt>
                <c:pt idx="112">
                  <c:v>12.700000000000001</c:v>
                </c:pt>
                <c:pt idx="113">
                  <c:v>13.7</c:v>
                </c:pt>
                <c:pt idx="114">
                  <c:v>10.500000000000002</c:v>
                </c:pt>
                <c:pt idx="115">
                  <c:v>13.8</c:v>
                </c:pt>
                <c:pt idx="116">
                  <c:v>13.8</c:v>
                </c:pt>
                <c:pt idx="117">
                  <c:v>12.700000000000001</c:v>
                </c:pt>
                <c:pt idx="118">
                  <c:v>7</c:v>
                </c:pt>
                <c:pt idx="119">
                  <c:v>6.6</c:v>
                </c:pt>
                <c:pt idx="120">
                  <c:v>3.5999999999999996</c:v>
                </c:pt>
                <c:pt idx="121">
                  <c:v>8.6999999999999993</c:v>
                </c:pt>
                <c:pt idx="122">
                  <c:v>12.899999999999999</c:v>
                </c:pt>
                <c:pt idx="123">
                  <c:v>6.9</c:v>
                </c:pt>
                <c:pt idx="124">
                  <c:v>6.6</c:v>
                </c:pt>
                <c:pt idx="125">
                  <c:v>3.9000000000000004</c:v>
                </c:pt>
                <c:pt idx="126">
                  <c:v>11.1</c:v>
                </c:pt>
                <c:pt idx="127">
                  <c:v>10.899999999999999</c:v>
                </c:pt>
                <c:pt idx="128">
                  <c:v>14.700000000000001</c:v>
                </c:pt>
                <c:pt idx="129">
                  <c:v>8.3000000000000007</c:v>
                </c:pt>
                <c:pt idx="130">
                  <c:v>5.8000000000000007</c:v>
                </c:pt>
                <c:pt idx="131">
                  <c:v>8.8999999999999986</c:v>
                </c:pt>
                <c:pt idx="132">
                  <c:v>9.5999999999999979</c:v>
                </c:pt>
                <c:pt idx="133">
                  <c:v>4.2999999999999989</c:v>
                </c:pt>
                <c:pt idx="134">
                  <c:v>7.6</c:v>
                </c:pt>
                <c:pt idx="135">
                  <c:v>8.8000000000000007</c:v>
                </c:pt>
                <c:pt idx="136">
                  <c:v>6.1000000000000014</c:v>
                </c:pt>
                <c:pt idx="137">
                  <c:v>6.9</c:v>
                </c:pt>
                <c:pt idx="138">
                  <c:v>6.1</c:v>
                </c:pt>
                <c:pt idx="139">
                  <c:v>10.199999999999999</c:v>
                </c:pt>
                <c:pt idx="140">
                  <c:v>8</c:v>
                </c:pt>
                <c:pt idx="141">
                  <c:v>6.6</c:v>
                </c:pt>
                <c:pt idx="142">
                  <c:v>9.9000000000000021</c:v>
                </c:pt>
                <c:pt idx="143">
                  <c:v>8.1000000000000014</c:v>
                </c:pt>
                <c:pt idx="144">
                  <c:v>8.5000000000000018</c:v>
                </c:pt>
                <c:pt idx="145">
                  <c:v>6.2000000000000011</c:v>
                </c:pt>
                <c:pt idx="146">
                  <c:v>13.1</c:v>
                </c:pt>
                <c:pt idx="147">
                  <c:v>12.5</c:v>
                </c:pt>
                <c:pt idx="148">
                  <c:v>11.600000000000001</c:v>
                </c:pt>
                <c:pt idx="149">
                  <c:v>11.299999999999999</c:v>
                </c:pt>
                <c:pt idx="150">
                  <c:v>10.600000000000001</c:v>
                </c:pt>
                <c:pt idx="151">
                  <c:v>14.799999999999999</c:v>
                </c:pt>
                <c:pt idx="152">
                  <c:v>11.099999999999998</c:v>
                </c:pt>
                <c:pt idx="153">
                  <c:v>10.7</c:v>
                </c:pt>
                <c:pt idx="154">
                  <c:v>7.2999999999999989</c:v>
                </c:pt>
                <c:pt idx="155">
                  <c:v>6.4999999999999982</c:v>
                </c:pt>
                <c:pt idx="156">
                  <c:v>11.8</c:v>
                </c:pt>
                <c:pt idx="157">
                  <c:v>11.2</c:v>
                </c:pt>
                <c:pt idx="158">
                  <c:v>11.3</c:v>
                </c:pt>
                <c:pt idx="159">
                  <c:v>12.600000000000001</c:v>
                </c:pt>
                <c:pt idx="160">
                  <c:v>10.100000000000001</c:v>
                </c:pt>
                <c:pt idx="161">
                  <c:v>10.100000000000001</c:v>
                </c:pt>
                <c:pt idx="162">
                  <c:v>9.0999999999999979</c:v>
                </c:pt>
                <c:pt idx="163">
                  <c:v>11.899999999999999</c:v>
                </c:pt>
                <c:pt idx="164">
                  <c:v>15.200000000000001</c:v>
                </c:pt>
                <c:pt idx="165">
                  <c:v>11.900000000000002</c:v>
                </c:pt>
                <c:pt idx="166">
                  <c:v>12.999999999999996</c:v>
                </c:pt>
                <c:pt idx="167">
                  <c:v>10.600000000000001</c:v>
                </c:pt>
                <c:pt idx="168">
                  <c:v>8</c:v>
                </c:pt>
                <c:pt idx="169">
                  <c:v>8.6000000000000014</c:v>
                </c:pt>
                <c:pt idx="170">
                  <c:v>9.9000000000000021</c:v>
                </c:pt>
                <c:pt idx="171">
                  <c:v>9</c:v>
                </c:pt>
                <c:pt idx="172">
                  <c:v>9.3999999999999986</c:v>
                </c:pt>
                <c:pt idx="173">
                  <c:v>3.2000000000000011</c:v>
                </c:pt>
                <c:pt idx="174">
                  <c:v>8.5</c:v>
                </c:pt>
                <c:pt idx="175">
                  <c:v>10.199999999999999</c:v>
                </c:pt>
                <c:pt idx="176">
                  <c:v>6.4</c:v>
                </c:pt>
                <c:pt idx="177">
                  <c:v>7.1000000000000014</c:v>
                </c:pt>
                <c:pt idx="178">
                  <c:v>8.8000000000000007</c:v>
                </c:pt>
                <c:pt idx="179">
                  <c:v>9.2999999999999989</c:v>
                </c:pt>
                <c:pt idx="180">
                  <c:v>4.4999999999999982</c:v>
                </c:pt>
                <c:pt idx="181">
                  <c:v>10.1</c:v>
                </c:pt>
                <c:pt idx="182">
                  <c:v>11.399999999999999</c:v>
                </c:pt>
                <c:pt idx="183">
                  <c:v>7</c:v>
                </c:pt>
                <c:pt idx="184">
                  <c:v>7.3000000000000007</c:v>
                </c:pt>
                <c:pt idx="185">
                  <c:v>8</c:v>
                </c:pt>
                <c:pt idx="186">
                  <c:v>6.9000000000000021</c:v>
                </c:pt>
                <c:pt idx="187">
                  <c:v>9</c:v>
                </c:pt>
                <c:pt idx="188">
                  <c:v>8.8000000000000007</c:v>
                </c:pt>
                <c:pt idx="189">
                  <c:v>6.6000000000000014</c:v>
                </c:pt>
                <c:pt idx="190">
                  <c:v>4.6000000000000014</c:v>
                </c:pt>
                <c:pt idx="191">
                  <c:v>9.3999999999999986</c:v>
                </c:pt>
                <c:pt idx="192">
                  <c:v>7.5</c:v>
                </c:pt>
                <c:pt idx="193">
                  <c:v>2.6000000000000014</c:v>
                </c:pt>
                <c:pt idx="194">
                  <c:v>6.1</c:v>
                </c:pt>
                <c:pt idx="195">
                  <c:v>8.1999999999999993</c:v>
                </c:pt>
                <c:pt idx="196">
                  <c:v>6.9000000000000021</c:v>
                </c:pt>
                <c:pt idx="197">
                  <c:v>12.2</c:v>
                </c:pt>
                <c:pt idx="198">
                  <c:v>13.2</c:v>
                </c:pt>
                <c:pt idx="199">
                  <c:v>11.7</c:v>
                </c:pt>
                <c:pt idx="200">
                  <c:v>10.099999999999998</c:v>
                </c:pt>
                <c:pt idx="201">
                  <c:v>11</c:v>
                </c:pt>
                <c:pt idx="202">
                  <c:v>10.600000000000001</c:v>
                </c:pt>
                <c:pt idx="203">
                  <c:v>12.2</c:v>
                </c:pt>
                <c:pt idx="204">
                  <c:v>7.9000000000000021</c:v>
                </c:pt>
                <c:pt idx="205">
                  <c:v>6.6000000000000014</c:v>
                </c:pt>
                <c:pt idx="206">
                  <c:v>8.6999999999999993</c:v>
                </c:pt>
                <c:pt idx="207">
                  <c:v>5.5</c:v>
                </c:pt>
                <c:pt idx="208">
                  <c:v>8.1</c:v>
                </c:pt>
                <c:pt idx="209">
                  <c:v>8.8999999999999986</c:v>
                </c:pt>
                <c:pt idx="210">
                  <c:v>8.7000000000000011</c:v>
                </c:pt>
                <c:pt idx="211">
                  <c:v>8.6999999999999993</c:v>
                </c:pt>
                <c:pt idx="212">
                  <c:v>8.1999999999999993</c:v>
                </c:pt>
                <c:pt idx="213">
                  <c:v>8.7000000000000011</c:v>
                </c:pt>
                <c:pt idx="214">
                  <c:v>4.6999999999999993</c:v>
                </c:pt>
                <c:pt idx="215">
                  <c:v>8.8999999999999986</c:v>
                </c:pt>
                <c:pt idx="216">
                  <c:v>8.5</c:v>
                </c:pt>
                <c:pt idx="217">
                  <c:v>7.3000000000000007</c:v>
                </c:pt>
                <c:pt idx="218">
                  <c:v>8.7000000000000011</c:v>
                </c:pt>
                <c:pt idx="219">
                  <c:v>9.5</c:v>
                </c:pt>
                <c:pt idx="220">
                  <c:v>9.5</c:v>
                </c:pt>
                <c:pt idx="221">
                  <c:v>8</c:v>
                </c:pt>
                <c:pt idx="222">
                  <c:v>10.8</c:v>
                </c:pt>
                <c:pt idx="223">
                  <c:v>13.3</c:v>
                </c:pt>
                <c:pt idx="224">
                  <c:v>11.7</c:v>
                </c:pt>
                <c:pt idx="225">
                  <c:v>14.8</c:v>
                </c:pt>
                <c:pt idx="226">
                  <c:v>11.799999999999997</c:v>
                </c:pt>
                <c:pt idx="227">
                  <c:v>8.3000000000000007</c:v>
                </c:pt>
                <c:pt idx="228">
                  <c:v>6.1999999999999993</c:v>
                </c:pt>
                <c:pt idx="229">
                  <c:v>5.2000000000000011</c:v>
                </c:pt>
                <c:pt idx="230">
                  <c:v>3.8000000000000007</c:v>
                </c:pt>
                <c:pt idx="231">
                  <c:v>10.200000000000001</c:v>
                </c:pt>
                <c:pt idx="232">
                  <c:v>11.200000000000001</c:v>
                </c:pt>
                <c:pt idx="233">
                  <c:v>6.1000000000000014</c:v>
                </c:pt>
                <c:pt idx="234">
                  <c:v>3.6000000000000014</c:v>
                </c:pt>
                <c:pt idx="235">
                  <c:v>9.6999999999999993</c:v>
                </c:pt>
                <c:pt idx="236">
                  <c:v>11.700000000000001</c:v>
                </c:pt>
                <c:pt idx="237">
                  <c:v>8.4</c:v>
                </c:pt>
                <c:pt idx="238">
                  <c:v>7.5000000000000018</c:v>
                </c:pt>
                <c:pt idx="239">
                  <c:v>8.6999999999999993</c:v>
                </c:pt>
                <c:pt idx="240">
                  <c:v>5.3999999999999986</c:v>
                </c:pt>
                <c:pt idx="241">
                  <c:v>7.3000000000000007</c:v>
                </c:pt>
                <c:pt idx="242">
                  <c:v>8.1000000000000014</c:v>
                </c:pt>
                <c:pt idx="243">
                  <c:v>8.8000000000000007</c:v>
                </c:pt>
                <c:pt idx="244">
                  <c:v>13.5</c:v>
                </c:pt>
                <c:pt idx="245">
                  <c:v>14.400000000000002</c:v>
                </c:pt>
                <c:pt idx="246">
                  <c:v>9.5999999999999979</c:v>
                </c:pt>
                <c:pt idx="247">
                  <c:v>12</c:v>
                </c:pt>
                <c:pt idx="248">
                  <c:v>12.2</c:v>
                </c:pt>
                <c:pt idx="249">
                  <c:v>12.8</c:v>
                </c:pt>
                <c:pt idx="250">
                  <c:v>13.2</c:v>
                </c:pt>
                <c:pt idx="251">
                  <c:v>7.5</c:v>
                </c:pt>
                <c:pt idx="252">
                  <c:v>6.5</c:v>
                </c:pt>
                <c:pt idx="253">
                  <c:v>7.0999999999999979</c:v>
                </c:pt>
                <c:pt idx="254">
                  <c:v>9.2000000000000011</c:v>
                </c:pt>
                <c:pt idx="255">
                  <c:v>13.100000000000001</c:v>
                </c:pt>
                <c:pt idx="256">
                  <c:v>8.4000000000000021</c:v>
                </c:pt>
                <c:pt idx="257">
                  <c:v>2.8000000000000007</c:v>
                </c:pt>
                <c:pt idx="258">
                  <c:v>7.2999999999999989</c:v>
                </c:pt>
                <c:pt idx="259">
                  <c:v>10.8</c:v>
                </c:pt>
                <c:pt idx="260">
                  <c:v>9.8000000000000007</c:v>
                </c:pt>
                <c:pt idx="261">
                  <c:v>7.1999999999999993</c:v>
                </c:pt>
                <c:pt idx="262">
                  <c:v>6.9</c:v>
                </c:pt>
                <c:pt idx="263">
                  <c:v>7.2999999999999989</c:v>
                </c:pt>
                <c:pt idx="264">
                  <c:v>10.7</c:v>
                </c:pt>
                <c:pt idx="265">
                  <c:v>10.4</c:v>
                </c:pt>
                <c:pt idx="266">
                  <c:v>8.2999999999999989</c:v>
                </c:pt>
                <c:pt idx="267">
                  <c:v>12.200000000000001</c:v>
                </c:pt>
                <c:pt idx="268">
                  <c:v>6.1999999999999993</c:v>
                </c:pt>
                <c:pt idx="269">
                  <c:v>5.2000000000000011</c:v>
                </c:pt>
                <c:pt idx="270">
                  <c:v>9.3000000000000007</c:v>
                </c:pt>
                <c:pt idx="271">
                  <c:v>3.4000000000000021</c:v>
                </c:pt>
                <c:pt idx="272">
                  <c:v>11.100000000000001</c:v>
                </c:pt>
                <c:pt idx="273">
                  <c:v>9.2999999999999989</c:v>
                </c:pt>
                <c:pt idx="274">
                  <c:v>5</c:v>
                </c:pt>
                <c:pt idx="275">
                  <c:v>4.8000000000000007</c:v>
                </c:pt>
                <c:pt idx="276">
                  <c:v>10.5</c:v>
                </c:pt>
                <c:pt idx="277">
                  <c:v>4.7999999999999989</c:v>
                </c:pt>
                <c:pt idx="278">
                  <c:v>7.1000000000000014</c:v>
                </c:pt>
                <c:pt idx="279">
                  <c:v>9.6</c:v>
                </c:pt>
                <c:pt idx="280">
                  <c:v>9.9</c:v>
                </c:pt>
                <c:pt idx="281">
                  <c:v>9.2000000000000011</c:v>
                </c:pt>
                <c:pt idx="282">
                  <c:v>9.6</c:v>
                </c:pt>
                <c:pt idx="283">
                  <c:v>5.3999999999999986</c:v>
                </c:pt>
                <c:pt idx="284">
                  <c:v>8</c:v>
                </c:pt>
                <c:pt idx="285">
                  <c:v>6.9</c:v>
                </c:pt>
                <c:pt idx="286">
                  <c:v>10.7</c:v>
                </c:pt>
                <c:pt idx="287">
                  <c:v>9.9</c:v>
                </c:pt>
                <c:pt idx="288">
                  <c:v>8.8000000000000007</c:v>
                </c:pt>
                <c:pt idx="289">
                  <c:v>10.700000000000001</c:v>
                </c:pt>
                <c:pt idx="290">
                  <c:v>12.2</c:v>
                </c:pt>
                <c:pt idx="291">
                  <c:v>9.1</c:v>
                </c:pt>
                <c:pt idx="292">
                  <c:v>4.8000000000000007</c:v>
                </c:pt>
                <c:pt idx="293">
                  <c:v>8.8999999999999986</c:v>
                </c:pt>
                <c:pt idx="294">
                  <c:v>9.2999999999999989</c:v>
                </c:pt>
                <c:pt idx="295">
                  <c:v>6.7000000000000011</c:v>
                </c:pt>
                <c:pt idx="296">
                  <c:v>10.6</c:v>
                </c:pt>
                <c:pt idx="297">
                  <c:v>7.6</c:v>
                </c:pt>
                <c:pt idx="298">
                  <c:v>7.5</c:v>
                </c:pt>
                <c:pt idx="299">
                  <c:v>8.4</c:v>
                </c:pt>
                <c:pt idx="300">
                  <c:v>11.899999999999999</c:v>
                </c:pt>
                <c:pt idx="301">
                  <c:v>4.5</c:v>
                </c:pt>
                <c:pt idx="302">
                  <c:v>3.1999999999999993</c:v>
                </c:pt>
                <c:pt idx="303">
                  <c:v>8.2000000000000011</c:v>
                </c:pt>
                <c:pt idx="304">
                  <c:v>6.3000000000000007</c:v>
                </c:pt>
                <c:pt idx="305">
                  <c:v>5.6999999999999993</c:v>
                </c:pt>
                <c:pt idx="306">
                  <c:v>4.9999999999999991</c:v>
                </c:pt>
                <c:pt idx="307">
                  <c:v>5.1000000000000005</c:v>
                </c:pt>
                <c:pt idx="308">
                  <c:v>3.6999999999999993</c:v>
                </c:pt>
                <c:pt idx="309">
                  <c:v>8.6</c:v>
                </c:pt>
                <c:pt idx="310">
                  <c:v>6.8000000000000007</c:v>
                </c:pt>
                <c:pt idx="311">
                  <c:v>7</c:v>
                </c:pt>
                <c:pt idx="312">
                  <c:v>8.6000000000000014</c:v>
                </c:pt>
                <c:pt idx="313">
                  <c:v>7.3000000000000007</c:v>
                </c:pt>
                <c:pt idx="314">
                  <c:v>8.8000000000000007</c:v>
                </c:pt>
                <c:pt idx="315">
                  <c:v>9.6</c:v>
                </c:pt>
                <c:pt idx="316">
                  <c:v>2.8000000000000007</c:v>
                </c:pt>
                <c:pt idx="317">
                  <c:v>2.2999999999999989</c:v>
                </c:pt>
                <c:pt idx="318">
                  <c:v>1.8000000000000007</c:v>
                </c:pt>
                <c:pt idx="319">
                  <c:v>2.1000000000000005</c:v>
                </c:pt>
                <c:pt idx="320">
                  <c:v>5.5</c:v>
                </c:pt>
                <c:pt idx="321">
                  <c:v>6.3000000000000007</c:v>
                </c:pt>
                <c:pt idx="322">
                  <c:v>5</c:v>
                </c:pt>
                <c:pt idx="323">
                  <c:v>3.9000000000000004</c:v>
                </c:pt>
                <c:pt idx="324">
                  <c:v>2.3999999999999995</c:v>
                </c:pt>
                <c:pt idx="325">
                  <c:v>3.7999999999999989</c:v>
                </c:pt>
                <c:pt idx="326">
                  <c:v>6.6</c:v>
                </c:pt>
                <c:pt idx="327">
                  <c:v>3.8</c:v>
                </c:pt>
                <c:pt idx="328">
                  <c:v>4.4000000000000004</c:v>
                </c:pt>
                <c:pt idx="329">
                  <c:v>3.3999999999999995</c:v>
                </c:pt>
                <c:pt idx="330">
                  <c:v>4.5999999999999996</c:v>
                </c:pt>
                <c:pt idx="331">
                  <c:v>3.2</c:v>
                </c:pt>
                <c:pt idx="332">
                  <c:v>4.2</c:v>
                </c:pt>
                <c:pt idx="333">
                  <c:v>4.3999999999999995</c:v>
                </c:pt>
                <c:pt idx="334">
                  <c:v>3.2999999999999989</c:v>
                </c:pt>
                <c:pt idx="335">
                  <c:v>3.9000000000000004</c:v>
                </c:pt>
                <c:pt idx="336">
                  <c:v>2.1999999999999997</c:v>
                </c:pt>
                <c:pt idx="337">
                  <c:v>7.6</c:v>
                </c:pt>
                <c:pt idx="338">
                  <c:v>3.1000000000000005</c:v>
                </c:pt>
                <c:pt idx="339">
                  <c:v>2.2000000000000002</c:v>
                </c:pt>
                <c:pt idx="340">
                  <c:v>4.4000000000000004</c:v>
                </c:pt>
                <c:pt idx="341">
                  <c:v>4.9000000000000004</c:v>
                </c:pt>
                <c:pt idx="342">
                  <c:v>5.2999999999999989</c:v>
                </c:pt>
                <c:pt idx="343">
                  <c:v>4</c:v>
                </c:pt>
                <c:pt idx="344">
                  <c:v>4.5</c:v>
                </c:pt>
                <c:pt idx="345">
                  <c:v>5.4</c:v>
                </c:pt>
                <c:pt idx="346">
                  <c:v>3.0000000000000009</c:v>
                </c:pt>
                <c:pt idx="347">
                  <c:v>2.9000000000000004</c:v>
                </c:pt>
                <c:pt idx="348">
                  <c:v>2.2000000000000002</c:v>
                </c:pt>
                <c:pt idx="349">
                  <c:v>4.5</c:v>
                </c:pt>
                <c:pt idx="350">
                  <c:v>4.0999999999999996</c:v>
                </c:pt>
                <c:pt idx="351">
                  <c:v>5.6999999999999993</c:v>
                </c:pt>
                <c:pt idx="352">
                  <c:v>2</c:v>
                </c:pt>
                <c:pt idx="353">
                  <c:v>0.59999999999999964</c:v>
                </c:pt>
                <c:pt idx="354">
                  <c:v>4.6000000000000005</c:v>
                </c:pt>
                <c:pt idx="355">
                  <c:v>3.4</c:v>
                </c:pt>
                <c:pt idx="356">
                  <c:v>10.9</c:v>
                </c:pt>
                <c:pt idx="357">
                  <c:v>2.5</c:v>
                </c:pt>
                <c:pt idx="358">
                  <c:v>2.5</c:v>
                </c:pt>
                <c:pt idx="359">
                  <c:v>3</c:v>
                </c:pt>
                <c:pt idx="360">
                  <c:v>4</c:v>
                </c:pt>
                <c:pt idx="361">
                  <c:v>3</c:v>
                </c:pt>
                <c:pt idx="362">
                  <c:v>5.5</c:v>
                </c:pt>
                <c:pt idx="363">
                  <c:v>2.4000000000000004</c:v>
                </c:pt>
                <c:pt idx="364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9-42B9-BBE8-9130FD4A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6799"/>
        <c:axId val="556986783"/>
      </c:scatterChart>
      <c:valAx>
        <c:axId val="5569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986783"/>
        <c:crosses val="autoZero"/>
        <c:crossBetween val="midCat"/>
      </c:valAx>
      <c:valAx>
        <c:axId val="5569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9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Températures</a:t>
            </a:r>
            <a:r>
              <a:rPr lang="fr-FR" baseline="0"/>
              <a:t> jounalières minimales et maximales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temps!$D$2:$D$366</c:f>
              <c:numCache>
                <c:formatCode>General</c:formatCode>
                <c:ptCount val="365"/>
                <c:pt idx="0">
                  <c:v>0.6</c:v>
                </c:pt>
                <c:pt idx="1">
                  <c:v>-0.3</c:v>
                </c:pt>
                <c:pt idx="2">
                  <c:v>2.9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2.8</c:v>
                </c:pt>
                <c:pt idx="7">
                  <c:v>1.5</c:v>
                </c:pt>
                <c:pt idx="8">
                  <c:v>-0.2</c:v>
                </c:pt>
                <c:pt idx="9">
                  <c:v>-0.6</c:v>
                </c:pt>
                <c:pt idx="10">
                  <c:v>0.5</c:v>
                </c:pt>
                <c:pt idx="11">
                  <c:v>4.4000000000000004</c:v>
                </c:pt>
                <c:pt idx="12">
                  <c:v>5.8</c:v>
                </c:pt>
                <c:pt idx="13">
                  <c:v>9</c:v>
                </c:pt>
                <c:pt idx="14">
                  <c:v>1.5</c:v>
                </c:pt>
                <c:pt idx="15">
                  <c:v>-0.2</c:v>
                </c:pt>
                <c:pt idx="16">
                  <c:v>1</c:v>
                </c:pt>
                <c:pt idx="17">
                  <c:v>2.6</c:v>
                </c:pt>
                <c:pt idx="18">
                  <c:v>4.7</c:v>
                </c:pt>
                <c:pt idx="19">
                  <c:v>5.3</c:v>
                </c:pt>
                <c:pt idx="20">
                  <c:v>5.8</c:v>
                </c:pt>
                <c:pt idx="21">
                  <c:v>4.2</c:v>
                </c:pt>
                <c:pt idx="22">
                  <c:v>2.9</c:v>
                </c:pt>
                <c:pt idx="23">
                  <c:v>-0.6</c:v>
                </c:pt>
                <c:pt idx="24">
                  <c:v>1.6</c:v>
                </c:pt>
                <c:pt idx="25">
                  <c:v>1</c:v>
                </c:pt>
                <c:pt idx="26">
                  <c:v>2.1</c:v>
                </c:pt>
                <c:pt idx="27">
                  <c:v>8</c:v>
                </c:pt>
                <c:pt idx="28">
                  <c:v>10.1</c:v>
                </c:pt>
                <c:pt idx="29">
                  <c:v>7.2</c:v>
                </c:pt>
                <c:pt idx="30">
                  <c:v>6.5</c:v>
                </c:pt>
                <c:pt idx="31">
                  <c:v>8.1999999999999993</c:v>
                </c:pt>
                <c:pt idx="32">
                  <c:v>6.8</c:v>
                </c:pt>
                <c:pt idx="33">
                  <c:v>9.1999999999999993</c:v>
                </c:pt>
                <c:pt idx="34">
                  <c:v>5.4</c:v>
                </c:pt>
                <c:pt idx="35">
                  <c:v>7</c:v>
                </c:pt>
                <c:pt idx="36">
                  <c:v>7.8</c:v>
                </c:pt>
                <c:pt idx="37">
                  <c:v>1</c:v>
                </c:pt>
                <c:pt idx="38">
                  <c:v>-0.9</c:v>
                </c:pt>
                <c:pt idx="39">
                  <c:v>-2.9</c:v>
                </c:pt>
                <c:pt idx="40">
                  <c:v>-5.7</c:v>
                </c:pt>
                <c:pt idx="41">
                  <c:v>-4.7</c:v>
                </c:pt>
                <c:pt idx="42">
                  <c:v>-3</c:v>
                </c:pt>
                <c:pt idx="43">
                  <c:v>-4.8</c:v>
                </c:pt>
                <c:pt idx="44">
                  <c:v>-4.5999999999999996</c:v>
                </c:pt>
                <c:pt idx="45">
                  <c:v>1.3</c:v>
                </c:pt>
                <c:pt idx="46">
                  <c:v>6.2</c:v>
                </c:pt>
                <c:pt idx="47">
                  <c:v>8</c:v>
                </c:pt>
                <c:pt idx="48">
                  <c:v>7</c:v>
                </c:pt>
                <c:pt idx="49">
                  <c:v>5.0999999999999996</c:v>
                </c:pt>
                <c:pt idx="50">
                  <c:v>7.6</c:v>
                </c:pt>
                <c:pt idx="51">
                  <c:v>7.8</c:v>
                </c:pt>
                <c:pt idx="52">
                  <c:v>10</c:v>
                </c:pt>
                <c:pt idx="53">
                  <c:v>11.8</c:v>
                </c:pt>
                <c:pt idx="54">
                  <c:v>9.6999999999999993</c:v>
                </c:pt>
                <c:pt idx="55">
                  <c:v>9</c:v>
                </c:pt>
                <c:pt idx="56">
                  <c:v>7.9</c:v>
                </c:pt>
                <c:pt idx="57">
                  <c:v>3.7</c:v>
                </c:pt>
                <c:pt idx="58">
                  <c:v>3.5</c:v>
                </c:pt>
                <c:pt idx="59">
                  <c:v>3.4</c:v>
                </c:pt>
                <c:pt idx="60">
                  <c:v>4.8</c:v>
                </c:pt>
                <c:pt idx="61">
                  <c:v>8.3000000000000007</c:v>
                </c:pt>
                <c:pt idx="62">
                  <c:v>9</c:v>
                </c:pt>
                <c:pt idx="63">
                  <c:v>4.0999999999999996</c:v>
                </c:pt>
                <c:pt idx="64">
                  <c:v>0.9</c:v>
                </c:pt>
                <c:pt idx="65">
                  <c:v>-0.1</c:v>
                </c:pt>
                <c:pt idx="66">
                  <c:v>0.3</c:v>
                </c:pt>
                <c:pt idx="67">
                  <c:v>2.5</c:v>
                </c:pt>
                <c:pt idx="68">
                  <c:v>3</c:v>
                </c:pt>
                <c:pt idx="69">
                  <c:v>7.1</c:v>
                </c:pt>
                <c:pt idx="70">
                  <c:v>4.8</c:v>
                </c:pt>
                <c:pt idx="71">
                  <c:v>6.5</c:v>
                </c:pt>
                <c:pt idx="72">
                  <c:v>2.5</c:v>
                </c:pt>
                <c:pt idx="73">
                  <c:v>7</c:v>
                </c:pt>
                <c:pt idx="74">
                  <c:v>5.3</c:v>
                </c:pt>
                <c:pt idx="75">
                  <c:v>6.1</c:v>
                </c:pt>
                <c:pt idx="76">
                  <c:v>4.9000000000000004</c:v>
                </c:pt>
                <c:pt idx="77">
                  <c:v>4.0999999999999996</c:v>
                </c:pt>
                <c:pt idx="78">
                  <c:v>2.6</c:v>
                </c:pt>
                <c:pt idx="79">
                  <c:v>4.5999999999999996</c:v>
                </c:pt>
                <c:pt idx="80">
                  <c:v>4.3</c:v>
                </c:pt>
                <c:pt idx="81">
                  <c:v>2.7</c:v>
                </c:pt>
                <c:pt idx="82">
                  <c:v>4.0999999999999996</c:v>
                </c:pt>
                <c:pt idx="83">
                  <c:v>8.4</c:v>
                </c:pt>
                <c:pt idx="84">
                  <c:v>5</c:v>
                </c:pt>
                <c:pt idx="85">
                  <c:v>4.5</c:v>
                </c:pt>
                <c:pt idx="86">
                  <c:v>5.6</c:v>
                </c:pt>
                <c:pt idx="87">
                  <c:v>6.1</c:v>
                </c:pt>
                <c:pt idx="88">
                  <c:v>9.3000000000000007</c:v>
                </c:pt>
                <c:pt idx="89">
                  <c:v>10.4</c:v>
                </c:pt>
                <c:pt idx="90">
                  <c:v>12.2</c:v>
                </c:pt>
                <c:pt idx="91">
                  <c:v>6.8</c:v>
                </c:pt>
                <c:pt idx="92">
                  <c:v>5.5</c:v>
                </c:pt>
                <c:pt idx="93">
                  <c:v>3.4</c:v>
                </c:pt>
                <c:pt idx="94">
                  <c:v>4.3</c:v>
                </c:pt>
                <c:pt idx="95">
                  <c:v>0.6</c:v>
                </c:pt>
                <c:pt idx="96">
                  <c:v>0</c:v>
                </c:pt>
                <c:pt idx="97">
                  <c:v>4.5999999999999996</c:v>
                </c:pt>
                <c:pt idx="98">
                  <c:v>3.7</c:v>
                </c:pt>
                <c:pt idx="99">
                  <c:v>7.8</c:v>
                </c:pt>
                <c:pt idx="100">
                  <c:v>4.3</c:v>
                </c:pt>
                <c:pt idx="101">
                  <c:v>2.2999999999999998</c:v>
                </c:pt>
                <c:pt idx="102">
                  <c:v>2.2000000000000002</c:v>
                </c:pt>
                <c:pt idx="103">
                  <c:v>3.1</c:v>
                </c:pt>
                <c:pt idx="104">
                  <c:v>2.8</c:v>
                </c:pt>
                <c:pt idx="105">
                  <c:v>3.1</c:v>
                </c:pt>
                <c:pt idx="106">
                  <c:v>4.5</c:v>
                </c:pt>
                <c:pt idx="107">
                  <c:v>4.5</c:v>
                </c:pt>
                <c:pt idx="108">
                  <c:v>5.6</c:v>
                </c:pt>
                <c:pt idx="109">
                  <c:v>8.3000000000000007</c:v>
                </c:pt>
                <c:pt idx="110">
                  <c:v>8.6999999999999993</c:v>
                </c:pt>
                <c:pt idx="111">
                  <c:v>6.3</c:v>
                </c:pt>
                <c:pt idx="112">
                  <c:v>7.4</c:v>
                </c:pt>
                <c:pt idx="113">
                  <c:v>7.3</c:v>
                </c:pt>
                <c:pt idx="114">
                  <c:v>7.6</c:v>
                </c:pt>
                <c:pt idx="115">
                  <c:v>5.8</c:v>
                </c:pt>
                <c:pt idx="116">
                  <c:v>6.3</c:v>
                </c:pt>
                <c:pt idx="117">
                  <c:v>8.1</c:v>
                </c:pt>
                <c:pt idx="118">
                  <c:v>7.4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5.8</c:v>
                </c:pt>
                <c:pt idx="122">
                  <c:v>5.5</c:v>
                </c:pt>
                <c:pt idx="123">
                  <c:v>9.4</c:v>
                </c:pt>
                <c:pt idx="124">
                  <c:v>6.9</c:v>
                </c:pt>
                <c:pt idx="125">
                  <c:v>7</c:v>
                </c:pt>
                <c:pt idx="126">
                  <c:v>5.4</c:v>
                </c:pt>
                <c:pt idx="127">
                  <c:v>11.5</c:v>
                </c:pt>
                <c:pt idx="128">
                  <c:v>13.4</c:v>
                </c:pt>
                <c:pt idx="129">
                  <c:v>12</c:v>
                </c:pt>
                <c:pt idx="130">
                  <c:v>10.8</c:v>
                </c:pt>
                <c:pt idx="131">
                  <c:v>7.3</c:v>
                </c:pt>
                <c:pt idx="132">
                  <c:v>8.3000000000000007</c:v>
                </c:pt>
                <c:pt idx="133">
                  <c:v>9.9</c:v>
                </c:pt>
                <c:pt idx="134">
                  <c:v>9.4</c:v>
                </c:pt>
                <c:pt idx="135">
                  <c:v>9</c:v>
                </c:pt>
                <c:pt idx="136">
                  <c:v>10.5</c:v>
                </c:pt>
                <c:pt idx="137">
                  <c:v>10.1</c:v>
                </c:pt>
                <c:pt idx="138">
                  <c:v>9.9</c:v>
                </c:pt>
                <c:pt idx="139">
                  <c:v>7.7</c:v>
                </c:pt>
                <c:pt idx="140">
                  <c:v>11.2</c:v>
                </c:pt>
                <c:pt idx="141">
                  <c:v>10.1</c:v>
                </c:pt>
                <c:pt idx="142">
                  <c:v>8.6999999999999993</c:v>
                </c:pt>
                <c:pt idx="143">
                  <c:v>9.1999999999999993</c:v>
                </c:pt>
                <c:pt idx="144">
                  <c:v>7.6</c:v>
                </c:pt>
                <c:pt idx="145">
                  <c:v>9.9</c:v>
                </c:pt>
                <c:pt idx="146">
                  <c:v>8.9</c:v>
                </c:pt>
                <c:pt idx="147">
                  <c:v>11.3</c:v>
                </c:pt>
                <c:pt idx="148">
                  <c:v>12</c:v>
                </c:pt>
                <c:pt idx="149">
                  <c:v>12.9</c:v>
                </c:pt>
                <c:pt idx="150">
                  <c:v>14.5</c:v>
                </c:pt>
                <c:pt idx="151">
                  <c:v>13.9</c:v>
                </c:pt>
                <c:pt idx="152">
                  <c:v>16.8</c:v>
                </c:pt>
                <c:pt idx="153">
                  <c:v>18</c:v>
                </c:pt>
                <c:pt idx="154">
                  <c:v>15.9</c:v>
                </c:pt>
                <c:pt idx="155">
                  <c:v>13.4</c:v>
                </c:pt>
                <c:pt idx="156">
                  <c:v>12.3</c:v>
                </c:pt>
                <c:pt idx="157">
                  <c:v>13.5</c:v>
                </c:pt>
                <c:pt idx="158">
                  <c:v>15</c:v>
                </c:pt>
                <c:pt idx="159">
                  <c:v>15.7</c:v>
                </c:pt>
                <c:pt idx="160">
                  <c:v>17.7</c:v>
                </c:pt>
                <c:pt idx="161">
                  <c:v>16.5</c:v>
                </c:pt>
                <c:pt idx="162">
                  <c:v>17.100000000000001</c:v>
                </c:pt>
                <c:pt idx="163">
                  <c:v>15.5</c:v>
                </c:pt>
                <c:pt idx="164">
                  <c:v>15.9</c:v>
                </c:pt>
                <c:pt idx="165">
                  <c:v>18.2</c:v>
                </c:pt>
                <c:pt idx="166">
                  <c:v>20.3</c:v>
                </c:pt>
                <c:pt idx="167">
                  <c:v>19.2</c:v>
                </c:pt>
                <c:pt idx="168">
                  <c:v>18.8</c:v>
                </c:pt>
                <c:pt idx="169">
                  <c:v>18.2</c:v>
                </c:pt>
                <c:pt idx="170">
                  <c:v>15.7</c:v>
                </c:pt>
                <c:pt idx="171">
                  <c:v>16.899999999999999</c:v>
                </c:pt>
                <c:pt idx="172">
                  <c:v>14.3</c:v>
                </c:pt>
                <c:pt idx="173">
                  <c:v>13.4</c:v>
                </c:pt>
                <c:pt idx="174">
                  <c:v>13</c:v>
                </c:pt>
                <c:pt idx="175">
                  <c:v>11.2</c:v>
                </c:pt>
                <c:pt idx="176">
                  <c:v>15.6</c:v>
                </c:pt>
                <c:pt idx="177">
                  <c:v>17.399999999999999</c:v>
                </c:pt>
                <c:pt idx="178">
                  <c:v>16.899999999999999</c:v>
                </c:pt>
                <c:pt idx="179">
                  <c:v>13.4</c:v>
                </c:pt>
                <c:pt idx="180">
                  <c:v>13.9</c:v>
                </c:pt>
                <c:pt idx="181">
                  <c:v>13.6</c:v>
                </c:pt>
                <c:pt idx="182">
                  <c:v>16</c:v>
                </c:pt>
                <c:pt idx="183">
                  <c:v>18.3</c:v>
                </c:pt>
                <c:pt idx="184">
                  <c:v>16.7</c:v>
                </c:pt>
                <c:pt idx="185">
                  <c:v>14.7</c:v>
                </c:pt>
                <c:pt idx="186">
                  <c:v>16.399999999999999</c:v>
                </c:pt>
                <c:pt idx="187">
                  <c:v>14.8</c:v>
                </c:pt>
                <c:pt idx="188">
                  <c:v>14.5</c:v>
                </c:pt>
                <c:pt idx="189">
                  <c:v>15.7</c:v>
                </c:pt>
                <c:pt idx="190">
                  <c:v>16.5</c:v>
                </c:pt>
                <c:pt idx="191">
                  <c:v>15</c:v>
                </c:pt>
                <c:pt idx="192">
                  <c:v>16.8</c:v>
                </c:pt>
                <c:pt idx="193">
                  <c:v>16.7</c:v>
                </c:pt>
                <c:pt idx="194">
                  <c:v>15.6</c:v>
                </c:pt>
                <c:pt idx="195">
                  <c:v>16.7</c:v>
                </c:pt>
                <c:pt idx="196">
                  <c:v>16.899999999999999</c:v>
                </c:pt>
                <c:pt idx="197">
                  <c:v>14.2</c:v>
                </c:pt>
                <c:pt idx="198">
                  <c:v>16.7</c:v>
                </c:pt>
                <c:pt idx="199">
                  <c:v>18.600000000000001</c:v>
                </c:pt>
                <c:pt idx="200">
                  <c:v>19.100000000000001</c:v>
                </c:pt>
                <c:pt idx="201">
                  <c:v>19</c:v>
                </c:pt>
                <c:pt idx="202">
                  <c:v>18.7</c:v>
                </c:pt>
                <c:pt idx="203">
                  <c:v>18.100000000000001</c:v>
                </c:pt>
                <c:pt idx="204">
                  <c:v>18.7</c:v>
                </c:pt>
                <c:pt idx="205">
                  <c:v>17.7</c:v>
                </c:pt>
                <c:pt idx="206">
                  <c:v>16.3</c:v>
                </c:pt>
                <c:pt idx="207">
                  <c:v>17.600000000000001</c:v>
                </c:pt>
                <c:pt idx="208">
                  <c:v>15.9</c:v>
                </c:pt>
                <c:pt idx="209">
                  <c:v>14.5</c:v>
                </c:pt>
                <c:pt idx="210">
                  <c:v>14.6</c:v>
                </c:pt>
                <c:pt idx="211">
                  <c:v>14.7</c:v>
                </c:pt>
                <c:pt idx="212">
                  <c:v>15.3</c:v>
                </c:pt>
                <c:pt idx="213">
                  <c:v>14.9</c:v>
                </c:pt>
                <c:pt idx="214">
                  <c:v>15.2</c:v>
                </c:pt>
                <c:pt idx="215">
                  <c:v>12</c:v>
                </c:pt>
                <c:pt idx="216">
                  <c:v>16.5</c:v>
                </c:pt>
                <c:pt idx="217">
                  <c:v>16.5</c:v>
                </c:pt>
                <c:pt idx="218">
                  <c:v>13.9</c:v>
                </c:pt>
                <c:pt idx="219">
                  <c:v>13.5</c:v>
                </c:pt>
                <c:pt idx="220">
                  <c:v>13.7</c:v>
                </c:pt>
                <c:pt idx="221">
                  <c:v>16.5</c:v>
                </c:pt>
                <c:pt idx="222">
                  <c:v>16.399999999999999</c:v>
                </c:pt>
                <c:pt idx="223">
                  <c:v>17.2</c:v>
                </c:pt>
                <c:pt idx="224">
                  <c:v>17.7</c:v>
                </c:pt>
                <c:pt idx="225">
                  <c:v>16.2</c:v>
                </c:pt>
                <c:pt idx="226">
                  <c:v>18.100000000000001</c:v>
                </c:pt>
                <c:pt idx="227">
                  <c:v>17</c:v>
                </c:pt>
                <c:pt idx="228">
                  <c:v>13.5</c:v>
                </c:pt>
                <c:pt idx="229">
                  <c:v>15.9</c:v>
                </c:pt>
                <c:pt idx="230">
                  <c:v>16.899999999999999</c:v>
                </c:pt>
                <c:pt idx="231">
                  <c:v>14.6</c:v>
                </c:pt>
                <c:pt idx="232">
                  <c:v>15.6</c:v>
                </c:pt>
                <c:pt idx="233">
                  <c:v>16.2</c:v>
                </c:pt>
                <c:pt idx="234">
                  <c:v>17</c:v>
                </c:pt>
                <c:pt idx="235">
                  <c:v>15</c:v>
                </c:pt>
                <c:pt idx="236">
                  <c:v>13.6</c:v>
                </c:pt>
                <c:pt idx="237">
                  <c:v>13.9</c:v>
                </c:pt>
                <c:pt idx="238">
                  <c:v>15.1</c:v>
                </c:pt>
                <c:pt idx="239">
                  <c:v>13.3</c:v>
                </c:pt>
                <c:pt idx="240">
                  <c:v>14.3</c:v>
                </c:pt>
                <c:pt idx="241">
                  <c:v>15.2</c:v>
                </c:pt>
                <c:pt idx="242">
                  <c:v>16</c:v>
                </c:pt>
                <c:pt idx="243">
                  <c:v>14.7</c:v>
                </c:pt>
                <c:pt idx="244">
                  <c:v>12.2</c:v>
                </c:pt>
                <c:pt idx="245">
                  <c:v>14.2</c:v>
                </c:pt>
                <c:pt idx="246">
                  <c:v>18.8</c:v>
                </c:pt>
                <c:pt idx="247">
                  <c:v>18.3</c:v>
                </c:pt>
                <c:pt idx="248">
                  <c:v>17.8</c:v>
                </c:pt>
                <c:pt idx="249">
                  <c:v>17.2</c:v>
                </c:pt>
                <c:pt idx="250">
                  <c:v>17.3</c:v>
                </c:pt>
                <c:pt idx="251">
                  <c:v>19.7</c:v>
                </c:pt>
                <c:pt idx="252">
                  <c:v>19</c:v>
                </c:pt>
                <c:pt idx="253">
                  <c:v>15.3</c:v>
                </c:pt>
                <c:pt idx="254">
                  <c:v>13.6</c:v>
                </c:pt>
                <c:pt idx="255">
                  <c:v>13.5</c:v>
                </c:pt>
                <c:pt idx="256">
                  <c:v>17.899999999999999</c:v>
                </c:pt>
                <c:pt idx="257">
                  <c:v>19</c:v>
                </c:pt>
                <c:pt idx="258">
                  <c:v>15.6</c:v>
                </c:pt>
                <c:pt idx="259">
                  <c:v>13.3</c:v>
                </c:pt>
                <c:pt idx="260">
                  <c:v>14.8</c:v>
                </c:pt>
                <c:pt idx="261">
                  <c:v>15.5</c:v>
                </c:pt>
                <c:pt idx="262">
                  <c:v>13.6</c:v>
                </c:pt>
                <c:pt idx="263">
                  <c:v>11.6</c:v>
                </c:pt>
                <c:pt idx="264">
                  <c:v>10.7</c:v>
                </c:pt>
                <c:pt idx="265">
                  <c:v>11.6</c:v>
                </c:pt>
                <c:pt idx="266">
                  <c:v>13.9</c:v>
                </c:pt>
                <c:pt idx="267">
                  <c:v>12.4</c:v>
                </c:pt>
                <c:pt idx="268">
                  <c:v>16</c:v>
                </c:pt>
                <c:pt idx="269">
                  <c:v>13.9</c:v>
                </c:pt>
                <c:pt idx="270">
                  <c:v>9.8000000000000007</c:v>
                </c:pt>
                <c:pt idx="271">
                  <c:v>12.7</c:v>
                </c:pt>
                <c:pt idx="272">
                  <c:v>7</c:v>
                </c:pt>
                <c:pt idx="273">
                  <c:v>8.6</c:v>
                </c:pt>
                <c:pt idx="274">
                  <c:v>12.2</c:v>
                </c:pt>
                <c:pt idx="275">
                  <c:v>12.3</c:v>
                </c:pt>
                <c:pt idx="276">
                  <c:v>8.6999999999999993</c:v>
                </c:pt>
                <c:pt idx="277">
                  <c:v>11.9</c:v>
                </c:pt>
                <c:pt idx="278">
                  <c:v>10.7</c:v>
                </c:pt>
                <c:pt idx="279">
                  <c:v>9.4</c:v>
                </c:pt>
                <c:pt idx="280">
                  <c:v>9.6</c:v>
                </c:pt>
                <c:pt idx="281">
                  <c:v>9.6</c:v>
                </c:pt>
                <c:pt idx="282">
                  <c:v>8.6</c:v>
                </c:pt>
                <c:pt idx="283">
                  <c:v>12</c:v>
                </c:pt>
                <c:pt idx="284">
                  <c:v>8.1999999999999993</c:v>
                </c:pt>
                <c:pt idx="285">
                  <c:v>8.1</c:v>
                </c:pt>
                <c:pt idx="286">
                  <c:v>6.5</c:v>
                </c:pt>
                <c:pt idx="287">
                  <c:v>7.9</c:v>
                </c:pt>
                <c:pt idx="288">
                  <c:v>9.1999999999999993</c:v>
                </c:pt>
                <c:pt idx="289">
                  <c:v>6.1</c:v>
                </c:pt>
                <c:pt idx="290">
                  <c:v>6.7</c:v>
                </c:pt>
                <c:pt idx="291">
                  <c:v>14.9</c:v>
                </c:pt>
                <c:pt idx="292">
                  <c:v>15</c:v>
                </c:pt>
                <c:pt idx="293">
                  <c:v>9.5</c:v>
                </c:pt>
                <c:pt idx="294">
                  <c:v>4.4000000000000004</c:v>
                </c:pt>
                <c:pt idx="295">
                  <c:v>9.1999999999999993</c:v>
                </c:pt>
                <c:pt idx="296">
                  <c:v>3.9</c:v>
                </c:pt>
                <c:pt idx="297">
                  <c:v>6.9</c:v>
                </c:pt>
                <c:pt idx="298">
                  <c:v>8.1</c:v>
                </c:pt>
                <c:pt idx="299">
                  <c:v>8.1</c:v>
                </c:pt>
                <c:pt idx="300">
                  <c:v>7</c:v>
                </c:pt>
                <c:pt idx="301">
                  <c:v>10.3</c:v>
                </c:pt>
                <c:pt idx="302">
                  <c:v>11.9</c:v>
                </c:pt>
                <c:pt idx="303">
                  <c:v>9.4</c:v>
                </c:pt>
                <c:pt idx="304">
                  <c:v>8.1999999999999993</c:v>
                </c:pt>
                <c:pt idx="305">
                  <c:v>7.5</c:v>
                </c:pt>
                <c:pt idx="306">
                  <c:v>7.7</c:v>
                </c:pt>
                <c:pt idx="307">
                  <c:v>5.8</c:v>
                </c:pt>
                <c:pt idx="308">
                  <c:v>7.9</c:v>
                </c:pt>
                <c:pt idx="309">
                  <c:v>3.1</c:v>
                </c:pt>
                <c:pt idx="310">
                  <c:v>6.6</c:v>
                </c:pt>
                <c:pt idx="311">
                  <c:v>6.1</c:v>
                </c:pt>
                <c:pt idx="312">
                  <c:v>3.8</c:v>
                </c:pt>
                <c:pt idx="313">
                  <c:v>2.6</c:v>
                </c:pt>
                <c:pt idx="314">
                  <c:v>0.5</c:v>
                </c:pt>
                <c:pt idx="315">
                  <c:v>2.4</c:v>
                </c:pt>
                <c:pt idx="316">
                  <c:v>10.5</c:v>
                </c:pt>
                <c:pt idx="317">
                  <c:v>10.3</c:v>
                </c:pt>
                <c:pt idx="318">
                  <c:v>6.1</c:v>
                </c:pt>
                <c:pt idx="319">
                  <c:v>6.3</c:v>
                </c:pt>
                <c:pt idx="320">
                  <c:v>7.9</c:v>
                </c:pt>
                <c:pt idx="321">
                  <c:v>6</c:v>
                </c:pt>
                <c:pt idx="322">
                  <c:v>6.4</c:v>
                </c:pt>
                <c:pt idx="323">
                  <c:v>6.4</c:v>
                </c:pt>
                <c:pt idx="324">
                  <c:v>6.3</c:v>
                </c:pt>
                <c:pt idx="325">
                  <c:v>4.4000000000000004</c:v>
                </c:pt>
                <c:pt idx="326">
                  <c:v>2</c:v>
                </c:pt>
                <c:pt idx="327">
                  <c:v>2.7</c:v>
                </c:pt>
                <c:pt idx="328">
                  <c:v>2.8</c:v>
                </c:pt>
                <c:pt idx="329">
                  <c:v>3.7</c:v>
                </c:pt>
                <c:pt idx="330">
                  <c:v>2</c:v>
                </c:pt>
                <c:pt idx="331">
                  <c:v>2.8</c:v>
                </c:pt>
                <c:pt idx="332">
                  <c:v>2</c:v>
                </c:pt>
                <c:pt idx="333">
                  <c:v>4.2</c:v>
                </c:pt>
                <c:pt idx="334">
                  <c:v>7.9</c:v>
                </c:pt>
                <c:pt idx="335">
                  <c:v>4</c:v>
                </c:pt>
                <c:pt idx="336">
                  <c:v>2.4</c:v>
                </c:pt>
                <c:pt idx="337">
                  <c:v>4.5999999999999996</c:v>
                </c:pt>
                <c:pt idx="338">
                  <c:v>3.3</c:v>
                </c:pt>
                <c:pt idx="339">
                  <c:v>5.6</c:v>
                </c:pt>
                <c:pt idx="340">
                  <c:v>3.1</c:v>
                </c:pt>
                <c:pt idx="341">
                  <c:v>3.6</c:v>
                </c:pt>
                <c:pt idx="342">
                  <c:v>2.9</c:v>
                </c:pt>
                <c:pt idx="343">
                  <c:v>4.5</c:v>
                </c:pt>
                <c:pt idx="344">
                  <c:v>3.2</c:v>
                </c:pt>
                <c:pt idx="345">
                  <c:v>5.9</c:v>
                </c:pt>
                <c:pt idx="346">
                  <c:v>7.3</c:v>
                </c:pt>
                <c:pt idx="347">
                  <c:v>5.4</c:v>
                </c:pt>
                <c:pt idx="348">
                  <c:v>7.3</c:v>
                </c:pt>
                <c:pt idx="349">
                  <c:v>7</c:v>
                </c:pt>
                <c:pt idx="350">
                  <c:v>6</c:v>
                </c:pt>
                <c:pt idx="351">
                  <c:v>3.9</c:v>
                </c:pt>
                <c:pt idx="352">
                  <c:v>4.8</c:v>
                </c:pt>
                <c:pt idx="353">
                  <c:v>5.2</c:v>
                </c:pt>
                <c:pt idx="354">
                  <c:v>1.3</c:v>
                </c:pt>
                <c:pt idx="355">
                  <c:v>-1.5</c:v>
                </c:pt>
                <c:pt idx="356">
                  <c:v>-1.6</c:v>
                </c:pt>
                <c:pt idx="357">
                  <c:v>8</c:v>
                </c:pt>
                <c:pt idx="358">
                  <c:v>8</c:v>
                </c:pt>
                <c:pt idx="359">
                  <c:v>8.6999999999999993</c:v>
                </c:pt>
                <c:pt idx="360">
                  <c:v>8.8000000000000007</c:v>
                </c:pt>
                <c:pt idx="361">
                  <c:v>10.3</c:v>
                </c:pt>
                <c:pt idx="362">
                  <c:v>9.8000000000000007</c:v>
                </c:pt>
                <c:pt idx="363">
                  <c:v>13</c:v>
                </c:pt>
                <c:pt idx="364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A-415F-8201-DAE46C86AD34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temps!$E$2:$E$366</c:f>
              <c:numCache>
                <c:formatCode>General</c:formatCode>
                <c:ptCount val="365"/>
                <c:pt idx="0">
                  <c:v>4.3</c:v>
                </c:pt>
                <c:pt idx="1">
                  <c:v>4.7</c:v>
                </c:pt>
                <c:pt idx="2">
                  <c:v>4.5</c:v>
                </c:pt>
                <c:pt idx="3">
                  <c:v>3.7</c:v>
                </c:pt>
                <c:pt idx="4">
                  <c:v>3.6</c:v>
                </c:pt>
                <c:pt idx="5">
                  <c:v>4.3</c:v>
                </c:pt>
                <c:pt idx="6">
                  <c:v>4.2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5.3</c:v>
                </c:pt>
                <c:pt idx="11">
                  <c:v>9.8000000000000007</c:v>
                </c:pt>
                <c:pt idx="12">
                  <c:v>10.1</c:v>
                </c:pt>
                <c:pt idx="13">
                  <c:v>11.3</c:v>
                </c:pt>
                <c:pt idx="14">
                  <c:v>10</c:v>
                </c:pt>
                <c:pt idx="15">
                  <c:v>1</c:v>
                </c:pt>
                <c:pt idx="16">
                  <c:v>7.9</c:v>
                </c:pt>
                <c:pt idx="17">
                  <c:v>8.1999999999999993</c:v>
                </c:pt>
                <c:pt idx="18">
                  <c:v>7.3</c:v>
                </c:pt>
                <c:pt idx="19">
                  <c:v>12.9</c:v>
                </c:pt>
                <c:pt idx="20">
                  <c:v>12.7</c:v>
                </c:pt>
                <c:pt idx="21">
                  <c:v>10.199999999999999</c:v>
                </c:pt>
                <c:pt idx="22">
                  <c:v>6.4</c:v>
                </c:pt>
                <c:pt idx="23">
                  <c:v>3.8</c:v>
                </c:pt>
                <c:pt idx="24">
                  <c:v>5.7</c:v>
                </c:pt>
                <c:pt idx="25">
                  <c:v>4.7</c:v>
                </c:pt>
                <c:pt idx="26">
                  <c:v>8</c:v>
                </c:pt>
                <c:pt idx="27">
                  <c:v>14.3</c:v>
                </c:pt>
                <c:pt idx="28">
                  <c:v>12.5</c:v>
                </c:pt>
                <c:pt idx="29">
                  <c:v>13.6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15.3</c:v>
                </c:pt>
                <c:pt idx="33">
                  <c:v>13.2</c:v>
                </c:pt>
                <c:pt idx="34">
                  <c:v>11.6</c:v>
                </c:pt>
                <c:pt idx="35">
                  <c:v>12.3</c:v>
                </c:pt>
                <c:pt idx="36">
                  <c:v>10.8</c:v>
                </c:pt>
                <c:pt idx="37">
                  <c:v>8.1999999999999993</c:v>
                </c:pt>
                <c:pt idx="38">
                  <c:v>1.3</c:v>
                </c:pt>
                <c:pt idx="39">
                  <c:v>-0.7</c:v>
                </c:pt>
                <c:pt idx="40">
                  <c:v>-0.6</c:v>
                </c:pt>
                <c:pt idx="41">
                  <c:v>1</c:v>
                </c:pt>
                <c:pt idx="42">
                  <c:v>1.6</c:v>
                </c:pt>
                <c:pt idx="43">
                  <c:v>0.6</c:v>
                </c:pt>
                <c:pt idx="44">
                  <c:v>1.5</c:v>
                </c:pt>
                <c:pt idx="45">
                  <c:v>9</c:v>
                </c:pt>
                <c:pt idx="46">
                  <c:v>11.9</c:v>
                </c:pt>
                <c:pt idx="47">
                  <c:v>13.5</c:v>
                </c:pt>
                <c:pt idx="48">
                  <c:v>10.6</c:v>
                </c:pt>
                <c:pt idx="49">
                  <c:v>14.3</c:v>
                </c:pt>
                <c:pt idx="50">
                  <c:v>18.600000000000001</c:v>
                </c:pt>
                <c:pt idx="51">
                  <c:v>19.100000000000001</c:v>
                </c:pt>
                <c:pt idx="52">
                  <c:v>15.4</c:v>
                </c:pt>
                <c:pt idx="53">
                  <c:v>18.2</c:v>
                </c:pt>
                <c:pt idx="54">
                  <c:v>20</c:v>
                </c:pt>
                <c:pt idx="55">
                  <c:v>17.5</c:v>
                </c:pt>
                <c:pt idx="56">
                  <c:v>15.2</c:v>
                </c:pt>
                <c:pt idx="57">
                  <c:v>11.5</c:v>
                </c:pt>
                <c:pt idx="58">
                  <c:v>11.6</c:v>
                </c:pt>
                <c:pt idx="59">
                  <c:v>14.2</c:v>
                </c:pt>
                <c:pt idx="60">
                  <c:v>17.2</c:v>
                </c:pt>
                <c:pt idx="61">
                  <c:v>18.8</c:v>
                </c:pt>
                <c:pt idx="62">
                  <c:v>14.5</c:v>
                </c:pt>
                <c:pt idx="63">
                  <c:v>9</c:v>
                </c:pt>
                <c:pt idx="64">
                  <c:v>9.6999999999999993</c:v>
                </c:pt>
                <c:pt idx="65">
                  <c:v>10</c:v>
                </c:pt>
                <c:pt idx="66">
                  <c:v>8.6999999999999993</c:v>
                </c:pt>
                <c:pt idx="67">
                  <c:v>12.2</c:v>
                </c:pt>
                <c:pt idx="68">
                  <c:v>10.9</c:v>
                </c:pt>
                <c:pt idx="69">
                  <c:v>15.2</c:v>
                </c:pt>
                <c:pt idx="70">
                  <c:v>12.2</c:v>
                </c:pt>
                <c:pt idx="71">
                  <c:v>12.4</c:v>
                </c:pt>
                <c:pt idx="72">
                  <c:v>11.8</c:v>
                </c:pt>
                <c:pt idx="73">
                  <c:v>11.2</c:v>
                </c:pt>
                <c:pt idx="74">
                  <c:v>10.4</c:v>
                </c:pt>
                <c:pt idx="75">
                  <c:v>10.5</c:v>
                </c:pt>
                <c:pt idx="76">
                  <c:v>8.3000000000000007</c:v>
                </c:pt>
                <c:pt idx="77">
                  <c:v>9.1999999999999993</c:v>
                </c:pt>
                <c:pt idx="78">
                  <c:v>9.8000000000000007</c:v>
                </c:pt>
                <c:pt idx="79">
                  <c:v>12.2</c:v>
                </c:pt>
                <c:pt idx="80">
                  <c:v>8.8000000000000007</c:v>
                </c:pt>
                <c:pt idx="81">
                  <c:v>14.9</c:v>
                </c:pt>
                <c:pt idx="82">
                  <c:v>18.899999999999999</c:v>
                </c:pt>
                <c:pt idx="83">
                  <c:v>15.1</c:v>
                </c:pt>
                <c:pt idx="84">
                  <c:v>15.4</c:v>
                </c:pt>
                <c:pt idx="85">
                  <c:v>13.8</c:v>
                </c:pt>
                <c:pt idx="86">
                  <c:v>17.399999999999999</c:v>
                </c:pt>
                <c:pt idx="87">
                  <c:v>23.4</c:v>
                </c:pt>
                <c:pt idx="88">
                  <c:v>25.5</c:v>
                </c:pt>
                <c:pt idx="89">
                  <c:v>26</c:v>
                </c:pt>
                <c:pt idx="90">
                  <c:v>25.6</c:v>
                </c:pt>
                <c:pt idx="91">
                  <c:v>20.7</c:v>
                </c:pt>
                <c:pt idx="92">
                  <c:v>12.7</c:v>
                </c:pt>
                <c:pt idx="93">
                  <c:v>13.7</c:v>
                </c:pt>
                <c:pt idx="94">
                  <c:v>10.8</c:v>
                </c:pt>
                <c:pt idx="95">
                  <c:v>7.8</c:v>
                </c:pt>
                <c:pt idx="96">
                  <c:v>9.9</c:v>
                </c:pt>
                <c:pt idx="97">
                  <c:v>13.4</c:v>
                </c:pt>
                <c:pt idx="98">
                  <c:v>16.899999999999999</c:v>
                </c:pt>
                <c:pt idx="99">
                  <c:v>14.9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12.5</c:v>
                </c:pt>
                <c:pt idx="104">
                  <c:v>11.8</c:v>
                </c:pt>
                <c:pt idx="105">
                  <c:v>11.4</c:v>
                </c:pt>
                <c:pt idx="106">
                  <c:v>14.9</c:v>
                </c:pt>
                <c:pt idx="107">
                  <c:v>15</c:v>
                </c:pt>
                <c:pt idx="108">
                  <c:v>18</c:v>
                </c:pt>
                <c:pt idx="109">
                  <c:v>19.600000000000001</c:v>
                </c:pt>
                <c:pt idx="110">
                  <c:v>20.399999999999999</c:v>
                </c:pt>
                <c:pt idx="111">
                  <c:v>18.3</c:v>
                </c:pt>
                <c:pt idx="112">
                  <c:v>20.100000000000001</c:v>
                </c:pt>
                <c:pt idx="113">
                  <c:v>21</c:v>
                </c:pt>
                <c:pt idx="114">
                  <c:v>18.100000000000001</c:v>
                </c:pt>
                <c:pt idx="115">
                  <c:v>19.600000000000001</c:v>
                </c:pt>
                <c:pt idx="116">
                  <c:v>20.100000000000001</c:v>
                </c:pt>
                <c:pt idx="117">
                  <c:v>20.8</c:v>
                </c:pt>
                <c:pt idx="118">
                  <c:v>14.4</c:v>
                </c:pt>
                <c:pt idx="119">
                  <c:v>14.6</c:v>
                </c:pt>
                <c:pt idx="120">
                  <c:v>11.9</c:v>
                </c:pt>
                <c:pt idx="121">
                  <c:v>14.5</c:v>
                </c:pt>
                <c:pt idx="122">
                  <c:v>18.399999999999999</c:v>
                </c:pt>
                <c:pt idx="123">
                  <c:v>16.3</c:v>
                </c:pt>
                <c:pt idx="124">
                  <c:v>13.5</c:v>
                </c:pt>
                <c:pt idx="125">
                  <c:v>10.9</c:v>
                </c:pt>
                <c:pt idx="126">
                  <c:v>16.5</c:v>
                </c:pt>
                <c:pt idx="127">
                  <c:v>22.4</c:v>
                </c:pt>
                <c:pt idx="128">
                  <c:v>28.1</c:v>
                </c:pt>
                <c:pt idx="129">
                  <c:v>20.3</c:v>
                </c:pt>
                <c:pt idx="130">
                  <c:v>16.600000000000001</c:v>
                </c:pt>
                <c:pt idx="131">
                  <c:v>16.2</c:v>
                </c:pt>
                <c:pt idx="132">
                  <c:v>17.899999999999999</c:v>
                </c:pt>
                <c:pt idx="133">
                  <c:v>14.2</c:v>
                </c:pt>
                <c:pt idx="134">
                  <c:v>17</c:v>
                </c:pt>
                <c:pt idx="135">
                  <c:v>17.8</c:v>
                </c:pt>
                <c:pt idx="136">
                  <c:v>16.600000000000001</c:v>
                </c:pt>
                <c:pt idx="137">
                  <c:v>17</c:v>
                </c:pt>
                <c:pt idx="138">
                  <c:v>16</c:v>
                </c:pt>
                <c:pt idx="139">
                  <c:v>17.899999999999999</c:v>
                </c:pt>
                <c:pt idx="140">
                  <c:v>19.2</c:v>
                </c:pt>
                <c:pt idx="141">
                  <c:v>16.7</c:v>
                </c:pt>
                <c:pt idx="142">
                  <c:v>18.600000000000001</c:v>
                </c:pt>
                <c:pt idx="143">
                  <c:v>17.3</c:v>
                </c:pt>
                <c:pt idx="144">
                  <c:v>16.100000000000001</c:v>
                </c:pt>
                <c:pt idx="145">
                  <c:v>16.100000000000001</c:v>
                </c:pt>
                <c:pt idx="146">
                  <c:v>22</c:v>
                </c:pt>
                <c:pt idx="147">
                  <c:v>23.8</c:v>
                </c:pt>
                <c:pt idx="148">
                  <c:v>23.6</c:v>
                </c:pt>
                <c:pt idx="149">
                  <c:v>24.2</c:v>
                </c:pt>
                <c:pt idx="150">
                  <c:v>25.1</c:v>
                </c:pt>
                <c:pt idx="151">
                  <c:v>28.7</c:v>
                </c:pt>
                <c:pt idx="152">
                  <c:v>27.9</c:v>
                </c:pt>
                <c:pt idx="153">
                  <c:v>28.7</c:v>
                </c:pt>
                <c:pt idx="154">
                  <c:v>23.2</c:v>
                </c:pt>
                <c:pt idx="155">
                  <c:v>19.899999999999999</c:v>
                </c:pt>
                <c:pt idx="156">
                  <c:v>24.1</c:v>
                </c:pt>
                <c:pt idx="157">
                  <c:v>24.7</c:v>
                </c:pt>
                <c:pt idx="158">
                  <c:v>26.3</c:v>
                </c:pt>
                <c:pt idx="159">
                  <c:v>28.3</c:v>
                </c:pt>
                <c:pt idx="160">
                  <c:v>27.8</c:v>
                </c:pt>
                <c:pt idx="161">
                  <c:v>26.6</c:v>
                </c:pt>
                <c:pt idx="162">
                  <c:v>26.2</c:v>
                </c:pt>
                <c:pt idx="163">
                  <c:v>27.4</c:v>
                </c:pt>
                <c:pt idx="164">
                  <c:v>31.1</c:v>
                </c:pt>
                <c:pt idx="165">
                  <c:v>30.1</c:v>
                </c:pt>
                <c:pt idx="166">
                  <c:v>33.299999999999997</c:v>
                </c:pt>
                <c:pt idx="167">
                  <c:v>29.8</c:v>
                </c:pt>
                <c:pt idx="168">
                  <c:v>26.8</c:v>
                </c:pt>
                <c:pt idx="169">
                  <c:v>26.8</c:v>
                </c:pt>
                <c:pt idx="170">
                  <c:v>25.6</c:v>
                </c:pt>
                <c:pt idx="171">
                  <c:v>25.9</c:v>
                </c:pt>
                <c:pt idx="172">
                  <c:v>23.7</c:v>
                </c:pt>
                <c:pt idx="173">
                  <c:v>16.600000000000001</c:v>
                </c:pt>
                <c:pt idx="174">
                  <c:v>21.5</c:v>
                </c:pt>
                <c:pt idx="175">
                  <c:v>21.4</c:v>
                </c:pt>
                <c:pt idx="176">
                  <c:v>22</c:v>
                </c:pt>
                <c:pt idx="177">
                  <c:v>24.5</c:v>
                </c:pt>
                <c:pt idx="178">
                  <c:v>25.7</c:v>
                </c:pt>
                <c:pt idx="179">
                  <c:v>22.7</c:v>
                </c:pt>
                <c:pt idx="180">
                  <c:v>18.399999999999999</c:v>
                </c:pt>
                <c:pt idx="181">
                  <c:v>23.7</c:v>
                </c:pt>
                <c:pt idx="182">
                  <c:v>27.4</c:v>
                </c:pt>
                <c:pt idx="183">
                  <c:v>25.3</c:v>
                </c:pt>
                <c:pt idx="184">
                  <c:v>24</c:v>
                </c:pt>
                <c:pt idx="185">
                  <c:v>22.7</c:v>
                </c:pt>
                <c:pt idx="186">
                  <c:v>23.3</c:v>
                </c:pt>
                <c:pt idx="187">
                  <c:v>23.8</c:v>
                </c:pt>
                <c:pt idx="188">
                  <c:v>23.3</c:v>
                </c:pt>
                <c:pt idx="189">
                  <c:v>22.3</c:v>
                </c:pt>
                <c:pt idx="190">
                  <c:v>21.1</c:v>
                </c:pt>
                <c:pt idx="191">
                  <c:v>24.4</c:v>
                </c:pt>
                <c:pt idx="192">
                  <c:v>24.3</c:v>
                </c:pt>
                <c:pt idx="193">
                  <c:v>19.3</c:v>
                </c:pt>
                <c:pt idx="194">
                  <c:v>21.7</c:v>
                </c:pt>
                <c:pt idx="195">
                  <c:v>24.9</c:v>
                </c:pt>
                <c:pt idx="196">
                  <c:v>23.8</c:v>
                </c:pt>
                <c:pt idx="197">
                  <c:v>26.4</c:v>
                </c:pt>
                <c:pt idx="198">
                  <c:v>29.9</c:v>
                </c:pt>
                <c:pt idx="199">
                  <c:v>30.3</c:v>
                </c:pt>
                <c:pt idx="200">
                  <c:v>29.2</c:v>
                </c:pt>
                <c:pt idx="201">
                  <c:v>30</c:v>
                </c:pt>
                <c:pt idx="202">
                  <c:v>29.3</c:v>
                </c:pt>
                <c:pt idx="203">
                  <c:v>30.3</c:v>
                </c:pt>
                <c:pt idx="204">
                  <c:v>26.6</c:v>
                </c:pt>
                <c:pt idx="205">
                  <c:v>24.3</c:v>
                </c:pt>
                <c:pt idx="206">
                  <c:v>25</c:v>
                </c:pt>
                <c:pt idx="207">
                  <c:v>23.1</c:v>
                </c:pt>
                <c:pt idx="208">
                  <c:v>24</c:v>
                </c:pt>
                <c:pt idx="209">
                  <c:v>23.4</c:v>
                </c:pt>
                <c:pt idx="210">
                  <c:v>23.3</c:v>
                </c:pt>
                <c:pt idx="211">
                  <c:v>23.4</c:v>
                </c:pt>
                <c:pt idx="212">
                  <c:v>23.5</c:v>
                </c:pt>
                <c:pt idx="213">
                  <c:v>23.6</c:v>
                </c:pt>
                <c:pt idx="214">
                  <c:v>19.899999999999999</c:v>
                </c:pt>
                <c:pt idx="215">
                  <c:v>20.9</c:v>
                </c:pt>
                <c:pt idx="216">
                  <c:v>25</c:v>
                </c:pt>
                <c:pt idx="217">
                  <c:v>23.8</c:v>
                </c:pt>
                <c:pt idx="218">
                  <c:v>22.6</c:v>
                </c:pt>
                <c:pt idx="219">
                  <c:v>23</c:v>
                </c:pt>
                <c:pt idx="220">
                  <c:v>23.2</c:v>
                </c:pt>
                <c:pt idx="221">
                  <c:v>24.5</c:v>
                </c:pt>
                <c:pt idx="222">
                  <c:v>27.2</c:v>
                </c:pt>
                <c:pt idx="223">
                  <c:v>30.5</c:v>
                </c:pt>
                <c:pt idx="224">
                  <c:v>29.4</c:v>
                </c:pt>
                <c:pt idx="225">
                  <c:v>31</c:v>
                </c:pt>
                <c:pt idx="226">
                  <c:v>29.9</c:v>
                </c:pt>
                <c:pt idx="227">
                  <c:v>25.3</c:v>
                </c:pt>
                <c:pt idx="228">
                  <c:v>19.7</c:v>
                </c:pt>
                <c:pt idx="229">
                  <c:v>21.1</c:v>
                </c:pt>
                <c:pt idx="230">
                  <c:v>20.7</c:v>
                </c:pt>
                <c:pt idx="231">
                  <c:v>24.8</c:v>
                </c:pt>
                <c:pt idx="232">
                  <c:v>26.8</c:v>
                </c:pt>
                <c:pt idx="233">
                  <c:v>22.3</c:v>
                </c:pt>
                <c:pt idx="234">
                  <c:v>20.6</c:v>
                </c:pt>
                <c:pt idx="235">
                  <c:v>24.7</c:v>
                </c:pt>
                <c:pt idx="236">
                  <c:v>25.3</c:v>
                </c:pt>
                <c:pt idx="237">
                  <c:v>22.3</c:v>
                </c:pt>
                <c:pt idx="238">
                  <c:v>22.6</c:v>
                </c:pt>
                <c:pt idx="239">
                  <c:v>22</c:v>
                </c:pt>
                <c:pt idx="240">
                  <c:v>19.7</c:v>
                </c:pt>
                <c:pt idx="241">
                  <c:v>22.5</c:v>
                </c:pt>
                <c:pt idx="242">
                  <c:v>24.1</c:v>
                </c:pt>
                <c:pt idx="243">
                  <c:v>23.5</c:v>
                </c:pt>
                <c:pt idx="244">
                  <c:v>25.7</c:v>
                </c:pt>
                <c:pt idx="245">
                  <c:v>28.6</c:v>
                </c:pt>
                <c:pt idx="246">
                  <c:v>28.4</c:v>
                </c:pt>
                <c:pt idx="247">
                  <c:v>30.3</c:v>
                </c:pt>
                <c:pt idx="248">
                  <c:v>30</c:v>
                </c:pt>
                <c:pt idx="249">
                  <c:v>30</c:v>
                </c:pt>
                <c:pt idx="250">
                  <c:v>30.5</c:v>
                </c:pt>
                <c:pt idx="251">
                  <c:v>27.2</c:v>
                </c:pt>
                <c:pt idx="252">
                  <c:v>25.5</c:v>
                </c:pt>
                <c:pt idx="253">
                  <c:v>22.4</c:v>
                </c:pt>
                <c:pt idx="254">
                  <c:v>22.8</c:v>
                </c:pt>
                <c:pt idx="255">
                  <c:v>26.6</c:v>
                </c:pt>
                <c:pt idx="256">
                  <c:v>26.3</c:v>
                </c:pt>
                <c:pt idx="257">
                  <c:v>21.8</c:v>
                </c:pt>
                <c:pt idx="258">
                  <c:v>22.9</c:v>
                </c:pt>
                <c:pt idx="259">
                  <c:v>24.1</c:v>
                </c:pt>
                <c:pt idx="260">
                  <c:v>24.6</c:v>
                </c:pt>
                <c:pt idx="261">
                  <c:v>22.7</c:v>
                </c:pt>
                <c:pt idx="262">
                  <c:v>20.5</c:v>
                </c:pt>
                <c:pt idx="263">
                  <c:v>18.899999999999999</c:v>
                </c:pt>
                <c:pt idx="264">
                  <c:v>21.4</c:v>
                </c:pt>
                <c:pt idx="265">
                  <c:v>22</c:v>
                </c:pt>
                <c:pt idx="266">
                  <c:v>22.2</c:v>
                </c:pt>
                <c:pt idx="267">
                  <c:v>24.6</c:v>
                </c:pt>
                <c:pt idx="268">
                  <c:v>22.2</c:v>
                </c:pt>
                <c:pt idx="269">
                  <c:v>19.100000000000001</c:v>
                </c:pt>
                <c:pt idx="270">
                  <c:v>19.100000000000001</c:v>
                </c:pt>
                <c:pt idx="271">
                  <c:v>16.100000000000001</c:v>
                </c:pt>
                <c:pt idx="272">
                  <c:v>18.100000000000001</c:v>
                </c:pt>
                <c:pt idx="273">
                  <c:v>17.899999999999999</c:v>
                </c:pt>
                <c:pt idx="274">
                  <c:v>17.2</c:v>
                </c:pt>
                <c:pt idx="275">
                  <c:v>17.100000000000001</c:v>
                </c:pt>
                <c:pt idx="276">
                  <c:v>19.2</c:v>
                </c:pt>
                <c:pt idx="277">
                  <c:v>16.7</c:v>
                </c:pt>
                <c:pt idx="278">
                  <c:v>17.8</c:v>
                </c:pt>
                <c:pt idx="279">
                  <c:v>19</c:v>
                </c:pt>
                <c:pt idx="280">
                  <c:v>19.5</c:v>
                </c:pt>
                <c:pt idx="281">
                  <c:v>18.8</c:v>
                </c:pt>
                <c:pt idx="282">
                  <c:v>18.2</c:v>
                </c:pt>
                <c:pt idx="283">
                  <c:v>17.399999999999999</c:v>
                </c:pt>
                <c:pt idx="284">
                  <c:v>16.2</c:v>
                </c:pt>
                <c:pt idx="285">
                  <c:v>15</c:v>
                </c:pt>
                <c:pt idx="286">
                  <c:v>17.2</c:v>
                </c:pt>
                <c:pt idx="287">
                  <c:v>17.8</c:v>
                </c:pt>
                <c:pt idx="288">
                  <c:v>18</c:v>
                </c:pt>
                <c:pt idx="289">
                  <c:v>16.8</c:v>
                </c:pt>
                <c:pt idx="290">
                  <c:v>18.899999999999999</c:v>
                </c:pt>
                <c:pt idx="291">
                  <c:v>24</c:v>
                </c:pt>
                <c:pt idx="292">
                  <c:v>19.8</c:v>
                </c:pt>
                <c:pt idx="293">
                  <c:v>18.399999999999999</c:v>
                </c:pt>
                <c:pt idx="294">
                  <c:v>13.7</c:v>
                </c:pt>
                <c:pt idx="295">
                  <c:v>15.9</c:v>
                </c:pt>
                <c:pt idx="296">
                  <c:v>14.5</c:v>
                </c:pt>
                <c:pt idx="297">
                  <c:v>14.5</c:v>
                </c:pt>
                <c:pt idx="298">
                  <c:v>15.6</c:v>
                </c:pt>
                <c:pt idx="299">
                  <c:v>16.5</c:v>
                </c:pt>
                <c:pt idx="300">
                  <c:v>18.899999999999999</c:v>
                </c:pt>
                <c:pt idx="301">
                  <c:v>14.8</c:v>
                </c:pt>
                <c:pt idx="302">
                  <c:v>15.1</c:v>
                </c:pt>
                <c:pt idx="303">
                  <c:v>17.600000000000001</c:v>
                </c:pt>
                <c:pt idx="304">
                  <c:v>14.5</c:v>
                </c:pt>
                <c:pt idx="305">
                  <c:v>13.2</c:v>
                </c:pt>
                <c:pt idx="306">
                  <c:v>12.7</c:v>
                </c:pt>
                <c:pt idx="307">
                  <c:v>10.9</c:v>
                </c:pt>
                <c:pt idx="308">
                  <c:v>11.6</c:v>
                </c:pt>
                <c:pt idx="309">
                  <c:v>11.7</c:v>
                </c:pt>
                <c:pt idx="310">
                  <c:v>13.4</c:v>
                </c:pt>
                <c:pt idx="311">
                  <c:v>13.1</c:v>
                </c:pt>
                <c:pt idx="312">
                  <c:v>12.4</c:v>
                </c:pt>
                <c:pt idx="313">
                  <c:v>9.9</c:v>
                </c:pt>
                <c:pt idx="314">
                  <c:v>9.3000000000000007</c:v>
                </c:pt>
                <c:pt idx="315">
                  <c:v>12</c:v>
                </c:pt>
                <c:pt idx="316">
                  <c:v>13.3</c:v>
                </c:pt>
                <c:pt idx="317">
                  <c:v>12.6</c:v>
                </c:pt>
                <c:pt idx="318">
                  <c:v>7.9</c:v>
                </c:pt>
                <c:pt idx="319">
                  <c:v>8.4</c:v>
                </c:pt>
                <c:pt idx="320">
                  <c:v>13.4</c:v>
                </c:pt>
                <c:pt idx="321">
                  <c:v>12.3</c:v>
                </c:pt>
                <c:pt idx="322">
                  <c:v>11.4</c:v>
                </c:pt>
                <c:pt idx="323">
                  <c:v>10.3</c:v>
                </c:pt>
                <c:pt idx="324">
                  <c:v>8.6999999999999993</c:v>
                </c:pt>
                <c:pt idx="325">
                  <c:v>8.1999999999999993</c:v>
                </c:pt>
                <c:pt idx="326">
                  <c:v>8.6</c:v>
                </c:pt>
                <c:pt idx="327">
                  <c:v>6.5</c:v>
                </c:pt>
                <c:pt idx="328">
                  <c:v>7.2</c:v>
                </c:pt>
                <c:pt idx="329">
                  <c:v>7.1</c:v>
                </c:pt>
                <c:pt idx="330">
                  <c:v>6.6</c:v>
                </c:pt>
                <c:pt idx="331">
                  <c:v>6</c:v>
                </c:pt>
                <c:pt idx="332">
                  <c:v>6.2</c:v>
                </c:pt>
                <c:pt idx="333">
                  <c:v>8.6</c:v>
                </c:pt>
                <c:pt idx="334">
                  <c:v>11.2</c:v>
                </c:pt>
                <c:pt idx="335">
                  <c:v>7.9</c:v>
                </c:pt>
                <c:pt idx="336">
                  <c:v>4.5999999999999996</c:v>
                </c:pt>
                <c:pt idx="337">
                  <c:v>12.2</c:v>
                </c:pt>
                <c:pt idx="338">
                  <c:v>6.4</c:v>
                </c:pt>
                <c:pt idx="339">
                  <c:v>7.8</c:v>
                </c:pt>
                <c:pt idx="340">
                  <c:v>7.5</c:v>
                </c:pt>
                <c:pt idx="341">
                  <c:v>8.5</c:v>
                </c:pt>
                <c:pt idx="342">
                  <c:v>8.1999999999999993</c:v>
                </c:pt>
                <c:pt idx="343">
                  <c:v>8.5</c:v>
                </c:pt>
                <c:pt idx="344">
                  <c:v>7.7</c:v>
                </c:pt>
                <c:pt idx="345">
                  <c:v>11.3</c:v>
                </c:pt>
                <c:pt idx="346">
                  <c:v>10.3</c:v>
                </c:pt>
                <c:pt idx="347">
                  <c:v>8.3000000000000007</c:v>
                </c:pt>
                <c:pt idx="348">
                  <c:v>9.5</c:v>
                </c:pt>
                <c:pt idx="349">
                  <c:v>11.5</c:v>
                </c:pt>
                <c:pt idx="350">
                  <c:v>10.1</c:v>
                </c:pt>
                <c:pt idx="351">
                  <c:v>9.6</c:v>
                </c:pt>
                <c:pt idx="352">
                  <c:v>6.8</c:v>
                </c:pt>
                <c:pt idx="353">
                  <c:v>5.8</c:v>
                </c:pt>
                <c:pt idx="354">
                  <c:v>5.9</c:v>
                </c:pt>
                <c:pt idx="355">
                  <c:v>1.9</c:v>
                </c:pt>
                <c:pt idx="356">
                  <c:v>9.3000000000000007</c:v>
                </c:pt>
                <c:pt idx="357">
                  <c:v>10.5</c:v>
                </c:pt>
                <c:pt idx="358">
                  <c:v>10.5</c:v>
                </c:pt>
                <c:pt idx="359">
                  <c:v>11.7</c:v>
                </c:pt>
                <c:pt idx="360">
                  <c:v>12.8</c:v>
                </c:pt>
                <c:pt idx="361">
                  <c:v>13.3</c:v>
                </c:pt>
                <c:pt idx="362">
                  <c:v>15.3</c:v>
                </c:pt>
                <c:pt idx="363">
                  <c:v>15.4</c:v>
                </c:pt>
                <c:pt idx="364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A-415F-8201-DAE46C86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25455"/>
        <c:axId val="466424207"/>
      </c:lineChart>
      <c:catAx>
        <c:axId val="4664254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424207"/>
        <c:crosses val="autoZero"/>
        <c:auto val="1"/>
        <c:lblAlgn val="ctr"/>
        <c:lblOffset val="100"/>
        <c:noMultiLvlLbl val="0"/>
      </c:catAx>
      <c:valAx>
        <c:axId val="4664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4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jours</a:t>
            </a:r>
            <a:r>
              <a:rPr lang="fr-FR" baseline="0"/>
              <a:t> en fonction de températures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temps!$D$2:$D$366</c:f>
              <c:numCache>
                <c:formatCode>General</c:formatCode>
                <c:ptCount val="365"/>
                <c:pt idx="0">
                  <c:v>0.6</c:v>
                </c:pt>
                <c:pt idx="1">
                  <c:v>-0.3</c:v>
                </c:pt>
                <c:pt idx="2">
                  <c:v>2.9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2.8</c:v>
                </c:pt>
                <c:pt idx="7">
                  <c:v>1.5</c:v>
                </c:pt>
                <c:pt idx="8">
                  <c:v>-0.2</c:v>
                </c:pt>
                <c:pt idx="9">
                  <c:v>-0.6</c:v>
                </c:pt>
                <c:pt idx="10">
                  <c:v>0.5</c:v>
                </c:pt>
                <c:pt idx="11">
                  <c:v>4.4000000000000004</c:v>
                </c:pt>
                <c:pt idx="12">
                  <c:v>5.8</c:v>
                </c:pt>
                <c:pt idx="13">
                  <c:v>9</c:v>
                </c:pt>
                <c:pt idx="14">
                  <c:v>1.5</c:v>
                </c:pt>
                <c:pt idx="15">
                  <c:v>-0.2</c:v>
                </c:pt>
                <c:pt idx="16">
                  <c:v>1</c:v>
                </c:pt>
                <c:pt idx="17">
                  <c:v>2.6</c:v>
                </c:pt>
                <c:pt idx="18">
                  <c:v>4.7</c:v>
                </c:pt>
                <c:pt idx="19">
                  <c:v>5.3</c:v>
                </c:pt>
                <c:pt idx="20">
                  <c:v>5.8</c:v>
                </c:pt>
                <c:pt idx="21">
                  <c:v>4.2</c:v>
                </c:pt>
                <c:pt idx="22">
                  <c:v>2.9</c:v>
                </c:pt>
                <c:pt idx="23">
                  <c:v>-0.6</c:v>
                </c:pt>
                <c:pt idx="24">
                  <c:v>1.6</c:v>
                </c:pt>
                <c:pt idx="25">
                  <c:v>1</c:v>
                </c:pt>
                <c:pt idx="26">
                  <c:v>2.1</c:v>
                </c:pt>
                <c:pt idx="27">
                  <c:v>8</c:v>
                </c:pt>
                <c:pt idx="28">
                  <c:v>10.1</c:v>
                </c:pt>
                <c:pt idx="29">
                  <c:v>7.2</c:v>
                </c:pt>
                <c:pt idx="30">
                  <c:v>6.5</c:v>
                </c:pt>
                <c:pt idx="31">
                  <c:v>8.1999999999999993</c:v>
                </c:pt>
                <c:pt idx="32">
                  <c:v>6.8</c:v>
                </c:pt>
                <c:pt idx="33">
                  <c:v>9.1999999999999993</c:v>
                </c:pt>
                <c:pt idx="34">
                  <c:v>5.4</c:v>
                </c:pt>
                <c:pt idx="35">
                  <c:v>7</c:v>
                </c:pt>
                <c:pt idx="36">
                  <c:v>7.8</c:v>
                </c:pt>
                <c:pt idx="37">
                  <c:v>1</c:v>
                </c:pt>
                <c:pt idx="38">
                  <c:v>-0.9</c:v>
                </c:pt>
                <c:pt idx="39">
                  <c:v>-2.9</c:v>
                </c:pt>
                <c:pt idx="40">
                  <c:v>-5.7</c:v>
                </c:pt>
                <c:pt idx="41">
                  <c:v>-4.7</c:v>
                </c:pt>
                <c:pt idx="42">
                  <c:v>-3</c:v>
                </c:pt>
                <c:pt idx="43">
                  <c:v>-4.8</c:v>
                </c:pt>
                <c:pt idx="44">
                  <c:v>-4.5999999999999996</c:v>
                </c:pt>
                <c:pt idx="45">
                  <c:v>1.3</c:v>
                </c:pt>
                <c:pt idx="46">
                  <c:v>6.2</c:v>
                </c:pt>
                <c:pt idx="47">
                  <c:v>8</c:v>
                </c:pt>
                <c:pt idx="48">
                  <c:v>7</c:v>
                </c:pt>
                <c:pt idx="49">
                  <c:v>5.0999999999999996</c:v>
                </c:pt>
                <c:pt idx="50">
                  <c:v>7.6</c:v>
                </c:pt>
                <c:pt idx="51">
                  <c:v>7.8</c:v>
                </c:pt>
                <c:pt idx="52">
                  <c:v>10</c:v>
                </c:pt>
                <c:pt idx="53">
                  <c:v>11.8</c:v>
                </c:pt>
                <c:pt idx="54">
                  <c:v>9.6999999999999993</c:v>
                </c:pt>
                <c:pt idx="55">
                  <c:v>9</c:v>
                </c:pt>
                <c:pt idx="56">
                  <c:v>7.9</c:v>
                </c:pt>
                <c:pt idx="57">
                  <c:v>3.7</c:v>
                </c:pt>
                <c:pt idx="58">
                  <c:v>3.5</c:v>
                </c:pt>
                <c:pt idx="59">
                  <c:v>3.4</c:v>
                </c:pt>
                <c:pt idx="60">
                  <c:v>4.8</c:v>
                </c:pt>
                <c:pt idx="61">
                  <c:v>8.3000000000000007</c:v>
                </c:pt>
                <c:pt idx="62">
                  <c:v>9</c:v>
                </c:pt>
                <c:pt idx="63">
                  <c:v>4.0999999999999996</c:v>
                </c:pt>
                <c:pt idx="64">
                  <c:v>0.9</c:v>
                </c:pt>
                <c:pt idx="65">
                  <c:v>-0.1</c:v>
                </c:pt>
                <c:pt idx="66">
                  <c:v>0.3</c:v>
                </c:pt>
                <c:pt idx="67">
                  <c:v>2.5</c:v>
                </c:pt>
                <c:pt idx="68">
                  <c:v>3</c:v>
                </c:pt>
                <c:pt idx="69">
                  <c:v>7.1</c:v>
                </c:pt>
                <c:pt idx="70">
                  <c:v>4.8</c:v>
                </c:pt>
                <c:pt idx="71">
                  <c:v>6.5</c:v>
                </c:pt>
                <c:pt idx="72">
                  <c:v>2.5</c:v>
                </c:pt>
                <c:pt idx="73">
                  <c:v>7</c:v>
                </c:pt>
                <c:pt idx="74">
                  <c:v>5.3</c:v>
                </c:pt>
                <c:pt idx="75">
                  <c:v>6.1</c:v>
                </c:pt>
                <c:pt idx="76">
                  <c:v>4.9000000000000004</c:v>
                </c:pt>
                <c:pt idx="77">
                  <c:v>4.0999999999999996</c:v>
                </c:pt>
                <c:pt idx="78">
                  <c:v>2.6</c:v>
                </c:pt>
                <c:pt idx="79">
                  <c:v>4.5999999999999996</c:v>
                </c:pt>
                <c:pt idx="80">
                  <c:v>4.3</c:v>
                </c:pt>
                <c:pt idx="81">
                  <c:v>2.7</c:v>
                </c:pt>
                <c:pt idx="82">
                  <c:v>4.0999999999999996</c:v>
                </c:pt>
                <c:pt idx="83">
                  <c:v>8.4</c:v>
                </c:pt>
                <c:pt idx="84">
                  <c:v>5</c:v>
                </c:pt>
                <c:pt idx="85">
                  <c:v>4.5</c:v>
                </c:pt>
                <c:pt idx="86">
                  <c:v>5.6</c:v>
                </c:pt>
                <c:pt idx="87">
                  <c:v>6.1</c:v>
                </c:pt>
                <c:pt idx="88">
                  <c:v>9.3000000000000007</c:v>
                </c:pt>
                <c:pt idx="89">
                  <c:v>10.4</c:v>
                </c:pt>
                <c:pt idx="90">
                  <c:v>12.2</c:v>
                </c:pt>
                <c:pt idx="91">
                  <c:v>6.8</c:v>
                </c:pt>
                <c:pt idx="92">
                  <c:v>5.5</c:v>
                </c:pt>
                <c:pt idx="93">
                  <c:v>3.4</c:v>
                </c:pt>
                <c:pt idx="94">
                  <c:v>4.3</c:v>
                </c:pt>
                <c:pt idx="95">
                  <c:v>0.6</c:v>
                </c:pt>
                <c:pt idx="96">
                  <c:v>0</c:v>
                </c:pt>
                <c:pt idx="97">
                  <c:v>4.5999999999999996</c:v>
                </c:pt>
                <c:pt idx="98">
                  <c:v>3.7</c:v>
                </c:pt>
                <c:pt idx="99">
                  <c:v>7.8</c:v>
                </c:pt>
                <c:pt idx="100">
                  <c:v>4.3</c:v>
                </c:pt>
                <c:pt idx="101">
                  <c:v>2.2999999999999998</c:v>
                </c:pt>
                <c:pt idx="102">
                  <c:v>2.2000000000000002</c:v>
                </c:pt>
                <c:pt idx="103">
                  <c:v>3.1</c:v>
                </c:pt>
                <c:pt idx="104">
                  <c:v>2.8</c:v>
                </c:pt>
                <c:pt idx="105">
                  <c:v>3.1</c:v>
                </c:pt>
                <c:pt idx="106">
                  <c:v>4.5</c:v>
                </c:pt>
                <c:pt idx="107">
                  <c:v>4.5</c:v>
                </c:pt>
                <c:pt idx="108">
                  <c:v>5.6</c:v>
                </c:pt>
                <c:pt idx="109">
                  <c:v>8.3000000000000007</c:v>
                </c:pt>
                <c:pt idx="110">
                  <c:v>8.6999999999999993</c:v>
                </c:pt>
                <c:pt idx="111">
                  <c:v>6.3</c:v>
                </c:pt>
                <c:pt idx="112">
                  <c:v>7.4</c:v>
                </c:pt>
                <c:pt idx="113">
                  <c:v>7.3</c:v>
                </c:pt>
                <c:pt idx="114">
                  <c:v>7.6</c:v>
                </c:pt>
                <c:pt idx="115">
                  <c:v>5.8</c:v>
                </c:pt>
                <c:pt idx="116">
                  <c:v>6.3</c:v>
                </c:pt>
                <c:pt idx="117">
                  <c:v>8.1</c:v>
                </c:pt>
                <c:pt idx="118">
                  <c:v>7.4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5.8</c:v>
                </c:pt>
                <c:pt idx="122">
                  <c:v>5.5</c:v>
                </c:pt>
                <c:pt idx="123">
                  <c:v>9.4</c:v>
                </c:pt>
                <c:pt idx="124">
                  <c:v>6.9</c:v>
                </c:pt>
                <c:pt idx="125">
                  <c:v>7</c:v>
                </c:pt>
                <c:pt idx="126">
                  <c:v>5.4</c:v>
                </c:pt>
                <c:pt idx="127">
                  <c:v>11.5</c:v>
                </c:pt>
                <c:pt idx="128">
                  <c:v>13.4</c:v>
                </c:pt>
                <c:pt idx="129">
                  <c:v>12</c:v>
                </c:pt>
                <c:pt idx="130">
                  <c:v>10.8</c:v>
                </c:pt>
                <c:pt idx="131">
                  <c:v>7.3</c:v>
                </c:pt>
                <c:pt idx="132">
                  <c:v>8.3000000000000007</c:v>
                </c:pt>
                <c:pt idx="133">
                  <c:v>9.9</c:v>
                </c:pt>
                <c:pt idx="134">
                  <c:v>9.4</c:v>
                </c:pt>
                <c:pt idx="135">
                  <c:v>9</c:v>
                </c:pt>
                <c:pt idx="136">
                  <c:v>10.5</c:v>
                </c:pt>
                <c:pt idx="137">
                  <c:v>10.1</c:v>
                </c:pt>
                <c:pt idx="138">
                  <c:v>9.9</c:v>
                </c:pt>
                <c:pt idx="139">
                  <c:v>7.7</c:v>
                </c:pt>
                <c:pt idx="140">
                  <c:v>11.2</c:v>
                </c:pt>
                <c:pt idx="141">
                  <c:v>10.1</c:v>
                </c:pt>
                <c:pt idx="142">
                  <c:v>8.6999999999999993</c:v>
                </c:pt>
                <c:pt idx="143">
                  <c:v>9.1999999999999993</c:v>
                </c:pt>
                <c:pt idx="144">
                  <c:v>7.6</c:v>
                </c:pt>
                <c:pt idx="145">
                  <c:v>9.9</c:v>
                </c:pt>
                <c:pt idx="146">
                  <c:v>8.9</c:v>
                </c:pt>
                <c:pt idx="147">
                  <c:v>11.3</c:v>
                </c:pt>
                <c:pt idx="148">
                  <c:v>12</c:v>
                </c:pt>
                <c:pt idx="149">
                  <c:v>12.9</c:v>
                </c:pt>
                <c:pt idx="150">
                  <c:v>14.5</c:v>
                </c:pt>
                <c:pt idx="151">
                  <c:v>13.9</c:v>
                </c:pt>
                <c:pt idx="152">
                  <c:v>16.8</c:v>
                </c:pt>
                <c:pt idx="153">
                  <c:v>18</c:v>
                </c:pt>
                <c:pt idx="154">
                  <c:v>15.9</c:v>
                </c:pt>
                <c:pt idx="155">
                  <c:v>13.4</c:v>
                </c:pt>
                <c:pt idx="156">
                  <c:v>12.3</c:v>
                </c:pt>
                <c:pt idx="157">
                  <c:v>13.5</c:v>
                </c:pt>
                <c:pt idx="158">
                  <c:v>15</c:v>
                </c:pt>
                <c:pt idx="159">
                  <c:v>15.7</c:v>
                </c:pt>
                <c:pt idx="160">
                  <c:v>17.7</c:v>
                </c:pt>
                <c:pt idx="161">
                  <c:v>16.5</c:v>
                </c:pt>
                <c:pt idx="162">
                  <c:v>17.100000000000001</c:v>
                </c:pt>
                <c:pt idx="163">
                  <c:v>15.5</c:v>
                </c:pt>
                <c:pt idx="164">
                  <c:v>15.9</c:v>
                </c:pt>
                <c:pt idx="165">
                  <c:v>18.2</c:v>
                </c:pt>
                <c:pt idx="166">
                  <c:v>20.3</c:v>
                </c:pt>
                <c:pt idx="167">
                  <c:v>19.2</c:v>
                </c:pt>
                <c:pt idx="168">
                  <c:v>18.8</c:v>
                </c:pt>
                <c:pt idx="169">
                  <c:v>18.2</c:v>
                </c:pt>
                <c:pt idx="170">
                  <c:v>15.7</c:v>
                </c:pt>
                <c:pt idx="171">
                  <c:v>16.899999999999999</c:v>
                </c:pt>
                <c:pt idx="172">
                  <c:v>14.3</c:v>
                </c:pt>
                <c:pt idx="173">
                  <c:v>13.4</c:v>
                </c:pt>
                <c:pt idx="174">
                  <c:v>13</c:v>
                </c:pt>
                <c:pt idx="175">
                  <c:v>11.2</c:v>
                </c:pt>
                <c:pt idx="176">
                  <c:v>15.6</c:v>
                </c:pt>
                <c:pt idx="177">
                  <c:v>17.399999999999999</c:v>
                </c:pt>
                <c:pt idx="178">
                  <c:v>16.899999999999999</c:v>
                </c:pt>
                <c:pt idx="179">
                  <c:v>13.4</c:v>
                </c:pt>
                <c:pt idx="180">
                  <c:v>13.9</c:v>
                </c:pt>
                <c:pt idx="181">
                  <c:v>13.6</c:v>
                </c:pt>
                <c:pt idx="182">
                  <c:v>16</c:v>
                </c:pt>
                <c:pt idx="183">
                  <c:v>18.3</c:v>
                </c:pt>
                <c:pt idx="184">
                  <c:v>16.7</c:v>
                </c:pt>
                <c:pt idx="185">
                  <c:v>14.7</c:v>
                </c:pt>
                <c:pt idx="186">
                  <c:v>16.399999999999999</c:v>
                </c:pt>
                <c:pt idx="187">
                  <c:v>14.8</c:v>
                </c:pt>
                <c:pt idx="188">
                  <c:v>14.5</c:v>
                </c:pt>
                <c:pt idx="189">
                  <c:v>15.7</c:v>
                </c:pt>
                <c:pt idx="190">
                  <c:v>16.5</c:v>
                </c:pt>
                <c:pt idx="191">
                  <c:v>15</c:v>
                </c:pt>
                <c:pt idx="192">
                  <c:v>16.8</c:v>
                </c:pt>
                <c:pt idx="193">
                  <c:v>16.7</c:v>
                </c:pt>
                <c:pt idx="194">
                  <c:v>15.6</c:v>
                </c:pt>
                <c:pt idx="195">
                  <c:v>16.7</c:v>
                </c:pt>
                <c:pt idx="196">
                  <c:v>16.899999999999999</c:v>
                </c:pt>
                <c:pt idx="197">
                  <c:v>14.2</c:v>
                </c:pt>
                <c:pt idx="198">
                  <c:v>16.7</c:v>
                </c:pt>
                <c:pt idx="199">
                  <c:v>18.600000000000001</c:v>
                </c:pt>
                <c:pt idx="200">
                  <c:v>19.100000000000001</c:v>
                </c:pt>
                <c:pt idx="201">
                  <c:v>19</c:v>
                </c:pt>
                <c:pt idx="202">
                  <c:v>18.7</c:v>
                </c:pt>
                <c:pt idx="203">
                  <c:v>18.100000000000001</c:v>
                </c:pt>
                <c:pt idx="204">
                  <c:v>18.7</c:v>
                </c:pt>
                <c:pt idx="205">
                  <c:v>17.7</c:v>
                </c:pt>
                <c:pt idx="206">
                  <c:v>16.3</c:v>
                </c:pt>
                <c:pt idx="207">
                  <c:v>17.600000000000001</c:v>
                </c:pt>
                <c:pt idx="208">
                  <c:v>15.9</c:v>
                </c:pt>
                <c:pt idx="209">
                  <c:v>14.5</c:v>
                </c:pt>
                <c:pt idx="210">
                  <c:v>14.6</c:v>
                </c:pt>
                <c:pt idx="211">
                  <c:v>14.7</c:v>
                </c:pt>
                <c:pt idx="212">
                  <c:v>15.3</c:v>
                </c:pt>
                <c:pt idx="213">
                  <c:v>14.9</c:v>
                </c:pt>
                <c:pt idx="214">
                  <c:v>15.2</c:v>
                </c:pt>
                <c:pt idx="215">
                  <c:v>12</c:v>
                </c:pt>
                <c:pt idx="216">
                  <c:v>16.5</c:v>
                </c:pt>
                <c:pt idx="217">
                  <c:v>16.5</c:v>
                </c:pt>
                <c:pt idx="218">
                  <c:v>13.9</c:v>
                </c:pt>
                <c:pt idx="219">
                  <c:v>13.5</c:v>
                </c:pt>
                <c:pt idx="220">
                  <c:v>13.7</c:v>
                </c:pt>
                <c:pt idx="221">
                  <c:v>16.5</c:v>
                </c:pt>
                <c:pt idx="222">
                  <c:v>16.399999999999999</c:v>
                </c:pt>
                <c:pt idx="223">
                  <c:v>17.2</c:v>
                </c:pt>
                <c:pt idx="224">
                  <c:v>17.7</c:v>
                </c:pt>
                <c:pt idx="225">
                  <c:v>16.2</c:v>
                </c:pt>
                <c:pt idx="226">
                  <c:v>18.100000000000001</c:v>
                </c:pt>
                <c:pt idx="227">
                  <c:v>17</c:v>
                </c:pt>
                <c:pt idx="228">
                  <c:v>13.5</c:v>
                </c:pt>
                <c:pt idx="229">
                  <c:v>15.9</c:v>
                </c:pt>
                <c:pt idx="230">
                  <c:v>16.899999999999999</c:v>
                </c:pt>
                <c:pt idx="231">
                  <c:v>14.6</c:v>
                </c:pt>
                <c:pt idx="232">
                  <c:v>15.6</c:v>
                </c:pt>
                <c:pt idx="233">
                  <c:v>16.2</c:v>
                </c:pt>
                <c:pt idx="234">
                  <c:v>17</c:v>
                </c:pt>
                <c:pt idx="235">
                  <c:v>15</c:v>
                </c:pt>
                <c:pt idx="236">
                  <c:v>13.6</c:v>
                </c:pt>
                <c:pt idx="237">
                  <c:v>13.9</c:v>
                </c:pt>
                <c:pt idx="238">
                  <c:v>15.1</c:v>
                </c:pt>
                <c:pt idx="239">
                  <c:v>13.3</c:v>
                </c:pt>
                <c:pt idx="240">
                  <c:v>14.3</c:v>
                </c:pt>
                <c:pt idx="241">
                  <c:v>15.2</c:v>
                </c:pt>
                <c:pt idx="242">
                  <c:v>16</c:v>
                </c:pt>
                <c:pt idx="243">
                  <c:v>14.7</c:v>
                </c:pt>
                <c:pt idx="244">
                  <c:v>12.2</c:v>
                </c:pt>
                <c:pt idx="245">
                  <c:v>14.2</c:v>
                </c:pt>
                <c:pt idx="246">
                  <c:v>18.8</c:v>
                </c:pt>
                <c:pt idx="247">
                  <c:v>18.3</c:v>
                </c:pt>
                <c:pt idx="248">
                  <c:v>17.8</c:v>
                </c:pt>
                <c:pt idx="249">
                  <c:v>17.2</c:v>
                </c:pt>
                <c:pt idx="250">
                  <c:v>17.3</c:v>
                </c:pt>
                <c:pt idx="251">
                  <c:v>19.7</c:v>
                </c:pt>
                <c:pt idx="252">
                  <c:v>19</c:v>
                </c:pt>
                <c:pt idx="253">
                  <c:v>15.3</c:v>
                </c:pt>
                <c:pt idx="254">
                  <c:v>13.6</c:v>
                </c:pt>
                <c:pt idx="255">
                  <c:v>13.5</c:v>
                </c:pt>
                <c:pt idx="256">
                  <c:v>17.899999999999999</c:v>
                </c:pt>
                <c:pt idx="257">
                  <c:v>19</c:v>
                </c:pt>
                <c:pt idx="258">
                  <c:v>15.6</c:v>
                </c:pt>
                <c:pt idx="259">
                  <c:v>13.3</c:v>
                </c:pt>
                <c:pt idx="260">
                  <c:v>14.8</c:v>
                </c:pt>
                <c:pt idx="261">
                  <c:v>15.5</c:v>
                </c:pt>
                <c:pt idx="262">
                  <c:v>13.6</c:v>
                </c:pt>
                <c:pt idx="263">
                  <c:v>11.6</c:v>
                </c:pt>
                <c:pt idx="264">
                  <c:v>10.7</c:v>
                </c:pt>
                <c:pt idx="265">
                  <c:v>11.6</c:v>
                </c:pt>
                <c:pt idx="266">
                  <c:v>13.9</c:v>
                </c:pt>
                <c:pt idx="267">
                  <c:v>12.4</c:v>
                </c:pt>
                <c:pt idx="268">
                  <c:v>16</c:v>
                </c:pt>
                <c:pt idx="269">
                  <c:v>13.9</c:v>
                </c:pt>
                <c:pt idx="270">
                  <c:v>9.8000000000000007</c:v>
                </c:pt>
                <c:pt idx="271">
                  <c:v>12.7</c:v>
                </c:pt>
                <c:pt idx="272">
                  <c:v>7</c:v>
                </c:pt>
                <c:pt idx="273">
                  <c:v>8.6</c:v>
                </c:pt>
                <c:pt idx="274">
                  <c:v>12.2</c:v>
                </c:pt>
                <c:pt idx="275">
                  <c:v>12.3</c:v>
                </c:pt>
                <c:pt idx="276">
                  <c:v>8.6999999999999993</c:v>
                </c:pt>
                <c:pt idx="277">
                  <c:v>11.9</c:v>
                </c:pt>
                <c:pt idx="278">
                  <c:v>10.7</c:v>
                </c:pt>
                <c:pt idx="279">
                  <c:v>9.4</c:v>
                </c:pt>
                <c:pt idx="280">
                  <c:v>9.6</c:v>
                </c:pt>
                <c:pt idx="281">
                  <c:v>9.6</c:v>
                </c:pt>
                <c:pt idx="282">
                  <c:v>8.6</c:v>
                </c:pt>
                <c:pt idx="283">
                  <c:v>12</c:v>
                </c:pt>
                <c:pt idx="284">
                  <c:v>8.1999999999999993</c:v>
                </c:pt>
                <c:pt idx="285">
                  <c:v>8.1</c:v>
                </c:pt>
                <c:pt idx="286">
                  <c:v>6.5</c:v>
                </c:pt>
                <c:pt idx="287">
                  <c:v>7.9</c:v>
                </c:pt>
                <c:pt idx="288">
                  <c:v>9.1999999999999993</c:v>
                </c:pt>
                <c:pt idx="289">
                  <c:v>6.1</c:v>
                </c:pt>
                <c:pt idx="290">
                  <c:v>6.7</c:v>
                </c:pt>
                <c:pt idx="291">
                  <c:v>14.9</c:v>
                </c:pt>
                <c:pt idx="292">
                  <c:v>15</c:v>
                </c:pt>
                <c:pt idx="293">
                  <c:v>9.5</c:v>
                </c:pt>
                <c:pt idx="294">
                  <c:v>4.4000000000000004</c:v>
                </c:pt>
                <c:pt idx="295">
                  <c:v>9.1999999999999993</c:v>
                </c:pt>
                <c:pt idx="296">
                  <c:v>3.9</c:v>
                </c:pt>
                <c:pt idx="297">
                  <c:v>6.9</c:v>
                </c:pt>
                <c:pt idx="298">
                  <c:v>8.1</c:v>
                </c:pt>
                <c:pt idx="299">
                  <c:v>8.1</c:v>
                </c:pt>
                <c:pt idx="300">
                  <c:v>7</c:v>
                </c:pt>
                <c:pt idx="301">
                  <c:v>10.3</c:v>
                </c:pt>
                <c:pt idx="302">
                  <c:v>11.9</c:v>
                </c:pt>
                <c:pt idx="303">
                  <c:v>9.4</c:v>
                </c:pt>
                <c:pt idx="304">
                  <c:v>8.1999999999999993</c:v>
                </c:pt>
                <c:pt idx="305">
                  <c:v>7.5</c:v>
                </c:pt>
                <c:pt idx="306">
                  <c:v>7.7</c:v>
                </c:pt>
                <c:pt idx="307">
                  <c:v>5.8</c:v>
                </c:pt>
                <c:pt idx="308">
                  <c:v>7.9</c:v>
                </c:pt>
                <c:pt idx="309">
                  <c:v>3.1</c:v>
                </c:pt>
                <c:pt idx="310">
                  <c:v>6.6</c:v>
                </c:pt>
                <c:pt idx="311">
                  <c:v>6.1</c:v>
                </c:pt>
                <c:pt idx="312">
                  <c:v>3.8</c:v>
                </c:pt>
                <c:pt idx="313">
                  <c:v>2.6</c:v>
                </c:pt>
                <c:pt idx="314">
                  <c:v>0.5</c:v>
                </c:pt>
                <c:pt idx="315">
                  <c:v>2.4</c:v>
                </c:pt>
                <c:pt idx="316">
                  <c:v>10.5</c:v>
                </c:pt>
                <c:pt idx="317">
                  <c:v>10.3</c:v>
                </c:pt>
                <c:pt idx="318">
                  <c:v>6.1</c:v>
                </c:pt>
                <c:pt idx="319">
                  <c:v>6.3</c:v>
                </c:pt>
                <c:pt idx="320">
                  <c:v>7.9</c:v>
                </c:pt>
                <c:pt idx="321">
                  <c:v>6</c:v>
                </c:pt>
                <c:pt idx="322">
                  <c:v>6.4</c:v>
                </c:pt>
                <c:pt idx="323">
                  <c:v>6.4</c:v>
                </c:pt>
                <c:pt idx="324">
                  <c:v>6.3</c:v>
                </c:pt>
                <c:pt idx="325">
                  <c:v>4.4000000000000004</c:v>
                </c:pt>
                <c:pt idx="326">
                  <c:v>2</c:v>
                </c:pt>
                <c:pt idx="327">
                  <c:v>2.7</c:v>
                </c:pt>
                <c:pt idx="328">
                  <c:v>2.8</c:v>
                </c:pt>
                <c:pt idx="329">
                  <c:v>3.7</c:v>
                </c:pt>
                <c:pt idx="330">
                  <c:v>2</c:v>
                </c:pt>
                <c:pt idx="331">
                  <c:v>2.8</c:v>
                </c:pt>
                <c:pt idx="332">
                  <c:v>2</c:v>
                </c:pt>
                <c:pt idx="333">
                  <c:v>4.2</c:v>
                </c:pt>
                <c:pt idx="334">
                  <c:v>7.9</c:v>
                </c:pt>
                <c:pt idx="335">
                  <c:v>4</c:v>
                </c:pt>
                <c:pt idx="336">
                  <c:v>2.4</c:v>
                </c:pt>
                <c:pt idx="337">
                  <c:v>4.5999999999999996</c:v>
                </c:pt>
                <c:pt idx="338">
                  <c:v>3.3</c:v>
                </c:pt>
                <c:pt idx="339">
                  <c:v>5.6</c:v>
                </c:pt>
                <c:pt idx="340">
                  <c:v>3.1</c:v>
                </c:pt>
                <c:pt idx="341">
                  <c:v>3.6</c:v>
                </c:pt>
                <c:pt idx="342">
                  <c:v>2.9</c:v>
                </c:pt>
                <c:pt idx="343">
                  <c:v>4.5</c:v>
                </c:pt>
                <c:pt idx="344">
                  <c:v>3.2</c:v>
                </c:pt>
                <c:pt idx="345">
                  <c:v>5.9</c:v>
                </c:pt>
                <c:pt idx="346">
                  <c:v>7.3</c:v>
                </c:pt>
                <c:pt idx="347">
                  <c:v>5.4</c:v>
                </c:pt>
                <c:pt idx="348">
                  <c:v>7.3</c:v>
                </c:pt>
                <c:pt idx="349">
                  <c:v>7</c:v>
                </c:pt>
                <c:pt idx="350">
                  <c:v>6</c:v>
                </c:pt>
                <c:pt idx="351">
                  <c:v>3.9</c:v>
                </c:pt>
                <c:pt idx="352">
                  <c:v>4.8</c:v>
                </c:pt>
                <c:pt idx="353">
                  <c:v>5.2</c:v>
                </c:pt>
                <c:pt idx="354">
                  <c:v>1.3</c:v>
                </c:pt>
                <c:pt idx="355">
                  <c:v>-1.5</c:v>
                </c:pt>
                <c:pt idx="356">
                  <c:v>-1.6</c:v>
                </c:pt>
                <c:pt idx="357">
                  <c:v>8</c:v>
                </c:pt>
                <c:pt idx="358">
                  <c:v>8</c:v>
                </c:pt>
                <c:pt idx="359">
                  <c:v>8.6999999999999993</c:v>
                </c:pt>
                <c:pt idx="360">
                  <c:v>8.8000000000000007</c:v>
                </c:pt>
                <c:pt idx="361">
                  <c:v>10.3</c:v>
                </c:pt>
                <c:pt idx="362">
                  <c:v>9.8000000000000007</c:v>
                </c:pt>
                <c:pt idx="363">
                  <c:v>13</c:v>
                </c:pt>
                <c:pt idx="364">
                  <c:v>8.5</c:v>
                </c:pt>
              </c:numCache>
            </c:numRef>
          </c:xVal>
          <c:yVal>
            <c:numRef>
              <c:f>temps!$E$2:$E$366</c:f>
              <c:numCache>
                <c:formatCode>General</c:formatCode>
                <c:ptCount val="365"/>
                <c:pt idx="0">
                  <c:v>4.3</c:v>
                </c:pt>
                <c:pt idx="1">
                  <c:v>4.7</c:v>
                </c:pt>
                <c:pt idx="2">
                  <c:v>4.5</c:v>
                </c:pt>
                <c:pt idx="3">
                  <c:v>3.7</c:v>
                </c:pt>
                <c:pt idx="4">
                  <c:v>3.6</c:v>
                </c:pt>
                <c:pt idx="5">
                  <c:v>4.3</c:v>
                </c:pt>
                <c:pt idx="6">
                  <c:v>4.2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5.3</c:v>
                </c:pt>
                <c:pt idx="11">
                  <c:v>9.8000000000000007</c:v>
                </c:pt>
                <c:pt idx="12">
                  <c:v>10.1</c:v>
                </c:pt>
                <c:pt idx="13">
                  <c:v>11.3</c:v>
                </c:pt>
                <c:pt idx="14">
                  <c:v>10</c:v>
                </c:pt>
                <c:pt idx="15">
                  <c:v>1</c:v>
                </c:pt>
                <c:pt idx="16">
                  <c:v>7.9</c:v>
                </c:pt>
                <c:pt idx="17">
                  <c:v>8.1999999999999993</c:v>
                </c:pt>
                <c:pt idx="18">
                  <c:v>7.3</c:v>
                </c:pt>
                <c:pt idx="19">
                  <c:v>12.9</c:v>
                </c:pt>
                <c:pt idx="20">
                  <c:v>12.7</c:v>
                </c:pt>
                <c:pt idx="21">
                  <c:v>10.199999999999999</c:v>
                </c:pt>
                <c:pt idx="22">
                  <c:v>6.4</c:v>
                </c:pt>
                <c:pt idx="23">
                  <c:v>3.8</c:v>
                </c:pt>
                <c:pt idx="24">
                  <c:v>5.7</c:v>
                </c:pt>
                <c:pt idx="25">
                  <c:v>4.7</c:v>
                </c:pt>
                <c:pt idx="26">
                  <c:v>8</c:v>
                </c:pt>
                <c:pt idx="27">
                  <c:v>14.3</c:v>
                </c:pt>
                <c:pt idx="28">
                  <c:v>12.5</c:v>
                </c:pt>
                <c:pt idx="29">
                  <c:v>13.6</c:v>
                </c:pt>
                <c:pt idx="30">
                  <c:v>10.8</c:v>
                </c:pt>
                <c:pt idx="31">
                  <c:v>10.199999999999999</c:v>
                </c:pt>
                <c:pt idx="32">
                  <c:v>15.3</c:v>
                </c:pt>
                <c:pt idx="33">
                  <c:v>13.2</c:v>
                </c:pt>
                <c:pt idx="34">
                  <c:v>11.6</c:v>
                </c:pt>
                <c:pt idx="35">
                  <c:v>12.3</c:v>
                </c:pt>
                <c:pt idx="36">
                  <c:v>10.8</c:v>
                </c:pt>
                <c:pt idx="37">
                  <c:v>8.1999999999999993</c:v>
                </c:pt>
                <c:pt idx="38">
                  <c:v>1.3</c:v>
                </c:pt>
                <c:pt idx="39">
                  <c:v>-0.7</c:v>
                </c:pt>
                <c:pt idx="40">
                  <c:v>-0.6</c:v>
                </c:pt>
                <c:pt idx="41">
                  <c:v>1</c:v>
                </c:pt>
                <c:pt idx="42">
                  <c:v>1.6</c:v>
                </c:pt>
                <c:pt idx="43">
                  <c:v>0.6</c:v>
                </c:pt>
                <c:pt idx="44">
                  <c:v>1.5</c:v>
                </c:pt>
                <c:pt idx="45">
                  <c:v>9</c:v>
                </c:pt>
                <c:pt idx="46">
                  <c:v>11.9</c:v>
                </c:pt>
                <c:pt idx="47">
                  <c:v>13.5</c:v>
                </c:pt>
                <c:pt idx="48">
                  <c:v>10.6</c:v>
                </c:pt>
                <c:pt idx="49">
                  <c:v>14.3</c:v>
                </c:pt>
                <c:pt idx="50">
                  <c:v>18.600000000000001</c:v>
                </c:pt>
                <c:pt idx="51">
                  <c:v>19.100000000000001</c:v>
                </c:pt>
                <c:pt idx="52">
                  <c:v>15.4</c:v>
                </c:pt>
                <c:pt idx="53">
                  <c:v>18.2</c:v>
                </c:pt>
                <c:pt idx="54">
                  <c:v>20</c:v>
                </c:pt>
                <c:pt idx="55">
                  <c:v>17.5</c:v>
                </c:pt>
                <c:pt idx="56">
                  <c:v>15.2</c:v>
                </c:pt>
                <c:pt idx="57">
                  <c:v>11.5</c:v>
                </c:pt>
                <c:pt idx="58">
                  <c:v>11.6</c:v>
                </c:pt>
                <c:pt idx="59">
                  <c:v>14.2</c:v>
                </c:pt>
                <c:pt idx="60">
                  <c:v>17.2</c:v>
                </c:pt>
                <c:pt idx="61">
                  <c:v>18.8</c:v>
                </c:pt>
                <c:pt idx="62">
                  <c:v>14.5</c:v>
                </c:pt>
                <c:pt idx="63">
                  <c:v>9</c:v>
                </c:pt>
                <c:pt idx="64">
                  <c:v>9.6999999999999993</c:v>
                </c:pt>
                <c:pt idx="65">
                  <c:v>10</c:v>
                </c:pt>
                <c:pt idx="66">
                  <c:v>8.6999999999999993</c:v>
                </c:pt>
                <c:pt idx="67">
                  <c:v>12.2</c:v>
                </c:pt>
                <c:pt idx="68">
                  <c:v>10.9</c:v>
                </c:pt>
                <c:pt idx="69">
                  <c:v>15.2</c:v>
                </c:pt>
                <c:pt idx="70">
                  <c:v>12.2</c:v>
                </c:pt>
                <c:pt idx="71">
                  <c:v>12.4</c:v>
                </c:pt>
                <c:pt idx="72">
                  <c:v>11.8</c:v>
                </c:pt>
                <c:pt idx="73">
                  <c:v>11.2</c:v>
                </c:pt>
                <c:pt idx="74">
                  <c:v>10.4</c:v>
                </c:pt>
                <c:pt idx="75">
                  <c:v>10.5</c:v>
                </c:pt>
                <c:pt idx="76">
                  <c:v>8.3000000000000007</c:v>
                </c:pt>
                <c:pt idx="77">
                  <c:v>9.1999999999999993</c:v>
                </c:pt>
                <c:pt idx="78">
                  <c:v>9.8000000000000007</c:v>
                </c:pt>
                <c:pt idx="79">
                  <c:v>12.2</c:v>
                </c:pt>
                <c:pt idx="80">
                  <c:v>8.8000000000000007</c:v>
                </c:pt>
                <c:pt idx="81">
                  <c:v>14.9</c:v>
                </c:pt>
                <c:pt idx="82">
                  <c:v>18.899999999999999</c:v>
                </c:pt>
                <c:pt idx="83">
                  <c:v>15.1</c:v>
                </c:pt>
                <c:pt idx="84">
                  <c:v>15.4</c:v>
                </c:pt>
                <c:pt idx="85">
                  <c:v>13.8</c:v>
                </c:pt>
                <c:pt idx="86">
                  <c:v>17.399999999999999</c:v>
                </c:pt>
                <c:pt idx="87">
                  <c:v>23.4</c:v>
                </c:pt>
                <c:pt idx="88">
                  <c:v>25.5</c:v>
                </c:pt>
                <c:pt idx="89">
                  <c:v>26</c:v>
                </c:pt>
                <c:pt idx="90">
                  <c:v>25.6</c:v>
                </c:pt>
                <c:pt idx="91">
                  <c:v>20.7</c:v>
                </c:pt>
                <c:pt idx="92">
                  <c:v>12.7</c:v>
                </c:pt>
                <c:pt idx="93">
                  <c:v>13.7</c:v>
                </c:pt>
                <c:pt idx="94">
                  <c:v>10.8</c:v>
                </c:pt>
                <c:pt idx="95">
                  <c:v>7.8</c:v>
                </c:pt>
                <c:pt idx="96">
                  <c:v>9.9</c:v>
                </c:pt>
                <c:pt idx="97">
                  <c:v>13.4</c:v>
                </c:pt>
                <c:pt idx="98">
                  <c:v>16.899999999999999</c:v>
                </c:pt>
                <c:pt idx="99">
                  <c:v>14.9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12.5</c:v>
                </c:pt>
                <c:pt idx="104">
                  <c:v>11.8</c:v>
                </c:pt>
                <c:pt idx="105">
                  <c:v>11.4</c:v>
                </c:pt>
                <c:pt idx="106">
                  <c:v>14.9</c:v>
                </c:pt>
                <c:pt idx="107">
                  <c:v>15</c:v>
                </c:pt>
                <c:pt idx="108">
                  <c:v>18</c:v>
                </c:pt>
                <c:pt idx="109">
                  <c:v>19.600000000000001</c:v>
                </c:pt>
                <c:pt idx="110">
                  <c:v>20.399999999999999</c:v>
                </c:pt>
                <c:pt idx="111">
                  <c:v>18.3</c:v>
                </c:pt>
                <c:pt idx="112">
                  <c:v>20.100000000000001</c:v>
                </c:pt>
                <c:pt idx="113">
                  <c:v>21</c:v>
                </c:pt>
                <c:pt idx="114">
                  <c:v>18.100000000000001</c:v>
                </c:pt>
                <c:pt idx="115">
                  <c:v>19.600000000000001</c:v>
                </c:pt>
                <c:pt idx="116">
                  <c:v>20.100000000000001</c:v>
                </c:pt>
                <c:pt idx="117">
                  <c:v>20.8</c:v>
                </c:pt>
                <c:pt idx="118">
                  <c:v>14.4</c:v>
                </c:pt>
                <c:pt idx="119">
                  <c:v>14.6</c:v>
                </c:pt>
                <c:pt idx="120">
                  <c:v>11.9</c:v>
                </c:pt>
                <c:pt idx="121">
                  <c:v>14.5</c:v>
                </c:pt>
                <c:pt idx="122">
                  <c:v>18.399999999999999</c:v>
                </c:pt>
                <c:pt idx="123">
                  <c:v>16.3</c:v>
                </c:pt>
                <c:pt idx="124">
                  <c:v>13.5</c:v>
                </c:pt>
                <c:pt idx="125">
                  <c:v>10.9</c:v>
                </c:pt>
                <c:pt idx="126">
                  <c:v>16.5</c:v>
                </c:pt>
                <c:pt idx="127">
                  <c:v>22.4</c:v>
                </c:pt>
                <c:pt idx="128">
                  <c:v>28.1</c:v>
                </c:pt>
                <c:pt idx="129">
                  <c:v>20.3</c:v>
                </c:pt>
                <c:pt idx="130">
                  <c:v>16.600000000000001</c:v>
                </c:pt>
                <c:pt idx="131">
                  <c:v>16.2</c:v>
                </c:pt>
                <c:pt idx="132">
                  <c:v>17.899999999999999</c:v>
                </c:pt>
                <c:pt idx="133">
                  <c:v>14.2</c:v>
                </c:pt>
                <c:pt idx="134">
                  <c:v>17</c:v>
                </c:pt>
                <c:pt idx="135">
                  <c:v>17.8</c:v>
                </c:pt>
                <c:pt idx="136">
                  <c:v>16.600000000000001</c:v>
                </c:pt>
                <c:pt idx="137">
                  <c:v>17</c:v>
                </c:pt>
                <c:pt idx="138">
                  <c:v>16</c:v>
                </c:pt>
                <c:pt idx="139">
                  <c:v>17.899999999999999</c:v>
                </c:pt>
                <c:pt idx="140">
                  <c:v>19.2</c:v>
                </c:pt>
                <c:pt idx="141">
                  <c:v>16.7</c:v>
                </c:pt>
                <c:pt idx="142">
                  <c:v>18.600000000000001</c:v>
                </c:pt>
                <c:pt idx="143">
                  <c:v>17.3</c:v>
                </c:pt>
                <c:pt idx="144">
                  <c:v>16.100000000000001</c:v>
                </c:pt>
                <c:pt idx="145">
                  <c:v>16.100000000000001</c:v>
                </c:pt>
                <c:pt idx="146">
                  <c:v>22</c:v>
                </c:pt>
                <c:pt idx="147">
                  <c:v>23.8</c:v>
                </c:pt>
                <c:pt idx="148">
                  <c:v>23.6</c:v>
                </c:pt>
                <c:pt idx="149">
                  <c:v>24.2</c:v>
                </c:pt>
                <c:pt idx="150">
                  <c:v>25.1</c:v>
                </c:pt>
                <c:pt idx="151">
                  <c:v>28.7</c:v>
                </c:pt>
                <c:pt idx="152">
                  <c:v>27.9</c:v>
                </c:pt>
                <c:pt idx="153">
                  <c:v>28.7</c:v>
                </c:pt>
                <c:pt idx="154">
                  <c:v>23.2</c:v>
                </c:pt>
                <c:pt idx="155">
                  <c:v>19.899999999999999</c:v>
                </c:pt>
                <c:pt idx="156">
                  <c:v>24.1</c:v>
                </c:pt>
                <c:pt idx="157">
                  <c:v>24.7</c:v>
                </c:pt>
                <c:pt idx="158">
                  <c:v>26.3</c:v>
                </c:pt>
                <c:pt idx="159">
                  <c:v>28.3</c:v>
                </c:pt>
                <c:pt idx="160">
                  <c:v>27.8</c:v>
                </c:pt>
                <c:pt idx="161">
                  <c:v>26.6</c:v>
                </c:pt>
                <c:pt idx="162">
                  <c:v>26.2</c:v>
                </c:pt>
                <c:pt idx="163">
                  <c:v>27.4</c:v>
                </c:pt>
                <c:pt idx="164">
                  <c:v>31.1</c:v>
                </c:pt>
                <c:pt idx="165">
                  <c:v>30.1</c:v>
                </c:pt>
                <c:pt idx="166">
                  <c:v>33.299999999999997</c:v>
                </c:pt>
                <c:pt idx="167">
                  <c:v>29.8</c:v>
                </c:pt>
                <c:pt idx="168">
                  <c:v>26.8</c:v>
                </c:pt>
                <c:pt idx="169">
                  <c:v>26.8</c:v>
                </c:pt>
                <c:pt idx="170">
                  <c:v>25.6</c:v>
                </c:pt>
                <c:pt idx="171">
                  <c:v>25.9</c:v>
                </c:pt>
                <c:pt idx="172">
                  <c:v>23.7</c:v>
                </c:pt>
                <c:pt idx="173">
                  <c:v>16.600000000000001</c:v>
                </c:pt>
                <c:pt idx="174">
                  <c:v>21.5</c:v>
                </c:pt>
                <c:pt idx="175">
                  <c:v>21.4</c:v>
                </c:pt>
                <c:pt idx="176">
                  <c:v>22</c:v>
                </c:pt>
                <c:pt idx="177">
                  <c:v>24.5</c:v>
                </c:pt>
                <c:pt idx="178">
                  <c:v>25.7</c:v>
                </c:pt>
                <c:pt idx="179">
                  <c:v>22.7</c:v>
                </c:pt>
                <c:pt idx="180">
                  <c:v>18.399999999999999</c:v>
                </c:pt>
                <c:pt idx="181">
                  <c:v>23.7</c:v>
                </c:pt>
                <c:pt idx="182">
                  <c:v>27.4</c:v>
                </c:pt>
                <c:pt idx="183">
                  <c:v>25.3</c:v>
                </c:pt>
                <c:pt idx="184">
                  <c:v>24</c:v>
                </c:pt>
                <c:pt idx="185">
                  <c:v>22.7</c:v>
                </c:pt>
                <c:pt idx="186">
                  <c:v>23.3</c:v>
                </c:pt>
                <c:pt idx="187">
                  <c:v>23.8</c:v>
                </c:pt>
                <c:pt idx="188">
                  <c:v>23.3</c:v>
                </c:pt>
                <c:pt idx="189">
                  <c:v>22.3</c:v>
                </c:pt>
                <c:pt idx="190">
                  <c:v>21.1</c:v>
                </c:pt>
                <c:pt idx="191">
                  <c:v>24.4</c:v>
                </c:pt>
                <c:pt idx="192">
                  <c:v>24.3</c:v>
                </c:pt>
                <c:pt idx="193">
                  <c:v>19.3</c:v>
                </c:pt>
                <c:pt idx="194">
                  <c:v>21.7</c:v>
                </c:pt>
                <c:pt idx="195">
                  <c:v>24.9</c:v>
                </c:pt>
                <c:pt idx="196">
                  <c:v>23.8</c:v>
                </c:pt>
                <c:pt idx="197">
                  <c:v>26.4</c:v>
                </c:pt>
                <c:pt idx="198">
                  <c:v>29.9</c:v>
                </c:pt>
                <c:pt idx="199">
                  <c:v>30.3</c:v>
                </c:pt>
                <c:pt idx="200">
                  <c:v>29.2</c:v>
                </c:pt>
                <c:pt idx="201">
                  <c:v>30</c:v>
                </c:pt>
                <c:pt idx="202">
                  <c:v>29.3</c:v>
                </c:pt>
                <c:pt idx="203">
                  <c:v>30.3</c:v>
                </c:pt>
                <c:pt idx="204">
                  <c:v>26.6</c:v>
                </c:pt>
                <c:pt idx="205">
                  <c:v>24.3</c:v>
                </c:pt>
                <c:pt idx="206">
                  <c:v>25</c:v>
                </c:pt>
                <c:pt idx="207">
                  <c:v>23.1</c:v>
                </c:pt>
                <c:pt idx="208">
                  <c:v>24</c:v>
                </c:pt>
                <c:pt idx="209">
                  <c:v>23.4</c:v>
                </c:pt>
                <c:pt idx="210">
                  <c:v>23.3</c:v>
                </c:pt>
                <c:pt idx="211">
                  <c:v>23.4</c:v>
                </c:pt>
                <c:pt idx="212">
                  <c:v>23.5</c:v>
                </c:pt>
                <c:pt idx="213">
                  <c:v>23.6</c:v>
                </c:pt>
                <c:pt idx="214">
                  <c:v>19.899999999999999</c:v>
                </c:pt>
                <c:pt idx="215">
                  <c:v>20.9</c:v>
                </c:pt>
                <c:pt idx="216">
                  <c:v>25</c:v>
                </c:pt>
                <c:pt idx="217">
                  <c:v>23.8</c:v>
                </c:pt>
                <c:pt idx="218">
                  <c:v>22.6</c:v>
                </c:pt>
                <c:pt idx="219">
                  <c:v>23</c:v>
                </c:pt>
                <c:pt idx="220">
                  <c:v>23.2</c:v>
                </c:pt>
                <c:pt idx="221">
                  <c:v>24.5</c:v>
                </c:pt>
                <c:pt idx="222">
                  <c:v>27.2</c:v>
                </c:pt>
                <c:pt idx="223">
                  <c:v>30.5</c:v>
                </c:pt>
                <c:pt idx="224">
                  <c:v>29.4</c:v>
                </c:pt>
                <c:pt idx="225">
                  <c:v>31</c:v>
                </c:pt>
                <c:pt idx="226">
                  <c:v>29.9</c:v>
                </c:pt>
                <c:pt idx="227">
                  <c:v>25.3</c:v>
                </c:pt>
                <c:pt idx="228">
                  <c:v>19.7</c:v>
                </c:pt>
                <c:pt idx="229">
                  <c:v>21.1</c:v>
                </c:pt>
                <c:pt idx="230">
                  <c:v>20.7</c:v>
                </c:pt>
                <c:pt idx="231">
                  <c:v>24.8</c:v>
                </c:pt>
                <c:pt idx="232">
                  <c:v>26.8</c:v>
                </c:pt>
                <c:pt idx="233">
                  <c:v>22.3</c:v>
                </c:pt>
                <c:pt idx="234">
                  <c:v>20.6</c:v>
                </c:pt>
                <c:pt idx="235">
                  <c:v>24.7</c:v>
                </c:pt>
                <c:pt idx="236">
                  <c:v>25.3</c:v>
                </c:pt>
                <c:pt idx="237">
                  <c:v>22.3</c:v>
                </c:pt>
                <c:pt idx="238">
                  <c:v>22.6</c:v>
                </c:pt>
                <c:pt idx="239">
                  <c:v>22</c:v>
                </c:pt>
                <c:pt idx="240">
                  <c:v>19.7</c:v>
                </c:pt>
                <c:pt idx="241">
                  <c:v>22.5</c:v>
                </c:pt>
                <c:pt idx="242">
                  <c:v>24.1</c:v>
                </c:pt>
                <c:pt idx="243">
                  <c:v>23.5</c:v>
                </c:pt>
                <c:pt idx="244">
                  <c:v>25.7</c:v>
                </c:pt>
                <c:pt idx="245">
                  <c:v>28.6</c:v>
                </c:pt>
                <c:pt idx="246">
                  <c:v>28.4</c:v>
                </c:pt>
                <c:pt idx="247">
                  <c:v>30.3</c:v>
                </c:pt>
                <c:pt idx="248">
                  <c:v>30</c:v>
                </c:pt>
                <c:pt idx="249">
                  <c:v>30</c:v>
                </c:pt>
                <c:pt idx="250">
                  <c:v>30.5</c:v>
                </c:pt>
                <c:pt idx="251">
                  <c:v>27.2</c:v>
                </c:pt>
                <c:pt idx="252">
                  <c:v>25.5</c:v>
                </c:pt>
                <c:pt idx="253">
                  <c:v>22.4</c:v>
                </c:pt>
                <c:pt idx="254">
                  <c:v>22.8</c:v>
                </c:pt>
                <c:pt idx="255">
                  <c:v>26.6</c:v>
                </c:pt>
                <c:pt idx="256">
                  <c:v>26.3</c:v>
                </c:pt>
                <c:pt idx="257">
                  <c:v>21.8</c:v>
                </c:pt>
                <c:pt idx="258">
                  <c:v>22.9</c:v>
                </c:pt>
                <c:pt idx="259">
                  <c:v>24.1</c:v>
                </c:pt>
                <c:pt idx="260">
                  <c:v>24.6</c:v>
                </c:pt>
                <c:pt idx="261">
                  <c:v>22.7</c:v>
                </c:pt>
                <c:pt idx="262">
                  <c:v>20.5</c:v>
                </c:pt>
                <c:pt idx="263">
                  <c:v>18.899999999999999</c:v>
                </c:pt>
                <c:pt idx="264">
                  <c:v>21.4</c:v>
                </c:pt>
                <c:pt idx="265">
                  <c:v>22</c:v>
                </c:pt>
                <c:pt idx="266">
                  <c:v>22.2</c:v>
                </c:pt>
                <c:pt idx="267">
                  <c:v>24.6</c:v>
                </c:pt>
                <c:pt idx="268">
                  <c:v>22.2</c:v>
                </c:pt>
                <c:pt idx="269">
                  <c:v>19.100000000000001</c:v>
                </c:pt>
                <c:pt idx="270">
                  <c:v>19.100000000000001</c:v>
                </c:pt>
                <c:pt idx="271">
                  <c:v>16.100000000000001</c:v>
                </c:pt>
                <c:pt idx="272">
                  <c:v>18.100000000000001</c:v>
                </c:pt>
                <c:pt idx="273">
                  <c:v>17.899999999999999</c:v>
                </c:pt>
                <c:pt idx="274">
                  <c:v>17.2</c:v>
                </c:pt>
                <c:pt idx="275">
                  <c:v>17.100000000000001</c:v>
                </c:pt>
                <c:pt idx="276">
                  <c:v>19.2</c:v>
                </c:pt>
                <c:pt idx="277">
                  <c:v>16.7</c:v>
                </c:pt>
                <c:pt idx="278">
                  <c:v>17.8</c:v>
                </c:pt>
                <c:pt idx="279">
                  <c:v>19</c:v>
                </c:pt>
                <c:pt idx="280">
                  <c:v>19.5</c:v>
                </c:pt>
                <c:pt idx="281">
                  <c:v>18.8</c:v>
                </c:pt>
                <c:pt idx="282">
                  <c:v>18.2</c:v>
                </c:pt>
                <c:pt idx="283">
                  <c:v>17.399999999999999</c:v>
                </c:pt>
                <c:pt idx="284">
                  <c:v>16.2</c:v>
                </c:pt>
                <c:pt idx="285">
                  <c:v>15</c:v>
                </c:pt>
                <c:pt idx="286">
                  <c:v>17.2</c:v>
                </c:pt>
                <c:pt idx="287">
                  <c:v>17.8</c:v>
                </c:pt>
                <c:pt idx="288">
                  <c:v>18</c:v>
                </c:pt>
                <c:pt idx="289">
                  <c:v>16.8</c:v>
                </c:pt>
                <c:pt idx="290">
                  <c:v>18.899999999999999</c:v>
                </c:pt>
                <c:pt idx="291">
                  <c:v>24</c:v>
                </c:pt>
                <c:pt idx="292">
                  <c:v>19.8</c:v>
                </c:pt>
                <c:pt idx="293">
                  <c:v>18.399999999999999</c:v>
                </c:pt>
                <c:pt idx="294">
                  <c:v>13.7</c:v>
                </c:pt>
                <c:pt idx="295">
                  <c:v>15.9</c:v>
                </c:pt>
                <c:pt idx="296">
                  <c:v>14.5</c:v>
                </c:pt>
                <c:pt idx="297">
                  <c:v>14.5</c:v>
                </c:pt>
                <c:pt idx="298">
                  <c:v>15.6</c:v>
                </c:pt>
                <c:pt idx="299">
                  <c:v>16.5</c:v>
                </c:pt>
                <c:pt idx="300">
                  <c:v>18.899999999999999</c:v>
                </c:pt>
                <c:pt idx="301">
                  <c:v>14.8</c:v>
                </c:pt>
                <c:pt idx="302">
                  <c:v>15.1</c:v>
                </c:pt>
                <c:pt idx="303">
                  <c:v>17.600000000000001</c:v>
                </c:pt>
                <c:pt idx="304">
                  <c:v>14.5</c:v>
                </c:pt>
                <c:pt idx="305">
                  <c:v>13.2</c:v>
                </c:pt>
                <c:pt idx="306">
                  <c:v>12.7</c:v>
                </c:pt>
                <c:pt idx="307">
                  <c:v>10.9</c:v>
                </c:pt>
                <c:pt idx="308">
                  <c:v>11.6</c:v>
                </c:pt>
                <c:pt idx="309">
                  <c:v>11.7</c:v>
                </c:pt>
                <c:pt idx="310">
                  <c:v>13.4</c:v>
                </c:pt>
                <c:pt idx="311">
                  <c:v>13.1</c:v>
                </c:pt>
                <c:pt idx="312">
                  <c:v>12.4</c:v>
                </c:pt>
                <c:pt idx="313">
                  <c:v>9.9</c:v>
                </c:pt>
                <c:pt idx="314">
                  <c:v>9.3000000000000007</c:v>
                </c:pt>
                <c:pt idx="315">
                  <c:v>12</c:v>
                </c:pt>
                <c:pt idx="316">
                  <c:v>13.3</c:v>
                </c:pt>
                <c:pt idx="317">
                  <c:v>12.6</c:v>
                </c:pt>
                <c:pt idx="318">
                  <c:v>7.9</c:v>
                </c:pt>
                <c:pt idx="319">
                  <c:v>8.4</c:v>
                </c:pt>
                <c:pt idx="320">
                  <c:v>13.4</c:v>
                </c:pt>
                <c:pt idx="321">
                  <c:v>12.3</c:v>
                </c:pt>
                <c:pt idx="322">
                  <c:v>11.4</c:v>
                </c:pt>
                <c:pt idx="323">
                  <c:v>10.3</c:v>
                </c:pt>
                <c:pt idx="324">
                  <c:v>8.6999999999999993</c:v>
                </c:pt>
                <c:pt idx="325">
                  <c:v>8.1999999999999993</c:v>
                </c:pt>
                <c:pt idx="326">
                  <c:v>8.6</c:v>
                </c:pt>
                <c:pt idx="327">
                  <c:v>6.5</c:v>
                </c:pt>
                <c:pt idx="328">
                  <c:v>7.2</c:v>
                </c:pt>
                <c:pt idx="329">
                  <c:v>7.1</c:v>
                </c:pt>
                <c:pt idx="330">
                  <c:v>6.6</c:v>
                </c:pt>
                <c:pt idx="331">
                  <c:v>6</c:v>
                </c:pt>
                <c:pt idx="332">
                  <c:v>6.2</c:v>
                </c:pt>
                <c:pt idx="333">
                  <c:v>8.6</c:v>
                </c:pt>
                <c:pt idx="334">
                  <c:v>11.2</c:v>
                </c:pt>
                <c:pt idx="335">
                  <c:v>7.9</c:v>
                </c:pt>
                <c:pt idx="336">
                  <c:v>4.5999999999999996</c:v>
                </c:pt>
                <c:pt idx="337">
                  <c:v>12.2</c:v>
                </c:pt>
                <c:pt idx="338">
                  <c:v>6.4</c:v>
                </c:pt>
                <c:pt idx="339">
                  <c:v>7.8</c:v>
                </c:pt>
                <c:pt idx="340">
                  <c:v>7.5</c:v>
                </c:pt>
                <c:pt idx="341">
                  <c:v>8.5</c:v>
                </c:pt>
                <c:pt idx="342">
                  <c:v>8.1999999999999993</c:v>
                </c:pt>
                <c:pt idx="343">
                  <c:v>8.5</c:v>
                </c:pt>
                <c:pt idx="344">
                  <c:v>7.7</c:v>
                </c:pt>
                <c:pt idx="345">
                  <c:v>11.3</c:v>
                </c:pt>
                <c:pt idx="346">
                  <c:v>10.3</c:v>
                </c:pt>
                <c:pt idx="347">
                  <c:v>8.3000000000000007</c:v>
                </c:pt>
                <c:pt idx="348">
                  <c:v>9.5</c:v>
                </c:pt>
                <c:pt idx="349">
                  <c:v>11.5</c:v>
                </c:pt>
                <c:pt idx="350">
                  <c:v>10.1</c:v>
                </c:pt>
                <c:pt idx="351">
                  <c:v>9.6</c:v>
                </c:pt>
                <c:pt idx="352">
                  <c:v>6.8</c:v>
                </c:pt>
                <c:pt idx="353">
                  <c:v>5.8</c:v>
                </c:pt>
                <c:pt idx="354">
                  <c:v>5.9</c:v>
                </c:pt>
                <c:pt idx="355">
                  <c:v>1.9</c:v>
                </c:pt>
                <c:pt idx="356">
                  <c:v>9.3000000000000007</c:v>
                </c:pt>
                <c:pt idx="357">
                  <c:v>10.5</c:v>
                </c:pt>
                <c:pt idx="358">
                  <c:v>10.5</c:v>
                </c:pt>
                <c:pt idx="359">
                  <c:v>11.7</c:v>
                </c:pt>
                <c:pt idx="360">
                  <c:v>12.8</c:v>
                </c:pt>
                <c:pt idx="361">
                  <c:v>13.3</c:v>
                </c:pt>
                <c:pt idx="362">
                  <c:v>15.3</c:v>
                </c:pt>
                <c:pt idx="363">
                  <c:v>15.4</c:v>
                </c:pt>
                <c:pt idx="364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464-8E4D-C768FCEA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497551"/>
        <c:axId val="1615496303"/>
      </c:scatterChart>
      <c:valAx>
        <c:axId val="16154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températures</a:t>
                </a:r>
                <a:r>
                  <a:rPr lang="fr-FR" baseline="0"/>
                  <a:t> minimales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496303"/>
        <c:crosses val="autoZero"/>
        <c:crossBetween val="midCat"/>
      </c:valAx>
      <c:valAx>
        <c:axId val="16154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températures</a:t>
                </a:r>
                <a:r>
                  <a:rPr lang="fr-FR" baseline="0"/>
                  <a:t> maximales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54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températures journalières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températures</c:v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temps!$F$2:$F$366</c:f>
              <c:numCache>
                <c:formatCode>0.0</c:formatCode>
                <c:ptCount val="365"/>
                <c:pt idx="0">
                  <c:v>2.2000000000000002</c:v>
                </c:pt>
                <c:pt idx="1">
                  <c:v>2.2999999999999998</c:v>
                </c:pt>
                <c:pt idx="2">
                  <c:v>3.4</c:v>
                </c:pt>
                <c:pt idx="3">
                  <c:v>3.1</c:v>
                </c:pt>
                <c:pt idx="4">
                  <c:v>3.1</c:v>
                </c:pt>
                <c:pt idx="5">
                  <c:v>3.6</c:v>
                </c:pt>
                <c:pt idx="6">
                  <c:v>3.3</c:v>
                </c:pt>
                <c:pt idx="7">
                  <c:v>2.9</c:v>
                </c:pt>
                <c:pt idx="8">
                  <c:v>1.4</c:v>
                </c:pt>
                <c:pt idx="9">
                  <c:v>1.5</c:v>
                </c:pt>
                <c:pt idx="10">
                  <c:v>3.2</c:v>
                </c:pt>
                <c:pt idx="11">
                  <c:v>7.2</c:v>
                </c:pt>
                <c:pt idx="12">
                  <c:v>8.1999999999999993</c:v>
                </c:pt>
                <c:pt idx="13">
                  <c:v>9.1999999999999993</c:v>
                </c:pt>
                <c:pt idx="14">
                  <c:v>2.2000000000000002</c:v>
                </c:pt>
                <c:pt idx="15">
                  <c:v>0.9</c:v>
                </c:pt>
                <c:pt idx="16">
                  <c:v>5.9</c:v>
                </c:pt>
                <c:pt idx="17">
                  <c:v>5</c:v>
                </c:pt>
                <c:pt idx="18">
                  <c:v>5.9</c:v>
                </c:pt>
                <c:pt idx="19">
                  <c:v>9.6999999999999993</c:v>
                </c:pt>
                <c:pt idx="20">
                  <c:v>8.8000000000000007</c:v>
                </c:pt>
                <c:pt idx="21">
                  <c:v>6.1</c:v>
                </c:pt>
                <c:pt idx="22">
                  <c:v>3.9</c:v>
                </c:pt>
                <c:pt idx="23">
                  <c:v>1.5</c:v>
                </c:pt>
                <c:pt idx="24">
                  <c:v>3.3</c:v>
                </c:pt>
                <c:pt idx="25">
                  <c:v>2.9</c:v>
                </c:pt>
                <c:pt idx="26">
                  <c:v>5.4</c:v>
                </c:pt>
                <c:pt idx="27">
                  <c:v>11.8</c:v>
                </c:pt>
                <c:pt idx="28">
                  <c:v>10.6</c:v>
                </c:pt>
                <c:pt idx="29">
                  <c:v>10.199999999999999</c:v>
                </c:pt>
                <c:pt idx="30">
                  <c:v>8.5</c:v>
                </c:pt>
                <c:pt idx="31">
                  <c:v>9</c:v>
                </c:pt>
                <c:pt idx="32">
                  <c:v>11.7</c:v>
                </c:pt>
                <c:pt idx="33">
                  <c:v>10.7</c:v>
                </c:pt>
                <c:pt idx="34">
                  <c:v>8.5</c:v>
                </c:pt>
                <c:pt idx="35">
                  <c:v>9.5</c:v>
                </c:pt>
                <c:pt idx="36">
                  <c:v>8.3000000000000007</c:v>
                </c:pt>
                <c:pt idx="37">
                  <c:v>3.1</c:v>
                </c:pt>
                <c:pt idx="38">
                  <c:v>-0.4</c:v>
                </c:pt>
                <c:pt idx="39">
                  <c:v>-1.8</c:v>
                </c:pt>
                <c:pt idx="40">
                  <c:v>-2.8</c:v>
                </c:pt>
                <c:pt idx="41">
                  <c:v>-2</c:v>
                </c:pt>
                <c:pt idx="42">
                  <c:v>-1.4</c:v>
                </c:pt>
                <c:pt idx="43">
                  <c:v>-2.2999999999999998</c:v>
                </c:pt>
                <c:pt idx="44">
                  <c:v>-1</c:v>
                </c:pt>
                <c:pt idx="45">
                  <c:v>5.9</c:v>
                </c:pt>
                <c:pt idx="46">
                  <c:v>8.8000000000000007</c:v>
                </c:pt>
                <c:pt idx="47">
                  <c:v>9.8000000000000007</c:v>
                </c:pt>
                <c:pt idx="48">
                  <c:v>8.3000000000000007</c:v>
                </c:pt>
                <c:pt idx="49">
                  <c:v>9.1999999999999993</c:v>
                </c:pt>
                <c:pt idx="50">
                  <c:v>12.9</c:v>
                </c:pt>
                <c:pt idx="51">
                  <c:v>13.2</c:v>
                </c:pt>
                <c:pt idx="52">
                  <c:v>12.8</c:v>
                </c:pt>
                <c:pt idx="53">
                  <c:v>14.2</c:v>
                </c:pt>
                <c:pt idx="54">
                  <c:v>13.9</c:v>
                </c:pt>
                <c:pt idx="55">
                  <c:v>12.9</c:v>
                </c:pt>
                <c:pt idx="56">
                  <c:v>9.5</c:v>
                </c:pt>
                <c:pt idx="57">
                  <c:v>7.1</c:v>
                </c:pt>
                <c:pt idx="58">
                  <c:v>7.2</c:v>
                </c:pt>
                <c:pt idx="59">
                  <c:v>8.5</c:v>
                </c:pt>
                <c:pt idx="60">
                  <c:v>10.6</c:v>
                </c:pt>
                <c:pt idx="61">
                  <c:v>12.9</c:v>
                </c:pt>
                <c:pt idx="62">
                  <c:v>9.9</c:v>
                </c:pt>
                <c:pt idx="63">
                  <c:v>5.2</c:v>
                </c:pt>
                <c:pt idx="64">
                  <c:v>4.9000000000000004</c:v>
                </c:pt>
                <c:pt idx="65">
                  <c:v>4.5999999999999996</c:v>
                </c:pt>
                <c:pt idx="66">
                  <c:v>4.3</c:v>
                </c:pt>
                <c:pt idx="67">
                  <c:v>7.4</c:v>
                </c:pt>
                <c:pt idx="68">
                  <c:v>7.2</c:v>
                </c:pt>
                <c:pt idx="69">
                  <c:v>10.7</c:v>
                </c:pt>
                <c:pt idx="70">
                  <c:v>7.9</c:v>
                </c:pt>
                <c:pt idx="71">
                  <c:v>8.1</c:v>
                </c:pt>
                <c:pt idx="72">
                  <c:v>7.6</c:v>
                </c:pt>
                <c:pt idx="73">
                  <c:v>8.9</c:v>
                </c:pt>
                <c:pt idx="74">
                  <c:v>8</c:v>
                </c:pt>
                <c:pt idx="75">
                  <c:v>7.5</c:v>
                </c:pt>
                <c:pt idx="76">
                  <c:v>6.5</c:v>
                </c:pt>
                <c:pt idx="77">
                  <c:v>6.3</c:v>
                </c:pt>
                <c:pt idx="78">
                  <c:v>6</c:v>
                </c:pt>
                <c:pt idx="79">
                  <c:v>7.7</c:v>
                </c:pt>
                <c:pt idx="80">
                  <c:v>6.7</c:v>
                </c:pt>
                <c:pt idx="81">
                  <c:v>8.4</c:v>
                </c:pt>
                <c:pt idx="82">
                  <c:v>11.4</c:v>
                </c:pt>
                <c:pt idx="83">
                  <c:v>10.3</c:v>
                </c:pt>
                <c:pt idx="84">
                  <c:v>9.4</c:v>
                </c:pt>
                <c:pt idx="85">
                  <c:v>8.6999999999999993</c:v>
                </c:pt>
                <c:pt idx="86">
                  <c:v>10.8</c:v>
                </c:pt>
                <c:pt idx="87">
                  <c:v>14.7</c:v>
                </c:pt>
                <c:pt idx="88">
                  <c:v>17.100000000000001</c:v>
                </c:pt>
                <c:pt idx="89">
                  <c:v>18</c:v>
                </c:pt>
                <c:pt idx="90">
                  <c:v>18.2</c:v>
                </c:pt>
                <c:pt idx="91">
                  <c:v>10</c:v>
                </c:pt>
                <c:pt idx="92">
                  <c:v>8.4</c:v>
                </c:pt>
                <c:pt idx="93">
                  <c:v>8.3000000000000007</c:v>
                </c:pt>
                <c:pt idx="94">
                  <c:v>5.3</c:v>
                </c:pt>
                <c:pt idx="95">
                  <c:v>3.8</c:v>
                </c:pt>
                <c:pt idx="96">
                  <c:v>5.2</c:v>
                </c:pt>
                <c:pt idx="97">
                  <c:v>8.5</c:v>
                </c:pt>
                <c:pt idx="98">
                  <c:v>10.199999999999999</c:v>
                </c:pt>
                <c:pt idx="99">
                  <c:v>10.5</c:v>
                </c:pt>
                <c:pt idx="100">
                  <c:v>6.4</c:v>
                </c:pt>
                <c:pt idx="101">
                  <c:v>6.8</c:v>
                </c:pt>
                <c:pt idx="102">
                  <c:v>7</c:v>
                </c:pt>
                <c:pt idx="103">
                  <c:v>7.6</c:v>
                </c:pt>
                <c:pt idx="104">
                  <c:v>6.9</c:v>
                </c:pt>
                <c:pt idx="105">
                  <c:v>7.5</c:v>
                </c:pt>
                <c:pt idx="106">
                  <c:v>9.5</c:v>
                </c:pt>
                <c:pt idx="107">
                  <c:v>9.4</c:v>
                </c:pt>
                <c:pt idx="108">
                  <c:v>11.8</c:v>
                </c:pt>
                <c:pt idx="109">
                  <c:v>13.7</c:v>
                </c:pt>
                <c:pt idx="110">
                  <c:v>13.9</c:v>
                </c:pt>
                <c:pt idx="111">
                  <c:v>12.3</c:v>
                </c:pt>
                <c:pt idx="112">
                  <c:v>13.8</c:v>
                </c:pt>
                <c:pt idx="113">
                  <c:v>14.1</c:v>
                </c:pt>
                <c:pt idx="114">
                  <c:v>12.5</c:v>
                </c:pt>
                <c:pt idx="115">
                  <c:v>12.7</c:v>
                </c:pt>
                <c:pt idx="116">
                  <c:v>13.5</c:v>
                </c:pt>
                <c:pt idx="117">
                  <c:v>13.9</c:v>
                </c:pt>
                <c:pt idx="118">
                  <c:v>10.5</c:v>
                </c:pt>
                <c:pt idx="119">
                  <c:v>10.9</c:v>
                </c:pt>
                <c:pt idx="120">
                  <c:v>9.8000000000000007</c:v>
                </c:pt>
                <c:pt idx="121">
                  <c:v>9.3000000000000007</c:v>
                </c:pt>
                <c:pt idx="122">
                  <c:v>12.2</c:v>
                </c:pt>
                <c:pt idx="123">
                  <c:v>12</c:v>
                </c:pt>
                <c:pt idx="124">
                  <c:v>9.1</c:v>
                </c:pt>
                <c:pt idx="125">
                  <c:v>8.6999999999999993</c:v>
                </c:pt>
                <c:pt idx="126">
                  <c:v>10.7</c:v>
                </c:pt>
                <c:pt idx="127">
                  <c:v>15.7</c:v>
                </c:pt>
                <c:pt idx="128">
                  <c:v>19.399999999999999</c:v>
                </c:pt>
                <c:pt idx="129">
                  <c:v>15.3</c:v>
                </c:pt>
                <c:pt idx="130">
                  <c:v>13.2</c:v>
                </c:pt>
                <c:pt idx="131">
                  <c:v>12.5</c:v>
                </c:pt>
                <c:pt idx="132">
                  <c:v>12.4</c:v>
                </c:pt>
                <c:pt idx="133">
                  <c:v>11.3</c:v>
                </c:pt>
                <c:pt idx="134">
                  <c:v>12.1</c:v>
                </c:pt>
                <c:pt idx="135">
                  <c:v>12.2</c:v>
                </c:pt>
                <c:pt idx="136">
                  <c:v>12.9</c:v>
                </c:pt>
                <c:pt idx="137">
                  <c:v>12.7</c:v>
                </c:pt>
                <c:pt idx="138">
                  <c:v>12.4</c:v>
                </c:pt>
                <c:pt idx="139">
                  <c:v>13.5</c:v>
                </c:pt>
                <c:pt idx="140">
                  <c:v>13.8</c:v>
                </c:pt>
                <c:pt idx="141">
                  <c:v>12.2</c:v>
                </c:pt>
                <c:pt idx="142">
                  <c:v>13.3</c:v>
                </c:pt>
                <c:pt idx="143">
                  <c:v>11.4</c:v>
                </c:pt>
                <c:pt idx="144">
                  <c:v>11.8</c:v>
                </c:pt>
                <c:pt idx="145">
                  <c:v>12.5</c:v>
                </c:pt>
                <c:pt idx="146">
                  <c:v>15.4</c:v>
                </c:pt>
                <c:pt idx="147">
                  <c:v>17.5</c:v>
                </c:pt>
                <c:pt idx="148">
                  <c:v>18.399999999999999</c:v>
                </c:pt>
                <c:pt idx="149">
                  <c:v>18.7</c:v>
                </c:pt>
                <c:pt idx="150">
                  <c:v>20</c:v>
                </c:pt>
                <c:pt idx="151">
                  <c:v>22.1</c:v>
                </c:pt>
                <c:pt idx="152">
                  <c:v>22</c:v>
                </c:pt>
                <c:pt idx="153">
                  <c:v>22</c:v>
                </c:pt>
                <c:pt idx="154">
                  <c:v>18.100000000000001</c:v>
                </c:pt>
                <c:pt idx="155">
                  <c:v>16.3</c:v>
                </c:pt>
                <c:pt idx="156">
                  <c:v>18.3</c:v>
                </c:pt>
                <c:pt idx="157">
                  <c:v>19.399999999999999</c:v>
                </c:pt>
                <c:pt idx="158">
                  <c:v>20.5</c:v>
                </c:pt>
                <c:pt idx="159">
                  <c:v>22.3</c:v>
                </c:pt>
                <c:pt idx="160">
                  <c:v>22.6</c:v>
                </c:pt>
                <c:pt idx="161">
                  <c:v>22.1</c:v>
                </c:pt>
                <c:pt idx="162">
                  <c:v>20</c:v>
                </c:pt>
                <c:pt idx="163">
                  <c:v>21.6</c:v>
                </c:pt>
                <c:pt idx="164">
                  <c:v>24.3</c:v>
                </c:pt>
                <c:pt idx="165">
                  <c:v>24.5</c:v>
                </c:pt>
                <c:pt idx="166">
                  <c:v>27</c:v>
                </c:pt>
                <c:pt idx="167">
                  <c:v>23.1</c:v>
                </c:pt>
                <c:pt idx="168">
                  <c:v>22.5</c:v>
                </c:pt>
                <c:pt idx="169">
                  <c:v>21.1</c:v>
                </c:pt>
                <c:pt idx="170">
                  <c:v>20.2</c:v>
                </c:pt>
                <c:pt idx="171">
                  <c:v>20.5</c:v>
                </c:pt>
                <c:pt idx="172">
                  <c:v>16</c:v>
                </c:pt>
                <c:pt idx="173">
                  <c:v>14.7</c:v>
                </c:pt>
                <c:pt idx="174">
                  <c:v>16.399999999999999</c:v>
                </c:pt>
                <c:pt idx="175">
                  <c:v>16.899999999999999</c:v>
                </c:pt>
                <c:pt idx="176">
                  <c:v>18.5</c:v>
                </c:pt>
                <c:pt idx="177">
                  <c:v>20</c:v>
                </c:pt>
                <c:pt idx="178">
                  <c:v>19.7</c:v>
                </c:pt>
                <c:pt idx="179">
                  <c:v>16.3</c:v>
                </c:pt>
                <c:pt idx="180">
                  <c:v>15.8</c:v>
                </c:pt>
                <c:pt idx="181">
                  <c:v>18.5</c:v>
                </c:pt>
                <c:pt idx="182">
                  <c:v>22.1</c:v>
                </c:pt>
                <c:pt idx="183">
                  <c:v>20.9</c:v>
                </c:pt>
                <c:pt idx="184">
                  <c:v>18.8</c:v>
                </c:pt>
                <c:pt idx="185">
                  <c:v>18.7</c:v>
                </c:pt>
                <c:pt idx="186">
                  <c:v>19.600000000000001</c:v>
                </c:pt>
                <c:pt idx="187">
                  <c:v>19</c:v>
                </c:pt>
                <c:pt idx="188">
                  <c:v>19.100000000000001</c:v>
                </c:pt>
                <c:pt idx="189">
                  <c:v>19.2</c:v>
                </c:pt>
                <c:pt idx="190">
                  <c:v>18</c:v>
                </c:pt>
                <c:pt idx="191">
                  <c:v>19.399999999999999</c:v>
                </c:pt>
                <c:pt idx="192">
                  <c:v>18.899999999999999</c:v>
                </c:pt>
                <c:pt idx="193">
                  <c:v>17.399999999999999</c:v>
                </c:pt>
                <c:pt idx="194">
                  <c:v>18</c:v>
                </c:pt>
                <c:pt idx="195">
                  <c:v>20.3</c:v>
                </c:pt>
                <c:pt idx="196">
                  <c:v>18.2</c:v>
                </c:pt>
                <c:pt idx="197">
                  <c:v>19.600000000000001</c:v>
                </c:pt>
                <c:pt idx="198">
                  <c:v>23.7</c:v>
                </c:pt>
                <c:pt idx="199">
                  <c:v>25</c:v>
                </c:pt>
                <c:pt idx="200">
                  <c:v>24.2</c:v>
                </c:pt>
                <c:pt idx="201">
                  <c:v>24.8</c:v>
                </c:pt>
                <c:pt idx="202">
                  <c:v>24.4</c:v>
                </c:pt>
                <c:pt idx="203">
                  <c:v>24.6</c:v>
                </c:pt>
                <c:pt idx="204">
                  <c:v>22.2</c:v>
                </c:pt>
                <c:pt idx="205">
                  <c:v>19.7</c:v>
                </c:pt>
                <c:pt idx="206">
                  <c:v>20</c:v>
                </c:pt>
                <c:pt idx="207">
                  <c:v>18.2</c:v>
                </c:pt>
                <c:pt idx="208">
                  <c:v>19.2</c:v>
                </c:pt>
                <c:pt idx="209">
                  <c:v>18.7</c:v>
                </c:pt>
                <c:pt idx="210">
                  <c:v>19</c:v>
                </c:pt>
                <c:pt idx="211">
                  <c:v>18.7</c:v>
                </c:pt>
                <c:pt idx="212">
                  <c:v>18.899999999999999</c:v>
                </c:pt>
                <c:pt idx="213">
                  <c:v>18.2</c:v>
                </c:pt>
                <c:pt idx="214">
                  <c:v>17.2</c:v>
                </c:pt>
                <c:pt idx="215">
                  <c:v>17.100000000000001</c:v>
                </c:pt>
                <c:pt idx="216">
                  <c:v>19.2</c:v>
                </c:pt>
                <c:pt idx="217">
                  <c:v>19</c:v>
                </c:pt>
                <c:pt idx="218">
                  <c:v>17.2</c:v>
                </c:pt>
                <c:pt idx="219">
                  <c:v>17.600000000000001</c:v>
                </c:pt>
                <c:pt idx="220">
                  <c:v>18.3</c:v>
                </c:pt>
                <c:pt idx="221">
                  <c:v>20.399999999999999</c:v>
                </c:pt>
                <c:pt idx="222">
                  <c:v>21.6</c:v>
                </c:pt>
                <c:pt idx="223">
                  <c:v>23.9</c:v>
                </c:pt>
                <c:pt idx="224">
                  <c:v>23</c:v>
                </c:pt>
                <c:pt idx="225">
                  <c:v>23.1</c:v>
                </c:pt>
                <c:pt idx="226">
                  <c:v>23.6</c:v>
                </c:pt>
                <c:pt idx="227">
                  <c:v>18.5</c:v>
                </c:pt>
                <c:pt idx="228">
                  <c:v>16.7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19.5</c:v>
                </c:pt>
                <c:pt idx="232">
                  <c:v>21</c:v>
                </c:pt>
                <c:pt idx="233">
                  <c:v>19.100000000000001</c:v>
                </c:pt>
                <c:pt idx="234">
                  <c:v>18.5</c:v>
                </c:pt>
                <c:pt idx="235">
                  <c:v>19.3</c:v>
                </c:pt>
                <c:pt idx="236">
                  <c:v>19.399999999999999</c:v>
                </c:pt>
                <c:pt idx="237">
                  <c:v>17.399999999999999</c:v>
                </c:pt>
                <c:pt idx="238">
                  <c:v>18</c:v>
                </c:pt>
                <c:pt idx="239">
                  <c:v>17.399999999999999</c:v>
                </c:pt>
                <c:pt idx="240">
                  <c:v>16.7</c:v>
                </c:pt>
                <c:pt idx="241">
                  <c:v>18.3</c:v>
                </c:pt>
                <c:pt idx="242">
                  <c:v>19.2</c:v>
                </c:pt>
                <c:pt idx="243">
                  <c:v>18</c:v>
                </c:pt>
                <c:pt idx="244">
                  <c:v>18.8</c:v>
                </c:pt>
                <c:pt idx="245">
                  <c:v>21.4</c:v>
                </c:pt>
                <c:pt idx="246">
                  <c:v>22.5</c:v>
                </c:pt>
                <c:pt idx="247">
                  <c:v>22.8</c:v>
                </c:pt>
                <c:pt idx="248">
                  <c:v>23.7</c:v>
                </c:pt>
                <c:pt idx="249">
                  <c:v>23.7</c:v>
                </c:pt>
                <c:pt idx="250">
                  <c:v>23.9</c:v>
                </c:pt>
                <c:pt idx="251">
                  <c:v>22</c:v>
                </c:pt>
                <c:pt idx="252">
                  <c:v>20.6</c:v>
                </c:pt>
                <c:pt idx="253">
                  <c:v>18.5</c:v>
                </c:pt>
                <c:pt idx="254">
                  <c:v>18.399999999999999</c:v>
                </c:pt>
                <c:pt idx="255">
                  <c:v>20.3</c:v>
                </c:pt>
                <c:pt idx="256">
                  <c:v>21</c:v>
                </c:pt>
                <c:pt idx="257">
                  <c:v>19.3</c:v>
                </c:pt>
                <c:pt idx="258">
                  <c:v>18.3</c:v>
                </c:pt>
                <c:pt idx="259">
                  <c:v>17.899999999999999</c:v>
                </c:pt>
                <c:pt idx="260">
                  <c:v>19.2</c:v>
                </c:pt>
                <c:pt idx="261">
                  <c:v>18.600000000000001</c:v>
                </c:pt>
                <c:pt idx="262">
                  <c:v>16.7</c:v>
                </c:pt>
                <c:pt idx="263">
                  <c:v>15</c:v>
                </c:pt>
                <c:pt idx="264">
                  <c:v>15.6</c:v>
                </c:pt>
                <c:pt idx="265">
                  <c:v>16.7</c:v>
                </c:pt>
                <c:pt idx="266">
                  <c:v>17</c:v>
                </c:pt>
                <c:pt idx="267">
                  <c:v>17.899999999999999</c:v>
                </c:pt>
                <c:pt idx="268">
                  <c:v>17.899999999999999</c:v>
                </c:pt>
                <c:pt idx="269">
                  <c:v>15.8</c:v>
                </c:pt>
                <c:pt idx="270">
                  <c:v>14.1</c:v>
                </c:pt>
                <c:pt idx="271">
                  <c:v>13.8</c:v>
                </c:pt>
                <c:pt idx="272">
                  <c:v>12.4</c:v>
                </c:pt>
                <c:pt idx="273">
                  <c:v>12.8</c:v>
                </c:pt>
                <c:pt idx="274">
                  <c:v>15</c:v>
                </c:pt>
                <c:pt idx="275">
                  <c:v>14.5</c:v>
                </c:pt>
                <c:pt idx="276">
                  <c:v>13.8</c:v>
                </c:pt>
                <c:pt idx="277">
                  <c:v>13.3</c:v>
                </c:pt>
                <c:pt idx="278">
                  <c:v>13.5</c:v>
                </c:pt>
                <c:pt idx="279">
                  <c:v>13.3</c:v>
                </c:pt>
                <c:pt idx="280">
                  <c:v>13.9</c:v>
                </c:pt>
                <c:pt idx="281">
                  <c:v>13.5</c:v>
                </c:pt>
                <c:pt idx="282">
                  <c:v>12.8</c:v>
                </c:pt>
                <c:pt idx="283">
                  <c:v>13.5</c:v>
                </c:pt>
                <c:pt idx="284">
                  <c:v>12.3</c:v>
                </c:pt>
                <c:pt idx="285">
                  <c:v>11.3</c:v>
                </c:pt>
                <c:pt idx="286">
                  <c:v>11</c:v>
                </c:pt>
                <c:pt idx="287">
                  <c:v>12.5</c:v>
                </c:pt>
                <c:pt idx="288">
                  <c:v>12.4</c:v>
                </c:pt>
                <c:pt idx="289">
                  <c:v>10.9</c:v>
                </c:pt>
                <c:pt idx="290">
                  <c:v>12.9</c:v>
                </c:pt>
                <c:pt idx="291">
                  <c:v>18</c:v>
                </c:pt>
                <c:pt idx="292">
                  <c:v>16.899999999999999</c:v>
                </c:pt>
                <c:pt idx="293">
                  <c:v>11.4</c:v>
                </c:pt>
                <c:pt idx="294">
                  <c:v>9.1</c:v>
                </c:pt>
                <c:pt idx="295">
                  <c:v>10.9</c:v>
                </c:pt>
                <c:pt idx="296">
                  <c:v>8.6</c:v>
                </c:pt>
                <c:pt idx="297">
                  <c:v>10.8</c:v>
                </c:pt>
                <c:pt idx="298">
                  <c:v>12.2</c:v>
                </c:pt>
                <c:pt idx="299">
                  <c:v>11.3</c:v>
                </c:pt>
                <c:pt idx="300">
                  <c:v>11.7</c:v>
                </c:pt>
                <c:pt idx="301">
                  <c:v>12.3</c:v>
                </c:pt>
                <c:pt idx="302">
                  <c:v>12.8</c:v>
                </c:pt>
                <c:pt idx="303">
                  <c:v>12.2</c:v>
                </c:pt>
                <c:pt idx="304">
                  <c:v>9.8000000000000007</c:v>
                </c:pt>
                <c:pt idx="305">
                  <c:v>9.5</c:v>
                </c:pt>
                <c:pt idx="306">
                  <c:v>9</c:v>
                </c:pt>
                <c:pt idx="307">
                  <c:v>8.4</c:v>
                </c:pt>
                <c:pt idx="308">
                  <c:v>9.3000000000000007</c:v>
                </c:pt>
                <c:pt idx="309">
                  <c:v>7.4</c:v>
                </c:pt>
                <c:pt idx="310">
                  <c:v>10.3</c:v>
                </c:pt>
                <c:pt idx="311">
                  <c:v>9</c:v>
                </c:pt>
                <c:pt idx="312">
                  <c:v>7.3</c:v>
                </c:pt>
                <c:pt idx="313">
                  <c:v>5.3</c:v>
                </c:pt>
                <c:pt idx="314">
                  <c:v>4.2</c:v>
                </c:pt>
                <c:pt idx="315">
                  <c:v>6.8</c:v>
                </c:pt>
                <c:pt idx="316">
                  <c:v>11.4</c:v>
                </c:pt>
                <c:pt idx="317">
                  <c:v>10.8</c:v>
                </c:pt>
                <c:pt idx="318">
                  <c:v>7.1</c:v>
                </c:pt>
                <c:pt idx="319">
                  <c:v>7.5</c:v>
                </c:pt>
                <c:pt idx="320">
                  <c:v>10.4</c:v>
                </c:pt>
                <c:pt idx="321">
                  <c:v>8.1</c:v>
                </c:pt>
                <c:pt idx="322">
                  <c:v>8.8000000000000007</c:v>
                </c:pt>
                <c:pt idx="323">
                  <c:v>7.4</c:v>
                </c:pt>
                <c:pt idx="324">
                  <c:v>7.1</c:v>
                </c:pt>
                <c:pt idx="325">
                  <c:v>5.6</c:v>
                </c:pt>
                <c:pt idx="326">
                  <c:v>5</c:v>
                </c:pt>
                <c:pt idx="327">
                  <c:v>4.5999999999999996</c:v>
                </c:pt>
                <c:pt idx="328">
                  <c:v>6</c:v>
                </c:pt>
                <c:pt idx="329">
                  <c:v>5.6</c:v>
                </c:pt>
                <c:pt idx="330">
                  <c:v>3.6</c:v>
                </c:pt>
                <c:pt idx="331">
                  <c:v>4.8</c:v>
                </c:pt>
                <c:pt idx="332">
                  <c:v>3.7</c:v>
                </c:pt>
                <c:pt idx="333">
                  <c:v>6.6</c:v>
                </c:pt>
                <c:pt idx="334">
                  <c:v>9</c:v>
                </c:pt>
                <c:pt idx="335">
                  <c:v>5.3</c:v>
                </c:pt>
                <c:pt idx="336">
                  <c:v>4.0999999999999996</c:v>
                </c:pt>
                <c:pt idx="337">
                  <c:v>9</c:v>
                </c:pt>
                <c:pt idx="338">
                  <c:v>5.2</c:v>
                </c:pt>
                <c:pt idx="339">
                  <c:v>6.4</c:v>
                </c:pt>
                <c:pt idx="340">
                  <c:v>5.9</c:v>
                </c:pt>
                <c:pt idx="341">
                  <c:v>5.4</c:v>
                </c:pt>
                <c:pt idx="342">
                  <c:v>5</c:v>
                </c:pt>
                <c:pt idx="343">
                  <c:v>6.9</c:v>
                </c:pt>
                <c:pt idx="344">
                  <c:v>5.7</c:v>
                </c:pt>
                <c:pt idx="345">
                  <c:v>9.1</c:v>
                </c:pt>
                <c:pt idx="346">
                  <c:v>8</c:v>
                </c:pt>
                <c:pt idx="347">
                  <c:v>6.8</c:v>
                </c:pt>
                <c:pt idx="348">
                  <c:v>8</c:v>
                </c:pt>
                <c:pt idx="349">
                  <c:v>9.4</c:v>
                </c:pt>
                <c:pt idx="350">
                  <c:v>7.6</c:v>
                </c:pt>
                <c:pt idx="351">
                  <c:v>6.1</c:v>
                </c:pt>
                <c:pt idx="352">
                  <c:v>5.4</c:v>
                </c:pt>
                <c:pt idx="353">
                  <c:v>5.6</c:v>
                </c:pt>
                <c:pt idx="354">
                  <c:v>2.2999999999999998</c:v>
                </c:pt>
                <c:pt idx="355">
                  <c:v>-0.7</c:v>
                </c:pt>
                <c:pt idx="356">
                  <c:v>4.5</c:v>
                </c:pt>
                <c:pt idx="357">
                  <c:v>9.1999999999999993</c:v>
                </c:pt>
                <c:pt idx="358">
                  <c:v>9.5</c:v>
                </c:pt>
                <c:pt idx="359">
                  <c:v>9.6</c:v>
                </c:pt>
                <c:pt idx="360">
                  <c:v>10.4</c:v>
                </c:pt>
                <c:pt idx="361">
                  <c:v>11.7</c:v>
                </c:pt>
                <c:pt idx="362">
                  <c:v>12.7</c:v>
                </c:pt>
                <c:pt idx="363">
                  <c:v>13.7</c:v>
                </c:pt>
                <c:pt idx="364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6-43DE-A2D6-B4EB333C0D5D}"/>
            </c:ext>
          </c:extLst>
        </c:ser>
        <c:ser>
          <c:idx val="1"/>
          <c:order val="1"/>
          <c:tx>
            <c:v>moyenne mobile sur 7 jours</c:v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temps!$H$2:$H$366</c:f>
              <c:numCache>
                <c:formatCode>0.0</c:formatCode>
                <c:ptCount val="365"/>
                <c:pt idx="6">
                  <c:v>3</c:v>
                </c:pt>
                <c:pt idx="7">
                  <c:v>3.0999999999999992</c:v>
                </c:pt>
                <c:pt idx="8">
                  <c:v>2.9714285714285711</c:v>
                </c:pt>
                <c:pt idx="9">
                  <c:v>2.6999999999999997</c:v>
                </c:pt>
                <c:pt idx="10">
                  <c:v>2.7142857142857144</c:v>
                </c:pt>
                <c:pt idx="11">
                  <c:v>3.3000000000000003</c:v>
                </c:pt>
                <c:pt idx="12">
                  <c:v>3.9571428571428569</c:v>
                </c:pt>
                <c:pt idx="13">
                  <c:v>4.7999999999999989</c:v>
                </c:pt>
                <c:pt idx="14">
                  <c:v>4.7</c:v>
                </c:pt>
                <c:pt idx="15">
                  <c:v>4.6285714285714281</c:v>
                </c:pt>
                <c:pt idx="16">
                  <c:v>5.2571428571428571</c:v>
                </c:pt>
                <c:pt idx="17">
                  <c:v>5.5142857142857133</c:v>
                </c:pt>
                <c:pt idx="18">
                  <c:v>5.3285714285714283</c:v>
                </c:pt>
                <c:pt idx="19">
                  <c:v>5.5428571428571427</c:v>
                </c:pt>
                <c:pt idx="20">
                  <c:v>5.4857142857142858</c:v>
                </c:pt>
                <c:pt idx="21">
                  <c:v>6.0428571428571436</c:v>
                </c:pt>
                <c:pt idx="22">
                  <c:v>6.4714285714285706</c:v>
                </c:pt>
                <c:pt idx="23">
                  <c:v>5.8428571428571425</c:v>
                </c:pt>
                <c:pt idx="24">
                  <c:v>5.6</c:v>
                </c:pt>
                <c:pt idx="25">
                  <c:v>5.1714285714285708</c:v>
                </c:pt>
                <c:pt idx="26">
                  <c:v>4.5571428571428569</c:v>
                </c:pt>
                <c:pt idx="27">
                  <c:v>4.9857142857142867</c:v>
                </c:pt>
                <c:pt idx="28">
                  <c:v>5.6285714285714281</c:v>
                </c:pt>
                <c:pt idx="29">
                  <c:v>6.5285714285714294</c:v>
                </c:pt>
                <c:pt idx="30">
                  <c:v>7.5285714285714294</c:v>
                </c:pt>
                <c:pt idx="31">
                  <c:v>8.3428571428571434</c:v>
                </c:pt>
                <c:pt idx="32">
                  <c:v>9.6</c:v>
                </c:pt>
                <c:pt idx="33">
                  <c:v>10.357142857142858</c:v>
                </c:pt>
                <c:pt idx="34">
                  <c:v>9.8857142857142861</c:v>
                </c:pt>
                <c:pt idx="35">
                  <c:v>9.7285714285714278</c:v>
                </c:pt>
                <c:pt idx="36">
                  <c:v>9.4571428571428573</c:v>
                </c:pt>
                <c:pt idx="37">
                  <c:v>8.6857142857142868</c:v>
                </c:pt>
                <c:pt idx="38">
                  <c:v>7.3428571428571434</c:v>
                </c:pt>
                <c:pt idx="39">
                  <c:v>5.4142857142857155</c:v>
                </c:pt>
                <c:pt idx="40">
                  <c:v>3.4857142857142862</c:v>
                </c:pt>
                <c:pt idx="41">
                  <c:v>1.985714285714286</c:v>
                </c:pt>
                <c:pt idx="42">
                  <c:v>0.42857142857142849</c:v>
                </c:pt>
                <c:pt idx="43">
                  <c:v>-1.0857142857142856</c:v>
                </c:pt>
                <c:pt idx="44">
                  <c:v>-1.6714285714285713</c:v>
                </c:pt>
                <c:pt idx="45">
                  <c:v>-0.77142857142857146</c:v>
                </c:pt>
                <c:pt idx="46">
                  <c:v>0.74285714285714299</c:v>
                </c:pt>
                <c:pt idx="47">
                  <c:v>2.5428571428571436</c:v>
                </c:pt>
                <c:pt idx="48">
                  <c:v>4.0142857142857151</c:v>
                </c:pt>
                <c:pt idx="49">
                  <c:v>5.5285714285714294</c:v>
                </c:pt>
                <c:pt idx="50">
                  <c:v>7.7</c:v>
                </c:pt>
                <c:pt idx="51">
                  <c:v>9.7285714285714278</c:v>
                </c:pt>
                <c:pt idx="52">
                  <c:v>10.714285714285714</c:v>
                </c:pt>
                <c:pt idx="53">
                  <c:v>11.485714285714286</c:v>
                </c:pt>
                <c:pt idx="54">
                  <c:v>12.071428571428571</c:v>
                </c:pt>
                <c:pt idx="55">
                  <c:v>12.72857142857143</c:v>
                </c:pt>
                <c:pt idx="56">
                  <c:v>12.771428571428574</c:v>
                </c:pt>
                <c:pt idx="57">
                  <c:v>11.942857142857141</c:v>
                </c:pt>
                <c:pt idx="58">
                  <c:v>11.085714285714285</c:v>
                </c:pt>
                <c:pt idx="59">
                  <c:v>10.471428571428572</c:v>
                </c:pt>
                <c:pt idx="60">
                  <c:v>9.9571428571428573</c:v>
                </c:pt>
                <c:pt idx="61">
                  <c:v>9.8142857142857149</c:v>
                </c:pt>
                <c:pt idx="62">
                  <c:v>9.3857142857142861</c:v>
                </c:pt>
                <c:pt idx="63">
                  <c:v>8.7714285714285705</c:v>
                </c:pt>
                <c:pt idx="64">
                  <c:v>8.4571428571428573</c:v>
                </c:pt>
                <c:pt idx="65">
                  <c:v>8.0857142857142854</c:v>
                </c:pt>
                <c:pt idx="66">
                  <c:v>7.4857142857142858</c:v>
                </c:pt>
                <c:pt idx="67">
                  <c:v>7.0285714285714276</c:v>
                </c:pt>
                <c:pt idx="68">
                  <c:v>6.2142857142857153</c:v>
                </c:pt>
                <c:pt idx="69">
                  <c:v>6.3285714285714283</c:v>
                </c:pt>
                <c:pt idx="70">
                  <c:v>6.7142857142857144</c:v>
                </c:pt>
                <c:pt idx="71">
                  <c:v>7.1714285714285708</c:v>
                </c:pt>
                <c:pt idx="72">
                  <c:v>7.6000000000000005</c:v>
                </c:pt>
                <c:pt idx="73">
                  <c:v>8.257142857142858</c:v>
                </c:pt>
                <c:pt idx="74">
                  <c:v>8.3428571428571434</c:v>
                </c:pt>
                <c:pt idx="75">
                  <c:v>8.3857142857142861</c:v>
                </c:pt>
                <c:pt idx="76">
                  <c:v>7.7857142857142856</c:v>
                </c:pt>
                <c:pt idx="77">
                  <c:v>7.5571428571428569</c:v>
                </c:pt>
                <c:pt idx="78">
                  <c:v>7.2571428571428571</c:v>
                </c:pt>
                <c:pt idx="79">
                  <c:v>7.2714285714285714</c:v>
                </c:pt>
                <c:pt idx="80">
                  <c:v>6.9571428571428573</c:v>
                </c:pt>
                <c:pt idx="81">
                  <c:v>7.0142857142857142</c:v>
                </c:pt>
                <c:pt idx="82">
                  <c:v>7.5714285714285712</c:v>
                </c:pt>
                <c:pt idx="83">
                  <c:v>8.1142857142857139</c:v>
                </c:pt>
                <c:pt idx="84">
                  <c:v>8.5571428571428569</c:v>
                </c:pt>
                <c:pt idx="85">
                  <c:v>8.9428571428571413</c:v>
                </c:pt>
                <c:pt idx="86">
                  <c:v>9.3857142857142843</c:v>
                </c:pt>
                <c:pt idx="87">
                  <c:v>10.528571428571428</c:v>
                </c:pt>
                <c:pt idx="88">
                  <c:v>11.771428571428572</c:v>
                </c:pt>
                <c:pt idx="89">
                  <c:v>12.714285714285714</c:v>
                </c:pt>
                <c:pt idx="90">
                  <c:v>13.842857142857143</c:v>
                </c:pt>
                <c:pt idx="91">
                  <c:v>13.928571428571431</c:v>
                </c:pt>
                <c:pt idx="92">
                  <c:v>13.885714285714286</c:v>
                </c:pt>
                <c:pt idx="93">
                  <c:v>13.528571428571428</c:v>
                </c:pt>
                <c:pt idx="94">
                  <c:v>12.185714285714285</c:v>
                </c:pt>
                <c:pt idx="95">
                  <c:v>10.285714285714286</c:v>
                </c:pt>
                <c:pt idx="96">
                  <c:v>8.4571428571428573</c:v>
                </c:pt>
                <c:pt idx="97">
                  <c:v>7.0714285714285712</c:v>
                </c:pt>
                <c:pt idx="98">
                  <c:v>7.1000000000000005</c:v>
                </c:pt>
                <c:pt idx="99">
                  <c:v>7.3999999999999995</c:v>
                </c:pt>
                <c:pt idx="100">
                  <c:v>7.1285714285714281</c:v>
                </c:pt>
                <c:pt idx="101">
                  <c:v>7.3428571428571425</c:v>
                </c:pt>
                <c:pt idx="102">
                  <c:v>7.7999999999999989</c:v>
                </c:pt>
                <c:pt idx="103">
                  <c:v>8.1428571428571423</c:v>
                </c:pt>
                <c:pt idx="104">
                  <c:v>7.9142857142857137</c:v>
                </c:pt>
                <c:pt idx="105">
                  <c:v>7.5285714285714276</c:v>
                </c:pt>
                <c:pt idx="106">
                  <c:v>7.3857142857142852</c:v>
                </c:pt>
                <c:pt idx="107">
                  <c:v>7.8142857142857141</c:v>
                </c:pt>
                <c:pt idx="108">
                  <c:v>8.5285714285714285</c:v>
                </c:pt>
                <c:pt idx="109">
                  <c:v>9.4857142857142858</c:v>
                </c:pt>
                <c:pt idx="110">
                  <c:v>10.385714285714286</c:v>
                </c:pt>
                <c:pt idx="111">
                  <c:v>11.157142857142858</c:v>
                </c:pt>
                <c:pt idx="112">
                  <c:v>12.057142857142855</c:v>
                </c:pt>
                <c:pt idx="113">
                  <c:v>12.714285714285714</c:v>
                </c:pt>
                <c:pt idx="114">
                  <c:v>13.157142857142857</c:v>
                </c:pt>
                <c:pt idx="115">
                  <c:v>13.285714285714286</c:v>
                </c:pt>
                <c:pt idx="116">
                  <c:v>13.257142857142856</c:v>
                </c:pt>
                <c:pt idx="117">
                  <c:v>13.257142857142858</c:v>
                </c:pt>
                <c:pt idx="118">
                  <c:v>13</c:v>
                </c:pt>
                <c:pt idx="119">
                  <c:v>12.585714285714287</c:v>
                </c:pt>
                <c:pt idx="120">
                  <c:v>11.971428571428572</c:v>
                </c:pt>
                <c:pt idx="121">
                  <c:v>11.514285714285714</c:v>
                </c:pt>
                <c:pt idx="122">
                  <c:v>11.442857142857141</c:v>
                </c:pt>
                <c:pt idx="123">
                  <c:v>11.228571428571428</c:v>
                </c:pt>
                <c:pt idx="124">
                  <c:v>10.542857142857143</c:v>
                </c:pt>
                <c:pt idx="125">
                  <c:v>10.285714285714286</c:v>
                </c:pt>
                <c:pt idx="126">
                  <c:v>10.257142857142856</c:v>
                </c:pt>
                <c:pt idx="127">
                  <c:v>11.1</c:v>
                </c:pt>
                <c:pt idx="128">
                  <c:v>12.542857142857144</c:v>
                </c:pt>
                <c:pt idx="129">
                  <c:v>12.985714285714284</c:v>
                </c:pt>
                <c:pt idx="130">
                  <c:v>13.157142857142857</c:v>
                </c:pt>
                <c:pt idx="131">
                  <c:v>13.642857142857142</c:v>
                </c:pt>
                <c:pt idx="132">
                  <c:v>14.171428571428573</c:v>
                </c:pt>
                <c:pt idx="133">
                  <c:v>14.257142857142856</c:v>
                </c:pt>
                <c:pt idx="134">
                  <c:v>13.742857142857144</c:v>
                </c:pt>
                <c:pt idx="135">
                  <c:v>12.714285714285714</c:v>
                </c:pt>
                <c:pt idx="136">
                  <c:v>12.371428571428572</c:v>
                </c:pt>
                <c:pt idx="137">
                  <c:v>12.3</c:v>
                </c:pt>
                <c:pt idx="138">
                  <c:v>12.285714285714286</c:v>
                </c:pt>
                <c:pt idx="139">
                  <c:v>12.442857142857141</c:v>
                </c:pt>
                <c:pt idx="140">
                  <c:v>12.799999999999997</c:v>
                </c:pt>
                <c:pt idx="141">
                  <c:v>12.814285714285715</c:v>
                </c:pt>
                <c:pt idx="142">
                  <c:v>12.971428571428572</c:v>
                </c:pt>
                <c:pt idx="143">
                  <c:v>12.757142857142858</c:v>
                </c:pt>
                <c:pt idx="144">
                  <c:v>12.62857142857143</c:v>
                </c:pt>
                <c:pt idx="145">
                  <c:v>12.642857142857142</c:v>
                </c:pt>
                <c:pt idx="146">
                  <c:v>12.914285714285715</c:v>
                </c:pt>
                <c:pt idx="147">
                  <c:v>13.442857142857145</c:v>
                </c:pt>
                <c:pt idx="148">
                  <c:v>14.328571428571431</c:v>
                </c:pt>
                <c:pt idx="149">
                  <c:v>15.1</c:v>
                </c:pt>
                <c:pt idx="150">
                  <c:v>16.328571428571429</c:v>
                </c:pt>
                <c:pt idx="151">
                  <c:v>17.8</c:v>
                </c:pt>
                <c:pt idx="152">
                  <c:v>19.157142857142855</c:v>
                </c:pt>
                <c:pt idx="153">
                  <c:v>20.099999999999998</c:v>
                </c:pt>
                <c:pt idx="154">
                  <c:v>20.185714285714283</c:v>
                </c:pt>
                <c:pt idx="155">
                  <c:v>19.88571428571429</c:v>
                </c:pt>
                <c:pt idx="156">
                  <c:v>19.828571428571426</c:v>
                </c:pt>
                <c:pt idx="157">
                  <c:v>19.74285714285714</c:v>
                </c:pt>
                <c:pt idx="158">
                  <c:v>19.514285714285712</c:v>
                </c:pt>
                <c:pt idx="159">
                  <c:v>19.557142857142857</c:v>
                </c:pt>
                <c:pt idx="160">
                  <c:v>19.642857142857142</c:v>
                </c:pt>
                <c:pt idx="161">
                  <c:v>20.214285714285715</c:v>
                </c:pt>
                <c:pt idx="162">
                  <c:v>20.74285714285714</c:v>
                </c:pt>
                <c:pt idx="163">
                  <c:v>21.214285714285715</c:v>
                </c:pt>
                <c:pt idx="164">
                  <c:v>21.914285714285715</c:v>
                </c:pt>
                <c:pt idx="165">
                  <c:v>22.485714285714288</c:v>
                </c:pt>
                <c:pt idx="166">
                  <c:v>23.157142857142862</c:v>
                </c:pt>
                <c:pt idx="167">
                  <c:v>23.228571428571428</c:v>
                </c:pt>
                <c:pt idx="168">
                  <c:v>23.285714285714285</c:v>
                </c:pt>
                <c:pt idx="169">
                  <c:v>23.442857142857143</c:v>
                </c:pt>
                <c:pt idx="170">
                  <c:v>23.24285714285714</c:v>
                </c:pt>
                <c:pt idx="171">
                  <c:v>22.699999999999996</c:v>
                </c:pt>
                <c:pt idx="172">
                  <c:v>21.485714285714284</c:v>
                </c:pt>
                <c:pt idx="173">
                  <c:v>19.728571428571428</c:v>
                </c:pt>
                <c:pt idx="174">
                  <c:v>18.771428571428572</c:v>
                </c:pt>
                <c:pt idx="175">
                  <c:v>17.971428571428572</c:v>
                </c:pt>
                <c:pt idx="176">
                  <c:v>17.600000000000001</c:v>
                </c:pt>
                <c:pt idx="177">
                  <c:v>17.571428571428573</c:v>
                </c:pt>
                <c:pt idx="178">
                  <c:v>17.457142857142859</c:v>
                </c:pt>
                <c:pt idx="179">
                  <c:v>17.5</c:v>
                </c:pt>
                <c:pt idx="180">
                  <c:v>17.657142857142855</c:v>
                </c:pt>
                <c:pt idx="181">
                  <c:v>17.957142857142856</c:v>
                </c:pt>
                <c:pt idx="182">
                  <c:v>18.7</c:v>
                </c:pt>
                <c:pt idx="183">
                  <c:v>19.042857142857144</c:v>
                </c:pt>
                <c:pt idx="184">
                  <c:v>18.871428571428574</c:v>
                </c:pt>
                <c:pt idx="185">
                  <c:v>18.728571428571428</c:v>
                </c:pt>
                <c:pt idx="186">
                  <c:v>19.2</c:v>
                </c:pt>
                <c:pt idx="187">
                  <c:v>19.657142857142855</c:v>
                </c:pt>
                <c:pt idx="188">
                  <c:v>19.74285714285714</c:v>
                </c:pt>
                <c:pt idx="189">
                  <c:v>19.328571428571426</c:v>
                </c:pt>
                <c:pt idx="190">
                  <c:v>18.914285714285711</c:v>
                </c:pt>
                <c:pt idx="191">
                  <c:v>19</c:v>
                </c:pt>
                <c:pt idx="192">
                  <c:v>19.028571428571432</c:v>
                </c:pt>
                <c:pt idx="193">
                  <c:v>18.714285714285715</c:v>
                </c:pt>
                <c:pt idx="194">
                  <c:v>18.571428571428573</c:v>
                </c:pt>
                <c:pt idx="195">
                  <c:v>18.742857142857144</c:v>
                </c:pt>
                <c:pt idx="196">
                  <c:v>18.599999999999998</c:v>
                </c:pt>
                <c:pt idx="197">
                  <c:v>18.828571428571426</c:v>
                </c:pt>
                <c:pt idx="198">
                  <c:v>19.442857142857143</c:v>
                </c:pt>
                <c:pt idx="199">
                  <c:v>20.314285714285713</c:v>
                </c:pt>
                <c:pt idx="200">
                  <c:v>21.285714285714285</c:v>
                </c:pt>
                <c:pt idx="201">
                  <c:v>22.25714285714286</c:v>
                </c:pt>
                <c:pt idx="202">
                  <c:v>22.842857142857145</c:v>
                </c:pt>
                <c:pt idx="203">
                  <c:v>23.757142857142856</c:v>
                </c:pt>
                <c:pt idx="204">
                  <c:v>24.128571428571426</c:v>
                </c:pt>
                <c:pt idx="205">
                  <c:v>23.557142857142853</c:v>
                </c:pt>
                <c:pt idx="206">
                  <c:v>22.842857142857145</c:v>
                </c:pt>
                <c:pt idx="207">
                  <c:v>21.985714285714288</c:v>
                </c:pt>
                <c:pt idx="208">
                  <c:v>21.185714285714283</c:v>
                </c:pt>
                <c:pt idx="209">
                  <c:v>20.37142857142857</c:v>
                </c:pt>
                <c:pt idx="210">
                  <c:v>19.571428571428573</c:v>
                </c:pt>
                <c:pt idx="211">
                  <c:v>19.071428571428573</c:v>
                </c:pt>
                <c:pt idx="212">
                  <c:v>18.957142857142859</c:v>
                </c:pt>
                <c:pt idx="213">
                  <c:v>18.699999999999996</c:v>
                </c:pt>
                <c:pt idx="214">
                  <c:v>18.557142857142857</c:v>
                </c:pt>
                <c:pt idx="215">
                  <c:v>18.25714285714286</c:v>
                </c:pt>
                <c:pt idx="216">
                  <c:v>18.328571428571426</c:v>
                </c:pt>
                <c:pt idx="217">
                  <c:v>18.328571428571429</c:v>
                </c:pt>
                <c:pt idx="218">
                  <c:v>18.114285714285717</c:v>
                </c:pt>
                <c:pt idx="219">
                  <c:v>17.928571428571427</c:v>
                </c:pt>
                <c:pt idx="220">
                  <c:v>17.942857142857143</c:v>
                </c:pt>
                <c:pt idx="221">
                  <c:v>18.399999999999999</c:v>
                </c:pt>
                <c:pt idx="222">
                  <c:v>19.042857142857141</c:v>
                </c:pt>
                <c:pt idx="223">
                  <c:v>19.714285714285715</c:v>
                </c:pt>
                <c:pt idx="224">
                  <c:v>20.285714285714285</c:v>
                </c:pt>
                <c:pt idx="225">
                  <c:v>21.12857142857143</c:v>
                </c:pt>
                <c:pt idx="226">
                  <c:v>21.985714285714288</c:v>
                </c:pt>
                <c:pt idx="227">
                  <c:v>22.014285714285712</c:v>
                </c:pt>
                <c:pt idx="228">
                  <c:v>21.485714285714284</c:v>
                </c:pt>
                <c:pt idx="229">
                  <c:v>21.028571428571428</c:v>
                </c:pt>
                <c:pt idx="230">
                  <c:v>20.157142857142862</c:v>
                </c:pt>
                <c:pt idx="231">
                  <c:v>19.657142857142862</c:v>
                </c:pt>
                <c:pt idx="232">
                  <c:v>19.357142857142858</c:v>
                </c:pt>
                <c:pt idx="233">
                  <c:v>18.714285714285715</c:v>
                </c:pt>
                <c:pt idx="234">
                  <c:v>18.714285714285715</c:v>
                </c:pt>
                <c:pt idx="235">
                  <c:v>19.085714285714289</c:v>
                </c:pt>
                <c:pt idx="236">
                  <c:v>19.228571428571428</c:v>
                </c:pt>
                <c:pt idx="237">
                  <c:v>19.171428571428571</c:v>
                </c:pt>
                <c:pt idx="238">
                  <c:v>18.957142857142859</c:v>
                </c:pt>
                <c:pt idx="239">
                  <c:v>18.442857142857147</c:v>
                </c:pt>
                <c:pt idx="240">
                  <c:v>18.100000000000001</c:v>
                </c:pt>
                <c:pt idx="241">
                  <c:v>18.071428571428573</c:v>
                </c:pt>
                <c:pt idx="242">
                  <c:v>18.057142857142857</c:v>
                </c:pt>
                <c:pt idx="243">
                  <c:v>17.857142857142858</c:v>
                </c:pt>
                <c:pt idx="244">
                  <c:v>18.057142857142857</c:v>
                </c:pt>
                <c:pt idx="245">
                  <c:v>18.542857142857141</c:v>
                </c:pt>
                <c:pt idx="246">
                  <c:v>19.271428571428572</c:v>
                </c:pt>
                <c:pt idx="247">
                  <c:v>20.142857142857142</c:v>
                </c:pt>
                <c:pt idx="248">
                  <c:v>20.914285714285715</c:v>
                </c:pt>
                <c:pt idx="249">
                  <c:v>21.557142857142853</c:v>
                </c:pt>
                <c:pt idx="250">
                  <c:v>22.400000000000002</c:v>
                </c:pt>
                <c:pt idx="251">
                  <c:v>22.857142857142858</c:v>
                </c:pt>
                <c:pt idx="252">
                  <c:v>22.74285714285714</c:v>
                </c:pt>
                <c:pt idx="253">
                  <c:v>22.171428571428571</c:v>
                </c:pt>
                <c:pt idx="254">
                  <c:v>21.542857142857144</c:v>
                </c:pt>
                <c:pt idx="255">
                  <c:v>21.057142857142857</c:v>
                </c:pt>
                <c:pt idx="256">
                  <c:v>20.671428571428571</c:v>
                </c:pt>
                <c:pt idx="257">
                  <c:v>20.014285714285712</c:v>
                </c:pt>
                <c:pt idx="258">
                  <c:v>19.485714285714288</c:v>
                </c:pt>
                <c:pt idx="259">
                  <c:v>19.099999999999998</c:v>
                </c:pt>
                <c:pt idx="260">
                  <c:v>19.199999999999996</c:v>
                </c:pt>
                <c:pt idx="261">
                  <c:v>19.228571428571428</c:v>
                </c:pt>
                <c:pt idx="262">
                  <c:v>18.714285714285715</c:v>
                </c:pt>
                <c:pt idx="263">
                  <c:v>17.857142857142858</c:v>
                </c:pt>
                <c:pt idx="264">
                  <c:v>17.328571428571429</c:v>
                </c:pt>
                <c:pt idx="265">
                  <c:v>17.099999999999998</c:v>
                </c:pt>
                <c:pt idx="266">
                  <c:v>16.971428571428572</c:v>
                </c:pt>
                <c:pt idx="267">
                  <c:v>16.785714285714285</c:v>
                </c:pt>
                <c:pt idx="268">
                  <c:v>16.685714285714287</c:v>
                </c:pt>
                <c:pt idx="269">
                  <c:v>16.557142857142857</c:v>
                </c:pt>
                <c:pt idx="270">
                  <c:v>16.428571428571427</c:v>
                </c:pt>
                <c:pt idx="271">
                  <c:v>16.171428571428571</c:v>
                </c:pt>
                <c:pt idx="272">
                  <c:v>15.557142857142855</c:v>
                </c:pt>
                <c:pt idx="273">
                  <c:v>14.957142857142856</c:v>
                </c:pt>
                <c:pt idx="274">
                  <c:v>14.542857142857144</c:v>
                </c:pt>
                <c:pt idx="275">
                  <c:v>14.057142857142859</c:v>
                </c:pt>
                <c:pt idx="276">
                  <c:v>13.77142857142857</c:v>
                </c:pt>
                <c:pt idx="277">
                  <c:v>13.657142857142857</c:v>
                </c:pt>
                <c:pt idx="278">
                  <c:v>13.614285714285714</c:v>
                </c:pt>
                <c:pt idx="279">
                  <c:v>13.742857142857142</c:v>
                </c:pt>
                <c:pt idx="280">
                  <c:v>13.9</c:v>
                </c:pt>
                <c:pt idx="281">
                  <c:v>13.685714285714287</c:v>
                </c:pt>
                <c:pt idx="282">
                  <c:v>13.442857142857145</c:v>
                </c:pt>
                <c:pt idx="283">
                  <c:v>13.4</c:v>
                </c:pt>
                <c:pt idx="284">
                  <c:v>13.257142857142856</c:v>
                </c:pt>
                <c:pt idx="285">
                  <c:v>12.942857142857141</c:v>
                </c:pt>
                <c:pt idx="286">
                  <c:v>12.614285714285714</c:v>
                </c:pt>
                <c:pt idx="287">
                  <c:v>12.414285714285713</c:v>
                </c:pt>
                <c:pt idx="288">
                  <c:v>12.257142857142858</c:v>
                </c:pt>
                <c:pt idx="289">
                  <c:v>11.985714285714286</c:v>
                </c:pt>
                <c:pt idx="290">
                  <c:v>11.900000000000002</c:v>
                </c:pt>
                <c:pt idx="291">
                  <c:v>12.714285714285714</c:v>
                </c:pt>
                <c:pt idx="292">
                  <c:v>13.514285714285714</c:v>
                </c:pt>
                <c:pt idx="293">
                  <c:v>13.571428571428571</c:v>
                </c:pt>
                <c:pt idx="294">
                  <c:v>13.085714285714285</c:v>
                </c:pt>
                <c:pt idx="295">
                  <c:v>12.87142857142857</c:v>
                </c:pt>
                <c:pt idx="296">
                  <c:v>12.542857142857143</c:v>
                </c:pt>
                <c:pt idx="297">
                  <c:v>12.242857142857142</c:v>
                </c:pt>
                <c:pt idx="298">
                  <c:v>11.414285714285715</c:v>
                </c:pt>
                <c:pt idx="299">
                  <c:v>10.614285714285714</c:v>
                </c:pt>
                <c:pt idx="300">
                  <c:v>10.657142857142858</c:v>
                </c:pt>
                <c:pt idx="301">
                  <c:v>11.114285714285714</c:v>
                </c:pt>
                <c:pt idx="302">
                  <c:v>11.385714285714284</c:v>
                </c:pt>
                <c:pt idx="303">
                  <c:v>11.9</c:v>
                </c:pt>
                <c:pt idx="304">
                  <c:v>11.757142857142856</c:v>
                </c:pt>
                <c:pt idx="305">
                  <c:v>11.37142857142857</c:v>
                </c:pt>
                <c:pt idx="306">
                  <c:v>11.042857142857143</c:v>
                </c:pt>
                <c:pt idx="307">
                  <c:v>10.571428571428571</c:v>
                </c:pt>
                <c:pt idx="308">
                  <c:v>10.142857142857142</c:v>
                </c:pt>
                <c:pt idx="309">
                  <c:v>9.3714285714285719</c:v>
                </c:pt>
                <c:pt idx="310">
                  <c:v>9.1</c:v>
                </c:pt>
                <c:pt idx="311">
                  <c:v>8.9857142857142858</c:v>
                </c:pt>
                <c:pt idx="312">
                  <c:v>8.6714285714285726</c:v>
                </c:pt>
                <c:pt idx="313">
                  <c:v>8.1428571428571423</c:v>
                </c:pt>
                <c:pt idx="314">
                  <c:v>7.5428571428571427</c:v>
                </c:pt>
                <c:pt idx="315">
                  <c:v>7.1857142857142851</c:v>
                </c:pt>
                <c:pt idx="316">
                  <c:v>7.7571428571428571</c:v>
                </c:pt>
                <c:pt idx="317">
                  <c:v>7.8285714285714283</c:v>
                </c:pt>
                <c:pt idx="318">
                  <c:v>7.5571428571428569</c:v>
                </c:pt>
                <c:pt idx="319">
                  <c:v>7.5857142857142863</c:v>
                </c:pt>
                <c:pt idx="320">
                  <c:v>8.3142857142857149</c:v>
                </c:pt>
                <c:pt idx="321">
                  <c:v>8.8714285714285719</c:v>
                </c:pt>
                <c:pt idx="322">
                  <c:v>9.1571428571428584</c:v>
                </c:pt>
                <c:pt idx="323">
                  <c:v>8.5857142857142854</c:v>
                </c:pt>
                <c:pt idx="324">
                  <c:v>8.0571428571428587</c:v>
                </c:pt>
                <c:pt idx="325">
                  <c:v>7.8428571428571425</c:v>
                </c:pt>
                <c:pt idx="326">
                  <c:v>7.4857142857142867</c:v>
                </c:pt>
                <c:pt idx="327">
                  <c:v>6.6571428571428575</c:v>
                </c:pt>
                <c:pt idx="328">
                  <c:v>6.3571428571428585</c:v>
                </c:pt>
                <c:pt idx="329">
                  <c:v>5.9</c:v>
                </c:pt>
                <c:pt idx="330">
                  <c:v>5.3571428571428568</c:v>
                </c:pt>
                <c:pt idx="331">
                  <c:v>5.0285714285714276</c:v>
                </c:pt>
                <c:pt idx="332">
                  <c:v>4.757142857142858</c:v>
                </c:pt>
                <c:pt idx="333">
                  <c:v>4.9857142857142858</c:v>
                </c:pt>
                <c:pt idx="334">
                  <c:v>5.6142857142857139</c:v>
                </c:pt>
                <c:pt idx="335">
                  <c:v>5.5142857142857133</c:v>
                </c:pt>
                <c:pt idx="336">
                  <c:v>5.3</c:v>
                </c:pt>
                <c:pt idx="337">
                  <c:v>6.0714285714285712</c:v>
                </c:pt>
                <c:pt idx="338">
                  <c:v>6.128571428571429</c:v>
                </c:pt>
                <c:pt idx="339">
                  <c:v>6.5142857142857142</c:v>
                </c:pt>
                <c:pt idx="340">
                  <c:v>6.4142857142857137</c:v>
                </c:pt>
                <c:pt idx="341">
                  <c:v>5.8999999999999995</c:v>
                </c:pt>
                <c:pt idx="342">
                  <c:v>5.8571428571428568</c:v>
                </c:pt>
                <c:pt idx="343">
                  <c:v>6.2571428571428571</c:v>
                </c:pt>
                <c:pt idx="344">
                  <c:v>5.7857142857142856</c:v>
                </c:pt>
                <c:pt idx="345">
                  <c:v>6.3428571428571434</c:v>
                </c:pt>
                <c:pt idx="346">
                  <c:v>6.5714285714285712</c:v>
                </c:pt>
                <c:pt idx="347">
                  <c:v>6.7</c:v>
                </c:pt>
                <c:pt idx="348">
                  <c:v>7.0714285714285712</c:v>
                </c:pt>
                <c:pt idx="349">
                  <c:v>7.7</c:v>
                </c:pt>
                <c:pt idx="350">
                  <c:v>7.8</c:v>
                </c:pt>
                <c:pt idx="351">
                  <c:v>7.8571428571428585</c:v>
                </c:pt>
                <c:pt idx="352">
                  <c:v>7.3285714285714292</c:v>
                </c:pt>
                <c:pt idx="353">
                  <c:v>6.9857142857142867</c:v>
                </c:pt>
                <c:pt idx="354">
                  <c:v>6.3428571428571425</c:v>
                </c:pt>
                <c:pt idx="355">
                  <c:v>5.0999999999999996</c:v>
                </c:pt>
                <c:pt idx="356">
                  <c:v>4.4000000000000004</c:v>
                </c:pt>
                <c:pt idx="357">
                  <c:v>4.628571428571429</c:v>
                </c:pt>
                <c:pt idx="358">
                  <c:v>5.1142857142857139</c:v>
                </c:pt>
                <c:pt idx="359">
                  <c:v>5.7142857142857144</c:v>
                </c:pt>
                <c:pt idx="360">
                  <c:v>6.3999999999999995</c:v>
                </c:pt>
                <c:pt idx="361">
                  <c:v>7.7428571428571429</c:v>
                </c:pt>
                <c:pt idx="362">
                  <c:v>9.6571428571428566</c:v>
                </c:pt>
                <c:pt idx="363">
                  <c:v>10.971428571428572</c:v>
                </c:pt>
                <c:pt idx="364">
                  <c:v>11.285714285714288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6-43DE-A2D6-B4EB333C0D5D}"/>
            </c:ext>
          </c:extLst>
        </c:ser>
        <c:ser>
          <c:idx val="2"/>
          <c:order val="2"/>
          <c:tx>
            <c:v>moyenne mobile sur 30 jours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temps!$I$2:$I$366</c:f>
              <c:numCache>
                <c:formatCode>General</c:formatCode>
                <c:ptCount val="365"/>
                <c:pt idx="29" formatCode="0.00">
                  <c:v>4.9566666666666661</c:v>
                </c:pt>
                <c:pt idx="30" formatCode="0.00">
                  <c:v>5.166666666666667</c:v>
                </c:pt>
                <c:pt idx="31" formatCode="0.00">
                  <c:v>5.39</c:v>
                </c:pt>
                <c:pt idx="32" formatCode="0.00">
                  <c:v>5.666666666666667</c:v>
                </c:pt>
                <c:pt idx="33" formatCode="0.00">
                  <c:v>5.919999999999999</c:v>
                </c:pt>
                <c:pt idx="34" formatCode="0.00">
                  <c:v>6.0999999999999988</c:v>
                </c:pt>
                <c:pt idx="35" formatCode="0.00">
                  <c:v>6.296666666666666</c:v>
                </c:pt>
                <c:pt idx="36" formatCode="0.00">
                  <c:v>6.4633333333333329</c:v>
                </c:pt>
                <c:pt idx="37" formatCode="0.00">
                  <c:v>6.47</c:v>
                </c:pt>
                <c:pt idx="38" formatCode="0.00">
                  <c:v>6.4099999999999984</c:v>
                </c:pt>
                <c:pt idx="39" formatCode="0.00">
                  <c:v>6.299999999999998</c:v>
                </c:pt>
                <c:pt idx="40" formatCode="0.00">
                  <c:v>6.0999999999999979</c:v>
                </c:pt>
                <c:pt idx="41" formatCode="0.00">
                  <c:v>5.7933333333333321</c:v>
                </c:pt>
                <c:pt idx="42" formatCode="0.00">
                  <c:v>5.4733333333333318</c:v>
                </c:pt>
                <c:pt idx="43" formatCode="0.00">
                  <c:v>5.089999999999999</c:v>
                </c:pt>
                <c:pt idx="44" formatCode="0.00">
                  <c:v>4.9833333333333316</c:v>
                </c:pt>
                <c:pt idx="45" formatCode="0.00">
                  <c:v>5.1499999999999977</c:v>
                </c:pt>
                <c:pt idx="46" formatCode="0.00">
                  <c:v>5.2466666666666661</c:v>
                </c:pt>
                <c:pt idx="47" formatCode="0.00">
                  <c:v>5.4066666666666663</c:v>
                </c:pt>
                <c:pt idx="48" formatCode="0.00">
                  <c:v>5.4866666666666664</c:v>
                </c:pt>
                <c:pt idx="49" formatCode="0.00">
                  <c:v>5.47</c:v>
                </c:pt>
                <c:pt idx="50" formatCode="0.00">
                  <c:v>5.6066666666666674</c:v>
                </c:pt>
                <c:pt idx="51" formatCode="0.00">
                  <c:v>5.8433333333333328</c:v>
                </c:pt>
                <c:pt idx="52" formatCode="0.00">
                  <c:v>6.14</c:v>
                </c:pt>
                <c:pt idx="53" formatCode="0.00">
                  <c:v>6.5633333333333326</c:v>
                </c:pt>
                <c:pt idx="54" formatCode="0.00">
                  <c:v>6.916666666666667</c:v>
                </c:pt>
                <c:pt idx="55" formatCode="0.00">
                  <c:v>7.25</c:v>
                </c:pt>
                <c:pt idx="56" formatCode="0.00">
                  <c:v>7.3866666666666667</c:v>
                </c:pt>
                <c:pt idx="57" formatCode="0.00">
                  <c:v>7.2299999999999995</c:v>
                </c:pt>
                <c:pt idx="58" formatCode="0.00">
                  <c:v>7.1166666666666654</c:v>
                </c:pt>
                <c:pt idx="59" formatCode="0.00">
                  <c:v>7.06</c:v>
                </c:pt>
                <c:pt idx="60" formatCode="0.00">
                  <c:v>7.13</c:v>
                </c:pt>
                <c:pt idx="61" formatCode="0.00">
                  <c:v>7.2600000000000007</c:v>
                </c:pt>
                <c:pt idx="62" formatCode="0.00">
                  <c:v>7.2</c:v>
                </c:pt>
                <c:pt idx="63" formatCode="0.00">
                  <c:v>7.0166666666666666</c:v>
                </c:pt>
                <c:pt idx="64" formatCode="0.00">
                  <c:v>6.8966666666666665</c:v>
                </c:pt>
                <c:pt idx="65" formatCode="0.00">
                  <c:v>6.7333333333333334</c:v>
                </c:pt>
                <c:pt idx="66" formatCode="0.00">
                  <c:v>6.6</c:v>
                </c:pt>
                <c:pt idx="67" formatCode="0.00">
                  <c:v>6.7433333333333341</c:v>
                </c:pt>
                <c:pt idx="68" formatCode="0.00">
                  <c:v>6.996666666666667</c:v>
                </c:pt>
                <c:pt idx="69" formatCode="0.00">
                  <c:v>7.4133333333333322</c:v>
                </c:pt>
                <c:pt idx="70" formatCode="0.00">
                  <c:v>7.77</c:v>
                </c:pt>
                <c:pt idx="71" formatCode="0.00">
                  <c:v>8.1066666666666656</c:v>
                </c:pt>
                <c:pt idx="72" formatCode="0.00">
                  <c:v>8.4066666666666663</c:v>
                </c:pt>
                <c:pt idx="73" formatCode="0.00">
                  <c:v>8.7799999999999994</c:v>
                </c:pt>
                <c:pt idx="74" formatCode="0.00">
                  <c:v>9.08</c:v>
                </c:pt>
                <c:pt idx="75" formatCode="0.00">
                  <c:v>9.1333333333333329</c:v>
                </c:pt>
                <c:pt idx="76" formatCode="0.00">
                  <c:v>9.0566666666666666</c:v>
                </c:pt>
                <c:pt idx="77" formatCode="0.00">
                  <c:v>8.94</c:v>
                </c:pt>
                <c:pt idx="78" formatCode="0.00">
                  <c:v>8.8633333333333333</c:v>
                </c:pt>
                <c:pt idx="79" formatCode="0.00">
                  <c:v>8.8133333333333344</c:v>
                </c:pt>
                <c:pt idx="80" formatCode="0.00">
                  <c:v>8.6066666666666656</c:v>
                </c:pt>
                <c:pt idx="81" formatCode="0.00">
                  <c:v>8.4466666666666654</c:v>
                </c:pt>
                <c:pt idx="82" formatCode="0.00">
                  <c:v>8.3999999999999986</c:v>
                </c:pt>
                <c:pt idx="83" formatCode="0.00">
                  <c:v>8.2700000000000014</c:v>
                </c:pt>
                <c:pt idx="84" formatCode="0.00">
                  <c:v>8.120000000000001</c:v>
                </c:pt>
                <c:pt idx="85" formatCode="0.00">
                  <c:v>7.9800000000000013</c:v>
                </c:pt>
                <c:pt idx="86" formatCode="0.00">
                  <c:v>8.0233333333333334</c:v>
                </c:pt>
                <c:pt idx="87" formatCode="0.00">
                  <c:v>8.2766666666666673</c:v>
                </c:pt>
                <c:pt idx="88" formatCode="0.00">
                  <c:v>8.6066666666666656</c:v>
                </c:pt>
                <c:pt idx="89" formatCode="0.00">
                  <c:v>8.9233333333333338</c:v>
                </c:pt>
                <c:pt idx="90" formatCode="0.00">
                  <c:v>9.1766666666666659</c:v>
                </c:pt>
                <c:pt idx="91" formatCode="0.00">
                  <c:v>9.08</c:v>
                </c:pt>
                <c:pt idx="92" formatCode="0.00">
                  <c:v>9.0299999999999994</c:v>
                </c:pt>
                <c:pt idx="93" formatCode="0.00">
                  <c:v>9.1333333333333329</c:v>
                </c:pt>
                <c:pt idx="94" formatCode="0.00">
                  <c:v>9.1466666666666683</c:v>
                </c:pt>
                <c:pt idx="95" formatCode="0.00">
                  <c:v>9.120000000000001</c:v>
                </c:pt>
                <c:pt idx="96" formatCode="0.00">
                  <c:v>9.15</c:v>
                </c:pt>
                <c:pt idx="97" formatCode="0.00">
                  <c:v>9.1866666666666674</c:v>
                </c:pt>
                <c:pt idx="98" formatCode="0.00">
                  <c:v>9.2866666666666671</c:v>
                </c:pt>
                <c:pt idx="99" formatCode="0.00">
                  <c:v>9.2800000000000011</c:v>
                </c:pt>
                <c:pt idx="100" formatCode="0.00">
                  <c:v>9.2299999999999986</c:v>
                </c:pt>
                <c:pt idx="101" formatCode="0.00">
                  <c:v>9.1866666666666656</c:v>
                </c:pt>
                <c:pt idx="102" formatCode="0.00">
                  <c:v>9.1666666666666661</c:v>
                </c:pt>
                <c:pt idx="103" formatCode="0.00">
                  <c:v>9.1233333333333348</c:v>
                </c:pt>
                <c:pt idx="104" formatCode="0.00">
                  <c:v>9.0866666666666678</c:v>
                </c:pt>
                <c:pt idx="105" formatCode="0.00">
                  <c:v>9.0866666666666678</c:v>
                </c:pt>
                <c:pt idx="106" formatCode="0.00">
                  <c:v>9.1866666666666674</c:v>
                </c:pt>
                <c:pt idx="107" formatCode="0.00">
                  <c:v>9.2899999999999991</c:v>
                </c:pt>
                <c:pt idx="108" formatCode="0.00">
                  <c:v>9.4833333333333325</c:v>
                </c:pt>
                <c:pt idx="109" formatCode="0.00">
                  <c:v>9.6833333333333336</c:v>
                </c:pt>
                <c:pt idx="110" formatCode="0.00">
                  <c:v>9.9233333333333338</c:v>
                </c:pt>
                <c:pt idx="111" formatCode="0.00">
                  <c:v>10.053333333333335</c:v>
                </c:pt>
                <c:pt idx="112" formatCode="0.00">
                  <c:v>10.133333333333335</c:v>
                </c:pt>
                <c:pt idx="113" formatCode="0.00">
                  <c:v>10.260000000000002</c:v>
                </c:pt>
                <c:pt idx="114" formatCode="0.00">
                  <c:v>10.363333333333335</c:v>
                </c:pt>
                <c:pt idx="115" formatCode="0.00">
                  <c:v>10.496666666666668</c:v>
                </c:pt>
                <c:pt idx="116" formatCode="0.00">
                  <c:v>10.586666666666668</c:v>
                </c:pt>
                <c:pt idx="117" formatCode="0.00">
                  <c:v>10.56</c:v>
                </c:pt>
                <c:pt idx="118" formatCode="0.00">
                  <c:v>10.34</c:v>
                </c:pt>
                <c:pt idx="119" formatCode="0.00">
                  <c:v>10.103333333333333</c:v>
                </c:pt>
                <c:pt idx="120" formatCode="0.00">
                  <c:v>9.8233333333333324</c:v>
                </c:pt>
                <c:pt idx="121" formatCode="0.00">
                  <c:v>9.8000000000000007</c:v>
                </c:pt>
                <c:pt idx="122" formatCode="0.00">
                  <c:v>9.9266666666666676</c:v>
                </c:pt>
                <c:pt idx="123" formatCode="0.00">
                  <c:v>10.050000000000001</c:v>
                </c:pt>
                <c:pt idx="124" formatCode="0.00">
                  <c:v>10.176666666666669</c:v>
                </c:pt>
                <c:pt idx="125" formatCode="0.00">
                  <c:v>10.340000000000002</c:v>
                </c:pt>
                <c:pt idx="126" formatCode="0.00">
                  <c:v>10.523333333333335</c:v>
                </c:pt>
                <c:pt idx="127" formatCode="0.00">
                  <c:v>10.763333333333334</c:v>
                </c:pt>
                <c:pt idx="128" formatCode="0.00">
                  <c:v>11.069999999999999</c:v>
                </c:pt>
                <c:pt idx="129" formatCode="0.00">
                  <c:v>11.229999999999999</c:v>
                </c:pt>
                <c:pt idx="130" formatCode="0.00">
                  <c:v>11.456666666666667</c:v>
                </c:pt>
                <c:pt idx="131" formatCode="0.00">
                  <c:v>11.646666666666667</c:v>
                </c:pt>
                <c:pt idx="132" formatCode="0.00">
                  <c:v>11.826666666666664</c:v>
                </c:pt>
                <c:pt idx="133" formatCode="0.00">
                  <c:v>11.949999999999998</c:v>
                </c:pt>
                <c:pt idx="134" formatCode="0.00">
                  <c:v>12.123333333333333</c:v>
                </c:pt>
                <c:pt idx="135" formatCode="0.00">
                  <c:v>12.28</c:v>
                </c:pt>
                <c:pt idx="136" formatCode="0.00">
                  <c:v>12.393333333333333</c:v>
                </c:pt>
                <c:pt idx="137" formatCode="0.00">
                  <c:v>12.50333333333333</c:v>
                </c:pt>
                <c:pt idx="138" formatCode="0.00">
                  <c:v>12.523333333333332</c:v>
                </c:pt>
                <c:pt idx="139" formatCode="0.00">
                  <c:v>12.516666666666664</c:v>
                </c:pt>
                <c:pt idx="140" formatCode="0.00">
                  <c:v>12.51333333333333</c:v>
                </c:pt>
                <c:pt idx="141" formatCode="0.00">
                  <c:v>12.509999999999996</c:v>
                </c:pt>
                <c:pt idx="142" formatCode="0.00">
                  <c:v>12.493333333333332</c:v>
                </c:pt>
                <c:pt idx="143" formatCode="0.00">
                  <c:v>12.403333333333331</c:v>
                </c:pt>
                <c:pt idx="144" formatCode="0.00">
                  <c:v>12.379999999999997</c:v>
                </c:pt>
                <c:pt idx="145" formatCode="0.00">
                  <c:v>12.373333333333331</c:v>
                </c:pt>
                <c:pt idx="146" formatCode="0.00">
                  <c:v>12.436666666666666</c:v>
                </c:pt>
                <c:pt idx="147" formatCode="0.00">
                  <c:v>12.556666666666667</c:v>
                </c:pt>
                <c:pt idx="148" formatCode="0.00">
                  <c:v>12.819999999999999</c:v>
                </c:pt>
                <c:pt idx="149" formatCode="0.00">
                  <c:v>13.079999999999997</c:v>
                </c:pt>
                <c:pt idx="150" formatCode="0.00">
                  <c:v>13.419999999999998</c:v>
                </c:pt>
                <c:pt idx="151" formatCode="0.00">
                  <c:v>13.846666666666666</c:v>
                </c:pt>
                <c:pt idx="152" formatCode="0.00">
                  <c:v>14.173333333333334</c:v>
                </c:pt>
                <c:pt idx="153" formatCode="0.00">
                  <c:v>14.506666666666666</c:v>
                </c:pt>
                <c:pt idx="154" formatCode="0.00">
                  <c:v>14.806666666666667</c:v>
                </c:pt>
                <c:pt idx="155" formatCode="0.00">
                  <c:v>15.06</c:v>
                </c:pt>
                <c:pt idx="156" formatCode="0.00">
                  <c:v>15.313333333333334</c:v>
                </c:pt>
                <c:pt idx="157" formatCode="0.00">
                  <c:v>15.436666666666669</c:v>
                </c:pt>
                <c:pt idx="158" formatCode="0.00">
                  <c:v>15.473333333333334</c:v>
                </c:pt>
                <c:pt idx="159" formatCode="0.00">
                  <c:v>15.706666666666671</c:v>
                </c:pt>
                <c:pt idx="160" formatCode="0.00">
                  <c:v>16.020000000000003</c:v>
                </c:pt>
                <c:pt idx="161" formatCode="0.00">
                  <c:v>16.340000000000003</c:v>
                </c:pt>
                <c:pt idx="162" formatCode="0.00">
                  <c:v>16.593333333333337</c:v>
                </c:pt>
                <c:pt idx="163" formatCode="0.00">
                  <c:v>16.936666666666671</c:v>
                </c:pt>
                <c:pt idx="164" formatCode="0.00">
                  <c:v>17.343333333333337</c:v>
                </c:pt>
                <c:pt idx="165" formatCode="0.00">
                  <c:v>17.753333333333337</c:v>
                </c:pt>
                <c:pt idx="166" formatCode="0.00">
                  <c:v>18.223333333333336</c:v>
                </c:pt>
                <c:pt idx="167" formatCode="0.00">
                  <c:v>18.570000000000004</c:v>
                </c:pt>
                <c:pt idx="168" formatCode="0.00">
                  <c:v>18.906666666666673</c:v>
                </c:pt>
                <c:pt idx="169" formatCode="0.00">
                  <c:v>19.160000000000004</c:v>
                </c:pt>
                <c:pt idx="170" formatCode="0.00">
                  <c:v>19.373333333333338</c:v>
                </c:pt>
                <c:pt idx="171" formatCode="0.00">
                  <c:v>19.650000000000002</c:v>
                </c:pt>
                <c:pt idx="172" formatCode="0.00">
                  <c:v>19.740000000000006</c:v>
                </c:pt>
                <c:pt idx="173" formatCode="0.00">
                  <c:v>19.850000000000009</c:v>
                </c:pt>
                <c:pt idx="174" formatCode="0.00">
                  <c:v>20.003333333333341</c:v>
                </c:pt>
                <c:pt idx="175" formatCode="0.00">
                  <c:v>20.150000000000002</c:v>
                </c:pt>
                <c:pt idx="176" formatCode="0.00">
                  <c:v>20.253333333333337</c:v>
                </c:pt>
                <c:pt idx="177" formatCode="0.00">
                  <c:v>20.33666666666667</c:v>
                </c:pt>
                <c:pt idx="178" formatCode="0.00">
                  <c:v>20.380000000000003</c:v>
                </c:pt>
                <c:pt idx="179" formatCode="0.00">
                  <c:v>20.3</c:v>
                </c:pt>
                <c:pt idx="180" formatCode="0.00">
                  <c:v>20.16</c:v>
                </c:pt>
                <c:pt idx="181" formatCode="0.00">
                  <c:v>20.04</c:v>
                </c:pt>
                <c:pt idx="182" formatCode="0.00">
                  <c:v>20.043333333333333</c:v>
                </c:pt>
                <c:pt idx="183" formatCode="0.00">
                  <c:v>20.006666666666664</c:v>
                </c:pt>
                <c:pt idx="184" formatCode="0.00">
                  <c:v>20.029999999999994</c:v>
                </c:pt>
                <c:pt idx="185" formatCode="0.00">
                  <c:v>20.11</c:v>
                </c:pt>
                <c:pt idx="186" formatCode="0.00">
                  <c:v>20.153333333333329</c:v>
                </c:pt>
                <c:pt idx="187" formatCode="0.00">
                  <c:v>20.14</c:v>
                </c:pt>
                <c:pt idx="188" formatCode="0.00">
                  <c:v>20.093333333333337</c:v>
                </c:pt>
                <c:pt idx="189" formatCode="0.00">
                  <c:v>19.990000000000002</c:v>
                </c:pt>
                <c:pt idx="190" formatCode="0.00">
                  <c:v>19.836666666666666</c:v>
                </c:pt>
                <c:pt idx="191" formatCode="0.00">
                  <c:v>19.74666666666667</c:v>
                </c:pt>
                <c:pt idx="192" formatCode="0.00">
                  <c:v>19.709999999999997</c:v>
                </c:pt>
                <c:pt idx="193" formatCode="0.00">
                  <c:v>19.57</c:v>
                </c:pt>
                <c:pt idx="194" formatCode="0.00">
                  <c:v>19.36</c:v>
                </c:pt>
                <c:pt idx="195" formatCode="0.00">
                  <c:v>19.219999999999995</c:v>
                </c:pt>
                <c:pt idx="196" formatCode="0.00">
                  <c:v>18.926666666666666</c:v>
                </c:pt>
                <c:pt idx="197" formatCode="0.00">
                  <c:v>18.810000000000002</c:v>
                </c:pt>
                <c:pt idx="198" formatCode="0.00">
                  <c:v>18.850000000000005</c:v>
                </c:pt>
                <c:pt idx="199" formatCode="0.00">
                  <c:v>18.98</c:v>
                </c:pt>
                <c:pt idx="200" formatCode="0.00">
                  <c:v>19.113333333333337</c:v>
                </c:pt>
                <c:pt idx="201" formatCode="0.00">
                  <c:v>19.256666666666668</c:v>
                </c:pt>
                <c:pt idx="202" formatCode="0.00">
                  <c:v>19.536666666666669</c:v>
                </c:pt>
                <c:pt idx="203" formatCode="0.00">
                  <c:v>19.866666666666664</c:v>
                </c:pt>
                <c:pt idx="204" formatCode="0.00">
                  <c:v>20.059999999999999</c:v>
                </c:pt>
                <c:pt idx="205" formatCode="0.00">
                  <c:v>20.153333333333332</c:v>
                </c:pt>
                <c:pt idx="206" formatCode="0.00">
                  <c:v>20.203333333333333</c:v>
                </c:pt>
                <c:pt idx="207" formatCode="0.00">
                  <c:v>20.143333333333334</c:v>
                </c:pt>
                <c:pt idx="208" formatCode="0.00">
                  <c:v>20.126666666666669</c:v>
                </c:pt>
                <c:pt idx="209" formatCode="0.00">
                  <c:v>20.206666666666671</c:v>
                </c:pt>
                <c:pt idx="210" formatCode="0.00">
                  <c:v>20.31333333333334</c:v>
                </c:pt>
                <c:pt idx="211" formatCode="0.00">
                  <c:v>20.320000000000004</c:v>
                </c:pt>
                <c:pt idx="212" formatCode="0.00">
                  <c:v>20.213333333333335</c:v>
                </c:pt>
                <c:pt idx="213" formatCode="0.00">
                  <c:v>20.123333333333335</c:v>
                </c:pt>
                <c:pt idx="214" formatCode="0.00">
                  <c:v>20.07</c:v>
                </c:pt>
                <c:pt idx="215" formatCode="0.00">
                  <c:v>20.016666666666666</c:v>
                </c:pt>
                <c:pt idx="216" formatCode="0.00">
                  <c:v>20.003333333333337</c:v>
                </c:pt>
                <c:pt idx="217" formatCode="0.00">
                  <c:v>20.003333333333334</c:v>
                </c:pt>
                <c:pt idx="218" formatCode="0.00">
                  <c:v>19.940000000000001</c:v>
                </c:pt>
                <c:pt idx="219" formatCode="0.00">
                  <c:v>19.886666666666667</c:v>
                </c:pt>
                <c:pt idx="220" formatCode="0.00">
                  <c:v>19.896666666666665</c:v>
                </c:pt>
                <c:pt idx="221" formatCode="0.00">
                  <c:v>19.929999999999996</c:v>
                </c:pt>
                <c:pt idx="222" formatCode="0.00">
                  <c:v>20.019999999999996</c:v>
                </c:pt>
                <c:pt idx="223" formatCode="0.00">
                  <c:v>20.236666666666661</c:v>
                </c:pt>
                <c:pt idx="224" formatCode="0.00">
                  <c:v>20.403333333333329</c:v>
                </c:pt>
                <c:pt idx="225" formatCode="0.00">
                  <c:v>20.496666666666666</c:v>
                </c:pt>
                <c:pt idx="226" formatCode="0.00">
                  <c:v>20.676666666666666</c:v>
                </c:pt>
                <c:pt idx="227" formatCode="0.00">
                  <c:v>20.639999999999997</c:v>
                </c:pt>
                <c:pt idx="228" formatCode="0.00">
                  <c:v>20.40666666666667</c:v>
                </c:pt>
                <c:pt idx="229" formatCode="0.00">
                  <c:v>20.186666666666667</c:v>
                </c:pt>
                <c:pt idx="230" formatCode="0.00">
                  <c:v>19.973333333333333</c:v>
                </c:pt>
                <c:pt idx="231" formatCode="0.00">
                  <c:v>19.796666666666667</c:v>
                </c:pt>
                <c:pt idx="232" formatCode="0.00">
                  <c:v>19.683333333333334</c:v>
                </c:pt>
                <c:pt idx="233" formatCode="0.00">
                  <c:v>19.5</c:v>
                </c:pt>
                <c:pt idx="234" formatCode="0.00">
                  <c:v>19.376666666666669</c:v>
                </c:pt>
                <c:pt idx="235" formatCode="0.00">
                  <c:v>19.363333333333333</c:v>
                </c:pt>
                <c:pt idx="236" formatCode="0.00">
                  <c:v>19.343333333333327</c:v>
                </c:pt>
                <c:pt idx="237" formatCode="0.00">
                  <c:v>19.316666666666666</c:v>
                </c:pt>
                <c:pt idx="238" formatCode="0.00">
                  <c:v>19.276666666666664</c:v>
                </c:pt>
                <c:pt idx="239" formatCode="0.00">
                  <c:v>19.233333333333334</c:v>
                </c:pt>
                <c:pt idx="240" formatCode="0.00">
                  <c:v>19.15666666666667</c:v>
                </c:pt>
                <c:pt idx="241" formatCode="0.00">
                  <c:v>19.143333333333334</c:v>
                </c:pt>
                <c:pt idx="242" formatCode="0.00">
                  <c:v>19.153333333333332</c:v>
                </c:pt>
                <c:pt idx="243" formatCode="0.00">
                  <c:v>19.146666666666665</c:v>
                </c:pt>
                <c:pt idx="244" formatCode="0.00">
                  <c:v>19.199999999999996</c:v>
                </c:pt>
                <c:pt idx="245" formatCode="0.00">
                  <c:v>19.343333333333327</c:v>
                </c:pt>
                <c:pt idx="246" formatCode="0.00">
                  <c:v>19.453333333333326</c:v>
                </c:pt>
                <c:pt idx="247" formatCode="0.00">
                  <c:v>19.579999999999995</c:v>
                </c:pt>
                <c:pt idx="248" formatCode="0.00">
                  <c:v>19.796666666666667</c:v>
                </c:pt>
                <c:pt idx="249" formatCode="0.00">
                  <c:v>20</c:v>
                </c:pt>
                <c:pt idx="250" formatCode="0.00">
                  <c:v>20.186666666666667</c:v>
                </c:pt>
                <c:pt idx="251" formatCode="0.00">
                  <c:v>20.239999999999998</c:v>
                </c:pt>
                <c:pt idx="252" formatCode="0.00">
                  <c:v>20.206666666666663</c:v>
                </c:pt>
                <c:pt idx="253" formatCode="0.00">
                  <c:v>20.026666666666664</c:v>
                </c:pt>
                <c:pt idx="254" formatCode="0.00">
                  <c:v>19.873333333333335</c:v>
                </c:pt>
                <c:pt idx="255" formatCode="0.00">
                  <c:v>19.779999999999994</c:v>
                </c:pt>
                <c:pt idx="256" formatCode="0.00">
                  <c:v>19.693333333333332</c:v>
                </c:pt>
                <c:pt idx="257" formatCode="0.00">
                  <c:v>19.719999999999992</c:v>
                </c:pt>
                <c:pt idx="258" formatCode="0.00">
                  <c:v>19.77333333333333</c:v>
                </c:pt>
                <c:pt idx="259" formatCode="0.00">
                  <c:v>19.756666666666661</c:v>
                </c:pt>
                <c:pt idx="260" formatCode="0.00">
                  <c:v>19.803333333333327</c:v>
                </c:pt>
                <c:pt idx="261" formatCode="0.00">
                  <c:v>19.77333333333333</c:v>
                </c:pt>
                <c:pt idx="262" formatCode="0.00">
                  <c:v>19.630000000000003</c:v>
                </c:pt>
                <c:pt idx="263" formatCode="0.00">
                  <c:v>19.493333333333336</c:v>
                </c:pt>
                <c:pt idx="264" formatCode="0.00">
                  <c:v>19.396666666666668</c:v>
                </c:pt>
                <c:pt idx="265" formatCode="0.00">
                  <c:v>19.310000000000002</c:v>
                </c:pt>
                <c:pt idx="266" formatCode="0.00">
                  <c:v>19.230000000000004</c:v>
                </c:pt>
                <c:pt idx="267" formatCode="0.00">
                  <c:v>19.246666666666666</c:v>
                </c:pt>
                <c:pt idx="268" formatCode="0.00">
                  <c:v>19.243333333333332</c:v>
                </c:pt>
                <c:pt idx="269" formatCode="0.00">
                  <c:v>19.189999999999998</c:v>
                </c:pt>
                <c:pt idx="270" formatCode="0.00">
                  <c:v>19.103333333333332</c:v>
                </c:pt>
                <c:pt idx="271" formatCode="0.00">
                  <c:v>18.95333333333333</c:v>
                </c:pt>
                <c:pt idx="272" formatCode="0.00">
                  <c:v>18.726666666666663</c:v>
                </c:pt>
                <c:pt idx="273" formatCode="0.00">
                  <c:v>18.553333333333331</c:v>
                </c:pt>
                <c:pt idx="274" formatCode="0.00">
                  <c:v>18.426666666666666</c:v>
                </c:pt>
                <c:pt idx="275" formatCode="0.00">
                  <c:v>18.196666666666665</c:v>
                </c:pt>
                <c:pt idx="276" formatCode="0.00">
                  <c:v>17.90666666666667</c:v>
                </c:pt>
                <c:pt idx="277" formatCode="0.00">
                  <c:v>17.59</c:v>
                </c:pt>
                <c:pt idx="278" formatCode="0.00">
                  <c:v>17.25</c:v>
                </c:pt>
                <c:pt idx="279" formatCode="0.00">
                  <c:v>16.903333333333332</c:v>
                </c:pt>
                <c:pt idx="280" formatCode="0.00">
                  <c:v>16.57</c:v>
                </c:pt>
                <c:pt idx="281" formatCode="0.00">
                  <c:v>16.286666666666665</c:v>
                </c:pt>
                <c:pt idx="282" formatCode="0.00">
                  <c:v>16.026666666666664</c:v>
                </c:pt>
                <c:pt idx="283" formatCode="0.00">
                  <c:v>15.860000000000001</c:v>
                </c:pt>
                <c:pt idx="284" formatCode="0.00">
                  <c:v>15.656666666666668</c:v>
                </c:pt>
                <c:pt idx="285" formatCode="0.00">
                  <c:v>15.356666666666667</c:v>
                </c:pt>
                <c:pt idx="286" formatCode="0.00">
                  <c:v>15.023333333333337</c:v>
                </c:pt>
                <c:pt idx="287" formatCode="0.00">
                  <c:v>14.79666666666667</c:v>
                </c:pt>
                <c:pt idx="288" formatCode="0.00">
                  <c:v>14.600000000000001</c:v>
                </c:pt>
                <c:pt idx="289" formatCode="0.00">
                  <c:v>14.366666666666667</c:v>
                </c:pt>
                <c:pt idx="290" formatCode="0.00">
                  <c:v>14.156666666666666</c:v>
                </c:pt>
                <c:pt idx="291" formatCode="0.00">
                  <c:v>14.136666666666667</c:v>
                </c:pt>
                <c:pt idx="292" formatCode="0.00">
                  <c:v>14.143333333333334</c:v>
                </c:pt>
                <c:pt idx="293" formatCode="0.00">
                  <c:v>14.023333333333333</c:v>
                </c:pt>
                <c:pt idx="294" formatCode="0.00">
                  <c:v>13.806666666666667</c:v>
                </c:pt>
                <c:pt idx="295" formatCode="0.00">
                  <c:v>13.613333333333333</c:v>
                </c:pt>
                <c:pt idx="296" formatCode="0.00">
                  <c:v>13.333333333333332</c:v>
                </c:pt>
                <c:pt idx="297" formatCode="0.00">
                  <c:v>13.096666666666668</c:v>
                </c:pt>
                <c:pt idx="298" formatCode="0.00">
                  <c:v>12.906666666666666</c:v>
                </c:pt>
                <c:pt idx="299" formatCode="0.00">
                  <c:v>12.756666666666666</c:v>
                </c:pt>
                <c:pt idx="300" formatCode="0.00">
                  <c:v>12.676666666666668</c:v>
                </c:pt>
                <c:pt idx="301" formatCode="0.00">
                  <c:v>12.626666666666667</c:v>
                </c:pt>
                <c:pt idx="302" formatCode="0.00">
                  <c:v>12.640000000000002</c:v>
                </c:pt>
                <c:pt idx="303" formatCode="0.00">
                  <c:v>12.620000000000003</c:v>
                </c:pt>
                <c:pt idx="304" formatCode="0.00">
                  <c:v>12.446666666666669</c:v>
                </c:pt>
                <c:pt idx="305" formatCode="0.00">
                  <c:v>12.280000000000003</c:v>
                </c:pt>
                <c:pt idx="306" formatCode="0.00">
                  <c:v>12.120000000000001</c:v>
                </c:pt>
                <c:pt idx="307" formatCode="0.00">
                  <c:v>11.956666666666669</c:v>
                </c:pt>
                <c:pt idx="308" formatCode="0.00">
                  <c:v>11.816666666666666</c:v>
                </c:pt>
                <c:pt idx="309" formatCode="0.00">
                  <c:v>11.620000000000001</c:v>
                </c:pt>
                <c:pt idx="310" formatCode="0.00">
                  <c:v>11.5</c:v>
                </c:pt>
                <c:pt idx="311" formatCode="0.00">
                  <c:v>11.350000000000001</c:v>
                </c:pt>
                <c:pt idx="312" formatCode="0.00">
                  <c:v>11.166666666666666</c:v>
                </c:pt>
                <c:pt idx="313" formatCode="0.00">
                  <c:v>10.893333333333336</c:v>
                </c:pt>
                <c:pt idx="314" formatCode="0.00">
                  <c:v>10.623333333333333</c:v>
                </c:pt>
                <c:pt idx="315" formatCode="0.00">
                  <c:v>10.473333333333334</c:v>
                </c:pt>
                <c:pt idx="316" formatCode="0.00">
                  <c:v>10.486666666666668</c:v>
                </c:pt>
                <c:pt idx="317" formatCode="0.00">
                  <c:v>10.430000000000001</c:v>
                </c:pt>
                <c:pt idx="318" formatCode="0.00">
                  <c:v>10.253333333333336</c:v>
                </c:pt>
                <c:pt idx="319" formatCode="0.00">
                  <c:v>10.140000000000002</c:v>
                </c:pt>
                <c:pt idx="320" formatCode="0.00">
                  <c:v>10.056666666666668</c:v>
                </c:pt>
                <c:pt idx="321" formatCode="0.00">
                  <c:v>9.7266666666666683</c:v>
                </c:pt>
                <c:pt idx="322" formatCode="0.00">
                  <c:v>9.4566666666666706</c:v>
                </c:pt>
                <c:pt idx="323" formatCode="0.00">
                  <c:v>9.3233333333333341</c:v>
                </c:pt>
                <c:pt idx="324" formatCode="0.00">
                  <c:v>9.2566666666666677</c:v>
                </c:pt>
                <c:pt idx="325" formatCode="0.00">
                  <c:v>9.0800000000000036</c:v>
                </c:pt>
                <c:pt idx="326" formatCode="0.00">
                  <c:v>8.9600000000000044</c:v>
                </c:pt>
                <c:pt idx="327" formatCode="0.00">
                  <c:v>8.7533333333333356</c:v>
                </c:pt>
                <c:pt idx="328" formatCode="0.00">
                  <c:v>8.5466666666666686</c:v>
                </c:pt>
                <c:pt idx="329" formatCode="0.00">
                  <c:v>8.3566666666666674</c:v>
                </c:pt>
                <c:pt idx="330" formatCode="0.00">
                  <c:v>8.086666666666666</c:v>
                </c:pt>
                <c:pt idx="331" formatCode="0.00">
                  <c:v>7.8366666666666669</c:v>
                </c:pt>
                <c:pt idx="332" formatCode="0.00">
                  <c:v>7.5333333333333332</c:v>
                </c:pt>
                <c:pt idx="333" formatCode="0.00">
                  <c:v>7.3466666666666658</c:v>
                </c:pt>
                <c:pt idx="334" formatCode="0.00">
                  <c:v>7.3199999999999985</c:v>
                </c:pt>
                <c:pt idx="335" formatCode="0.00">
                  <c:v>7.1800000000000006</c:v>
                </c:pt>
                <c:pt idx="336" formatCode="0.00">
                  <c:v>7.0166666666666657</c:v>
                </c:pt>
                <c:pt idx="337" formatCode="0.00">
                  <c:v>7.0366666666666653</c:v>
                </c:pt>
                <c:pt idx="338" formatCode="0.00">
                  <c:v>6.8999999999999995</c:v>
                </c:pt>
                <c:pt idx="339" formatCode="0.00">
                  <c:v>6.8666666666666645</c:v>
                </c:pt>
                <c:pt idx="340" formatCode="0.00">
                  <c:v>6.7199999999999989</c:v>
                </c:pt>
                <c:pt idx="341" formatCode="0.00">
                  <c:v>6.5999999999999988</c:v>
                </c:pt>
                <c:pt idx="342" formatCode="0.00">
                  <c:v>6.5233333333333317</c:v>
                </c:pt>
                <c:pt idx="343" formatCode="0.00">
                  <c:v>6.5766666666666662</c:v>
                </c:pt>
                <c:pt idx="344" formatCode="0.00">
                  <c:v>6.626666666666666</c:v>
                </c:pt>
                <c:pt idx="345" formatCode="0.00">
                  <c:v>6.7033333333333323</c:v>
                </c:pt>
                <c:pt idx="346" formatCode="0.00">
                  <c:v>6.589999999999999</c:v>
                </c:pt>
                <c:pt idx="347" formatCode="0.00">
                  <c:v>6.4566666666666652</c:v>
                </c:pt>
                <c:pt idx="348" formatCode="0.00">
                  <c:v>6.4866666666666664</c:v>
                </c:pt>
                <c:pt idx="349" formatCode="0.00">
                  <c:v>6.55</c:v>
                </c:pt>
                <c:pt idx="350" formatCode="0.00">
                  <c:v>6.456666666666667</c:v>
                </c:pt>
                <c:pt idx="351" formatCode="0.00">
                  <c:v>6.3900000000000006</c:v>
                </c:pt>
                <c:pt idx="352" formatCode="0.00">
                  <c:v>6.2766666666666682</c:v>
                </c:pt>
                <c:pt idx="353" formatCode="0.00">
                  <c:v>6.2166666666666677</c:v>
                </c:pt>
                <c:pt idx="354" formatCode="0.00">
                  <c:v>6.0566666666666684</c:v>
                </c:pt>
                <c:pt idx="355" formatCode="0.00">
                  <c:v>5.8466666666666685</c:v>
                </c:pt>
                <c:pt idx="356" formatCode="0.00">
                  <c:v>5.830000000000001</c:v>
                </c:pt>
                <c:pt idx="357" formatCode="0.00">
                  <c:v>5.9833333333333343</c:v>
                </c:pt>
                <c:pt idx="358" formatCode="0.00">
                  <c:v>6.1</c:v>
                </c:pt>
                <c:pt idx="359" formatCode="0.00">
                  <c:v>6.2333333333333334</c:v>
                </c:pt>
                <c:pt idx="360" formatCode="0.00">
                  <c:v>6.46</c:v>
                </c:pt>
                <c:pt idx="361" formatCode="0.00">
                  <c:v>6.6899999999999995</c:v>
                </c:pt>
                <c:pt idx="362" formatCode="0.00">
                  <c:v>6.9899999999999993</c:v>
                </c:pt>
                <c:pt idx="363" formatCode="0.00">
                  <c:v>7.2266666666666648</c:v>
                </c:pt>
                <c:pt idx="364" formatCode="0.00">
                  <c:v>7.3066666666666658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6-43DE-A2D6-B4EB333C0D5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51439"/>
        <c:axId val="837145199"/>
      </c:lineChart>
      <c:catAx>
        <c:axId val="83715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145199"/>
        <c:crosses val="autoZero"/>
        <c:auto val="1"/>
        <c:lblAlgn val="ctr"/>
        <c:lblOffset val="100"/>
        <c:noMultiLvlLbl val="0"/>
      </c:catAx>
      <c:valAx>
        <c:axId val="8371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1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Températures</a:t>
            </a:r>
            <a:r>
              <a:rPr lang="fr-FR" baseline="0"/>
              <a:t> journalières et consomation élèctrique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temps!$J$1</c:f>
              <c:strCache>
                <c:ptCount val="1"/>
                <c:pt idx="0">
                  <c:v>consomation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temps!$J$2:$J$366</c:f>
              <c:numCache>
                <c:formatCode>General</c:formatCode>
                <c:ptCount val="365"/>
                <c:pt idx="0">
                  <c:v>30</c:v>
                </c:pt>
                <c:pt idx="1">
                  <c:v>40</c:v>
                </c:pt>
                <c:pt idx="2">
                  <c:v>36</c:v>
                </c:pt>
                <c:pt idx="3">
                  <c:v>27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44</c:v>
                </c:pt>
                <c:pt idx="9">
                  <c:v>44</c:v>
                </c:pt>
                <c:pt idx="10">
                  <c:v>31</c:v>
                </c:pt>
                <c:pt idx="11">
                  <c:v>23</c:v>
                </c:pt>
                <c:pt idx="12">
                  <c:v>22</c:v>
                </c:pt>
                <c:pt idx="13">
                  <c:v>13</c:v>
                </c:pt>
                <c:pt idx="14">
                  <c:v>30</c:v>
                </c:pt>
                <c:pt idx="15">
                  <c:v>40</c:v>
                </c:pt>
                <c:pt idx="16">
                  <c:v>41</c:v>
                </c:pt>
                <c:pt idx="17">
                  <c:v>26</c:v>
                </c:pt>
                <c:pt idx="18">
                  <c:v>24</c:v>
                </c:pt>
                <c:pt idx="19">
                  <c:v>21</c:v>
                </c:pt>
                <c:pt idx="20">
                  <c:v>21</c:v>
                </c:pt>
                <c:pt idx="21">
                  <c:v>24</c:v>
                </c:pt>
                <c:pt idx="22">
                  <c:v>33</c:v>
                </c:pt>
                <c:pt idx="23">
                  <c:v>43</c:v>
                </c:pt>
                <c:pt idx="24">
                  <c:v>29</c:v>
                </c:pt>
                <c:pt idx="25">
                  <c:v>30</c:v>
                </c:pt>
                <c:pt idx="26">
                  <c:v>29</c:v>
                </c:pt>
                <c:pt idx="27">
                  <c:v>17</c:v>
                </c:pt>
                <c:pt idx="28">
                  <c:v>12</c:v>
                </c:pt>
                <c:pt idx="29">
                  <c:v>24</c:v>
                </c:pt>
                <c:pt idx="30">
                  <c:v>27</c:v>
                </c:pt>
                <c:pt idx="31">
                  <c:v>16</c:v>
                </c:pt>
                <c:pt idx="32">
                  <c:v>19</c:v>
                </c:pt>
                <c:pt idx="33">
                  <c:v>13</c:v>
                </c:pt>
                <c:pt idx="34">
                  <c:v>22</c:v>
                </c:pt>
                <c:pt idx="35">
                  <c:v>19</c:v>
                </c:pt>
                <c:pt idx="36">
                  <c:v>27</c:v>
                </c:pt>
                <c:pt idx="37">
                  <c:v>40</c:v>
                </c:pt>
                <c:pt idx="38">
                  <c:v>33</c:v>
                </c:pt>
                <c:pt idx="39">
                  <c:v>40</c:v>
                </c:pt>
                <c:pt idx="40">
                  <c:v>46</c:v>
                </c:pt>
                <c:pt idx="41">
                  <c:v>43</c:v>
                </c:pt>
                <c:pt idx="42">
                  <c:v>39</c:v>
                </c:pt>
                <c:pt idx="43">
                  <c:v>50</c:v>
                </c:pt>
                <c:pt idx="44">
                  <c:v>50</c:v>
                </c:pt>
                <c:pt idx="45">
                  <c:v>32</c:v>
                </c:pt>
                <c:pt idx="46">
                  <c:v>20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13</c:v>
                </c:pt>
                <c:pt idx="53">
                  <c:v>8</c:v>
                </c:pt>
                <c:pt idx="54">
                  <c:v>11</c:v>
                </c:pt>
                <c:pt idx="55">
                  <c:v>13</c:v>
                </c:pt>
                <c:pt idx="56">
                  <c:v>16</c:v>
                </c:pt>
                <c:pt idx="57">
                  <c:v>32</c:v>
                </c:pt>
                <c:pt idx="58">
                  <c:v>34</c:v>
                </c:pt>
                <c:pt idx="59">
                  <c:v>26</c:v>
                </c:pt>
                <c:pt idx="60">
                  <c:v>24</c:v>
                </c:pt>
                <c:pt idx="61">
                  <c:v>16</c:v>
                </c:pt>
                <c:pt idx="62">
                  <c:v>15</c:v>
                </c:pt>
                <c:pt idx="63">
                  <c:v>24</c:v>
                </c:pt>
                <c:pt idx="64">
                  <c:v>42</c:v>
                </c:pt>
                <c:pt idx="65">
                  <c:v>43</c:v>
                </c:pt>
                <c:pt idx="66">
                  <c:v>34</c:v>
                </c:pt>
                <c:pt idx="67">
                  <c:v>27</c:v>
                </c:pt>
                <c:pt idx="68">
                  <c:v>26</c:v>
                </c:pt>
                <c:pt idx="69">
                  <c:v>17</c:v>
                </c:pt>
                <c:pt idx="70">
                  <c:v>24</c:v>
                </c:pt>
                <c:pt idx="71">
                  <c:v>29</c:v>
                </c:pt>
                <c:pt idx="72">
                  <c:v>38</c:v>
                </c:pt>
                <c:pt idx="73">
                  <c:v>18</c:v>
                </c:pt>
                <c:pt idx="74">
                  <c:v>20</c:v>
                </c:pt>
                <c:pt idx="75">
                  <c:v>21</c:v>
                </c:pt>
                <c:pt idx="76">
                  <c:v>24</c:v>
                </c:pt>
                <c:pt idx="77">
                  <c:v>24</c:v>
                </c:pt>
                <c:pt idx="78">
                  <c:v>38</c:v>
                </c:pt>
                <c:pt idx="79">
                  <c:v>35</c:v>
                </c:pt>
                <c:pt idx="80">
                  <c:v>23</c:v>
                </c:pt>
                <c:pt idx="81">
                  <c:v>26</c:v>
                </c:pt>
                <c:pt idx="82">
                  <c:v>24</c:v>
                </c:pt>
                <c:pt idx="83">
                  <c:v>16</c:v>
                </c:pt>
                <c:pt idx="84">
                  <c:v>22</c:v>
                </c:pt>
                <c:pt idx="85">
                  <c:v>32</c:v>
                </c:pt>
                <c:pt idx="86">
                  <c:v>29</c:v>
                </c:pt>
                <c:pt idx="87">
                  <c:v>22</c:v>
                </c:pt>
                <c:pt idx="88">
                  <c:v>14</c:v>
                </c:pt>
                <c:pt idx="89">
                  <c:v>11</c:v>
                </c:pt>
                <c:pt idx="90">
                  <c:v>6</c:v>
                </c:pt>
                <c:pt idx="91">
                  <c:v>20</c:v>
                </c:pt>
                <c:pt idx="92">
                  <c:v>29</c:v>
                </c:pt>
                <c:pt idx="93">
                  <c:v>34</c:v>
                </c:pt>
                <c:pt idx="94">
                  <c:v>22</c:v>
                </c:pt>
                <c:pt idx="95">
                  <c:v>32</c:v>
                </c:pt>
                <c:pt idx="96">
                  <c:v>33</c:v>
                </c:pt>
                <c:pt idx="97">
                  <c:v>22</c:v>
                </c:pt>
                <c:pt idx="98">
                  <c:v>26</c:v>
                </c:pt>
                <c:pt idx="99">
                  <c:v>28</c:v>
                </c:pt>
                <c:pt idx="100">
                  <c:v>34</c:v>
                </c:pt>
                <c:pt idx="101">
                  <c:v>27</c:v>
                </c:pt>
                <c:pt idx="102">
                  <c:v>29</c:v>
                </c:pt>
                <c:pt idx="103">
                  <c:v>25</c:v>
                </c:pt>
                <c:pt idx="104">
                  <c:v>27</c:v>
                </c:pt>
                <c:pt idx="105">
                  <c:v>27</c:v>
                </c:pt>
                <c:pt idx="106">
                  <c:v>30</c:v>
                </c:pt>
                <c:pt idx="107">
                  <c:v>34</c:v>
                </c:pt>
                <c:pt idx="108">
                  <c:v>22</c:v>
                </c:pt>
                <c:pt idx="109">
                  <c:v>17</c:v>
                </c:pt>
                <c:pt idx="110">
                  <c:v>13</c:v>
                </c:pt>
                <c:pt idx="111">
                  <c:v>22</c:v>
                </c:pt>
                <c:pt idx="112">
                  <c:v>18</c:v>
                </c:pt>
                <c:pt idx="113">
                  <c:v>25</c:v>
                </c:pt>
                <c:pt idx="114">
                  <c:v>28</c:v>
                </c:pt>
                <c:pt idx="115">
                  <c:v>21</c:v>
                </c:pt>
                <c:pt idx="116">
                  <c:v>20</c:v>
                </c:pt>
                <c:pt idx="117">
                  <c:v>16</c:v>
                </c:pt>
                <c:pt idx="118">
                  <c:v>18</c:v>
                </c:pt>
                <c:pt idx="119">
                  <c:v>18</c:v>
                </c:pt>
                <c:pt idx="120">
                  <c:v>24</c:v>
                </c:pt>
                <c:pt idx="121">
                  <c:v>27</c:v>
                </c:pt>
                <c:pt idx="122">
                  <c:v>22</c:v>
                </c:pt>
                <c:pt idx="123">
                  <c:v>13</c:v>
                </c:pt>
                <c:pt idx="124">
                  <c:v>19</c:v>
                </c:pt>
                <c:pt idx="125">
                  <c:v>16</c:v>
                </c:pt>
                <c:pt idx="126">
                  <c:v>22</c:v>
                </c:pt>
                <c:pt idx="127">
                  <c:v>17</c:v>
                </c:pt>
                <c:pt idx="128">
                  <c:v>14</c:v>
                </c:pt>
                <c:pt idx="129">
                  <c:v>7</c:v>
                </c:pt>
                <c:pt idx="130">
                  <c:v>11</c:v>
                </c:pt>
                <c:pt idx="131">
                  <c:v>17</c:v>
                </c:pt>
                <c:pt idx="132">
                  <c:v>16</c:v>
                </c:pt>
                <c:pt idx="133">
                  <c:v>11</c:v>
                </c:pt>
                <c:pt idx="134">
                  <c:v>19</c:v>
                </c:pt>
                <c:pt idx="135">
                  <c:v>23</c:v>
                </c:pt>
                <c:pt idx="136">
                  <c:v>12</c:v>
                </c:pt>
                <c:pt idx="137">
                  <c:v>12</c:v>
                </c:pt>
                <c:pt idx="138">
                  <c:v>10</c:v>
                </c:pt>
                <c:pt idx="139">
                  <c:v>18</c:v>
                </c:pt>
                <c:pt idx="140">
                  <c:v>8</c:v>
                </c:pt>
                <c:pt idx="141">
                  <c:v>22</c:v>
                </c:pt>
                <c:pt idx="142">
                  <c:v>25</c:v>
                </c:pt>
                <c:pt idx="143">
                  <c:v>13</c:v>
                </c:pt>
                <c:pt idx="144">
                  <c:v>15</c:v>
                </c:pt>
                <c:pt idx="145">
                  <c:v>10</c:v>
                </c:pt>
                <c:pt idx="146">
                  <c:v>14</c:v>
                </c:pt>
                <c:pt idx="147">
                  <c:v>10</c:v>
                </c:pt>
                <c:pt idx="148">
                  <c:v>13</c:v>
                </c:pt>
                <c:pt idx="149">
                  <c:v>15</c:v>
                </c:pt>
                <c:pt idx="150">
                  <c:v>4</c:v>
                </c:pt>
                <c:pt idx="151">
                  <c:v>5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13</c:v>
                </c:pt>
                <c:pt idx="156">
                  <c:v>17</c:v>
                </c:pt>
                <c:pt idx="157">
                  <c:v>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12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6</c:v>
                </c:pt>
                <c:pt idx="175">
                  <c:v>9</c:v>
                </c:pt>
                <c:pt idx="176">
                  <c:v>8</c:v>
                </c:pt>
                <c:pt idx="177">
                  <c:v>5</c:v>
                </c:pt>
                <c:pt idx="178">
                  <c:v>1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8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2</c:v>
                </c:pt>
                <c:pt idx="190">
                  <c:v>9</c:v>
                </c:pt>
                <c:pt idx="191">
                  <c:v>10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10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14</c:v>
                </c:pt>
                <c:pt idx="212">
                  <c:v>9</c:v>
                </c:pt>
                <c:pt idx="213">
                  <c:v>2</c:v>
                </c:pt>
                <c:pt idx="214">
                  <c:v>0</c:v>
                </c:pt>
                <c:pt idx="215">
                  <c:v>7</c:v>
                </c:pt>
                <c:pt idx="216">
                  <c:v>1</c:v>
                </c:pt>
                <c:pt idx="217">
                  <c:v>2</c:v>
                </c:pt>
                <c:pt idx="218">
                  <c:v>13</c:v>
                </c:pt>
                <c:pt idx="219">
                  <c:v>14</c:v>
                </c:pt>
                <c:pt idx="220">
                  <c:v>6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6</c:v>
                </c:pt>
                <c:pt idx="226">
                  <c:v>5</c:v>
                </c:pt>
                <c:pt idx="227">
                  <c:v>2</c:v>
                </c:pt>
                <c:pt idx="228">
                  <c:v>7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9</c:v>
                </c:pt>
                <c:pt idx="233">
                  <c:v>8</c:v>
                </c:pt>
                <c:pt idx="234">
                  <c:v>1</c:v>
                </c:pt>
                <c:pt idx="235">
                  <c:v>2</c:v>
                </c:pt>
                <c:pt idx="236">
                  <c:v>6</c:v>
                </c:pt>
                <c:pt idx="237">
                  <c:v>5</c:v>
                </c:pt>
                <c:pt idx="238">
                  <c:v>2</c:v>
                </c:pt>
                <c:pt idx="239">
                  <c:v>16</c:v>
                </c:pt>
                <c:pt idx="240">
                  <c:v>14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7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11</c:v>
                </c:pt>
                <c:pt idx="254">
                  <c:v>14</c:v>
                </c:pt>
                <c:pt idx="255">
                  <c:v>6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6</c:v>
                </c:pt>
                <c:pt idx="260">
                  <c:v>8</c:v>
                </c:pt>
                <c:pt idx="261">
                  <c:v>10</c:v>
                </c:pt>
                <c:pt idx="262">
                  <c:v>4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5</c:v>
                </c:pt>
                <c:pt idx="267">
                  <c:v>15</c:v>
                </c:pt>
                <c:pt idx="268">
                  <c:v>8</c:v>
                </c:pt>
                <c:pt idx="269">
                  <c:v>5</c:v>
                </c:pt>
                <c:pt idx="270">
                  <c:v>14</c:v>
                </c:pt>
                <c:pt idx="271">
                  <c:v>8</c:v>
                </c:pt>
                <c:pt idx="272">
                  <c:v>17</c:v>
                </c:pt>
                <c:pt idx="273">
                  <c:v>16</c:v>
                </c:pt>
                <c:pt idx="274">
                  <c:v>13</c:v>
                </c:pt>
                <c:pt idx="275">
                  <c:v>16</c:v>
                </c:pt>
                <c:pt idx="276">
                  <c:v>14</c:v>
                </c:pt>
                <c:pt idx="277">
                  <c:v>9</c:v>
                </c:pt>
                <c:pt idx="278">
                  <c:v>11</c:v>
                </c:pt>
                <c:pt idx="279">
                  <c:v>12</c:v>
                </c:pt>
                <c:pt idx="280">
                  <c:v>13</c:v>
                </c:pt>
                <c:pt idx="281">
                  <c:v>19</c:v>
                </c:pt>
                <c:pt idx="282">
                  <c:v>25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18</c:v>
                </c:pt>
                <c:pt idx="287">
                  <c:v>14</c:v>
                </c:pt>
                <c:pt idx="288">
                  <c:v>19</c:v>
                </c:pt>
                <c:pt idx="289">
                  <c:v>27</c:v>
                </c:pt>
                <c:pt idx="290">
                  <c:v>18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23</c:v>
                </c:pt>
                <c:pt idx="295">
                  <c:v>20</c:v>
                </c:pt>
                <c:pt idx="296">
                  <c:v>35</c:v>
                </c:pt>
                <c:pt idx="297">
                  <c:v>20</c:v>
                </c:pt>
                <c:pt idx="298">
                  <c:v>18</c:v>
                </c:pt>
                <c:pt idx="299">
                  <c:v>16</c:v>
                </c:pt>
                <c:pt idx="300">
                  <c:v>19</c:v>
                </c:pt>
                <c:pt idx="301">
                  <c:v>11</c:v>
                </c:pt>
                <c:pt idx="302">
                  <c:v>13</c:v>
                </c:pt>
                <c:pt idx="303">
                  <c:v>22</c:v>
                </c:pt>
                <c:pt idx="304">
                  <c:v>17</c:v>
                </c:pt>
                <c:pt idx="305">
                  <c:v>19</c:v>
                </c:pt>
                <c:pt idx="306">
                  <c:v>16</c:v>
                </c:pt>
                <c:pt idx="307">
                  <c:v>21</c:v>
                </c:pt>
                <c:pt idx="308">
                  <c:v>18</c:v>
                </c:pt>
                <c:pt idx="309">
                  <c:v>33</c:v>
                </c:pt>
                <c:pt idx="310">
                  <c:v>30</c:v>
                </c:pt>
                <c:pt idx="311">
                  <c:v>19</c:v>
                </c:pt>
                <c:pt idx="312">
                  <c:v>26</c:v>
                </c:pt>
                <c:pt idx="313">
                  <c:v>29</c:v>
                </c:pt>
                <c:pt idx="314">
                  <c:v>33</c:v>
                </c:pt>
                <c:pt idx="315">
                  <c:v>27</c:v>
                </c:pt>
                <c:pt idx="316">
                  <c:v>21</c:v>
                </c:pt>
                <c:pt idx="317">
                  <c:v>20</c:v>
                </c:pt>
                <c:pt idx="318">
                  <c:v>20</c:v>
                </c:pt>
                <c:pt idx="319">
                  <c:v>21</c:v>
                </c:pt>
                <c:pt idx="320">
                  <c:v>18</c:v>
                </c:pt>
                <c:pt idx="321">
                  <c:v>21</c:v>
                </c:pt>
                <c:pt idx="322">
                  <c:v>20</c:v>
                </c:pt>
                <c:pt idx="323">
                  <c:v>29</c:v>
                </c:pt>
                <c:pt idx="324">
                  <c:v>26</c:v>
                </c:pt>
                <c:pt idx="325">
                  <c:v>25</c:v>
                </c:pt>
                <c:pt idx="326">
                  <c:v>29</c:v>
                </c:pt>
                <c:pt idx="327">
                  <c:v>26</c:v>
                </c:pt>
                <c:pt idx="328">
                  <c:v>25</c:v>
                </c:pt>
                <c:pt idx="329">
                  <c:v>25</c:v>
                </c:pt>
                <c:pt idx="330">
                  <c:v>37</c:v>
                </c:pt>
                <c:pt idx="331">
                  <c:v>38</c:v>
                </c:pt>
                <c:pt idx="332">
                  <c:v>28</c:v>
                </c:pt>
                <c:pt idx="333">
                  <c:v>23</c:v>
                </c:pt>
                <c:pt idx="334">
                  <c:v>17</c:v>
                </c:pt>
                <c:pt idx="335">
                  <c:v>26</c:v>
                </c:pt>
                <c:pt idx="336">
                  <c:v>29</c:v>
                </c:pt>
                <c:pt idx="337">
                  <c:v>31</c:v>
                </c:pt>
                <c:pt idx="338">
                  <c:v>36</c:v>
                </c:pt>
                <c:pt idx="339">
                  <c:v>21</c:v>
                </c:pt>
                <c:pt idx="340">
                  <c:v>26</c:v>
                </c:pt>
                <c:pt idx="341">
                  <c:v>24</c:v>
                </c:pt>
                <c:pt idx="342">
                  <c:v>26</c:v>
                </c:pt>
                <c:pt idx="343">
                  <c:v>23</c:v>
                </c:pt>
                <c:pt idx="344">
                  <c:v>36</c:v>
                </c:pt>
                <c:pt idx="345">
                  <c:v>30</c:v>
                </c:pt>
                <c:pt idx="346">
                  <c:v>18</c:v>
                </c:pt>
                <c:pt idx="347">
                  <c:v>20</c:v>
                </c:pt>
                <c:pt idx="348">
                  <c:v>19</c:v>
                </c:pt>
                <c:pt idx="349">
                  <c:v>18</c:v>
                </c:pt>
                <c:pt idx="350">
                  <c:v>20</c:v>
                </c:pt>
                <c:pt idx="351">
                  <c:v>34</c:v>
                </c:pt>
                <c:pt idx="352">
                  <c:v>32</c:v>
                </c:pt>
                <c:pt idx="353">
                  <c:v>22</c:v>
                </c:pt>
                <c:pt idx="354">
                  <c:v>31</c:v>
                </c:pt>
                <c:pt idx="355">
                  <c:v>38</c:v>
                </c:pt>
                <c:pt idx="356">
                  <c:v>37</c:v>
                </c:pt>
                <c:pt idx="357">
                  <c:v>16</c:v>
                </c:pt>
                <c:pt idx="358">
                  <c:v>25</c:v>
                </c:pt>
                <c:pt idx="359">
                  <c:v>23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5</c:v>
                </c:pt>
                <c:pt idx="36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B-4E0D-BA55-EF05D498331B}"/>
            </c:ext>
          </c:extLst>
        </c:ser>
        <c:ser>
          <c:idx val="1"/>
          <c:order val="1"/>
          <c:tx>
            <c:strRef>
              <c:f>temps!$F$2</c:f>
              <c:strCache>
                <c:ptCount val="1"/>
                <c:pt idx="0">
                  <c:v>2,2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temps!$F$3:$F$366</c:f>
              <c:numCache>
                <c:formatCode>0.0</c:formatCode>
                <c:ptCount val="364"/>
                <c:pt idx="0">
                  <c:v>2.2999999999999998</c:v>
                </c:pt>
                <c:pt idx="1">
                  <c:v>3.4</c:v>
                </c:pt>
                <c:pt idx="2">
                  <c:v>3.1</c:v>
                </c:pt>
                <c:pt idx="3">
                  <c:v>3.1</c:v>
                </c:pt>
                <c:pt idx="4">
                  <c:v>3.6</c:v>
                </c:pt>
                <c:pt idx="5">
                  <c:v>3.3</c:v>
                </c:pt>
                <c:pt idx="6">
                  <c:v>2.9</c:v>
                </c:pt>
                <c:pt idx="7">
                  <c:v>1.4</c:v>
                </c:pt>
                <c:pt idx="8">
                  <c:v>1.5</c:v>
                </c:pt>
                <c:pt idx="9">
                  <c:v>3.2</c:v>
                </c:pt>
                <c:pt idx="10">
                  <c:v>7.2</c:v>
                </c:pt>
                <c:pt idx="11">
                  <c:v>8.1999999999999993</c:v>
                </c:pt>
                <c:pt idx="12">
                  <c:v>9.1999999999999993</c:v>
                </c:pt>
                <c:pt idx="13">
                  <c:v>2.2000000000000002</c:v>
                </c:pt>
                <c:pt idx="14">
                  <c:v>0.9</c:v>
                </c:pt>
                <c:pt idx="15">
                  <c:v>5.9</c:v>
                </c:pt>
                <c:pt idx="16">
                  <c:v>5</c:v>
                </c:pt>
                <c:pt idx="17">
                  <c:v>5.9</c:v>
                </c:pt>
                <c:pt idx="18">
                  <c:v>9.6999999999999993</c:v>
                </c:pt>
                <c:pt idx="19">
                  <c:v>8.8000000000000007</c:v>
                </c:pt>
                <c:pt idx="20">
                  <c:v>6.1</c:v>
                </c:pt>
                <c:pt idx="21">
                  <c:v>3.9</c:v>
                </c:pt>
                <c:pt idx="22">
                  <c:v>1.5</c:v>
                </c:pt>
                <c:pt idx="23">
                  <c:v>3.3</c:v>
                </c:pt>
                <c:pt idx="24">
                  <c:v>2.9</c:v>
                </c:pt>
                <c:pt idx="25">
                  <c:v>5.4</c:v>
                </c:pt>
                <c:pt idx="26">
                  <c:v>11.8</c:v>
                </c:pt>
                <c:pt idx="27">
                  <c:v>10.6</c:v>
                </c:pt>
                <c:pt idx="28">
                  <c:v>10.199999999999999</c:v>
                </c:pt>
                <c:pt idx="29">
                  <c:v>8.5</c:v>
                </c:pt>
                <c:pt idx="30">
                  <c:v>9</c:v>
                </c:pt>
                <c:pt idx="31">
                  <c:v>11.7</c:v>
                </c:pt>
                <c:pt idx="32">
                  <c:v>10.7</c:v>
                </c:pt>
                <c:pt idx="33">
                  <c:v>8.5</c:v>
                </c:pt>
                <c:pt idx="34">
                  <c:v>9.5</c:v>
                </c:pt>
                <c:pt idx="35">
                  <c:v>8.3000000000000007</c:v>
                </c:pt>
                <c:pt idx="36">
                  <c:v>3.1</c:v>
                </c:pt>
                <c:pt idx="37">
                  <c:v>-0.4</c:v>
                </c:pt>
                <c:pt idx="38">
                  <c:v>-1.8</c:v>
                </c:pt>
                <c:pt idx="39">
                  <c:v>-2.8</c:v>
                </c:pt>
                <c:pt idx="40">
                  <c:v>-2</c:v>
                </c:pt>
                <c:pt idx="41">
                  <c:v>-1.4</c:v>
                </c:pt>
                <c:pt idx="42">
                  <c:v>-2.2999999999999998</c:v>
                </c:pt>
                <c:pt idx="43">
                  <c:v>-1</c:v>
                </c:pt>
                <c:pt idx="44">
                  <c:v>5.9</c:v>
                </c:pt>
                <c:pt idx="45">
                  <c:v>8.8000000000000007</c:v>
                </c:pt>
                <c:pt idx="46">
                  <c:v>9.8000000000000007</c:v>
                </c:pt>
                <c:pt idx="47">
                  <c:v>8.3000000000000007</c:v>
                </c:pt>
                <c:pt idx="48">
                  <c:v>9.1999999999999993</c:v>
                </c:pt>
                <c:pt idx="49">
                  <c:v>12.9</c:v>
                </c:pt>
                <c:pt idx="50">
                  <c:v>13.2</c:v>
                </c:pt>
                <c:pt idx="51">
                  <c:v>12.8</c:v>
                </c:pt>
                <c:pt idx="52">
                  <c:v>14.2</c:v>
                </c:pt>
                <c:pt idx="53">
                  <c:v>13.9</c:v>
                </c:pt>
                <c:pt idx="54">
                  <c:v>12.9</c:v>
                </c:pt>
                <c:pt idx="55">
                  <c:v>9.5</c:v>
                </c:pt>
                <c:pt idx="56">
                  <c:v>7.1</c:v>
                </c:pt>
                <c:pt idx="57">
                  <c:v>7.2</c:v>
                </c:pt>
                <c:pt idx="58">
                  <c:v>8.5</c:v>
                </c:pt>
                <c:pt idx="59">
                  <c:v>10.6</c:v>
                </c:pt>
                <c:pt idx="60">
                  <c:v>12.9</c:v>
                </c:pt>
                <c:pt idx="61">
                  <c:v>9.9</c:v>
                </c:pt>
                <c:pt idx="62">
                  <c:v>5.2</c:v>
                </c:pt>
                <c:pt idx="63">
                  <c:v>4.9000000000000004</c:v>
                </c:pt>
                <c:pt idx="64">
                  <c:v>4.5999999999999996</c:v>
                </c:pt>
                <c:pt idx="65">
                  <c:v>4.3</c:v>
                </c:pt>
                <c:pt idx="66">
                  <c:v>7.4</c:v>
                </c:pt>
                <c:pt idx="67">
                  <c:v>7.2</c:v>
                </c:pt>
                <c:pt idx="68">
                  <c:v>10.7</c:v>
                </c:pt>
                <c:pt idx="69">
                  <c:v>7.9</c:v>
                </c:pt>
                <c:pt idx="70">
                  <c:v>8.1</c:v>
                </c:pt>
                <c:pt idx="71">
                  <c:v>7.6</c:v>
                </c:pt>
                <c:pt idx="72">
                  <c:v>8.9</c:v>
                </c:pt>
                <c:pt idx="73">
                  <c:v>8</c:v>
                </c:pt>
                <c:pt idx="74">
                  <c:v>7.5</c:v>
                </c:pt>
                <c:pt idx="75">
                  <c:v>6.5</c:v>
                </c:pt>
                <c:pt idx="76">
                  <c:v>6.3</c:v>
                </c:pt>
                <c:pt idx="77">
                  <c:v>6</c:v>
                </c:pt>
                <c:pt idx="78">
                  <c:v>7.7</c:v>
                </c:pt>
                <c:pt idx="79">
                  <c:v>6.7</c:v>
                </c:pt>
                <c:pt idx="80">
                  <c:v>8.4</c:v>
                </c:pt>
                <c:pt idx="81">
                  <c:v>11.4</c:v>
                </c:pt>
                <c:pt idx="82">
                  <c:v>10.3</c:v>
                </c:pt>
                <c:pt idx="83">
                  <c:v>9.4</c:v>
                </c:pt>
                <c:pt idx="84">
                  <c:v>8.6999999999999993</c:v>
                </c:pt>
                <c:pt idx="85">
                  <c:v>10.8</c:v>
                </c:pt>
                <c:pt idx="86">
                  <c:v>14.7</c:v>
                </c:pt>
                <c:pt idx="87">
                  <c:v>17.100000000000001</c:v>
                </c:pt>
                <c:pt idx="88">
                  <c:v>18</c:v>
                </c:pt>
                <c:pt idx="89">
                  <c:v>18.2</c:v>
                </c:pt>
                <c:pt idx="90">
                  <c:v>10</c:v>
                </c:pt>
                <c:pt idx="91">
                  <c:v>8.4</c:v>
                </c:pt>
                <c:pt idx="92">
                  <c:v>8.3000000000000007</c:v>
                </c:pt>
                <c:pt idx="93">
                  <c:v>5.3</c:v>
                </c:pt>
                <c:pt idx="94">
                  <c:v>3.8</c:v>
                </c:pt>
                <c:pt idx="95">
                  <c:v>5.2</c:v>
                </c:pt>
                <c:pt idx="96">
                  <c:v>8.5</c:v>
                </c:pt>
                <c:pt idx="97">
                  <c:v>10.199999999999999</c:v>
                </c:pt>
                <c:pt idx="98">
                  <c:v>10.5</c:v>
                </c:pt>
                <c:pt idx="99">
                  <c:v>6.4</c:v>
                </c:pt>
                <c:pt idx="100">
                  <c:v>6.8</c:v>
                </c:pt>
                <c:pt idx="101">
                  <c:v>7</c:v>
                </c:pt>
                <c:pt idx="102">
                  <c:v>7.6</c:v>
                </c:pt>
                <c:pt idx="103">
                  <c:v>6.9</c:v>
                </c:pt>
                <c:pt idx="104">
                  <c:v>7.5</c:v>
                </c:pt>
                <c:pt idx="105">
                  <c:v>9.5</c:v>
                </c:pt>
                <c:pt idx="106">
                  <c:v>9.4</c:v>
                </c:pt>
                <c:pt idx="107">
                  <c:v>11.8</c:v>
                </c:pt>
                <c:pt idx="108">
                  <c:v>13.7</c:v>
                </c:pt>
                <c:pt idx="109">
                  <c:v>13.9</c:v>
                </c:pt>
                <c:pt idx="110">
                  <c:v>12.3</c:v>
                </c:pt>
                <c:pt idx="111">
                  <c:v>13.8</c:v>
                </c:pt>
                <c:pt idx="112">
                  <c:v>14.1</c:v>
                </c:pt>
                <c:pt idx="113">
                  <c:v>12.5</c:v>
                </c:pt>
                <c:pt idx="114">
                  <c:v>12.7</c:v>
                </c:pt>
                <c:pt idx="115">
                  <c:v>13.5</c:v>
                </c:pt>
                <c:pt idx="116">
                  <c:v>13.9</c:v>
                </c:pt>
                <c:pt idx="117">
                  <c:v>10.5</c:v>
                </c:pt>
                <c:pt idx="118">
                  <c:v>10.9</c:v>
                </c:pt>
                <c:pt idx="119">
                  <c:v>9.8000000000000007</c:v>
                </c:pt>
                <c:pt idx="120">
                  <c:v>9.3000000000000007</c:v>
                </c:pt>
                <c:pt idx="121">
                  <c:v>12.2</c:v>
                </c:pt>
                <c:pt idx="122">
                  <c:v>12</c:v>
                </c:pt>
                <c:pt idx="123">
                  <c:v>9.1</c:v>
                </c:pt>
                <c:pt idx="124">
                  <c:v>8.6999999999999993</c:v>
                </c:pt>
                <c:pt idx="125">
                  <c:v>10.7</c:v>
                </c:pt>
                <c:pt idx="126">
                  <c:v>15.7</c:v>
                </c:pt>
                <c:pt idx="127">
                  <c:v>19.399999999999999</c:v>
                </c:pt>
                <c:pt idx="128">
                  <c:v>15.3</c:v>
                </c:pt>
                <c:pt idx="129">
                  <c:v>13.2</c:v>
                </c:pt>
                <c:pt idx="130">
                  <c:v>12.5</c:v>
                </c:pt>
                <c:pt idx="131">
                  <c:v>12.4</c:v>
                </c:pt>
                <c:pt idx="132">
                  <c:v>11.3</c:v>
                </c:pt>
                <c:pt idx="133">
                  <c:v>12.1</c:v>
                </c:pt>
                <c:pt idx="134">
                  <c:v>12.2</c:v>
                </c:pt>
                <c:pt idx="135">
                  <c:v>12.9</c:v>
                </c:pt>
                <c:pt idx="136">
                  <c:v>12.7</c:v>
                </c:pt>
                <c:pt idx="137">
                  <c:v>12.4</c:v>
                </c:pt>
                <c:pt idx="138">
                  <c:v>13.5</c:v>
                </c:pt>
                <c:pt idx="139">
                  <c:v>13.8</c:v>
                </c:pt>
                <c:pt idx="140">
                  <c:v>12.2</c:v>
                </c:pt>
                <c:pt idx="141">
                  <c:v>13.3</c:v>
                </c:pt>
                <c:pt idx="142">
                  <c:v>11.4</c:v>
                </c:pt>
                <c:pt idx="143">
                  <c:v>11.8</c:v>
                </c:pt>
                <c:pt idx="144">
                  <c:v>12.5</c:v>
                </c:pt>
                <c:pt idx="145">
                  <c:v>15.4</c:v>
                </c:pt>
                <c:pt idx="146">
                  <c:v>17.5</c:v>
                </c:pt>
                <c:pt idx="147">
                  <c:v>18.399999999999999</c:v>
                </c:pt>
                <c:pt idx="148">
                  <c:v>18.7</c:v>
                </c:pt>
                <c:pt idx="149">
                  <c:v>20</c:v>
                </c:pt>
                <c:pt idx="150">
                  <c:v>22.1</c:v>
                </c:pt>
                <c:pt idx="151">
                  <c:v>22</c:v>
                </c:pt>
                <c:pt idx="152">
                  <c:v>22</c:v>
                </c:pt>
                <c:pt idx="153">
                  <c:v>18.100000000000001</c:v>
                </c:pt>
                <c:pt idx="154">
                  <c:v>16.3</c:v>
                </c:pt>
                <c:pt idx="155">
                  <c:v>18.3</c:v>
                </c:pt>
                <c:pt idx="156">
                  <c:v>19.399999999999999</c:v>
                </c:pt>
                <c:pt idx="157">
                  <c:v>20.5</c:v>
                </c:pt>
                <c:pt idx="158">
                  <c:v>22.3</c:v>
                </c:pt>
                <c:pt idx="159">
                  <c:v>22.6</c:v>
                </c:pt>
                <c:pt idx="160">
                  <c:v>22.1</c:v>
                </c:pt>
                <c:pt idx="161">
                  <c:v>20</c:v>
                </c:pt>
                <c:pt idx="162">
                  <c:v>21.6</c:v>
                </c:pt>
                <c:pt idx="163">
                  <c:v>24.3</c:v>
                </c:pt>
                <c:pt idx="164">
                  <c:v>24.5</c:v>
                </c:pt>
                <c:pt idx="165">
                  <c:v>27</c:v>
                </c:pt>
                <c:pt idx="166">
                  <c:v>23.1</c:v>
                </c:pt>
                <c:pt idx="167">
                  <c:v>22.5</c:v>
                </c:pt>
                <c:pt idx="168">
                  <c:v>21.1</c:v>
                </c:pt>
                <c:pt idx="169">
                  <c:v>20.2</c:v>
                </c:pt>
                <c:pt idx="170">
                  <c:v>20.5</c:v>
                </c:pt>
                <c:pt idx="171">
                  <c:v>16</c:v>
                </c:pt>
                <c:pt idx="172">
                  <c:v>14.7</c:v>
                </c:pt>
                <c:pt idx="173">
                  <c:v>16.399999999999999</c:v>
                </c:pt>
                <c:pt idx="174">
                  <c:v>16.899999999999999</c:v>
                </c:pt>
                <c:pt idx="175">
                  <c:v>18.5</c:v>
                </c:pt>
                <c:pt idx="176">
                  <c:v>20</c:v>
                </c:pt>
                <c:pt idx="177">
                  <c:v>19.7</c:v>
                </c:pt>
                <c:pt idx="178">
                  <c:v>16.3</c:v>
                </c:pt>
                <c:pt idx="179">
                  <c:v>15.8</c:v>
                </c:pt>
                <c:pt idx="180">
                  <c:v>18.5</c:v>
                </c:pt>
                <c:pt idx="181">
                  <c:v>22.1</c:v>
                </c:pt>
                <c:pt idx="182">
                  <c:v>20.9</c:v>
                </c:pt>
                <c:pt idx="183">
                  <c:v>18.8</c:v>
                </c:pt>
                <c:pt idx="184">
                  <c:v>18.7</c:v>
                </c:pt>
                <c:pt idx="185">
                  <c:v>19.600000000000001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18</c:v>
                </c:pt>
                <c:pt idx="190">
                  <c:v>19.399999999999999</c:v>
                </c:pt>
                <c:pt idx="191">
                  <c:v>18.899999999999999</c:v>
                </c:pt>
                <c:pt idx="192">
                  <c:v>17.399999999999999</c:v>
                </c:pt>
                <c:pt idx="193">
                  <c:v>18</c:v>
                </c:pt>
                <c:pt idx="194">
                  <c:v>20.3</c:v>
                </c:pt>
                <c:pt idx="195">
                  <c:v>18.2</c:v>
                </c:pt>
                <c:pt idx="196">
                  <c:v>19.600000000000001</c:v>
                </c:pt>
                <c:pt idx="197">
                  <c:v>23.7</c:v>
                </c:pt>
                <c:pt idx="198">
                  <c:v>25</c:v>
                </c:pt>
                <c:pt idx="199">
                  <c:v>24.2</c:v>
                </c:pt>
                <c:pt idx="200">
                  <c:v>24.8</c:v>
                </c:pt>
                <c:pt idx="201">
                  <c:v>24.4</c:v>
                </c:pt>
                <c:pt idx="202">
                  <c:v>24.6</c:v>
                </c:pt>
                <c:pt idx="203">
                  <c:v>22.2</c:v>
                </c:pt>
                <c:pt idx="204">
                  <c:v>19.7</c:v>
                </c:pt>
                <c:pt idx="205">
                  <c:v>20</c:v>
                </c:pt>
                <c:pt idx="206">
                  <c:v>18.2</c:v>
                </c:pt>
                <c:pt idx="207">
                  <c:v>19.2</c:v>
                </c:pt>
                <c:pt idx="208">
                  <c:v>18.7</c:v>
                </c:pt>
                <c:pt idx="209">
                  <c:v>19</c:v>
                </c:pt>
                <c:pt idx="210">
                  <c:v>18.7</c:v>
                </c:pt>
                <c:pt idx="211">
                  <c:v>18.899999999999999</c:v>
                </c:pt>
                <c:pt idx="212">
                  <c:v>18.2</c:v>
                </c:pt>
                <c:pt idx="213">
                  <c:v>17.2</c:v>
                </c:pt>
                <c:pt idx="214">
                  <c:v>17.100000000000001</c:v>
                </c:pt>
                <c:pt idx="215">
                  <c:v>19.2</c:v>
                </c:pt>
                <c:pt idx="216">
                  <c:v>19</c:v>
                </c:pt>
                <c:pt idx="217">
                  <c:v>17.2</c:v>
                </c:pt>
                <c:pt idx="218">
                  <c:v>17.600000000000001</c:v>
                </c:pt>
                <c:pt idx="219">
                  <c:v>18.3</c:v>
                </c:pt>
                <c:pt idx="220">
                  <c:v>20.399999999999999</c:v>
                </c:pt>
                <c:pt idx="221">
                  <c:v>21.6</c:v>
                </c:pt>
                <c:pt idx="222">
                  <c:v>23.9</c:v>
                </c:pt>
                <c:pt idx="223">
                  <c:v>23</c:v>
                </c:pt>
                <c:pt idx="224">
                  <c:v>23.1</c:v>
                </c:pt>
                <c:pt idx="225">
                  <c:v>23.6</c:v>
                </c:pt>
                <c:pt idx="226">
                  <c:v>18.5</c:v>
                </c:pt>
                <c:pt idx="227">
                  <c:v>16.7</c:v>
                </c:pt>
                <c:pt idx="228">
                  <c:v>18.399999999999999</c:v>
                </c:pt>
                <c:pt idx="229">
                  <c:v>17.8</c:v>
                </c:pt>
                <c:pt idx="230">
                  <c:v>19.5</c:v>
                </c:pt>
                <c:pt idx="231">
                  <c:v>21</c:v>
                </c:pt>
                <c:pt idx="232">
                  <c:v>19.100000000000001</c:v>
                </c:pt>
                <c:pt idx="233">
                  <c:v>18.5</c:v>
                </c:pt>
                <c:pt idx="234">
                  <c:v>19.3</c:v>
                </c:pt>
                <c:pt idx="235">
                  <c:v>19.399999999999999</c:v>
                </c:pt>
                <c:pt idx="236">
                  <c:v>17.399999999999999</c:v>
                </c:pt>
                <c:pt idx="237">
                  <c:v>18</c:v>
                </c:pt>
                <c:pt idx="238">
                  <c:v>17.399999999999999</c:v>
                </c:pt>
                <c:pt idx="239">
                  <c:v>16.7</c:v>
                </c:pt>
                <c:pt idx="240">
                  <c:v>18.3</c:v>
                </c:pt>
                <c:pt idx="241">
                  <c:v>19.2</c:v>
                </c:pt>
                <c:pt idx="242">
                  <c:v>18</c:v>
                </c:pt>
                <c:pt idx="243">
                  <c:v>18.8</c:v>
                </c:pt>
                <c:pt idx="244">
                  <c:v>21.4</c:v>
                </c:pt>
                <c:pt idx="245">
                  <c:v>22.5</c:v>
                </c:pt>
                <c:pt idx="246">
                  <c:v>22.8</c:v>
                </c:pt>
                <c:pt idx="247">
                  <c:v>23.7</c:v>
                </c:pt>
                <c:pt idx="248">
                  <c:v>23.7</c:v>
                </c:pt>
                <c:pt idx="249">
                  <c:v>23.9</c:v>
                </c:pt>
                <c:pt idx="250">
                  <c:v>22</c:v>
                </c:pt>
                <c:pt idx="251">
                  <c:v>20.6</c:v>
                </c:pt>
                <c:pt idx="252">
                  <c:v>18.5</c:v>
                </c:pt>
                <c:pt idx="253">
                  <c:v>18.399999999999999</c:v>
                </c:pt>
                <c:pt idx="254">
                  <c:v>20.3</c:v>
                </c:pt>
                <c:pt idx="255">
                  <c:v>21</c:v>
                </c:pt>
                <c:pt idx="256">
                  <c:v>19.3</c:v>
                </c:pt>
                <c:pt idx="257">
                  <c:v>18.3</c:v>
                </c:pt>
                <c:pt idx="258">
                  <c:v>17.899999999999999</c:v>
                </c:pt>
                <c:pt idx="259">
                  <c:v>19.2</c:v>
                </c:pt>
                <c:pt idx="260">
                  <c:v>18.600000000000001</c:v>
                </c:pt>
                <c:pt idx="261">
                  <c:v>16.7</c:v>
                </c:pt>
                <c:pt idx="262">
                  <c:v>15</c:v>
                </c:pt>
                <c:pt idx="263">
                  <c:v>15.6</c:v>
                </c:pt>
                <c:pt idx="264">
                  <c:v>16.7</c:v>
                </c:pt>
                <c:pt idx="265">
                  <c:v>17</c:v>
                </c:pt>
                <c:pt idx="266">
                  <c:v>17.899999999999999</c:v>
                </c:pt>
                <c:pt idx="267">
                  <c:v>17.899999999999999</c:v>
                </c:pt>
                <c:pt idx="268">
                  <c:v>15.8</c:v>
                </c:pt>
                <c:pt idx="269">
                  <c:v>14.1</c:v>
                </c:pt>
                <c:pt idx="270">
                  <c:v>13.8</c:v>
                </c:pt>
                <c:pt idx="271">
                  <c:v>12.4</c:v>
                </c:pt>
                <c:pt idx="272">
                  <c:v>12.8</c:v>
                </c:pt>
                <c:pt idx="273">
                  <c:v>15</c:v>
                </c:pt>
                <c:pt idx="274">
                  <c:v>14.5</c:v>
                </c:pt>
                <c:pt idx="275">
                  <c:v>13.8</c:v>
                </c:pt>
                <c:pt idx="276">
                  <c:v>13.3</c:v>
                </c:pt>
                <c:pt idx="277">
                  <c:v>13.5</c:v>
                </c:pt>
                <c:pt idx="278">
                  <c:v>13.3</c:v>
                </c:pt>
                <c:pt idx="279">
                  <c:v>13.9</c:v>
                </c:pt>
                <c:pt idx="280">
                  <c:v>13.5</c:v>
                </c:pt>
                <c:pt idx="281">
                  <c:v>12.8</c:v>
                </c:pt>
                <c:pt idx="282">
                  <c:v>13.5</c:v>
                </c:pt>
                <c:pt idx="283">
                  <c:v>12.3</c:v>
                </c:pt>
                <c:pt idx="284">
                  <c:v>11.3</c:v>
                </c:pt>
                <c:pt idx="285">
                  <c:v>11</c:v>
                </c:pt>
                <c:pt idx="286">
                  <c:v>12.5</c:v>
                </c:pt>
                <c:pt idx="287">
                  <c:v>12.4</c:v>
                </c:pt>
                <c:pt idx="288">
                  <c:v>10.9</c:v>
                </c:pt>
                <c:pt idx="289">
                  <c:v>12.9</c:v>
                </c:pt>
                <c:pt idx="290">
                  <c:v>18</c:v>
                </c:pt>
                <c:pt idx="291">
                  <c:v>16.899999999999999</c:v>
                </c:pt>
                <c:pt idx="292">
                  <c:v>11.4</c:v>
                </c:pt>
                <c:pt idx="293">
                  <c:v>9.1</c:v>
                </c:pt>
                <c:pt idx="294">
                  <c:v>10.9</c:v>
                </c:pt>
                <c:pt idx="295">
                  <c:v>8.6</c:v>
                </c:pt>
                <c:pt idx="296">
                  <c:v>10.8</c:v>
                </c:pt>
                <c:pt idx="297">
                  <c:v>12.2</c:v>
                </c:pt>
                <c:pt idx="298">
                  <c:v>11.3</c:v>
                </c:pt>
                <c:pt idx="299">
                  <c:v>11.7</c:v>
                </c:pt>
                <c:pt idx="300">
                  <c:v>12.3</c:v>
                </c:pt>
                <c:pt idx="301">
                  <c:v>12.8</c:v>
                </c:pt>
                <c:pt idx="302">
                  <c:v>12.2</c:v>
                </c:pt>
                <c:pt idx="303">
                  <c:v>9.8000000000000007</c:v>
                </c:pt>
                <c:pt idx="304">
                  <c:v>9.5</c:v>
                </c:pt>
                <c:pt idx="305">
                  <c:v>9</c:v>
                </c:pt>
                <c:pt idx="306">
                  <c:v>8.4</c:v>
                </c:pt>
                <c:pt idx="307">
                  <c:v>9.3000000000000007</c:v>
                </c:pt>
                <c:pt idx="308">
                  <c:v>7.4</c:v>
                </c:pt>
                <c:pt idx="309">
                  <c:v>10.3</c:v>
                </c:pt>
                <c:pt idx="310">
                  <c:v>9</c:v>
                </c:pt>
                <c:pt idx="311">
                  <c:v>7.3</c:v>
                </c:pt>
                <c:pt idx="312">
                  <c:v>5.3</c:v>
                </c:pt>
                <c:pt idx="313">
                  <c:v>4.2</c:v>
                </c:pt>
                <c:pt idx="314">
                  <c:v>6.8</c:v>
                </c:pt>
                <c:pt idx="315">
                  <c:v>11.4</c:v>
                </c:pt>
                <c:pt idx="316">
                  <c:v>10.8</c:v>
                </c:pt>
                <c:pt idx="317">
                  <c:v>7.1</c:v>
                </c:pt>
                <c:pt idx="318">
                  <c:v>7.5</c:v>
                </c:pt>
                <c:pt idx="319">
                  <c:v>10.4</c:v>
                </c:pt>
                <c:pt idx="320">
                  <c:v>8.1</c:v>
                </c:pt>
                <c:pt idx="321">
                  <c:v>8.8000000000000007</c:v>
                </c:pt>
                <c:pt idx="322">
                  <c:v>7.4</c:v>
                </c:pt>
                <c:pt idx="323">
                  <c:v>7.1</c:v>
                </c:pt>
                <c:pt idx="324">
                  <c:v>5.6</c:v>
                </c:pt>
                <c:pt idx="325">
                  <c:v>5</c:v>
                </c:pt>
                <c:pt idx="326">
                  <c:v>4.5999999999999996</c:v>
                </c:pt>
                <c:pt idx="327">
                  <c:v>6</c:v>
                </c:pt>
                <c:pt idx="328">
                  <c:v>5.6</c:v>
                </c:pt>
                <c:pt idx="329">
                  <c:v>3.6</c:v>
                </c:pt>
                <c:pt idx="330">
                  <c:v>4.8</c:v>
                </c:pt>
                <c:pt idx="331">
                  <c:v>3.7</c:v>
                </c:pt>
                <c:pt idx="332">
                  <c:v>6.6</c:v>
                </c:pt>
                <c:pt idx="333">
                  <c:v>9</c:v>
                </c:pt>
                <c:pt idx="334">
                  <c:v>5.3</c:v>
                </c:pt>
                <c:pt idx="335">
                  <c:v>4.0999999999999996</c:v>
                </c:pt>
                <c:pt idx="336">
                  <c:v>9</c:v>
                </c:pt>
                <c:pt idx="337">
                  <c:v>5.2</c:v>
                </c:pt>
                <c:pt idx="338">
                  <c:v>6.4</c:v>
                </c:pt>
                <c:pt idx="339">
                  <c:v>5.9</c:v>
                </c:pt>
                <c:pt idx="340">
                  <c:v>5.4</c:v>
                </c:pt>
                <c:pt idx="341">
                  <c:v>5</c:v>
                </c:pt>
                <c:pt idx="342">
                  <c:v>6.9</c:v>
                </c:pt>
                <c:pt idx="343">
                  <c:v>5.7</c:v>
                </c:pt>
                <c:pt idx="344">
                  <c:v>9.1</c:v>
                </c:pt>
                <c:pt idx="345">
                  <c:v>8</c:v>
                </c:pt>
                <c:pt idx="346">
                  <c:v>6.8</c:v>
                </c:pt>
                <c:pt idx="347">
                  <c:v>8</c:v>
                </c:pt>
                <c:pt idx="348">
                  <c:v>9.4</c:v>
                </c:pt>
                <c:pt idx="349">
                  <c:v>7.6</c:v>
                </c:pt>
                <c:pt idx="350">
                  <c:v>6.1</c:v>
                </c:pt>
                <c:pt idx="351">
                  <c:v>5.4</c:v>
                </c:pt>
                <c:pt idx="352">
                  <c:v>5.6</c:v>
                </c:pt>
                <c:pt idx="353">
                  <c:v>2.2999999999999998</c:v>
                </c:pt>
                <c:pt idx="354">
                  <c:v>-0.7</c:v>
                </c:pt>
                <c:pt idx="355">
                  <c:v>4.5</c:v>
                </c:pt>
                <c:pt idx="356">
                  <c:v>9.1999999999999993</c:v>
                </c:pt>
                <c:pt idx="357">
                  <c:v>9.5</c:v>
                </c:pt>
                <c:pt idx="358">
                  <c:v>9.6</c:v>
                </c:pt>
                <c:pt idx="359">
                  <c:v>10.4</c:v>
                </c:pt>
                <c:pt idx="360">
                  <c:v>11.7</c:v>
                </c:pt>
                <c:pt idx="361">
                  <c:v>12.7</c:v>
                </c:pt>
                <c:pt idx="362">
                  <c:v>13.7</c:v>
                </c:pt>
                <c:pt idx="363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B-4E0D-BA55-EF05D4983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83023"/>
        <c:axId val="473483855"/>
      </c:lineChart>
      <c:catAx>
        <c:axId val="4734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483855"/>
        <c:crosses val="autoZero"/>
        <c:auto val="1"/>
        <c:lblAlgn val="ctr"/>
        <c:lblOffset val="100"/>
        <c:noMultiLvlLbl val="0"/>
      </c:catAx>
      <c:valAx>
        <c:axId val="4734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4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Histtogramme de l'amplitude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Histtogramme de l'amplitude</a:t>
          </a:r>
        </a:p>
      </cx:txPr>
    </cx:title>
    <cx:plotArea>
      <cx:plotAreaRegion>
        <cx:series layoutId="clusteredColumn" uniqueId="{02184C1A-7F49-43F1-BD1D-3AB89E7F234E}">
          <cx:tx>
            <cx:txData>
              <cx:f>_xlchart.v1.2</cx:f>
              <cx:v>Amplitude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12</xdr:row>
      <xdr:rowOff>71437</xdr:rowOff>
    </xdr:from>
    <xdr:to>
      <xdr:col>14</xdr:col>
      <xdr:colOff>523875</xdr:colOff>
      <xdr:row>26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5F15E5B-27F4-47D5-927E-239AFA99D3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9650" y="2357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552450</xdr:colOff>
      <xdr:row>12</xdr:row>
      <xdr:rowOff>71437</xdr:rowOff>
    </xdr:from>
    <xdr:to>
      <xdr:col>20</xdr:col>
      <xdr:colOff>552450</xdr:colOff>
      <xdr:row>26</xdr:row>
      <xdr:rowOff>147637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8D365A-F53C-4D5E-9FCA-81D5F46C1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738186</xdr:colOff>
      <xdr:row>27</xdr:row>
      <xdr:rowOff>157162</xdr:rowOff>
    </xdr:from>
    <xdr:to>
      <xdr:col>15</xdr:col>
      <xdr:colOff>495299</xdr:colOff>
      <xdr:row>44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D30EC86-5B5B-4AE5-AA9C-486B53E6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619124</xdr:colOff>
      <xdr:row>27</xdr:row>
      <xdr:rowOff>176212</xdr:rowOff>
    </xdr:from>
    <xdr:to>
      <xdr:col>22</xdr:col>
      <xdr:colOff>514349</xdr:colOff>
      <xdr:row>44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4C8A6AB-BF90-49A7-A9F1-3300416C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14</xdr:col>
      <xdr:colOff>533400</xdr:colOff>
      <xdr:row>63</xdr:row>
      <xdr:rowOff>76200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C6C909DB-D25B-4FC0-BBA8-F5694F2FB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752475</xdr:colOff>
      <xdr:row>48</xdr:row>
      <xdr:rowOff>185737</xdr:rowOff>
    </xdr:from>
    <xdr:to>
      <xdr:col>20</xdr:col>
      <xdr:colOff>752475</xdr:colOff>
      <xdr:row>63</xdr:row>
      <xdr:rowOff>71437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88561C3-D4E3-4E4F-9F21-50FBBE031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5BD015A-BD1F-4A68-BC6A-FABDD989E019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NumÃ©ro" tableColumnId="1"/>
      <queryTableField id="2" name="Mois" tableColumnId="2"/>
      <queryTableField id="3" name="Jour" tableColumnId="3"/>
      <queryTableField id="4" name="Minimum" tableColumnId="4"/>
      <queryTableField id="5" name="Maximum" tableColumnId="5"/>
      <queryTableField id="6" name="Moyenne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A875E-8E85-4621-8A34-EFEE1E9D46E0}" name="temps" displayName="temps" ref="A1:J366" tableType="queryTable" totalsRowShown="0">
  <autoFilter ref="A1:J366" xr:uid="{87AA875E-8E85-4621-8A34-EFEE1E9D46E0}"/>
  <tableColumns count="10">
    <tableColumn id="1" xr3:uid="{BED7B5E5-985E-486D-A5E4-54F1589EA253}" uniqueName="1" name="Numéro" queryTableFieldId="1"/>
    <tableColumn id="2" xr3:uid="{B3AD7047-23BD-40E7-9B22-F840310E5E14}" uniqueName="2" name="Mois" queryTableFieldId="2" dataDxfId="8"/>
    <tableColumn id="3" xr3:uid="{9B235F16-C4A0-4349-8AD7-3C3B7B7E8DA2}" uniqueName="3" name="Jour" queryTableFieldId="3" dataDxfId="7"/>
    <tableColumn id="4" xr3:uid="{1FE2B497-7072-4A59-ADA0-3E822EE664CD}" uniqueName="4" name="Minimum" queryTableFieldId="4" dataDxfId="6"/>
    <tableColumn id="5" xr3:uid="{BF728633-49BD-45BE-9807-5E7E432B0DDE}" uniqueName="5" name="Maximum" queryTableFieldId="5" dataDxfId="5"/>
    <tableColumn id="6" xr3:uid="{18A864F2-E1CB-444B-90AF-2A16705CFDDA}" uniqueName="6" name="Moyenne" queryTableFieldId="6" dataDxfId="2"/>
    <tableColumn id="7" xr3:uid="{C811CB80-CE76-482B-BFFE-5B636E03D329}" uniqueName="7" name="Amplitude" queryTableFieldId="7" dataDxfId="4">
      <calculatedColumnFormula>temps[[#This Row],[Maximum]]-temps[[#This Row],[Minimum]]</calculatedColumnFormula>
    </tableColumn>
    <tableColumn id="8" xr3:uid="{7A3D9CC4-C701-460E-8C82-BFC36ADA6DB4}" uniqueName="8" name="moyenne mobile 7 jours" queryTableFieldId="8" dataDxfId="3"/>
    <tableColumn id="9" xr3:uid="{CC246CA5-245B-4BE1-B7AA-9279E775FD0D}" uniqueName="9" name="moyenne mobile 30 jours" queryTableFieldId="9" dataDxfId="1"/>
    <tableColumn id="10" xr3:uid="{964D2F74-D025-4C36-91F4-03CF74E64162}" uniqueName="10" name="consomation" queryTableFieldId="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C5CA-E7F4-42D4-8B34-1471DA8B8591}">
  <dimension ref="A1:N366"/>
  <sheetViews>
    <sheetView tabSelected="1" topLeftCell="E43" zoomScaleNormal="100" workbookViewId="0">
      <selection activeCell="R65" sqref="R65"/>
    </sheetView>
  </sheetViews>
  <sheetFormatPr baseColWidth="10" defaultRowHeight="15"/>
  <cols>
    <col min="1" max="1" width="12.5703125" bestFit="1" customWidth="1"/>
    <col min="2" max="2" width="12" bestFit="1" customWidth="1"/>
    <col min="3" max="3" width="7.7109375" bestFit="1" customWidth="1"/>
    <col min="4" max="4" width="12" bestFit="1" customWidth="1"/>
    <col min="5" max="5" width="12.28515625" bestFit="1" customWidth="1"/>
    <col min="6" max="6" width="11.85546875" style="4" bestFit="1" customWidth="1"/>
    <col min="8" max="8" width="20" style="4" customWidth="1"/>
    <col min="9" max="9" width="25.42578125" customWidth="1"/>
    <col min="12" max="12" width="37.7109375" customWidth="1"/>
  </cols>
  <sheetData>
    <row r="1" spans="1:14">
      <c r="A1" t="s">
        <v>18</v>
      </c>
      <c r="B1" t="s">
        <v>0</v>
      </c>
      <c r="C1" t="s">
        <v>1</v>
      </c>
      <c r="D1" t="s">
        <v>2</v>
      </c>
      <c r="E1" t="s">
        <v>3</v>
      </c>
      <c r="F1" s="4" t="s">
        <v>4</v>
      </c>
      <c r="G1" t="s">
        <v>237</v>
      </c>
      <c r="H1" s="4" t="s">
        <v>246</v>
      </c>
      <c r="I1" t="s">
        <v>247</v>
      </c>
      <c r="J1" t="s">
        <v>14</v>
      </c>
    </row>
    <row r="2" spans="1:14">
      <c r="A2">
        <v>1</v>
      </c>
      <c r="B2" s="1" t="s">
        <v>5</v>
      </c>
      <c r="C2" s="1" t="s">
        <v>19</v>
      </c>
      <c r="D2" s="1">
        <v>0.6</v>
      </c>
      <c r="E2" s="1">
        <v>4.3</v>
      </c>
      <c r="F2" s="4">
        <v>2.2000000000000002</v>
      </c>
      <c r="G2">
        <f>temps[[#This Row],[Maximum]]-temps[[#This Row],[Minimum]]</f>
        <v>3.6999999999999997</v>
      </c>
      <c r="H2" s="5"/>
      <c r="I2" s="1"/>
      <c r="J2" s="2">
        <v>30</v>
      </c>
    </row>
    <row r="3" spans="1:14">
      <c r="A3">
        <v>2</v>
      </c>
      <c r="B3" s="1" t="s">
        <v>5</v>
      </c>
      <c r="C3" s="1" t="s">
        <v>20</v>
      </c>
      <c r="D3" s="1">
        <v>-0.3</v>
      </c>
      <c r="E3" s="1">
        <v>4.7</v>
      </c>
      <c r="F3" s="4">
        <v>2.2999999999999998</v>
      </c>
      <c r="G3">
        <f>temps[[#This Row],[Maximum]]-temps[[#This Row],[Minimum]]</f>
        <v>5</v>
      </c>
      <c r="H3" s="5"/>
      <c r="I3" s="1"/>
      <c r="J3" s="2">
        <v>40</v>
      </c>
      <c r="L3" t="s">
        <v>235</v>
      </c>
      <c r="M3">
        <f>COUNTIF(temps[Minimum], "&lt;=0")</f>
        <v>16</v>
      </c>
    </row>
    <row r="4" spans="1:14">
      <c r="A4">
        <v>3</v>
      </c>
      <c r="B4" s="1" t="s">
        <v>5</v>
      </c>
      <c r="C4" s="1" t="s">
        <v>21</v>
      </c>
      <c r="D4" s="1">
        <v>2.9</v>
      </c>
      <c r="E4" s="1">
        <v>4.5</v>
      </c>
      <c r="F4" s="4">
        <v>3.4</v>
      </c>
      <c r="G4">
        <f>temps[[#This Row],[Maximum]]-temps[[#This Row],[Minimum]]</f>
        <v>1.6</v>
      </c>
      <c r="H4" s="5"/>
      <c r="I4" s="1"/>
      <c r="J4" s="2">
        <v>36</v>
      </c>
      <c r="L4" t="s">
        <v>236</v>
      </c>
      <c r="M4">
        <f>COUNTIF(temps[Amplitude],"&gt;15")</f>
        <v>4</v>
      </c>
    </row>
    <row r="5" spans="1:14">
      <c r="A5">
        <v>4</v>
      </c>
      <c r="B5" s="1" t="s">
        <v>5</v>
      </c>
      <c r="C5" s="1" t="s">
        <v>22</v>
      </c>
      <c r="D5" s="1">
        <v>2.6</v>
      </c>
      <c r="E5" s="1">
        <v>3.7</v>
      </c>
      <c r="F5" s="4">
        <v>3.1</v>
      </c>
      <c r="G5">
        <f>temps[[#This Row],[Maximum]]-temps[[#This Row],[Minimum]]</f>
        <v>1.1000000000000001</v>
      </c>
      <c r="H5" s="5"/>
      <c r="I5" s="1"/>
      <c r="J5" s="2">
        <v>27</v>
      </c>
      <c r="L5" t="s">
        <v>238</v>
      </c>
      <c r="M5">
        <f>COUNTIF(temps[Maximum], "&gt;=30")</f>
        <v>12</v>
      </c>
    </row>
    <row r="6" spans="1:14">
      <c r="A6">
        <v>5</v>
      </c>
      <c r="B6" s="1" t="s">
        <v>5</v>
      </c>
      <c r="C6" s="1" t="s">
        <v>23</v>
      </c>
      <c r="D6" s="1">
        <v>2.8</v>
      </c>
      <c r="E6" s="1">
        <v>3.6</v>
      </c>
      <c r="F6" s="4">
        <v>3.1</v>
      </c>
      <c r="G6">
        <f>temps[[#This Row],[Maximum]]-temps[[#This Row],[Minimum]]</f>
        <v>0.80000000000000027</v>
      </c>
      <c r="H6" s="5"/>
      <c r="I6" s="1"/>
      <c r="J6" s="2">
        <v>29</v>
      </c>
    </row>
    <row r="7" spans="1:14">
      <c r="A7">
        <v>6</v>
      </c>
      <c r="B7" s="1" t="s">
        <v>5</v>
      </c>
      <c r="C7" s="1" t="s">
        <v>24</v>
      </c>
      <c r="D7" s="1">
        <v>3</v>
      </c>
      <c r="E7" s="1">
        <v>4.3</v>
      </c>
      <c r="F7" s="4">
        <v>3.6</v>
      </c>
      <c r="G7">
        <f>temps[[#This Row],[Maximum]]-temps[[#This Row],[Minimum]]</f>
        <v>1.2999999999999998</v>
      </c>
      <c r="I7" s="1"/>
      <c r="J7" s="2">
        <v>28</v>
      </c>
      <c r="L7" t="s">
        <v>245</v>
      </c>
      <c r="M7" s="3">
        <f>AVERAGE(temps[Amplitude])</f>
        <v>7.6471232876712341</v>
      </c>
    </row>
    <row r="8" spans="1:14">
      <c r="A8">
        <v>7</v>
      </c>
      <c r="B8" s="1" t="s">
        <v>5</v>
      </c>
      <c r="C8" s="1" t="s">
        <v>25</v>
      </c>
      <c r="D8" s="1">
        <v>2.8</v>
      </c>
      <c r="E8" s="1">
        <v>4.2</v>
      </c>
      <c r="F8" s="4">
        <v>3.3</v>
      </c>
      <c r="G8">
        <f>temps[[#This Row],[Maximum]]-temps[[#This Row],[Minimum]]</f>
        <v>1.4000000000000004</v>
      </c>
      <c r="H8" s="5">
        <f>AVERAGE(F2:F8)</f>
        <v>3</v>
      </c>
      <c r="I8" s="1"/>
      <c r="J8" s="2">
        <v>29</v>
      </c>
      <c r="L8" t="s">
        <v>244</v>
      </c>
      <c r="M8">
        <f>MEDIAN(temps[Amplitude])</f>
        <v>7.6</v>
      </c>
    </row>
    <row r="9" spans="1:14">
      <c r="A9">
        <v>8</v>
      </c>
      <c r="B9" s="1" t="s">
        <v>5</v>
      </c>
      <c r="C9" s="1" t="s">
        <v>26</v>
      </c>
      <c r="D9" s="1">
        <v>1.5</v>
      </c>
      <c r="E9" s="1">
        <v>4.5999999999999996</v>
      </c>
      <c r="F9" s="4">
        <v>2.9</v>
      </c>
      <c r="G9">
        <f>temps[[#This Row],[Maximum]]-temps[[#This Row],[Minimum]]</f>
        <v>3.0999999999999996</v>
      </c>
      <c r="H9" s="5">
        <f t="shared" ref="H9:H72" si="0">AVERAGE(F3:F9)</f>
        <v>3.0999999999999992</v>
      </c>
      <c r="I9" s="1"/>
      <c r="J9" s="2">
        <v>30</v>
      </c>
      <c r="L9" t="s">
        <v>243</v>
      </c>
      <c r="M9" s="3">
        <f>STDEV(temps[Amplitude])</f>
        <v>3.3048372303902949</v>
      </c>
    </row>
    <row r="10" spans="1:14">
      <c r="A10">
        <v>9</v>
      </c>
      <c r="B10" s="1" t="s">
        <v>5</v>
      </c>
      <c r="C10" s="1" t="s">
        <v>27</v>
      </c>
      <c r="D10" s="1">
        <v>-0.2</v>
      </c>
      <c r="E10" s="1">
        <v>4.5999999999999996</v>
      </c>
      <c r="F10" s="4">
        <v>1.4</v>
      </c>
      <c r="G10">
        <f>temps[[#This Row],[Maximum]]-temps[[#This Row],[Minimum]]</f>
        <v>4.8</v>
      </c>
      <c r="H10" s="5">
        <f t="shared" si="0"/>
        <v>2.9714285714285711</v>
      </c>
      <c r="I10" s="1"/>
      <c r="J10" s="2">
        <v>44</v>
      </c>
      <c r="L10" t="s">
        <v>242</v>
      </c>
      <c r="M10" t="s">
        <v>239</v>
      </c>
      <c r="N10">
        <f>QUARTILE(temps[Amplitude],1)</f>
        <v>5.0999999999999996</v>
      </c>
    </row>
    <row r="11" spans="1:14">
      <c r="A11">
        <v>10</v>
      </c>
      <c r="B11" s="1" t="s">
        <v>5</v>
      </c>
      <c r="C11" s="1" t="s">
        <v>28</v>
      </c>
      <c r="D11" s="1">
        <v>-0.6</v>
      </c>
      <c r="E11" s="1">
        <v>4.5999999999999996</v>
      </c>
      <c r="F11" s="4">
        <v>1.5</v>
      </c>
      <c r="G11">
        <f>temps[[#This Row],[Maximum]]-temps[[#This Row],[Minimum]]</f>
        <v>5.1999999999999993</v>
      </c>
      <c r="H11" s="5">
        <f t="shared" si="0"/>
        <v>2.6999999999999997</v>
      </c>
      <c r="I11" s="1"/>
      <c r="J11" s="2">
        <v>44</v>
      </c>
      <c r="M11" t="s">
        <v>240</v>
      </c>
      <c r="N11">
        <f>QUARTILE(temps[Amplitude],2)</f>
        <v>7.6</v>
      </c>
    </row>
    <row r="12" spans="1:14">
      <c r="A12">
        <v>11</v>
      </c>
      <c r="B12" s="1" t="s">
        <v>5</v>
      </c>
      <c r="C12" s="1" t="s">
        <v>29</v>
      </c>
      <c r="D12" s="1">
        <v>0.5</v>
      </c>
      <c r="E12" s="1">
        <v>5.3</v>
      </c>
      <c r="F12" s="4">
        <v>3.2</v>
      </c>
      <c r="G12">
        <f>temps[[#This Row],[Maximum]]-temps[[#This Row],[Minimum]]</f>
        <v>4.8</v>
      </c>
      <c r="H12" s="5">
        <f t="shared" si="0"/>
        <v>2.7142857142857144</v>
      </c>
      <c r="I12" s="1"/>
      <c r="J12" s="2">
        <v>31</v>
      </c>
      <c r="M12" t="s">
        <v>241</v>
      </c>
      <c r="N12">
        <f>QUARTILE(temps[Amplitude],3)</f>
        <v>10</v>
      </c>
    </row>
    <row r="13" spans="1:14">
      <c r="A13">
        <v>12</v>
      </c>
      <c r="B13" s="1" t="s">
        <v>5</v>
      </c>
      <c r="C13" s="1" t="s">
        <v>30</v>
      </c>
      <c r="D13" s="1">
        <v>4.4000000000000004</v>
      </c>
      <c r="E13" s="1">
        <v>9.8000000000000007</v>
      </c>
      <c r="F13" s="4">
        <v>7.2</v>
      </c>
      <c r="G13">
        <f>temps[[#This Row],[Maximum]]-temps[[#This Row],[Minimum]]</f>
        <v>5.4</v>
      </c>
      <c r="H13" s="5">
        <f t="shared" si="0"/>
        <v>3.3000000000000003</v>
      </c>
      <c r="I13" s="1"/>
      <c r="J13" s="2">
        <v>23</v>
      </c>
    </row>
    <row r="14" spans="1:14">
      <c r="A14">
        <v>13</v>
      </c>
      <c r="B14" s="1" t="s">
        <v>5</v>
      </c>
      <c r="C14" s="1" t="s">
        <v>31</v>
      </c>
      <c r="D14" s="1">
        <v>5.8</v>
      </c>
      <c r="E14" s="1">
        <v>10.1</v>
      </c>
      <c r="F14" s="4">
        <v>8.1999999999999993</v>
      </c>
      <c r="G14">
        <f>temps[[#This Row],[Maximum]]-temps[[#This Row],[Minimum]]</f>
        <v>4.3</v>
      </c>
      <c r="H14" s="5">
        <f t="shared" si="0"/>
        <v>3.9571428571428569</v>
      </c>
      <c r="I14" s="1"/>
      <c r="J14" s="2">
        <v>22</v>
      </c>
    </row>
    <row r="15" spans="1:14">
      <c r="A15">
        <v>14</v>
      </c>
      <c r="B15" s="1" t="s">
        <v>5</v>
      </c>
      <c r="C15" s="1" t="s">
        <v>32</v>
      </c>
      <c r="D15" s="1">
        <v>9</v>
      </c>
      <c r="E15" s="1">
        <v>11.3</v>
      </c>
      <c r="F15" s="4">
        <v>9.1999999999999993</v>
      </c>
      <c r="G15">
        <f>temps[[#This Row],[Maximum]]-temps[[#This Row],[Minimum]]</f>
        <v>2.3000000000000007</v>
      </c>
      <c r="H15" s="5">
        <f t="shared" si="0"/>
        <v>4.7999999999999989</v>
      </c>
      <c r="I15" s="1"/>
      <c r="J15" s="2">
        <v>13</v>
      </c>
    </row>
    <row r="16" spans="1:14">
      <c r="A16">
        <v>15</v>
      </c>
      <c r="B16" s="1" t="s">
        <v>5</v>
      </c>
      <c r="C16" s="1" t="s">
        <v>33</v>
      </c>
      <c r="D16" s="1">
        <v>1.5</v>
      </c>
      <c r="E16" s="1">
        <v>10</v>
      </c>
      <c r="F16" s="4">
        <v>2.2000000000000002</v>
      </c>
      <c r="G16">
        <f>temps[[#This Row],[Maximum]]-temps[[#This Row],[Minimum]]</f>
        <v>8.5</v>
      </c>
      <c r="H16" s="5">
        <f t="shared" si="0"/>
        <v>4.7</v>
      </c>
      <c r="I16" s="1"/>
      <c r="J16" s="2">
        <v>30</v>
      </c>
    </row>
    <row r="17" spans="1:10">
      <c r="A17">
        <v>16</v>
      </c>
      <c r="B17" s="1" t="s">
        <v>5</v>
      </c>
      <c r="C17" s="1" t="s">
        <v>34</v>
      </c>
      <c r="D17" s="1">
        <v>-0.2</v>
      </c>
      <c r="E17" s="1">
        <v>1</v>
      </c>
      <c r="F17" s="4">
        <v>0.9</v>
      </c>
      <c r="G17">
        <f>temps[[#This Row],[Maximum]]-temps[[#This Row],[Minimum]]</f>
        <v>1.2</v>
      </c>
      <c r="H17" s="5">
        <f t="shared" si="0"/>
        <v>4.6285714285714281</v>
      </c>
      <c r="I17" s="1"/>
      <c r="J17" s="2">
        <v>40</v>
      </c>
    </row>
    <row r="18" spans="1:10">
      <c r="A18">
        <v>17</v>
      </c>
      <c r="B18" s="1" t="s">
        <v>5</v>
      </c>
      <c r="C18" s="1" t="s">
        <v>35</v>
      </c>
      <c r="D18" s="1">
        <v>1</v>
      </c>
      <c r="E18" s="1">
        <v>7.9</v>
      </c>
      <c r="F18" s="4">
        <v>5.9</v>
      </c>
      <c r="G18">
        <f>temps[[#This Row],[Maximum]]-temps[[#This Row],[Minimum]]</f>
        <v>6.9</v>
      </c>
      <c r="H18" s="5">
        <f t="shared" si="0"/>
        <v>5.2571428571428571</v>
      </c>
      <c r="I18" s="1"/>
      <c r="J18" s="2">
        <v>41</v>
      </c>
    </row>
    <row r="19" spans="1:10">
      <c r="A19">
        <v>18</v>
      </c>
      <c r="B19" s="1" t="s">
        <v>5</v>
      </c>
      <c r="C19" s="1" t="s">
        <v>36</v>
      </c>
      <c r="D19" s="1">
        <v>2.6</v>
      </c>
      <c r="E19" s="1">
        <v>8.1999999999999993</v>
      </c>
      <c r="F19" s="4">
        <v>5</v>
      </c>
      <c r="G19">
        <f>temps[[#This Row],[Maximum]]-temps[[#This Row],[Minimum]]</f>
        <v>5.6</v>
      </c>
      <c r="H19" s="5">
        <f t="shared" si="0"/>
        <v>5.5142857142857133</v>
      </c>
      <c r="I19" s="1"/>
      <c r="J19" s="2">
        <v>26</v>
      </c>
    </row>
    <row r="20" spans="1:10">
      <c r="A20">
        <v>19</v>
      </c>
      <c r="B20" s="1" t="s">
        <v>5</v>
      </c>
      <c r="C20" s="1" t="s">
        <v>37</v>
      </c>
      <c r="D20" s="1">
        <v>4.7</v>
      </c>
      <c r="E20" s="1">
        <v>7.3</v>
      </c>
      <c r="F20" s="4">
        <v>5.9</v>
      </c>
      <c r="G20">
        <f>temps[[#This Row],[Maximum]]-temps[[#This Row],[Minimum]]</f>
        <v>2.5999999999999996</v>
      </c>
      <c r="H20" s="5">
        <f t="shared" si="0"/>
        <v>5.3285714285714283</v>
      </c>
      <c r="I20" s="1"/>
      <c r="J20" s="2">
        <v>24</v>
      </c>
    </row>
    <row r="21" spans="1:10">
      <c r="A21">
        <v>20</v>
      </c>
      <c r="B21" s="1" t="s">
        <v>5</v>
      </c>
      <c r="C21" s="1" t="s">
        <v>38</v>
      </c>
      <c r="D21" s="1">
        <v>5.3</v>
      </c>
      <c r="E21" s="1">
        <v>12.9</v>
      </c>
      <c r="F21" s="4">
        <v>9.6999999999999993</v>
      </c>
      <c r="G21">
        <f>temps[[#This Row],[Maximum]]-temps[[#This Row],[Minimum]]</f>
        <v>7.6000000000000005</v>
      </c>
      <c r="H21" s="5">
        <f t="shared" si="0"/>
        <v>5.5428571428571427</v>
      </c>
      <c r="I21" s="1"/>
      <c r="J21" s="2">
        <v>21</v>
      </c>
    </row>
    <row r="22" spans="1:10">
      <c r="A22">
        <v>21</v>
      </c>
      <c r="B22" s="1" t="s">
        <v>5</v>
      </c>
      <c r="C22" s="1" t="s">
        <v>39</v>
      </c>
      <c r="D22" s="1">
        <v>5.8</v>
      </c>
      <c r="E22" s="1">
        <v>12.7</v>
      </c>
      <c r="F22" s="4">
        <v>8.8000000000000007</v>
      </c>
      <c r="G22">
        <f>temps[[#This Row],[Maximum]]-temps[[#This Row],[Minimum]]</f>
        <v>6.8999999999999995</v>
      </c>
      <c r="H22" s="5">
        <f t="shared" si="0"/>
        <v>5.4857142857142858</v>
      </c>
      <c r="I22" s="1"/>
      <c r="J22" s="2">
        <v>21</v>
      </c>
    </row>
    <row r="23" spans="1:10">
      <c r="A23">
        <v>22</v>
      </c>
      <c r="B23" s="1" t="s">
        <v>5</v>
      </c>
      <c r="C23" s="1" t="s">
        <v>40</v>
      </c>
      <c r="D23" s="1">
        <v>4.2</v>
      </c>
      <c r="E23" s="1">
        <v>10.199999999999999</v>
      </c>
      <c r="F23" s="4">
        <v>6.1</v>
      </c>
      <c r="G23">
        <f>temps[[#This Row],[Maximum]]-temps[[#This Row],[Minimum]]</f>
        <v>5.9999999999999991</v>
      </c>
      <c r="H23" s="5">
        <f t="shared" si="0"/>
        <v>6.0428571428571436</v>
      </c>
      <c r="I23" s="1"/>
      <c r="J23" s="2">
        <v>24</v>
      </c>
    </row>
    <row r="24" spans="1:10">
      <c r="A24">
        <v>23</v>
      </c>
      <c r="B24" s="1" t="s">
        <v>5</v>
      </c>
      <c r="C24" s="1" t="s">
        <v>41</v>
      </c>
      <c r="D24" s="1">
        <v>2.9</v>
      </c>
      <c r="E24" s="1">
        <v>6.4</v>
      </c>
      <c r="F24" s="4">
        <v>3.9</v>
      </c>
      <c r="G24">
        <f>temps[[#This Row],[Maximum]]-temps[[#This Row],[Minimum]]</f>
        <v>3.5000000000000004</v>
      </c>
      <c r="H24" s="5">
        <f t="shared" si="0"/>
        <v>6.4714285714285706</v>
      </c>
      <c r="I24" s="1"/>
      <c r="J24" s="2">
        <v>33</v>
      </c>
    </row>
    <row r="25" spans="1:10">
      <c r="A25">
        <v>24</v>
      </c>
      <c r="B25" s="1" t="s">
        <v>5</v>
      </c>
      <c r="C25" s="1" t="s">
        <v>42</v>
      </c>
      <c r="D25" s="1">
        <v>-0.6</v>
      </c>
      <c r="E25" s="1">
        <v>3.8</v>
      </c>
      <c r="F25" s="4">
        <v>1.5</v>
      </c>
      <c r="G25">
        <f>temps[[#This Row],[Maximum]]-temps[[#This Row],[Minimum]]</f>
        <v>4.3999999999999995</v>
      </c>
      <c r="H25" s="5">
        <f t="shared" si="0"/>
        <v>5.8428571428571425</v>
      </c>
      <c r="I25" s="1"/>
      <c r="J25" s="2">
        <v>43</v>
      </c>
    </row>
    <row r="26" spans="1:10">
      <c r="A26">
        <v>25</v>
      </c>
      <c r="B26" s="1" t="s">
        <v>5</v>
      </c>
      <c r="C26" s="1" t="s">
        <v>43</v>
      </c>
      <c r="D26" s="1">
        <v>1.6</v>
      </c>
      <c r="E26" s="1">
        <v>5.7</v>
      </c>
      <c r="F26" s="4">
        <v>3.3</v>
      </c>
      <c r="G26">
        <f>temps[[#This Row],[Maximum]]-temps[[#This Row],[Minimum]]</f>
        <v>4.0999999999999996</v>
      </c>
      <c r="H26" s="5">
        <f t="shared" si="0"/>
        <v>5.6</v>
      </c>
      <c r="I26" s="1"/>
      <c r="J26" s="2">
        <v>29</v>
      </c>
    </row>
    <row r="27" spans="1:10">
      <c r="A27">
        <v>26</v>
      </c>
      <c r="B27" s="1" t="s">
        <v>5</v>
      </c>
      <c r="C27" s="1" t="s">
        <v>44</v>
      </c>
      <c r="D27" s="1">
        <v>1</v>
      </c>
      <c r="E27" s="1">
        <v>4.7</v>
      </c>
      <c r="F27" s="4">
        <v>2.9</v>
      </c>
      <c r="G27">
        <f>temps[[#This Row],[Maximum]]-temps[[#This Row],[Minimum]]</f>
        <v>3.7</v>
      </c>
      <c r="H27" s="5">
        <f t="shared" si="0"/>
        <v>5.1714285714285708</v>
      </c>
      <c r="I27" s="1"/>
      <c r="J27" s="2">
        <v>30</v>
      </c>
    </row>
    <row r="28" spans="1:10">
      <c r="A28">
        <v>27</v>
      </c>
      <c r="B28" s="1" t="s">
        <v>5</v>
      </c>
      <c r="C28" s="1" t="s">
        <v>45</v>
      </c>
      <c r="D28" s="1">
        <v>2.1</v>
      </c>
      <c r="E28" s="1">
        <v>8</v>
      </c>
      <c r="F28" s="4">
        <v>5.4</v>
      </c>
      <c r="G28">
        <f>temps[[#This Row],[Maximum]]-temps[[#This Row],[Minimum]]</f>
        <v>5.9</v>
      </c>
      <c r="H28" s="5">
        <f t="shared" si="0"/>
        <v>4.5571428571428569</v>
      </c>
      <c r="I28" s="1"/>
      <c r="J28" s="2">
        <v>29</v>
      </c>
    </row>
    <row r="29" spans="1:10">
      <c r="A29">
        <v>28</v>
      </c>
      <c r="B29" s="1" t="s">
        <v>5</v>
      </c>
      <c r="C29" s="1" t="s">
        <v>46</v>
      </c>
      <c r="D29" s="1">
        <v>8</v>
      </c>
      <c r="E29" s="1">
        <v>14.3</v>
      </c>
      <c r="F29" s="4">
        <v>11.8</v>
      </c>
      <c r="G29">
        <f>temps[[#This Row],[Maximum]]-temps[[#This Row],[Minimum]]</f>
        <v>6.3000000000000007</v>
      </c>
      <c r="H29" s="5">
        <f t="shared" si="0"/>
        <v>4.9857142857142867</v>
      </c>
      <c r="I29" s="1"/>
      <c r="J29" s="2">
        <v>17</v>
      </c>
    </row>
    <row r="30" spans="1:10">
      <c r="A30">
        <v>29</v>
      </c>
      <c r="B30" s="1" t="s">
        <v>5</v>
      </c>
      <c r="C30" s="1" t="s">
        <v>47</v>
      </c>
      <c r="D30" s="1">
        <v>10.1</v>
      </c>
      <c r="E30" s="1">
        <v>12.5</v>
      </c>
      <c r="F30" s="4">
        <v>10.6</v>
      </c>
      <c r="G30">
        <f>temps[[#This Row],[Maximum]]-temps[[#This Row],[Minimum]]</f>
        <v>2.4000000000000004</v>
      </c>
      <c r="H30" s="5">
        <f t="shared" si="0"/>
        <v>5.6285714285714281</v>
      </c>
      <c r="I30" s="1"/>
      <c r="J30" s="2">
        <v>12</v>
      </c>
    </row>
    <row r="31" spans="1:10">
      <c r="A31">
        <v>30</v>
      </c>
      <c r="B31" s="1" t="s">
        <v>5</v>
      </c>
      <c r="C31" s="1" t="s">
        <v>48</v>
      </c>
      <c r="D31" s="1">
        <v>7.2</v>
      </c>
      <c r="E31" s="1">
        <v>13.6</v>
      </c>
      <c r="F31" s="4">
        <v>10.199999999999999</v>
      </c>
      <c r="G31">
        <f>temps[[#This Row],[Maximum]]-temps[[#This Row],[Minimum]]</f>
        <v>6.3999999999999995</v>
      </c>
      <c r="H31" s="5">
        <f t="shared" si="0"/>
        <v>6.5285714285714294</v>
      </c>
      <c r="I31" s="3">
        <f>AVERAGE(F2:F31)</f>
        <v>4.9566666666666661</v>
      </c>
      <c r="J31" s="2">
        <v>24</v>
      </c>
    </row>
    <row r="32" spans="1:10">
      <c r="A32">
        <v>31</v>
      </c>
      <c r="B32" s="1" t="s">
        <v>5</v>
      </c>
      <c r="C32" s="1" t="s">
        <v>49</v>
      </c>
      <c r="D32" s="1">
        <v>6.5</v>
      </c>
      <c r="E32" s="1">
        <v>10.8</v>
      </c>
      <c r="F32" s="4">
        <v>8.5</v>
      </c>
      <c r="G32">
        <f>temps[[#This Row],[Maximum]]-temps[[#This Row],[Minimum]]</f>
        <v>4.3000000000000007</v>
      </c>
      <c r="H32" s="5">
        <f t="shared" si="0"/>
        <v>7.5285714285714294</v>
      </c>
      <c r="I32" s="3">
        <f t="shared" ref="I32:I95" si="1">AVERAGE(F3:F32)</f>
        <v>5.166666666666667</v>
      </c>
      <c r="J32" s="2">
        <v>27</v>
      </c>
    </row>
    <row r="33" spans="1:10">
      <c r="A33">
        <v>32</v>
      </c>
      <c r="B33" s="1" t="s">
        <v>15</v>
      </c>
      <c r="C33" s="1" t="s">
        <v>50</v>
      </c>
      <c r="D33" s="1">
        <v>8.1999999999999993</v>
      </c>
      <c r="E33" s="1">
        <v>10.199999999999999</v>
      </c>
      <c r="F33" s="4">
        <v>9</v>
      </c>
      <c r="G33">
        <f>temps[[#This Row],[Maximum]]-temps[[#This Row],[Minimum]]</f>
        <v>2</v>
      </c>
      <c r="H33" s="5">
        <f t="shared" si="0"/>
        <v>8.3428571428571434</v>
      </c>
      <c r="I33" s="3">
        <f t="shared" si="1"/>
        <v>5.39</v>
      </c>
      <c r="J33" s="2">
        <v>16</v>
      </c>
    </row>
    <row r="34" spans="1:10">
      <c r="A34">
        <v>33</v>
      </c>
      <c r="B34" s="1" t="s">
        <v>15</v>
      </c>
      <c r="C34" s="1" t="s">
        <v>51</v>
      </c>
      <c r="D34" s="1">
        <v>6.8</v>
      </c>
      <c r="E34" s="1">
        <v>15.3</v>
      </c>
      <c r="F34" s="4">
        <v>11.7</v>
      </c>
      <c r="G34">
        <f>temps[[#This Row],[Maximum]]-temps[[#This Row],[Minimum]]</f>
        <v>8.5</v>
      </c>
      <c r="H34" s="5">
        <f t="shared" si="0"/>
        <v>9.6</v>
      </c>
      <c r="I34" s="3">
        <f t="shared" si="1"/>
        <v>5.666666666666667</v>
      </c>
      <c r="J34" s="2">
        <v>19</v>
      </c>
    </row>
    <row r="35" spans="1:10">
      <c r="A35">
        <v>34</v>
      </c>
      <c r="B35" s="1" t="s">
        <v>15</v>
      </c>
      <c r="C35" s="1" t="s">
        <v>52</v>
      </c>
      <c r="D35" s="1">
        <v>9.1999999999999993</v>
      </c>
      <c r="E35" s="1">
        <v>13.2</v>
      </c>
      <c r="F35" s="4">
        <v>10.7</v>
      </c>
      <c r="G35">
        <f>temps[[#This Row],[Maximum]]-temps[[#This Row],[Minimum]]</f>
        <v>4</v>
      </c>
      <c r="H35" s="5">
        <f t="shared" si="0"/>
        <v>10.357142857142858</v>
      </c>
      <c r="I35" s="3">
        <f t="shared" si="1"/>
        <v>5.919999999999999</v>
      </c>
      <c r="J35" s="2">
        <v>13</v>
      </c>
    </row>
    <row r="36" spans="1:10">
      <c r="A36">
        <v>35</v>
      </c>
      <c r="B36" s="1" t="s">
        <v>15</v>
      </c>
      <c r="C36" s="1" t="s">
        <v>53</v>
      </c>
      <c r="D36" s="1">
        <v>5.4</v>
      </c>
      <c r="E36" s="1">
        <v>11.6</v>
      </c>
      <c r="F36" s="4">
        <v>8.5</v>
      </c>
      <c r="G36">
        <f>temps[[#This Row],[Maximum]]-temps[[#This Row],[Minimum]]</f>
        <v>6.1999999999999993</v>
      </c>
      <c r="H36" s="5">
        <f t="shared" si="0"/>
        <v>9.8857142857142861</v>
      </c>
      <c r="I36" s="3">
        <f t="shared" si="1"/>
        <v>6.0999999999999988</v>
      </c>
      <c r="J36" s="2">
        <v>22</v>
      </c>
    </row>
    <row r="37" spans="1:10">
      <c r="A37">
        <v>36</v>
      </c>
      <c r="B37" s="1" t="s">
        <v>15</v>
      </c>
      <c r="C37" s="1" t="s">
        <v>54</v>
      </c>
      <c r="D37" s="1">
        <v>7</v>
      </c>
      <c r="E37" s="1">
        <v>12.3</v>
      </c>
      <c r="F37" s="4">
        <v>9.5</v>
      </c>
      <c r="G37">
        <f>temps[[#This Row],[Maximum]]-temps[[#This Row],[Minimum]]</f>
        <v>5.3000000000000007</v>
      </c>
      <c r="H37" s="5">
        <f t="shared" si="0"/>
        <v>9.7285714285714278</v>
      </c>
      <c r="I37" s="3">
        <f t="shared" si="1"/>
        <v>6.296666666666666</v>
      </c>
      <c r="J37" s="2">
        <v>19</v>
      </c>
    </row>
    <row r="38" spans="1:10">
      <c r="A38">
        <v>37</v>
      </c>
      <c r="B38" s="1" t="s">
        <v>15</v>
      </c>
      <c r="C38" s="1" t="s">
        <v>55</v>
      </c>
      <c r="D38" s="1">
        <v>7.8</v>
      </c>
      <c r="E38" s="1">
        <v>10.8</v>
      </c>
      <c r="F38" s="4">
        <v>8.3000000000000007</v>
      </c>
      <c r="G38">
        <f>temps[[#This Row],[Maximum]]-temps[[#This Row],[Minimum]]</f>
        <v>3.0000000000000009</v>
      </c>
      <c r="H38" s="5">
        <f t="shared" si="0"/>
        <v>9.4571428571428573</v>
      </c>
      <c r="I38" s="3">
        <f t="shared" si="1"/>
        <v>6.4633333333333329</v>
      </c>
      <c r="J38" s="2">
        <v>27</v>
      </c>
    </row>
    <row r="39" spans="1:10">
      <c r="A39">
        <v>38</v>
      </c>
      <c r="B39" s="1" t="s">
        <v>15</v>
      </c>
      <c r="C39" s="1" t="s">
        <v>56</v>
      </c>
      <c r="D39" s="1">
        <v>1</v>
      </c>
      <c r="E39" s="1">
        <v>8.1999999999999993</v>
      </c>
      <c r="F39" s="4">
        <v>3.1</v>
      </c>
      <c r="G39">
        <f>temps[[#This Row],[Maximum]]-temps[[#This Row],[Minimum]]</f>
        <v>7.1999999999999993</v>
      </c>
      <c r="H39" s="5">
        <f t="shared" si="0"/>
        <v>8.6857142857142868</v>
      </c>
      <c r="I39" s="3">
        <f t="shared" si="1"/>
        <v>6.47</v>
      </c>
      <c r="J39" s="2">
        <v>40</v>
      </c>
    </row>
    <row r="40" spans="1:10">
      <c r="A40">
        <v>39</v>
      </c>
      <c r="B40" s="1" t="s">
        <v>15</v>
      </c>
      <c r="C40" s="1" t="s">
        <v>57</v>
      </c>
      <c r="D40" s="1">
        <v>-0.9</v>
      </c>
      <c r="E40" s="1">
        <v>1.3</v>
      </c>
      <c r="F40" s="4">
        <v>-0.4</v>
      </c>
      <c r="G40">
        <f>temps[[#This Row],[Maximum]]-temps[[#This Row],[Minimum]]</f>
        <v>2.2000000000000002</v>
      </c>
      <c r="H40" s="5">
        <f t="shared" si="0"/>
        <v>7.3428571428571434</v>
      </c>
      <c r="I40" s="3">
        <f t="shared" si="1"/>
        <v>6.4099999999999984</v>
      </c>
      <c r="J40" s="2">
        <v>33</v>
      </c>
    </row>
    <row r="41" spans="1:10">
      <c r="A41">
        <v>40</v>
      </c>
      <c r="B41" s="1" t="s">
        <v>15</v>
      </c>
      <c r="C41" s="1" t="s">
        <v>58</v>
      </c>
      <c r="D41" s="1">
        <v>-2.9</v>
      </c>
      <c r="E41" s="1">
        <v>-0.7</v>
      </c>
      <c r="F41" s="4">
        <v>-1.8</v>
      </c>
      <c r="G41">
        <f>temps[[#This Row],[Maximum]]-temps[[#This Row],[Minimum]]</f>
        <v>2.2000000000000002</v>
      </c>
      <c r="H41" s="5">
        <f t="shared" si="0"/>
        <v>5.4142857142857155</v>
      </c>
      <c r="I41" s="3">
        <f t="shared" si="1"/>
        <v>6.299999999999998</v>
      </c>
      <c r="J41" s="2">
        <v>40</v>
      </c>
    </row>
    <row r="42" spans="1:10">
      <c r="A42">
        <v>41</v>
      </c>
      <c r="B42" s="1" t="s">
        <v>15</v>
      </c>
      <c r="C42" s="1" t="s">
        <v>59</v>
      </c>
      <c r="D42" s="1">
        <v>-5.7</v>
      </c>
      <c r="E42" s="1">
        <v>-0.6</v>
      </c>
      <c r="F42" s="4">
        <v>-2.8</v>
      </c>
      <c r="G42">
        <f>temps[[#This Row],[Maximum]]-temps[[#This Row],[Minimum]]</f>
        <v>5.1000000000000005</v>
      </c>
      <c r="H42" s="5">
        <f t="shared" si="0"/>
        <v>3.4857142857142862</v>
      </c>
      <c r="I42" s="3">
        <f t="shared" si="1"/>
        <v>6.0999999999999979</v>
      </c>
      <c r="J42" s="2">
        <v>46</v>
      </c>
    </row>
    <row r="43" spans="1:10">
      <c r="A43">
        <v>42</v>
      </c>
      <c r="B43" s="1" t="s">
        <v>15</v>
      </c>
      <c r="C43" s="1" t="s">
        <v>60</v>
      </c>
      <c r="D43" s="1">
        <v>-4.7</v>
      </c>
      <c r="E43" s="1">
        <v>1</v>
      </c>
      <c r="F43" s="4">
        <v>-2</v>
      </c>
      <c r="G43">
        <f>temps[[#This Row],[Maximum]]-temps[[#This Row],[Minimum]]</f>
        <v>5.7</v>
      </c>
      <c r="H43" s="5">
        <f t="shared" si="0"/>
        <v>1.985714285714286</v>
      </c>
      <c r="I43" s="3">
        <f t="shared" si="1"/>
        <v>5.7933333333333321</v>
      </c>
      <c r="J43" s="2">
        <v>43</v>
      </c>
    </row>
    <row r="44" spans="1:10">
      <c r="A44">
        <v>43</v>
      </c>
      <c r="B44" s="1" t="s">
        <v>15</v>
      </c>
      <c r="C44" s="1" t="s">
        <v>61</v>
      </c>
      <c r="D44" s="1">
        <v>-3</v>
      </c>
      <c r="E44" s="1">
        <v>1.6</v>
      </c>
      <c r="F44" s="4">
        <v>-1.4</v>
      </c>
      <c r="G44">
        <f>temps[[#This Row],[Maximum]]-temps[[#This Row],[Minimum]]</f>
        <v>4.5999999999999996</v>
      </c>
      <c r="H44" s="5">
        <f t="shared" si="0"/>
        <v>0.42857142857142849</v>
      </c>
      <c r="I44" s="3">
        <f t="shared" si="1"/>
        <v>5.4733333333333318</v>
      </c>
      <c r="J44" s="2">
        <v>39</v>
      </c>
    </row>
    <row r="45" spans="1:10">
      <c r="A45">
        <v>44</v>
      </c>
      <c r="B45" s="1" t="s">
        <v>15</v>
      </c>
      <c r="C45" s="1" t="s">
        <v>62</v>
      </c>
      <c r="D45" s="1">
        <v>-4.8</v>
      </c>
      <c r="E45" s="1">
        <v>0.6</v>
      </c>
      <c r="F45" s="4">
        <v>-2.2999999999999998</v>
      </c>
      <c r="G45">
        <f>temps[[#This Row],[Maximum]]-temps[[#This Row],[Minimum]]</f>
        <v>5.3999999999999995</v>
      </c>
      <c r="H45" s="5">
        <f t="shared" si="0"/>
        <v>-1.0857142857142856</v>
      </c>
      <c r="I45" s="3">
        <f t="shared" si="1"/>
        <v>5.089999999999999</v>
      </c>
      <c r="J45" s="2">
        <v>50</v>
      </c>
    </row>
    <row r="46" spans="1:10">
      <c r="A46">
        <v>45</v>
      </c>
      <c r="B46" s="1" t="s">
        <v>15</v>
      </c>
      <c r="C46" s="1" t="s">
        <v>63</v>
      </c>
      <c r="D46" s="1">
        <v>-4.5999999999999996</v>
      </c>
      <c r="E46" s="1">
        <v>1.5</v>
      </c>
      <c r="F46" s="4">
        <v>-1</v>
      </c>
      <c r="G46">
        <f>temps[[#This Row],[Maximum]]-temps[[#This Row],[Minimum]]</f>
        <v>6.1</v>
      </c>
      <c r="H46" s="5">
        <f t="shared" si="0"/>
        <v>-1.6714285714285713</v>
      </c>
      <c r="I46" s="3">
        <f t="shared" si="1"/>
        <v>4.9833333333333316</v>
      </c>
      <c r="J46" s="2">
        <v>50</v>
      </c>
    </row>
    <row r="47" spans="1:10">
      <c r="A47">
        <v>46</v>
      </c>
      <c r="B47" s="1" t="s">
        <v>15</v>
      </c>
      <c r="C47" s="1" t="s">
        <v>64</v>
      </c>
      <c r="D47" s="1">
        <v>1.3</v>
      </c>
      <c r="E47" s="1">
        <v>9</v>
      </c>
      <c r="F47" s="4">
        <v>5.9</v>
      </c>
      <c r="G47">
        <f>temps[[#This Row],[Maximum]]-temps[[#This Row],[Minimum]]</f>
        <v>7.7</v>
      </c>
      <c r="H47" s="5">
        <f t="shared" si="0"/>
        <v>-0.77142857142857146</v>
      </c>
      <c r="I47" s="3">
        <f t="shared" si="1"/>
        <v>5.1499999999999977</v>
      </c>
      <c r="J47" s="2">
        <v>32</v>
      </c>
    </row>
    <row r="48" spans="1:10">
      <c r="A48">
        <v>47</v>
      </c>
      <c r="B48" s="1" t="s">
        <v>15</v>
      </c>
      <c r="C48" s="1" t="s">
        <v>65</v>
      </c>
      <c r="D48" s="1">
        <v>6.2</v>
      </c>
      <c r="E48" s="1">
        <v>11.9</v>
      </c>
      <c r="F48" s="4">
        <v>8.8000000000000007</v>
      </c>
      <c r="G48">
        <f>temps[[#This Row],[Maximum]]-temps[[#This Row],[Minimum]]</f>
        <v>5.7</v>
      </c>
      <c r="H48" s="5">
        <f t="shared" si="0"/>
        <v>0.74285714285714299</v>
      </c>
      <c r="I48" s="3">
        <f t="shared" si="1"/>
        <v>5.2466666666666661</v>
      </c>
      <c r="J48" s="2">
        <v>20</v>
      </c>
    </row>
    <row r="49" spans="1:10">
      <c r="A49">
        <v>48</v>
      </c>
      <c r="B49" s="1" t="s">
        <v>15</v>
      </c>
      <c r="C49" s="1" t="s">
        <v>66</v>
      </c>
      <c r="D49" s="1">
        <v>8</v>
      </c>
      <c r="E49" s="1">
        <v>13.5</v>
      </c>
      <c r="F49" s="4">
        <v>9.8000000000000007</v>
      </c>
      <c r="G49">
        <f>temps[[#This Row],[Maximum]]-temps[[#This Row],[Minimum]]</f>
        <v>5.5</v>
      </c>
      <c r="H49" s="5">
        <f t="shared" si="0"/>
        <v>2.5428571428571436</v>
      </c>
      <c r="I49" s="3">
        <f t="shared" si="1"/>
        <v>5.4066666666666663</v>
      </c>
      <c r="J49" s="2">
        <v>16</v>
      </c>
    </row>
    <row r="50" spans="1:10">
      <c r="A50">
        <v>49</v>
      </c>
      <c r="B50" s="1" t="s">
        <v>15</v>
      </c>
      <c r="C50" s="1" t="s">
        <v>67</v>
      </c>
      <c r="D50" s="1">
        <v>7</v>
      </c>
      <c r="E50" s="1">
        <v>10.6</v>
      </c>
      <c r="F50" s="4">
        <v>8.3000000000000007</v>
      </c>
      <c r="G50">
        <f>temps[[#This Row],[Maximum]]-temps[[#This Row],[Minimum]]</f>
        <v>3.5999999999999996</v>
      </c>
      <c r="H50" s="5">
        <f t="shared" si="0"/>
        <v>4.0142857142857151</v>
      </c>
      <c r="I50" s="3">
        <f t="shared" si="1"/>
        <v>5.4866666666666664</v>
      </c>
      <c r="J50" s="2">
        <v>20</v>
      </c>
    </row>
    <row r="51" spans="1:10">
      <c r="A51">
        <v>50</v>
      </c>
      <c r="B51" s="1" t="s">
        <v>15</v>
      </c>
      <c r="C51" s="1" t="s">
        <v>68</v>
      </c>
      <c r="D51" s="1">
        <v>5.0999999999999996</v>
      </c>
      <c r="E51" s="1">
        <v>14.3</v>
      </c>
      <c r="F51" s="4">
        <v>9.1999999999999993</v>
      </c>
      <c r="G51">
        <f>temps[[#This Row],[Maximum]]-temps[[#This Row],[Minimum]]</f>
        <v>9.2000000000000011</v>
      </c>
      <c r="H51" s="5">
        <f t="shared" si="0"/>
        <v>5.5285714285714294</v>
      </c>
      <c r="I51" s="3">
        <f t="shared" si="1"/>
        <v>5.47</v>
      </c>
      <c r="J51" s="2">
        <v>23</v>
      </c>
    </row>
    <row r="52" spans="1:10">
      <c r="A52">
        <v>51</v>
      </c>
      <c r="B52" s="1" t="s">
        <v>15</v>
      </c>
      <c r="C52" s="1" t="s">
        <v>69</v>
      </c>
      <c r="D52" s="1">
        <v>7.6</v>
      </c>
      <c r="E52" s="1">
        <v>18.600000000000001</v>
      </c>
      <c r="F52" s="4">
        <v>12.9</v>
      </c>
      <c r="G52">
        <f>temps[[#This Row],[Maximum]]-temps[[#This Row],[Minimum]]</f>
        <v>11.000000000000002</v>
      </c>
      <c r="H52" s="5">
        <f t="shared" si="0"/>
        <v>7.7</v>
      </c>
      <c r="I52" s="3">
        <f t="shared" si="1"/>
        <v>5.6066666666666674</v>
      </c>
      <c r="J52" s="2">
        <v>23</v>
      </c>
    </row>
    <row r="53" spans="1:10">
      <c r="A53">
        <v>52</v>
      </c>
      <c r="B53" s="1" t="s">
        <v>15</v>
      </c>
      <c r="C53" s="1" t="s">
        <v>70</v>
      </c>
      <c r="D53" s="1">
        <v>7.8</v>
      </c>
      <c r="E53" s="1">
        <v>19.100000000000001</v>
      </c>
      <c r="F53" s="4">
        <v>13.2</v>
      </c>
      <c r="G53">
        <f>temps[[#This Row],[Maximum]]-temps[[#This Row],[Minimum]]</f>
        <v>11.3</v>
      </c>
      <c r="H53" s="5">
        <f t="shared" si="0"/>
        <v>9.7285714285714278</v>
      </c>
      <c r="I53" s="3">
        <f t="shared" si="1"/>
        <v>5.8433333333333328</v>
      </c>
      <c r="J53" s="2">
        <v>24</v>
      </c>
    </row>
    <row r="54" spans="1:10">
      <c r="A54">
        <v>53</v>
      </c>
      <c r="B54" s="1" t="s">
        <v>15</v>
      </c>
      <c r="C54" s="1" t="s">
        <v>71</v>
      </c>
      <c r="D54" s="1">
        <v>10</v>
      </c>
      <c r="E54" s="1">
        <v>15.4</v>
      </c>
      <c r="F54" s="4">
        <v>12.8</v>
      </c>
      <c r="G54">
        <f>temps[[#This Row],[Maximum]]-temps[[#This Row],[Minimum]]</f>
        <v>5.4</v>
      </c>
      <c r="H54" s="5">
        <f t="shared" si="0"/>
        <v>10.714285714285714</v>
      </c>
      <c r="I54" s="3">
        <f t="shared" si="1"/>
        <v>6.14</v>
      </c>
      <c r="J54" s="2">
        <v>13</v>
      </c>
    </row>
    <row r="55" spans="1:10">
      <c r="A55">
        <v>54</v>
      </c>
      <c r="B55" s="1" t="s">
        <v>15</v>
      </c>
      <c r="C55" s="1" t="s">
        <v>72</v>
      </c>
      <c r="D55" s="1">
        <v>11.8</v>
      </c>
      <c r="E55" s="1">
        <v>18.2</v>
      </c>
      <c r="F55" s="4">
        <v>14.2</v>
      </c>
      <c r="G55">
        <f>temps[[#This Row],[Maximum]]-temps[[#This Row],[Minimum]]</f>
        <v>6.3999999999999986</v>
      </c>
      <c r="H55" s="5">
        <f t="shared" si="0"/>
        <v>11.485714285714286</v>
      </c>
      <c r="I55" s="3">
        <f t="shared" si="1"/>
        <v>6.5633333333333326</v>
      </c>
      <c r="J55" s="2">
        <v>8</v>
      </c>
    </row>
    <row r="56" spans="1:10">
      <c r="A56">
        <v>55</v>
      </c>
      <c r="B56" s="1" t="s">
        <v>15</v>
      </c>
      <c r="C56" s="1" t="s">
        <v>73</v>
      </c>
      <c r="D56" s="1">
        <v>9.6999999999999993</v>
      </c>
      <c r="E56" s="1">
        <v>20</v>
      </c>
      <c r="F56" s="4">
        <v>13.9</v>
      </c>
      <c r="G56">
        <f>temps[[#This Row],[Maximum]]-temps[[#This Row],[Minimum]]</f>
        <v>10.3</v>
      </c>
      <c r="H56" s="5">
        <f t="shared" si="0"/>
        <v>12.071428571428571</v>
      </c>
      <c r="I56" s="3">
        <f t="shared" si="1"/>
        <v>6.916666666666667</v>
      </c>
      <c r="J56" s="2">
        <v>11</v>
      </c>
    </row>
    <row r="57" spans="1:10">
      <c r="A57">
        <v>56</v>
      </c>
      <c r="B57" s="1" t="s">
        <v>15</v>
      </c>
      <c r="C57" s="1" t="s">
        <v>74</v>
      </c>
      <c r="D57" s="1">
        <v>9</v>
      </c>
      <c r="E57" s="1">
        <v>17.5</v>
      </c>
      <c r="F57" s="4">
        <v>12.9</v>
      </c>
      <c r="G57">
        <f>temps[[#This Row],[Maximum]]-temps[[#This Row],[Minimum]]</f>
        <v>8.5</v>
      </c>
      <c r="H57" s="5">
        <f t="shared" si="0"/>
        <v>12.72857142857143</v>
      </c>
      <c r="I57" s="3">
        <f t="shared" si="1"/>
        <v>7.25</v>
      </c>
      <c r="J57" s="2">
        <v>13</v>
      </c>
    </row>
    <row r="58" spans="1:10">
      <c r="A58">
        <v>57</v>
      </c>
      <c r="B58" s="1" t="s">
        <v>15</v>
      </c>
      <c r="C58" s="1" t="s">
        <v>75</v>
      </c>
      <c r="D58" s="1">
        <v>7.9</v>
      </c>
      <c r="E58" s="1">
        <v>15.2</v>
      </c>
      <c r="F58" s="4">
        <v>9.5</v>
      </c>
      <c r="G58">
        <f>temps[[#This Row],[Maximum]]-temps[[#This Row],[Minimum]]</f>
        <v>7.2999999999999989</v>
      </c>
      <c r="H58" s="5">
        <f t="shared" si="0"/>
        <v>12.771428571428574</v>
      </c>
      <c r="I58" s="3">
        <f t="shared" si="1"/>
        <v>7.3866666666666667</v>
      </c>
      <c r="J58" s="2">
        <v>16</v>
      </c>
    </row>
    <row r="59" spans="1:10">
      <c r="A59">
        <v>58</v>
      </c>
      <c r="B59" s="1" t="s">
        <v>15</v>
      </c>
      <c r="C59" s="1" t="s">
        <v>76</v>
      </c>
      <c r="D59" s="1">
        <v>3.7</v>
      </c>
      <c r="E59" s="1">
        <v>11.5</v>
      </c>
      <c r="F59" s="4">
        <v>7.1</v>
      </c>
      <c r="G59">
        <f>temps[[#This Row],[Maximum]]-temps[[#This Row],[Minimum]]</f>
        <v>7.8</v>
      </c>
      <c r="H59" s="5">
        <f t="shared" si="0"/>
        <v>11.942857142857141</v>
      </c>
      <c r="I59" s="3">
        <f t="shared" si="1"/>
        <v>7.2299999999999995</v>
      </c>
      <c r="J59" s="2">
        <v>32</v>
      </c>
    </row>
    <row r="60" spans="1:10">
      <c r="A60">
        <v>59</v>
      </c>
      <c r="B60" s="1" t="s">
        <v>15</v>
      </c>
      <c r="C60" s="1" t="s">
        <v>77</v>
      </c>
      <c r="D60" s="1">
        <v>3.5</v>
      </c>
      <c r="E60" s="1">
        <v>11.6</v>
      </c>
      <c r="F60" s="4">
        <v>7.2</v>
      </c>
      <c r="G60">
        <f>temps[[#This Row],[Maximum]]-temps[[#This Row],[Minimum]]</f>
        <v>8.1</v>
      </c>
      <c r="H60" s="5">
        <f t="shared" si="0"/>
        <v>11.085714285714285</v>
      </c>
      <c r="I60" s="3">
        <f t="shared" si="1"/>
        <v>7.1166666666666654</v>
      </c>
      <c r="J60" s="2">
        <v>34</v>
      </c>
    </row>
    <row r="61" spans="1:10">
      <c r="A61">
        <v>60</v>
      </c>
      <c r="B61" s="1" t="s">
        <v>6</v>
      </c>
      <c r="C61" s="1" t="s">
        <v>50</v>
      </c>
      <c r="D61" s="1">
        <v>3.4</v>
      </c>
      <c r="E61" s="1">
        <v>14.2</v>
      </c>
      <c r="F61" s="4">
        <v>8.5</v>
      </c>
      <c r="G61">
        <f>temps[[#This Row],[Maximum]]-temps[[#This Row],[Minimum]]</f>
        <v>10.799999999999999</v>
      </c>
      <c r="H61" s="5">
        <f t="shared" si="0"/>
        <v>10.471428571428572</v>
      </c>
      <c r="I61" s="3">
        <f t="shared" si="1"/>
        <v>7.06</v>
      </c>
      <c r="J61" s="2">
        <v>26</v>
      </c>
    </row>
    <row r="62" spans="1:10">
      <c r="A62">
        <v>61</v>
      </c>
      <c r="B62" s="1" t="s">
        <v>6</v>
      </c>
      <c r="C62" s="1" t="s">
        <v>51</v>
      </c>
      <c r="D62" s="1">
        <v>4.8</v>
      </c>
      <c r="E62" s="1">
        <v>17.2</v>
      </c>
      <c r="F62" s="4">
        <v>10.6</v>
      </c>
      <c r="G62">
        <f>temps[[#This Row],[Maximum]]-temps[[#This Row],[Minimum]]</f>
        <v>12.399999999999999</v>
      </c>
      <c r="H62" s="5">
        <f t="shared" si="0"/>
        <v>9.9571428571428573</v>
      </c>
      <c r="I62" s="3">
        <f t="shared" si="1"/>
        <v>7.13</v>
      </c>
      <c r="J62" s="2">
        <v>24</v>
      </c>
    </row>
    <row r="63" spans="1:10">
      <c r="A63">
        <v>62</v>
      </c>
      <c r="B63" s="1" t="s">
        <v>6</v>
      </c>
      <c r="C63" s="1" t="s">
        <v>52</v>
      </c>
      <c r="D63" s="1">
        <v>8.3000000000000007</v>
      </c>
      <c r="E63" s="1">
        <v>18.8</v>
      </c>
      <c r="F63" s="4">
        <v>12.9</v>
      </c>
      <c r="G63">
        <f>temps[[#This Row],[Maximum]]-temps[[#This Row],[Minimum]]</f>
        <v>10.5</v>
      </c>
      <c r="H63" s="5">
        <f t="shared" si="0"/>
        <v>9.8142857142857149</v>
      </c>
      <c r="I63" s="3">
        <f t="shared" si="1"/>
        <v>7.2600000000000007</v>
      </c>
      <c r="J63" s="2">
        <v>16</v>
      </c>
    </row>
    <row r="64" spans="1:10">
      <c r="A64">
        <v>63</v>
      </c>
      <c r="B64" s="1" t="s">
        <v>6</v>
      </c>
      <c r="C64" s="1" t="s">
        <v>53</v>
      </c>
      <c r="D64" s="1">
        <v>9</v>
      </c>
      <c r="E64" s="1">
        <v>14.5</v>
      </c>
      <c r="F64" s="4">
        <v>9.9</v>
      </c>
      <c r="G64">
        <f>temps[[#This Row],[Maximum]]-temps[[#This Row],[Minimum]]</f>
        <v>5.5</v>
      </c>
      <c r="H64" s="5">
        <f t="shared" si="0"/>
        <v>9.3857142857142861</v>
      </c>
      <c r="I64" s="3">
        <f t="shared" si="1"/>
        <v>7.2</v>
      </c>
      <c r="J64" s="2">
        <v>15</v>
      </c>
    </row>
    <row r="65" spans="1:10">
      <c r="A65">
        <v>64</v>
      </c>
      <c r="B65" s="1" t="s">
        <v>6</v>
      </c>
      <c r="C65" s="1" t="s">
        <v>54</v>
      </c>
      <c r="D65" s="1">
        <v>4.0999999999999996</v>
      </c>
      <c r="E65" s="1">
        <v>9</v>
      </c>
      <c r="F65" s="4">
        <v>5.2</v>
      </c>
      <c r="G65">
        <f>temps[[#This Row],[Maximum]]-temps[[#This Row],[Minimum]]</f>
        <v>4.9000000000000004</v>
      </c>
      <c r="H65" s="5">
        <f t="shared" si="0"/>
        <v>8.7714285714285705</v>
      </c>
      <c r="I65" s="3">
        <f t="shared" si="1"/>
        <v>7.0166666666666666</v>
      </c>
      <c r="J65" s="2">
        <v>24</v>
      </c>
    </row>
    <row r="66" spans="1:10">
      <c r="A66">
        <v>65</v>
      </c>
      <c r="B66" s="1" t="s">
        <v>6</v>
      </c>
      <c r="C66" s="1" t="s">
        <v>55</v>
      </c>
      <c r="D66" s="1">
        <v>0.9</v>
      </c>
      <c r="E66" s="1">
        <v>9.6999999999999993</v>
      </c>
      <c r="F66" s="4">
        <v>4.9000000000000004</v>
      </c>
      <c r="G66">
        <f>temps[[#This Row],[Maximum]]-temps[[#This Row],[Minimum]]</f>
        <v>8.7999999999999989</v>
      </c>
      <c r="H66" s="5">
        <f t="shared" si="0"/>
        <v>8.4571428571428573</v>
      </c>
      <c r="I66" s="3">
        <f t="shared" si="1"/>
        <v>6.8966666666666665</v>
      </c>
      <c r="J66" s="2">
        <v>42</v>
      </c>
    </row>
    <row r="67" spans="1:10">
      <c r="A67">
        <v>66</v>
      </c>
      <c r="B67" s="1" t="s">
        <v>6</v>
      </c>
      <c r="C67" s="1" t="s">
        <v>56</v>
      </c>
      <c r="D67" s="1">
        <v>-0.1</v>
      </c>
      <c r="E67" s="1">
        <v>10</v>
      </c>
      <c r="F67" s="4">
        <v>4.5999999999999996</v>
      </c>
      <c r="G67">
        <f>temps[[#This Row],[Maximum]]-temps[[#This Row],[Minimum]]</f>
        <v>10.1</v>
      </c>
      <c r="H67" s="5">
        <f t="shared" si="0"/>
        <v>8.0857142857142854</v>
      </c>
      <c r="I67" s="3">
        <f t="shared" si="1"/>
        <v>6.7333333333333334</v>
      </c>
      <c r="J67" s="2">
        <v>43</v>
      </c>
    </row>
    <row r="68" spans="1:10">
      <c r="A68">
        <v>67</v>
      </c>
      <c r="B68" s="1" t="s">
        <v>6</v>
      </c>
      <c r="C68" s="1" t="s">
        <v>57</v>
      </c>
      <c r="D68" s="1">
        <v>0.3</v>
      </c>
      <c r="E68" s="1">
        <v>8.6999999999999993</v>
      </c>
      <c r="F68" s="4">
        <v>4.3</v>
      </c>
      <c r="G68">
        <f>temps[[#This Row],[Maximum]]-temps[[#This Row],[Minimum]]</f>
        <v>8.3999999999999986</v>
      </c>
      <c r="H68" s="5">
        <f t="shared" si="0"/>
        <v>7.4857142857142858</v>
      </c>
      <c r="I68" s="3">
        <f t="shared" si="1"/>
        <v>6.6</v>
      </c>
      <c r="J68" s="2">
        <v>34</v>
      </c>
    </row>
    <row r="69" spans="1:10">
      <c r="A69">
        <v>68</v>
      </c>
      <c r="B69" s="1" t="s">
        <v>6</v>
      </c>
      <c r="C69" s="1" t="s">
        <v>58</v>
      </c>
      <c r="D69" s="1">
        <v>2.5</v>
      </c>
      <c r="E69" s="1">
        <v>12.2</v>
      </c>
      <c r="F69" s="4">
        <v>7.4</v>
      </c>
      <c r="G69">
        <f>temps[[#This Row],[Maximum]]-temps[[#This Row],[Minimum]]</f>
        <v>9.6999999999999993</v>
      </c>
      <c r="H69" s="5">
        <f t="shared" si="0"/>
        <v>7.0285714285714276</v>
      </c>
      <c r="I69" s="3">
        <f t="shared" si="1"/>
        <v>6.7433333333333341</v>
      </c>
      <c r="J69" s="2">
        <v>27</v>
      </c>
    </row>
    <row r="70" spans="1:10">
      <c r="A70">
        <v>69</v>
      </c>
      <c r="B70" s="1" t="s">
        <v>6</v>
      </c>
      <c r="C70" s="1" t="s">
        <v>59</v>
      </c>
      <c r="D70" s="1">
        <v>3</v>
      </c>
      <c r="E70" s="1">
        <v>10.9</v>
      </c>
      <c r="F70" s="4">
        <v>7.2</v>
      </c>
      <c r="G70">
        <f>temps[[#This Row],[Maximum]]-temps[[#This Row],[Minimum]]</f>
        <v>7.9</v>
      </c>
      <c r="H70" s="5">
        <f t="shared" si="0"/>
        <v>6.2142857142857153</v>
      </c>
      <c r="I70" s="3">
        <f t="shared" si="1"/>
        <v>6.996666666666667</v>
      </c>
      <c r="J70" s="2">
        <v>26</v>
      </c>
    </row>
    <row r="71" spans="1:10">
      <c r="A71">
        <v>70</v>
      </c>
      <c r="B71" s="1" t="s">
        <v>6</v>
      </c>
      <c r="C71" s="1" t="s">
        <v>60</v>
      </c>
      <c r="D71" s="1">
        <v>7.1</v>
      </c>
      <c r="E71" s="1">
        <v>15.2</v>
      </c>
      <c r="F71" s="4">
        <v>10.7</v>
      </c>
      <c r="G71">
        <f>temps[[#This Row],[Maximum]]-temps[[#This Row],[Minimum]]</f>
        <v>8.1</v>
      </c>
      <c r="H71" s="5">
        <f t="shared" si="0"/>
        <v>6.3285714285714283</v>
      </c>
      <c r="I71" s="3">
        <f t="shared" si="1"/>
        <v>7.4133333333333322</v>
      </c>
      <c r="J71" s="2">
        <v>17</v>
      </c>
    </row>
    <row r="72" spans="1:10">
      <c r="A72">
        <v>71</v>
      </c>
      <c r="B72" s="1" t="s">
        <v>6</v>
      </c>
      <c r="C72" s="1" t="s">
        <v>61</v>
      </c>
      <c r="D72" s="1">
        <v>4.8</v>
      </c>
      <c r="E72" s="1">
        <v>12.2</v>
      </c>
      <c r="F72" s="4">
        <v>7.9</v>
      </c>
      <c r="G72">
        <f>temps[[#This Row],[Maximum]]-temps[[#This Row],[Minimum]]</f>
        <v>7.3999999999999995</v>
      </c>
      <c r="H72" s="5">
        <f t="shared" si="0"/>
        <v>6.7142857142857144</v>
      </c>
      <c r="I72" s="3">
        <f t="shared" si="1"/>
        <v>7.77</v>
      </c>
      <c r="J72" s="2">
        <v>24</v>
      </c>
    </row>
    <row r="73" spans="1:10">
      <c r="A73">
        <v>72</v>
      </c>
      <c r="B73" s="1" t="s">
        <v>6</v>
      </c>
      <c r="C73" s="1" t="s">
        <v>62</v>
      </c>
      <c r="D73" s="1">
        <v>6.5</v>
      </c>
      <c r="E73" s="1">
        <v>12.4</v>
      </c>
      <c r="F73" s="4">
        <v>8.1</v>
      </c>
      <c r="G73">
        <f>temps[[#This Row],[Maximum]]-temps[[#This Row],[Minimum]]</f>
        <v>5.9</v>
      </c>
      <c r="H73" s="5">
        <f t="shared" ref="H73:H136" si="2">AVERAGE(F67:F73)</f>
        <v>7.1714285714285708</v>
      </c>
      <c r="I73" s="3">
        <f t="shared" si="1"/>
        <v>8.1066666666666656</v>
      </c>
      <c r="J73" s="2">
        <v>29</v>
      </c>
    </row>
    <row r="74" spans="1:10">
      <c r="A74">
        <v>73</v>
      </c>
      <c r="B74" s="1" t="s">
        <v>6</v>
      </c>
      <c r="C74" s="1" t="s">
        <v>63</v>
      </c>
      <c r="D74" s="1">
        <v>2.5</v>
      </c>
      <c r="E74" s="1">
        <v>11.8</v>
      </c>
      <c r="F74" s="4">
        <v>7.6</v>
      </c>
      <c r="G74">
        <f>temps[[#This Row],[Maximum]]-temps[[#This Row],[Minimum]]</f>
        <v>9.3000000000000007</v>
      </c>
      <c r="H74" s="5">
        <f t="shared" si="2"/>
        <v>7.6000000000000005</v>
      </c>
      <c r="I74" s="3">
        <f t="shared" si="1"/>
        <v>8.4066666666666663</v>
      </c>
      <c r="J74" s="2">
        <v>38</v>
      </c>
    </row>
    <row r="75" spans="1:10">
      <c r="A75">
        <v>74</v>
      </c>
      <c r="B75" s="1" t="s">
        <v>6</v>
      </c>
      <c r="C75" s="1" t="s">
        <v>64</v>
      </c>
      <c r="D75" s="1">
        <v>7</v>
      </c>
      <c r="E75" s="1">
        <v>11.2</v>
      </c>
      <c r="F75" s="4">
        <v>8.9</v>
      </c>
      <c r="G75">
        <f>temps[[#This Row],[Maximum]]-temps[[#This Row],[Minimum]]</f>
        <v>4.1999999999999993</v>
      </c>
      <c r="H75" s="5">
        <f t="shared" si="2"/>
        <v>8.257142857142858</v>
      </c>
      <c r="I75" s="3">
        <f t="shared" si="1"/>
        <v>8.7799999999999994</v>
      </c>
      <c r="J75" s="2">
        <v>18</v>
      </c>
    </row>
    <row r="76" spans="1:10">
      <c r="A76">
        <v>75</v>
      </c>
      <c r="B76" s="1" t="s">
        <v>6</v>
      </c>
      <c r="C76" s="1" t="s">
        <v>65</v>
      </c>
      <c r="D76" s="1">
        <v>5.3</v>
      </c>
      <c r="E76" s="1">
        <v>10.4</v>
      </c>
      <c r="F76" s="4">
        <v>8</v>
      </c>
      <c r="G76">
        <f>temps[[#This Row],[Maximum]]-temps[[#This Row],[Minimum]]</f>
        <v>5.1000000000000005</v>
      </c>
      <c r="H76" s="5">
        <f t="shared" si="2"/>
        <v>8.3428571428571434</v>
      </c>
      <c r="I76" s="3">
        <f t="shared" si="1"/>
        <v>9.08</v>
      </c>
      <c r="J76" s="2">
        <v>20</v>
      </c>
    </row>
    <row r="77" spans="1:10">
      <c r="A77">
        <v>76</v>
      </c>
      <c r="B77" s="1" t="s">
        <v>6</v>
      </c>
      <c r="C77" s="1" t="s">
        <v>66</v>
      </c>
      <c r="D77" s="1">
        <v>6.1</v>
      </c>
      <c r="E77" s="1">
        <v>10.5</v>
      </c>
      <c r="F77" s="4">
        <v>7.5</v>
      </c>
      <c r="G77">
        <f>temps[[#This Row],[Maximum]]-temps[[#This Row],[Minimum]]</f>
        <v>4.4000000000000004</v>
      </c>
      <c r="H77" s="5">
        <f t="shared" si="2"/>
        <v>8.3857142857142861</v>
      </c>
      <c r="I77" s="3">
        <f t="shared" si="1"/>
        <v>9.1333333333333329</v>
      </c>
      <c r="J77" s="2">
        <v>21</v>
      </c>
    </row>
    <row r="78" spans="1:10">
      <c r="A78">
        <v>77</v>
      </c>
      <c r="B78" s="1" t="s">
        <v>6</v>
      </c>
      <c r="C78" s="1" t="s">
        <v>67</v>
      </c>
      <c r="D78" s="1">
        <v>4.9000000000000004</v>
      </c>
      <c r="E78" s="1">
        <v>8.3000000000000007</v>
      </c>
      <c r="F78" s="4">
        <v>6.5</v>
      </c>
      <c r="G78">
        <f>temps[[#This Row],[Maximum]]-temps[[#This Row],[Minimum]]</f>
        <v>3.4000000000000004</v>
      </c>
      <c r="H78" s="5">
        <f t="shared" si="2"/>
        <v>7.7857142857142856</v>
      </c>
      <c r="I78" s="3">
        <f t="shared" si="1"/>
        <v>9.0566666666666666</v>
      </c>
      <c r="J78" s="2">
        <v>24</v>
      </c>
    </row>
    <row r="79" spans="1:10">
      <c r="A79">
        <v>78</v>
      </c>
      <c r="B79" s="1" t="s">
        <v>6</v>
      </c>
      <c r="C79" s="1" t="s">
        <v>68</v>
      </c>
      <c r="D79" s="1">
        <v>4.0999999999999996</v>
      </c>
      <c r="E79" s="1">
        <v>9.1999999999999993</v>
      </c>
      <c r="F79" s="4">
        <v>6.3</v>
      </c>
      <c r="G79">
        <f>temps[[#This Row],[Maximum]]-temps[[#This Row],[Minimum]]</f>
        <v>5.0999999999999996</v>
      </c>
      <c r="H79" s="5">
        <f t="shared" si="2"/>
        <v>7.5571428571428569</v>
      </c>
      <c r="I79" s="3">
        <f t="shared" si="1"/>
        <v>8.94</v>
      </c>
      <c r="J79" s="2">
        <v>24</v>
      </c>
    </row>
    <row r="80" spans="1:10">
      <c r="A80">
        <v>79</v>
      </c>
      <c r="B80" s="1" t="s">
        <v>6</v>
      </c>
      <c r="C80" s="1" t="s">
        <v>69</v>
      </c>
      <c r="D80" s="1">
        <v>2.6</v>
      </c>
      <c r="E80" s="1">
        <v>9.8000000000000007</v>
      </c>
      <c r="F80" s="4">
        <v>6</v>
      </c>
      <c r="G80">
        <f>temps[[#This Row],[Maximum]]-temps[[#This Row],[Minimum]]</f>
        <v>7.2000000000000011</v>
      </c>
      <c r="H80" s="5">
        <f t="shared" si="2"/>
        <v>7.2571428571428571</v>
      </c>
      <c r="I80" s="3">
        <f t="shared" si="1"/>
        <v>8.8633333333333333</v>
      </c>
      <c r="J80" s="2">
        <v>38</v>
      </c>
    </row>
    <row r="81" spans="1:10">
      <c r="A81">
        <v>80</v>
      </c>
      <c r="B81" s="1" t="s">
        <v>6</v>
      </c>
      <c r="C81" s="1" t="s">
        <v>70</v>
      </c>
      <c r="D81" s="1">
        <v>4.5999999999999996</v>
      </c>
      <c r="E81" s="1">
        <v>12.2</v>
      </c>
      <c r="F81" s="4">
        <v>7.7</v>
      </c>
      <c r="G81">
        <f>temps[[#This Row],[Maximum]]-temps[[#This Row],[Minimum]]</f>
        <v>7.6</v>
      </c>
      <c r="H81" s="5">
        <f t="shared" si="2"/>
        <v>7.2714285714285714</v>
      </c>
      <c r="I81" s="3">
        <f t="shared" si="1"/>
        <v>8.8133333333333344</v>
      </c>
      <c r="J81" s="2">
        <v>35</v>
      </c>
    </row>
    <row r="82" spans="1:10">
      <c r="A82">
        <v>81</v>
      </c>
      <c r="B82" s="1" t="s">
        <v>6</v>
      </c>
      <c r="C82" s="1" t="s">
        <v>71</v>
      </c>
      <c r="D82" s="1">
        <v>4.3</v>
      </c>
      <c r="E82" s="1">
        <v>8.8000000000000007</v>
      </c>
      <c r="F82" s="4">
        <v>6.7</v>
      </c>
      <c r="G82">
        <f>temps[[#This Row],[Maximum]]-temps[[#This Row],[Minimum]]</f>
        <v>4.5000000000000009</v>
      </c>
      <c r="H82" s="5">
        <f t="shared" si="2"/>
        <v>6.9571428571428573</v>
      </c>
      <c r="I82" s="3">
        <f t="shared" si="1"/>
        <v>8.6066666666666656</v>
      </c>
      <c r="J82" s="2">
        <v>23</v>
      </c>
    </row>
    <row r="83" spans="1:10">
      <c r="A83">
        <v>82</v>
      </c>
      <c r="B83" s="1" t="s">
        <v>6</v>
      </c>
      <c r="C83" s="1" t="s">
        <v>72</v>
      </c>
      <c r="D83" s="1">
        <v>2.7</v>
      </c>
      <c r="E83" s="1">
        <v>14.9</v>
      </c>
      <c r="F83" s="4">
        <v>8.4</v>
      </c>
      <c r="G83">
        <f>temps[[#This Row],[Maximum]]-temps[[#This Row],[Minimum]]</f>
        <v>12.2</v>
      </c>
      <c r="H83" s="5">
        <f t="shared" si="2"/>
        <v>7.0142857142857142</v>
      </c>
      <c r="I83" s="3">
        <f t="shared" si="1"/>
        <v>8.4466666666666654</v>
      </c>
      <c r="J83" s="2">
        <v>26</v>
      </c>
    </row>
    <row r="84" spans="1:10">
      <c r="A84">
        <v>83</v>
      </c>
      <c r="B84" s="1" t="s">
        <v>6</v>
      </c>
      <c r="C84" s="1" t="s">
        <v>73</v>
      </c>
      <c r="D84" s="1">
        <v>4.0999999999999996</v>
      </c>
      <c r="E84" s="1">
        <v>18.899999999999999</v>
      </c>
      <c r="F84" s="4">
        <v>11.4</v>
      </c>
      <c r="G84">
        <f>temps[[#This Row],[Maximum]]-temps[[#This Row],[Minimum]]</f>
        <v>14.799999999999999</v>
      </c>
      <c r="H84" s="5">
        <f t="shared" si="2"/>
        <v>7.5714285714285712</v>
      </c>
      <c r="I84" s="3">
        <f t="shared" si="1"/>
        <v>8.3999999999999986</v>
      </c>
      <c r="J84" s="2">
        <v>24</v>
      </c>
    </row>
    <row r="85" spans="1:10">
      <c r="A85">
        <v>84</v>
      </c>
      <c r="B85" s="1" t="s">
        <v>6</v>
      </c>
      <c r="C85" s="1" t="s">
        <v>74</v>
      </c>
      <c r="D85" s="1">
        <v>8.4</v>
      </c>
      <c r="E85" s="1">
        <v>15.1</v>
      </c>
      <c r="F85" s="4">
        <v>10.3</v>
      </c>
      <c r="G85">
        <f>temps[[#This Row],[Maximum]]-temps[[#This Row],[Minimum]]</f>
        <v>6.6999999999999993</v>
      </c>
      <c r="H85" s="5">
        <f t="shared" si="2"/>
        <v>8.1142857142857139</v>
      </c>
      <c r="I85" s="3">
        <f t="shared" si="1"/>
        <v>8.2700000000000014</v>
      </c>
      <c r="J85" s="2">
        <v>16</v>
      </c>
    </row>
    <row r="86" spans="1:10">
      <c r="A86">
        <v>85</v>
      </c>
      <c r="B86" s="1" t="s">
        <v>6</v>
      </c>
      <c r="C86" s="1" t="s">
        <v>75</v>
      </c>
      <c r="D86" s="1">
        <v>5</v>
      </c>
      <c r="E86" s="1">
        <v>15.4</v>
      </c>
      <c r="F86" s="4">
        <v>9.4</v>
      </c>
      <c r="G86">
        <f>temps[[#This Row],[Maximum]]-temps[[#This Row],[Minimum]]</f>
        <v>10.4</v>
      </c>
      <c r="H86" s="5">
        <f t="shared" si="2"/>
        <v>8.5571428571428569</v>
      </c>
      <c r="I86" s="3">
        <f t="shared" si="1"/>
        <v>8.120000000000001</v>
      </c>
      <c r="J86" s="2">
        <v>22</v>
      </c>
    </row>
    <row r="87" spans="1:10">
      <c r="A87">
        <v>86</v>
      </c>
      <c r="B87" s="1" t="s">
        <v>6</v>
      </c>
      <c r="C87" s="1" t="s">
        <v>76</v>
      </c>
      <c r="D87" s="1">
        <v>4.5</v>
      </c>
      <c r="E87" s="1">
        <v>13.8</v>
      </c>
      <c r="F87" s="4">
        <v>8.6999999999999993</v>
      </c>
      <c r="G87">
        <f>temps[[#This Row],[Maximum]]-temps[[#This Row],[Minimum]]</f>
        <v>9.3000000000000007</v>
      </c>
      <c r="H87" s="5">
        <f t="shared" si="2"/>
        <v>8.9428571428571413</v>
      </c>
      <c r="I87" s="3">
        <f t="shared" si="1"/>
        <v>7.9800000000000013</v>
      </c>
      <c r="J87" s="2">
        <v>32</v>
      </c>
    </row>
    <row r="88" spans="1:10">
      <c r="A88">
        <v>87</v>
      </c>
      <c r="B88" s="1" t="s">
        <v>6</v>
      </c>
      <c r="C88" s="1" t="s">
        <v>77</v>
      </c>
      <c r="D88" s="1">
        <v>5.6</v>
      </c>
      <c r="E88" s="1">
        <v>17.399999999999999</v>
      </c>
      <c r="F88" s="4">
        <v>10.8</v>
      </c>
      <c r="G88">
        <f>temps[[#This Row],[Maximum]]-temps[[#This Row],[Minimum]]</f>
        <v>11.799999999999999</v>
      </c>
      <c r="H88" s="5">
        <f t="shared" si="2"/>
        <v>9.3857142857142843</v>
      </c>
      <c r="I88" s="3">
        <f t="shared" si="1"/>
        <v>8.0233333333333334</v>
      </c>
      <c r="J88" s="2">
        <v>29</v>
      </c>
    </row>
    <row r="89" spans="1:10">
      <c r="A89">
        <v>88</v>
      </c>
      <c r="B89" s="1" t="s">
        <v>6</v>
      </c>
      <c r="C89" s="1" t="s">
        <v>78</v>
      </c>
      <c r="D89" s="1">
        <v>6.1</v>
      </c>
      <c r="E89" s="1">
        <v>23.4</v>
      </c>
      <c r="F89" s="4">
        <v>14.7</v>
      </c>
      <c r="G89">
        <f>temps[[#This Row],[Maximum]]-temps[[#This Row],[Minimum]]</f>
        <v>17.299999999999997</v>
      </c>
      <c r="H89" s="5">
        <f t="shared" si="2"/>
        <v>10.528571428571428</v>
      </c>
      <c r="I89" s="3">
        <f t="shared" si="1"/>
        <v>8.2766666666666673</v>
      </c>
      <c r="J89" s="2">
        <v>22</v>
      </c>
    </row>
    <row r="90" spans="1:10">
      <c r="A90">
        <v>89</v>
      </c>
      <c r="B90" s="1" t="s">
        <v>6</v>
      </c>
      <c r="C90" s="1" t="s">
        <v>79</v>
      </c>
      <c r="D90" s="1">
        <v>9.3000000000000007</v>
      </c>
      <c r="E90" s="1">
        <v>25.5</v>
      </c>
      <c r="F90" s="4">
        <v>17.100000000000001</v>
      </c>
      <c r="G90">
        <f>temps[[#This Row],[Maximum]]-temps[[#This Row],[Minimum]]</f>
        <v>16.2</v>
      </c>
      <c r="H90" s="5">
        <f t="shared" si="2"/>
        <v>11.771428571428572</v>
      </c>
      <c r="I90" s="3">
        <f t="shared" si="1"/>
        <v>8.6066666666666656</v>
      </c>
      <c r="J90" s="2">
        <v>14</v>
      </c>
    </row>
    <row r="91" spans="1:10">
      <c r="A91">
        <v>90</v>
      </c>
      <c r="B91" s="1" t="s">
        <v>6</v>
      </c>
      <c r="C91" s="1" t="s">
        <v>80</v>
      </c>
      <c r="D91" s="1">
        <v>10.4</v>
      </c>
      <c r="E91" s="1">
        <v>26</v>
      </c>
      <c r="F91" s="4">
        <v>18</v>
      </c>
      <c r="G91">
        <f>temps[[#This Row],[Maximum]]-temps[[#This Row],[Minimum]]</f>
        <v>15.6</v>
      </c>
      <c r="H91" s="5">
        <f t="shared" si="2"/>
        <v>12.714285714285714</v>
      </c>
      <c r="I91" s="3">
        <f t="shared" si="1"/>
        <v>8.9233333333333338</v>
      </c>
      <c r="J91" s="2">
        <v>11</v>
      </c>
    </row>
    <row r="92" spans="1:10">
      <c r="A92">
        <v>91</v>
      </c>
      <c r="B92" s="1" t="s">
        <v>7</v>
      </c>
      <c r="C92" s="1" t="s">
        <v>81</v>
      </c>
      <c r="D92" s="1">
        <v>12.2</v>
      </c>
      <c r="E92" s="1">
        <v>25.6</v>
      </c>
      <c r="F92" s="4">
        <v>18.2</v>
      </c>
      <c r="G92">
        <f>temps[[#This Row],[Maximum]]-temps[[#This Row],[Minimum]]</f>
        <v>13.400000000000002</v>
      </c>
      <c r="H92" s="5">
        <f t="shared" si="2"/>
        <v>13.842857142857143</v>
      </c>
      <c r="I92" s="3">
        <f t="shared" si="1"/>
        <v>9.1766666666666659</v>
      </c>
      <c r="J92" s="2">
        <v>6</v>
      </c>
    </row>
    <row r="93" spans="1:10">
      <c r="A93">
        <v>92</v>
      </c>
      <c r="B93" s="1" t="s">
        <v>7</v>
      </c>
      <c r="C93" s="1" t="s">
        <v>82</v>
      </c>
      <c r="D93" s="1">
        <v>6.8</v>
      </c>
      <c r="E93" s="1">
        <v>20.7</v>
      </c>
      <c r="F93" s="4">
        <v>10</v>
      </c>
      <c r="G93">
        <f>temps[[#This Row],[Maximum]]-temps[[#This Row],[Minimum]]</f>
        <v>13.899999999999999</v>
      </c>
      <c r="H93" s="5">
        <f t="shared" si="2"/>
        <v>13.928571428571431</v>
      </c>
      <c r="I93" s="3">
        <f t="shared" si="1"/>
        <v>9.08</v>
      </c>
      <c r="J93" s="2">
        <v>20</v>
      </c>
    </row>
    <row r="94" spans="1:10">
      <c r="A94">
        <v>93</v>
      </c>
      <c r="B94" s="1" t="s">
        <v>7</v>
      </c>
      <c r="C94" s="1" t="s">
        <v>83</v>
      </c>
      <c r="D94" s="1">
        <v>5.5</v>
      </c>
      <c r="E94" s="1">
        <v>12.7</v>
      </c>
      <c r="F94" s="4">
        <v>8.4</v>
      </c>
      <c r="G94">
        <f>temps[[#This Row],[Maximum]]-temps[[#This Row],[Minimum]]</f>
        <v>7.1999999999999993</v>
      </c>
      <c r="H94" s="5">
        <f t="shared" si="2"/>
        <v>13.885714285714286</v>
      </c>
      <c r="I94" s="3">
        <f t="shared" si="1"/>
        <v>9.0299999999999994</v>
      </c>
      <c r="J94" s="2">
        <v>29</v>
      </c>
    </row>
    <row r="95" spans="1:10">
      <c r="A95">
        <v>94</v>
      </c>
      <c r="B95" s="1" t="s">
        <v>7</v>
      </c>
      <c r="C95" s="1" t="s">
        <v>84</v>
      </c>
      <c r="D95" s="1">
        <v>3.4</v>
      </c>
      <c r="E95" s="1">
        <v>13.7</v>
      </c>
      <c r="F95" s="4">
        <v>8.3000000000000007</v>
      </c>
      <c r="G95">
        <f>temps[[#This Row],[Maximum]]-temps[[#This Row],[Minimum]]</f>
        <v>10.299999999999999</v>
      </c>
      <c r="H95" s="5">
        <f t="shared" si="2"/>
        <v>13.528571428571428</v>
      </c>
      <c r="I95" s="3">
        <f t="shared" si="1"/>
        <v>9.1333333333333329</v>
      </c>
      <c r="J95" s="2">
        <v>34</v>
      </c>
    </row>
    <row r="96" spans="1:10">
      <c r="A96">
        <v>95</v>
      </c>
      <c r="B96" s="1" t="s">
        <v>7</v>
      </c>
      <c r="C96" s="1" t="s">
        <v>85</v>
      </c>
      <c r="D96" s="1">
        <v>4.3</v>
      </c>
      <c r="E96" s="1">
        <v>10.8</v>
      </c>
      <c r="F96" s="4">
        <v>5.3</v>
      </c>
      <c r="G96">
        <f>temps[[#This Row],[Maximum]]-temps[[#This Row],[Minimum]]</f>
        <v>6.5000000000000009</v>
      </c>
      <c r="H96" s="5">
        <f t="shared" si="2"/>
        <v>12.185714285714285</v>
      </c>
      <c r="I96" s="3">
        <f t="shared" ref="I96:I159" si="3">AVERAGE(F67:F96)</f>
        <v>9.1466666666666683</v>
      </c>
      <c r="J96" s="2">
        <v>22</v>
      </c>
    </row>
    <row r="97" spans="1:10">
      <c r="A97">
        <v>96</v>
      </c>
      <c r="B97" s="1" t="s">
        <v>7</v>
      </c>
      <c r="C97" s="1" t="s">
        <v>86</v>
      </c>
      <c r="D97" s="1">
        <v>0.6</v>
      </c>
      <c r="E97" s="1">
        <v>7.8</v>
      </c>
      <c r="F97" s="4">
        <v>3.8</v>
      </c>
      <c r="G97">
        <f>temps[[#This Row],[Maximum]]-temps[[#This Row],[Minimum]]</f>
        <v>7.2</v>
      </c>
      <c r="H97" s="5">
        <f t="shared" si="2"/>
        <v>10.285714285714286</v>
      </c>
      <c r="I97" s="3">
        <f t="shared" si="3"/>
        <v>9.120000000000001</v>
      </c>
      <c r="J97" s="2">
        <v>32</v>
      </c>
    </row>
    <row r="98" spans="1:10">
      <c r="A98">
        <v>97</v>
      </c>
      <c r="B98" s="1" t="s">
        <v>7</v>
      </c>
      <c r="C98" s="1" t="s">
        <v>87</v>
      </c>
      <c r="D98" s="1">
        <v>0</v>
      </c>
      <c r="E98" s="1">
        <v>9.9</v>
      </c>
      <c r="F98" s="4">
        <v>5.2</v>
      </c>
      <c r="G98">
        <f>temps[[#This Row],[Maximum]]-temps[[#This Row],[Minimum]]</f>
        <v>9.9</v>
      </c>
      <c r="H98" s="5">
        <f t="shared" si="2"/>
        <v>8.4571428571428573</v>
      </c>
      <c r="I98" s="3">
        <f t="shared" si="3"/>
        <v>9.15</v>
      </c>
      <c r="J98" s="2">
        <v>33</v>
      </c>
    </row>
    <row r="99" spans="1:10">
      <c r="A99">
        <v>98</v>
      </c>
      <c r="B99" s="1" t="s">
        <v>7</v>
      </c>
      <c r="C99" s="1" t="s">
        <v>88</v>
      </c>
      <c r="D99" s="1">
        <v>4.5999999999999996</v>
      </c>
      <c r="E99" s="1">
        <v>13.4</v>
      </c>
      <c r="F99" s="4">
        <v>8.5</v>
      </c>
      <c r="G99">
        <f>temps[[#This Row],[Maximum]]-temps[[#This Row],[Minimum]]</f>
        <v>8.8000000000000007</v>
      </c>
      <c r="H99" s="5">
        <f t="shared" si="2"/>
        <v>7.0714285714285712</v>
      </c>
      <c r="I99" s="3">
        <f t="shared" si="3"/>
        <v>9.1866666666666674</v>
      </c>
      <c r="J99" s="2">
        <v>22</v>
      </c>
    </row>
    <row r="100" spans="1:10">
      <c r="A100">
        <v>99</v>
      </c>
      <c r="B100" s="1" t="s">
        <v>7</v>
      </c>
      <c r="C100" s="1" t="s">
        <v>89</v>
      </c>
      <c r="D100" s="1">
        <v>3.7</v>
      </c>
      <c r="E100" s="1">
        <v>16.899999999999999</v>
      </c>
      <c r="F100" s="4">
        <v>10.199999999999999</v>
      </c>
      <c r="G100">
        <f>temps[[#This Row],[Maximum]]-temps[[#This Row],[Minimum]]</f>
        <v>13.2</v>
      </c>
      <c r="H100" s="5">
        <f t="shared" si="2"/>
        <v>7.1000000000000005</v>
      </c>
      <c r="I100" s="3">
        <f t="shared" si="3"/>
        <v>9.2866666666666671</v>
      </c>
      <c r="J100" s="2">
        <v>26</v>
      </c>
    </row>
    <row r="101" spans="1:10">
      <c r="A101">
        <v>100</v>
      </c>
      <c r="B101" s="1" t="s">
        <v>7</v>
      </c>
      <c r="C101" s="1" t="s">
        <v>90</v>
      </c>
      <c r="D101" s="1">
        <v>7.8</v>
      </c>
      <c r="E101" s="1">
        <v>14.9</v>
      </c>
      <c r="F101" s="4">
        <v>10.5</v>
      </c>
      <c r="G101">
        <f>temps[[#This Row],[Maximum]]-temps[[#This Row],[Minimum]]</f>
        <v>7.1000000000000005</v>
      </c>
      <c r="H101" s="5">
        <f t="shared" si="2"/>
        <v>7.3999999999999995</v>
      </c>
      <c r="I101" s="3">
        <f t="shared" si="3"/>
        <v>9.2800000000000011</v>
      </c>
      <c r="J101" s="2">
        <v>28</v>
      </c>
    </row>
    <row r="102" spans="1:10">
      <c r="A102">
        <v>101</v>
      </c>
      <c r="B102" s="1" t="s">
        <v>7</v>
      </c>
      <c r="C102" s="1" t="s">
        <v>91</v>
      </c>
      <c r="D102" s="1">
        <v>4.3</v>
      </c>
      <c r="E102" s="1">
        <v>12</v>
      </c>
      <c r="F102" s="4">
        <v>6.4</v>
      </c>
      <c r="G102">
        <f>temps[[#This Row],[Maximum]]-temps[[#This Row],[Minimum]]</f>
        <v>7.7</v>
      </c>
      <c r="H102" s="5">
        <f t="shared" si="2"/>
        <v>7.1285714285714281</v>
      </c>
      <c r="I102" s="3">
        <f t="shared" si="3"/>
        <v>9.2299999999999986</v>
      </c>
      <c r="J102" s="2">
        <v>34</v>
      </c>
    </row>
    <row r="103" spans="1:10">
      <c r="A103">
        <v>102</v>
      </c>
      <c r="B103" s="1" t="s">
        <v>7</v>
      </c>
      <c r="C103" s="1" t="s">
        <v>92</v>
      </c>
      <c r="D103" s="1">
        <v>2.2999999999999998</v>
      </c>
      <c r="E103" s="1">
        <v>12.1</v>
      </c>
      <c r="F103" s="4">
        <v>6.8</v>
      </c>
      <c r="G103">
        <f>temps[[#This Row],[Maximum]]-temps[[#This Row],[Minimum]]</f>
        <v>9.8000000000000007</v>
      </c>
      <c r="H103" s="5">
        <f t="shared" si="2"/>
        <v>7.3428571428571425</v>
      </c>
      <c r="I103" s="3">
        <f t="shared" si="3"/>
        <v>9.1866666666666656</v>
      </c>
      <c r="J103" s="2">
        <v>27</v>
      </c>
    </row>
    <row r="104" spans="1:10">
      <c r="A104">
        <v>103</v>
      </c>
      <c r="B104" s="1" t="s">
        <v>7</v>
      </c>
      <c r="C104" s="1" t="s">
        <v>93</v>
      </c>
      <c r="D104" s="1">
        <v>2.2000000000000002</v>
      </c>
      <c r="E104" s="1">
        <v>12.2</v>
      </c>
      <c r="F104" s="4">
        <v>7</v>
      </c>
      <c r="G104">
        <f>temps[[#This Row],[Maximum]]-temps[[#This Row],[Minimum]]</f>
        <v>10</v>
      </c>
      <c r="H104" s="5">
        <f t="shared" si="2"/>
        <v>7.7999999999999989</v>
      </c>
      <c r="I104" s="3">
        <f t="shared" si="3"/>
        <v>9.1666666666666661</v>
      </c>
      <c r="J104" s="2">
        <v>29</v>
      </c>
    </row>
    <row r="105" spans="1:10">
      <c r="A105">
        <v>104</v>
      </c>
      <c r="B105" s="1" t="s">
        <v>7</v>
      </c>
      <c r="C105" s="1" t="s">
        <v>94</v>
      </c>
      <c r="D105" s="1">
        <v>3.1</v>
      </c>
      <c r="E105" s="1">
        <v>12.5</v>
      </c>
      <c r="F105" s="4">
        <v>7.6</v>
      </c>
      <c r="G105">
        <f>temps[[#This Row],[Maximum]]-temps[[#This Row],[Minimum]]</f>
        <v>9.4</v>
      </c>
      <c r="H105" s="5">
        <f t="shared" si="2"/>
        <v>8.1428571428571423</v>
      </c>
      <c r="I105" s="3">
        <f t="shared" si="3"/>
        <v>9.1233333333333348</v>
      </c>
      <c r="J105" s="2">
        <v>25</v>
      </c>
    </row>
    <row r="106" spans="1:10">
      <c r="A106">
        <v>105</v>
      </c>
      <c r="B106" s="1" t="s">
        <v>7</v>
      </c>
      <c r="C106" s="1" t="s">
        <v>95</v>
      </c>
      <c r="D106" s="1">
        <v>2.8</v>
      </c>
      <c r="E106" s="1">
        <v>11.8</v>
      </c>
      <c r="F106" s="4">
        <v>6.9</v>
      </c>
      <c r="G106">
        <f>temps[[#This Row],[Maximum]]-temps[[#This Row],[Minimum]]</f>
        <v>9</v>
      </c>
      <c r="H106" s="5">
        <f t="shared" si="2"/>
        <v>7.9142857142857137</v>
      </c>
      <c r="I106" s="3">
        <f t="shared" si="3"/>
        <v>9.0866666666666678</v>
      </c>
      <c r="J106" s="2">
        <v>27</v>
      </c>
    </row>
    <row r="107" spans="1:10">
      <c r="A107">
        <v>106</v>
      </c>
      <c r="B107" s="1" t="s">
        <v>7</v>
      </c>
      <c r="C107" s="1" t="s">
        <v>96</v>
      </c>
      <c r="D107" s="1">
        <v>3.1</v>
      </c>
      <c r="E107" s="1">
        <v>11.4</v>
      </c>
      <c r="F107" s="4">
        <v>7.5</v>
      </c>
      <c r="G107">
        <f>temps[[#This Row],[Maximum]]-temps[[#This Row],[Minimum]]</f>
        <v>8.3000000000000007</v>
      </c>
      <c r="H107" s="5">
        <f t="shared" si="2"/>
        <v>7.5285714285714276</v>
      </c>
      <c r="I107" s="3">
        <f t="shared" si="3"/>
        <v>9.0866666666666678</v>
      </c>
      <c r="J107" s="2">
        <v>27</v>
      </c>
    </row>
    <row r="108" spans="1:10">
      <c r="A108">
        <v>107</v>
      </c>
      <c r="B108" s="1" t="s">
        <v>7</v>
      </c>
      <c r="C108" s="1" t="s">
        <v>97</v>
      </c>
      <c r="D108" s="1">
        <v>4.5</v>
      </c>
      <c r="E108" s="1">
        <v>14.9</v>
      </c>
      <c r="F108" s="4">
        <v>9.5</v>
      </c>
      <c r="G108">
        <f>temps[[#This Row],[Maximum]]-temps[[#This Row],[Minimum]]</f>
        <v>10.4</v>
      </c>
      <c r="H108" s="5">
        <f t="shared" si="2"/>
        <v>7.3857142857142852</v>
      </c>
      <c r="I108" s="3">
        <f t="shared" si="3"/>
        <v>9.1866666666666674</v>
      </c>
      <c r="J108" s="2">
        <v>30</v>
      </c>
    </row>
    <row r="109" spans="1:10">
      <c r="A109">
        <v>108</v>
      </c>
      <c r="B109" s="1" t="s">
        <v>7</v>
      </c>
      <c r="C109" s="1" t="s">
        <v>98</v>
      </c>
      <c r="D109" s="1">
        <v>4.5</v>
      </c>
      <c r="E109" s="1">
        <v>15</v>
      </c>
      <c r="F109" s="4">
        <v>9.4</v>
      </c>
      <c r="G109">
        <f>temps[[#This Row],[Maximum]]-temps[[#This Row],[Minimum]]</f>
        <v>10.5</v>
      </c>
      <c r="H109" s="5">
        <f t="shared" si="2"/>
        <v>7.8142857142857141</v>
      </c>
      <c r="I109" s="3">
        <f t="shared" si="3"/>
        <v>9.2899999999999991</v>
      </c>
      <c r="J109" s="2">
        <v>34</v>
      </c>
    </row>
    <row r="110" spans="1:10">
      <c r="A110">
        <v>109</v>
      </c>
      <c r="B110" s="1" t="s">
        <v>7</v>
      </c>
      <c r="C110" s="1" t="s">
        <v>99</v>
      </c>
      <c r="D110" s="1">
        <v>5.6</v>
      </c>
      <c r="E110" s="1">
        <v>18</v>
      </c>
      <c r="F110" s="4">
        <v>11.8</v>
      </c>
      <c r="G110">
        <f>temps[[#This Row],[Maximum]]-temps[[#This Row],[Minimum]]</f>
        <v>12.4</v>
      </c>
      <c r="H110" s="5">
        <f t="shared" si="2"/>
        <v>8.5285714285714285</v>
      </c>
      <c r="I110" s="3">
        <f t="shared" si="3"/>
        <v>9.4833333333333325</v>
      </c>
      <c r="J110" s="2">
        <v>22</v>
      </c>
    </row>
    <row r="111" spans="1:10">
      <c r="A111">
        <v>110</v>
      </c>
      <c r="B111" s="1" t="s">
        <v>7</v>
      </c>
      <c r="C111" s="1" t="s">
        <v>100</v>
      </c>
      <c r="D111" s="1">
        <v>8.3000000000000007</v>
      </c>
      <c r="E111" s="1">
        <v>19.600000000000001</v>
      </c>
      <c r="F111" s="4">
        <v>13.7</v>
      </c>
      <c r="G111">
        <f>temps[[#This Row],[Maximum]]-temps[[#This Row],[Minimum]]</f>
        <v>11.3</v>
      </c>
      <c r="H111" s="5">
        <f t="shared" si="2"/>
        <v>9.4857142857142858</v>
      </c>
      <c r="I111" s="3">
        <f t="shared" si="3"/>
        <v>9.6833333333333336</v>
      </c>
      <c r="J111" s="2">
        <v>17</v>
      </c>
    </row>
    <row r="112" spans="1:10">
      <c r="A112">
        <v>111</v>
      </c>
      <c r="B112" s="1" t="s">
        <v>7</v>
      </c>
      <c r="C112" s="1" t="s">
        <v>101</v>
      </c>
      <c r="D112" s="1">
        <v>8.6999999999999993</v>
      </c>
      <c r="E112" s="1">
        <v>20.399999999999999</v>
      </c>
      <c r="F112" s="4">
        <v>13.9</v>
      </c>
      <c r="G112">
        <f>temps[[#This Row],[Maximum]]-temps[[#This Row],[Minimum]]</f>
        <v>11.7</v>
      </c>
      <c r="H112" s="5">
        <f t="shared" si="2"/>
        <v>10.385714285714286</v>
      </c>
      <c r="I112" s="3">
        <f t="shared" si="3"/>
        <v>9.9233333333333338</v>
      </c>
      <c r="J112" s="2">
        <v>13</v>
      </c>
    </row>
    <row r="113" spans="1:10">
      <c r="A113">
        <v>112</v>
      </c>
      <c r="B113" s="1" t="s">
        <v>7</v>
      </c>
      <c r="C113" s="1" t="s">
        <v>102</v>
      </c>
      <c r="D113" s="1">
        <v>6.3</v>
      </c>
      <c r="E113" s="1">
        <v>18.3</v>
      </c>
      <c r="F113" s="4">
        <v>12.3</v>
      </c>
      <c r="G113">
        <f>temps[[#This Row],[Maximum]]-temps[[#This Row],[Minimum]]</f>
        <v>12</v>
      </c>
      <c r="H113" s="5">
        <f t="shared" si="2"/>
        <v>11.157142857142858</v>
      </c>
      <c r="I113" s="3">
        <f t="shared" si="3"/>
        <v>10.053333333333335</v>
      </c>
      <c r="J113" s="2">
        <v>22</v>
      </c>
    </row>
    <row r="114" spans="1:10">
      <c r="A114">
        <v>113</v>
      </c>
      <c r="B114" s="1" t="s">
        <v>7</v>
      </c>
      <c r="C114" s="1" t="s">
        <v>103</v>
      </c>
      <c r="D114" s="1">
        <v>7.4</v>
      </c>
      <c r="E114" s="1">
        <v>20.100000000000001</v>
      </c>
      <c r="F114" s="4">
        <v>13.8</v>
      </c>
      <c r="G114">
        <f>temps[[#This Row],[Maximum]]-temps[[#This Row],[Minimum]]</f>
        <v>12.700000000000001</v>
      </c>
      <c r="H114" s="5">
        <f t="shared" si="2"/>
        <v>12.057142857142855</v>
      </c>
      <c r="I114" s="3">
        <f t="shared" si="3"/>
        <v>10.133333333333335</v>
      </c>
      <c r="J114" s="2">
        <v>18</v>
      </c>
    </row>
    <row r="115" spans="1:10">
      <c r="A115">
        <v>114</v>
      </c>
      <c r="B115" s="1" t="s">
        <v>7</v>
      </c>
      <c r="C115" s="1" t="s">
        <v>104</v>
      </c>
      <c r="D115" s="1">
        <v>7.3</v>
      </c>
      <c r="E115" s="1">
        <v>21</v>
      </c>
      <c r="F115" s="4">
        <v>14.1</v>
      </c>
      <c r="G115">
        <f>temps[[#This Row],[Maximum]]-temps[[#This Row],[Minimum]]</f>
        <v>13.7</v>
      </c>
      <c r="H115" s="5">
        <f t="shared" si="2"/>
        <v>12.714285714285714</v>
      </c>
      <c r="I115" s="3">
        <f t="shared" si="3"/>
        <v>10.260000000000002</v>
      </c>
      <c r="J115" s="2">
        <v>25</v>
      </c>
    </row>
    <row r="116" spans="1:10">
      <c r="A116">
        <v>115</v>
      </c>
      <c r="B116" s="1" t="s">
        <v>7</v>
      </c>
      <c r="C116" s="1" t="s">
        <v>105</v>
      </c>
      <c r="D116" s="1">
        <v>7.6</v>
      </c>
      <c r="E116" s="1">
        <v>18.100000000000001</v>
      </c>
      <c r="F116" s="4">
        <v>12.5</v>
      </c>
      <c r="G116">
        <f>temps[[#This Row],[Maximum]]-temps[[#This Row],[Minimum]]</f>
        <v>10.500000000000002</v>
      </c>
      <c r="H116" s="5">
        <f t="shared" si="2"/>
        <v>13.157142857142857</v>
      </c>
      <c r="I116" s="3">
        <f t="shared" si="3"/>
        <v>10.363333333333335</v>
      </c>
      <c r="J116" s="2">
        <v>28</v>
      </c>
    </row>
    <row r="117" spans="1:10">
      <c r="A117">
        <v>116</v>
      </c>
      <c r="B117" s="1" t="s">
        <v>7</v>
      </c>
      <c r="C117" s="1" t="s">
        <v>106</v>
      </c>
      <c r="D117" s="1">
        <v>5.8</v>
      </c>
      <c r="E117" s="1">
        <v>19.600000000000001</v>
      </c>
      <c r="F117" s="4">
        <v>12.7</v>
      </c>
      <c r="G117">
        <f>temps[[#This Row],[Maximum]]-temps[[#This Row],[Minimum]]</f>
        <v>13.8</v>
      </c>
      <c r="H117" s="5">
        <f t="shared" si="2"/>
        <v>13.285714285714286</v>
      </c>
      <c r="I117" s="3">
        <f t="shared" si="3"/>
        <v>10.496666666666668</v>
      </c>
      <c r="J117" s="2">
        <v>21</v>
      </c>
    </row>
    <row r="118" spans="1:10">
      <c r="A118">
        <v>117</v>
      </c>
      <c r="B118" s="1" t="s">
        <v>7</v>
      </c>
      <c r="C118" s="1" t="s">
        <v>107</v>
      </c>
      <c r="D118" s="1">
        <v>6.3</v>
      </c>
      <c r="E118" s="1">
        <v>20.100000000000001</v>
      </c>
      <c r="F118" s="4">
        <v>13.5</v>
      </c>
      <c r="G118">
        <f>temps[[#This Row],[Maximum]]-temps[[#This Row],[Minimum]]</f>
        <v>13.8</v>
      </c>
      <c r="H118" s="5">
        <f t="shared" si="2"/>
        <v>13.257142857142856</v>
      </c>
      <c r="I118" s="3">
        <f t="shared" si="3"/>
        <v>10.586666666666668</v>
      </c>
      <c r="J118" s="2">
        <v>20</v>
      </c>
    </row>
    <row r="119" spans="1:10">
      <c r="A119">
        <v>118</v>
      </c>
      <c r="B119" s="1" t="s">
        <v>7</v>
      </c>
      <c r="C119" s="1" t="s">
        <v>108</v>
      </c>
      <c r="D119" s="1">
        <v>8.1</v>
      </c>
      <c r="E119" s="1">
        <v>20.8</v>
      </c>
      <c r="F119" s="4">
        <v>13.9</v>
      </c>
      <c r="G119">
        <f>temps[[#This Row],[Maximum]]-temps[[#This Row],[Minimum]]</f>
        <v>12.700000000000001</v>
      </c>
      <c r="H119" s="5">
        <f t="shared" si="2"/>
        <v>13.257142857142858</v>
      </c>
      <c r="I119" s="3">
        <f t="shared" si="3"/>
        <v>10.56</v>
      </c>
      <c r="J119" s="2">
        <v>16</v>
      </c>
    </row>
    <row r="120" spans="1:10">
      <c r="A120">
        <v>119</v>
      </c>
      <c r="B120" s="1" t="s">
        <v>7</v>
      </c>
      <c r="C120" s="1" t="s">
        <v>109</v>
      </c>
      <c r="D120" s="1">
        <v>7.4</v>
      </c>
      <c r="E120" s="1">
        <v>14.4</v>
      </c>
      <c r="F120" s="4">
        <v>10.5</v>
      </c>
      <c r="G120">
        <f>temps[[#This Row],[Maximum]]-temps[[#This Row],[Minimum]]</f>
        <v>7</v>
      </c>
      <c r="H120" s="5">
        <f t="shared" si="2"/>
        <v>13</v>
      </c>
      <c r="I120" s="3">
        <f t="shared" si="3"/>
        <v>10.34</v>
      </c>
      <c r="J120" s="2">
        <v>18</v>
      </c>
    </row>
    <row r="121" spans="1:10">
      <c r="A121">
        <v>120</v>
      </c>
      <c r="B121" s="1" t="s">
        <v>7</v>
      </c>
      <c r="C121" s="1" t="s">
        <v>110</v>
      </c>
      <c r="D121" s="1">
        <v>8</v>
      </c>
      <c r="E121" s="1">
        <v>14.6</v>
      </c>
      <c r="F121" s="4">
        <v>10.9</v>
      </c>
      <c r="G121">
        <f>temps[[#This Row],[Maximum]]-temps[[#This Row],[Minimum]]</f>
        <v>6.6</v>
      </c>
      <c r="H121" s="5">
        <f t="shared" si="2"/>
        <v>12.585714285714287</v>
      </c>
      <c r="I121" s="3">
        <f t="shared" si="3"/>
        <v>10.103333333333333</v>
      </c>
      <c r="J121" s="2">
        <v>18</v>
      </c>
    </row>
    <row r="122" spans="1:10">
      <c r="A122">
        <v>121</v>
      </c>
      <c r="B122" s="1" t="s">
        <v>8</v>
      </c>
      <c r="C122" s="1" t="s">
        <v>111</v>
      </c>
      <c r="D122" s="1">
        <v>8.3000000000000007</v>
      </c>
      <c r="E122" s="1">
        <v>11.9</v>
      </c>
      <c r="F122" s="4">
        <v>9.8000000000000007</v>
      </c>
      <c r="G122">
        <f>temps[[#This Row],[Maximum]]-temps[[#This Row],[Minimum]]</f>
        <v>3.5999999999999996</v>
      </c>
      <c r="H122" s="5">
        <f t="shared" si="2"/>
        <v>11.971428571428572</v>
      </c>
      <c r="I122" s="3">
        <f t="shared" si="3"/>
        <v>9.8233333333333324</v>
      </c>
      <c r="J122" s="2">
        <v>24</v>
      </c>
    </row>
    <row r="123" spans="1:10">
      <c r="A123">
        <v>122</v>
      </c>
      <c r="B123" s="1" t="s">
        <v>8</v>
      </c>
      <c r="C123" s="1" t="s">
        <v>112</v>
      </c>
      <c r="D123" s="1">
        <v>5.8</v>
      </c>
      <c r="E123" s="1">
        <v>14.5</v>
      </c>
      <c r="F123" s="4">
        <v>9.3000000000000007</v>
      </c>
      <c r="G123">
        <f>temps[[#This Row],[Maximum]]-temps[[#This Row],[Minimum]]</f>
        <v>8.6999999999999993</v>
      </c>
      <c r="H123" s="5">
        <f t="shared" si="2"/>
        <v>11.514285714285714</v>
      </c>
      <c r="I123" s="3">
        <f t="shared" si="3"/>
        <v>9.8000000000000007</v>
      </c>
      <c r="J123" s="2">
        <v>27</v>
      </c>
    </row>
    <row r="124" spans="1:10">
      <c r="A124">
        <v>123</v>
      </c>
      <c r="B124" s="1" t="s">
        <v>8</v>
      </c>
      <c r="C124" s="1" t="s">
        <v>113</v>
      </c>
      <c r="D124" s="1">
        <v>5.5</v>
      </c>
      <c r="E124" s="1">
        <v>18.399999999999999</v>
      </c>
      <c r="F124" s="4">
        <v>12.2</v>
      </c>
      <c r="G124">
        <f>temps[[#This Row],[Maximum]]-temps[[#This Row],[Minimum]]</f>
        <v>12.899999999999999</v>
      </c>
      <c r="H124" s="5">
        <f t="shared" si="2"/>
        <v>11.442857142857141</v>
      </c>
      <c r="I124" s="3">
        <f t="shared" si="3"/>
        <v>9.9266666666666676</v>
      </c>
      <c r="J124" s="2">
        <v>22</v>
      </c>
    </row>
    <row r="125" spans="1:10">
      <c r="A125">
        <v>124</v>
      </c>
      <c r="B125" s="1" t="s">
        <v>8</v>
      </c>
      <c r="C125" s="1" t="s">
        <v>114</v>
      </c>
      <c r="D125" s="1">
        <v>9.4</v>
      </c>
      <c r="E125" s="1">
        <v>16.3</v>
      </c>
      <c r="F125" s="4">
        <v>12</v>
      </c>
      <c r="G125">
        <f>temps[[#This Row],[Maximum]]-temps[[#This Row],[Minimum]]</f>
        <v>6.9</v>
      </c>
      <c r="H125" s="5">
        <f t="shared" si="2"/>
        <v>11.228571428571428</v>
      </c>
      <c r="I125" s="3">
        <f t="shared" si="3"/>
        <v>10.050000000000001</v>
      </c>
      <c r="J125" s="2">
        <v>13</v>
      </c>
    </row>
    <row r="126" spans="1:10">
      <c r="A126">
        <v>125</v>
      </c>
      <c r="B126" s="1" t="s">
        <v>8</v>
      </c>
      <c r="C126" s="1" t="s">
        <v>115</v>
      </c>
      <c r="D126" s="1">
        <v>6.9</v>
      </c>
      <c r="E126" s="1">
        <v>13.5</v>
      </c>
      <c r="F126" s="4">
        <v>9.1</v>
      </c>
      <c r="G126">
        <f>temps[[#This Row],[Maximum]]-temps[[#This Row],[Minimum]]</f>
        <v>6.6</v>
      </c>
      <c r="H126" s="5">
        <f t="shared" si="2"/>
        <v>10.542857142857143</v>
      </c>
      <c r="I126" s="3">
        <f t="shared" si="3"/>
        <v>10.176666666666669</v>
      </c>
      <c r="J126" s="2">
        <v>19</v>
      </c>
    </row>
    <row r="127" spans="1:10">
      <c r="A127">
        <v>126</v>
      </c>
      <c r="B127" s="1" t="s">
        <v>8</v>
      </c>
      <c r="C127" s="1" t="s">
        <v>116</v>
      </c>
      <c r="D127" s="1">
        <v>7</v>
      </c>
      <c r="E127" s="1">
        <v>10.9</v>
      </c>
      <c r="F127" s="4">
        <v>8.6999999999999993</v>
      </c>
      <c r="G127">
        <f>temps[[#This Row],[Maximum]]-temps[[#This Row],[Minimum]]</f>
        <v>3.9000000000000004</v>
      </c>
      <c r="H127" s="5">
        <f t="shared" si="2"/>
        <v>10.285714285714286</v>
      </c>
      <c r="I127" s="3">
        <f t="shared" si="3"/>
        <v>10.340000000000002</v>
      </c>
      <c r="J127" s="2">
        <v>16</v>
      </c>
    </row>
    <row r="128" spans="1:10">
      <c r="A128">
        <v>127</v>
      </c>
      <c r="B128" s="1" t="s">
        <v>8</v>
      </c>
      <c r="C128" s="1" t="s">
        <v>117</v>
      </c>
      <c r="D128" s="1">
        <v>5.4</v>
      </c>
      <c r="E128" s="1">
        <v>16.5</v>
      </c>
      <c r="F128" s="4">
        <v>10.7</v>
      </c>
      <c r="G128">
        <f>temps[[#This Row],[Maximum]]-temps[[#This Row],[Minimum]]</f>
        <v>11.1</v>
      </c>
      <c r="H128" s="5">
        <f t="shared" si="2"/>
        <v>10.257142857142856</v>
      </c>
      <c r="I128" s="3">
        <f t="shared" si="3"/>
        <v>10.523333333333335</v>
      </c>
      <c r="J128" s="2">
        <v>22</v>
      </c>
    </row>
    <row r="129" spans="1:10">
      <c r="A129">
        <v>128</v>
      </c>
      <c r="B129" s="1" t="s">
        <v>8</v>
      </c>
      <c r="C129" s="1" t="s">
        <v>118</v>
      </c>
      <c r="D129" s="1">
        <v>11.5</v>
      </c>
      <c r="E129" s="1">
        <v>22.4</v>
      </c>
      <c r="F129" s="4">
        <v>15.7</v>
      </c>
      <c r="G129">
        <f>temps[[#This Row],[Maximum]]-temps[[#This Row],[Minimum]]</f>
        <v>10.899999999999999</v>
      </c>
      <c r="H129" s="5">
        <f t="shared" si="2"/>
        <v>11.1</v>
      </c>
      <c r="I129" s="3">
        <f t="shared" si="3"/>
        <v>10.763333333333334</v>
      </c>
      <c r="J129" s="2">
        <v>17</v>
      </c>
    </row>
    <row r="130" spans="1:10">
      <c r="A130">
        <v>129</v>
      </c>
      <c r="B130" s="1" t="s">
        <v>8</v>
      </c>
      <c r="C130" s="1" t="s">
        <v>119</v>
      </c>
      <c r="D130" s="1">
        <v>13.4</v>
      </c>
      <c r="E130" s="1">
        <v>28.1</v>
      </c>
      <c r="F130" s="4">
        <v>19.399999999999999</v>
      </c>
      <c r="G130">
        <f>temps[[#This Row],[Maximum]]-temps[[#This Row],[Minimum]]</f>
        <v>14.700000000000001</v>
      </c>
      <c r="H130" s="5">
        <f t="shared" si="2"/>
        <v>12.542857142857144</v>
      </c>
      <c r="I130" s="3">
        <f t="shared" si="3"/>
        <v>11.069999999999999</v>
      </c>
      <c r="J130" s="2">
        <v>14</v>
      </c>
    </row>
    <row r="131" spans="1:10">
      <c r="A131">
        <v>130</v>
      </c>
      <c r="B131" s="1" t="s">
        <v>8</v>
      </c>
      <c r="C131" s="1" t="s">
        <v>120</v>
      </c>
      <c r="D131" s="1">
        <v>12</v>
      </c>
      <c r="E131" s="1">
        <v>20.3</v>
      </c>
      <c r="F131" s="4">
        <v>15.3</v>
      </c>
      <c r="G131">
        <f>temps[[#This Row],[Maximum]]-temps[[#This Row],[Minimum]]</f>
        <v>8.3000000000000007</v>
      </c>
      <c r="H131" s="5">
        <f t="shared" si="2"/>
        <v>12.985714285714284</v>
      </c>
      <c r="I131" s="3">
        <f t="shared" si="3"/>
        <v>11.229999999999999</v>
      </c>
      <c r="J131" s="2">
        <v>7</v>
      </c>
    </row>
    <row r="132" spans="1:10">
      <c r="A132">
        <v>131</v>
      </c>
      <c r="B132" s="1" t="s">
        <v>8</v>
      </c>
      <c r="C132" s="1" t="s">
        <v>121</v>
      </c>
      <c r="D132" s="1">
        <v>10.8</v>
      </c>
      <c r="E132" s="1">
        <v>16.600000000000001</v>
      </c>
      <c r="F132" s="4">
        <v>13.2</v>
      </c>
      <c r="G132">
        <f>temps[[#This Row],[Maximum]]-temps[[#This Row],[Minimum]]</f>
        <v>5.8000000000000007</v>
      </c>
      <c r="H132" s="5">
        <f t="shared" si="2"/>
        <v>13.157142857142857</v>
      </c>
      <c r="I132" s="3">
        <f t="shared" si="3"/>
        <v>11.456666666666667</v>
      </c>
      <c r="J132" s="2">
        <v>11</v>
      </c>
    </row>
    <row r="133" spans="1:10">
      <c r="A133">
        <v>132</v>
      </c>
      <c r="B133" s="1" t="s">
        <v>8</v>
      </c>
      <c r="C133" s="1" t="s">
        <v>122</v>
      </c>
      <c r="D133" s="1">
        <v>7.3</v>
      </c>
      <c r="E133" s="1">
        <v>16.2</v>
      </c>
      <c r="F133" s="4">
        <v>12.5</v>
      </c>
      <c r="G133">
        <f>temps[[#This Row],[Maximum]]-temps[[#This Row],[Minimum]]</f>
        <v>8.8999999999999986</v>
      </c>
      <c r="H133" s="5">
        <f t="shared" si="2"/>
        <v>13.642857142857142</v>
      </c>
      <c r="I133" s="3">
        <f t="shared" si="3"/>
        <v>11.646666666666667</v>
      </c>
      <c r="J133" s="2">
        <v>17</v>
      </c>
    </row>
    <row r="134" spans="1:10">
      <c r="A134">
        <v>133</v>
      </c>
      <c r="B134" s="1" t="s">
        <v>8</v>
      </c>
      <c r="C134" s="1" t="s">
        <v>123</v>
      </c>
      <c r="D134" s="1">
        <v>8.3000000000000007</v>
      </c>
      <c r="E134" s="1">
        <v>17.899999999999999</v>
      </c>
      <c r="F134" s="4">
        <v>12.4</v>
      </c>
      <c r="G134">
        <f>temps[[#This Row],[Maximum]]-temps[[#This Row],[Minimum]]</f>
        <v>9.5999999999999979</v>
      </c>
      <c r="H134" s="5">
        <f t="shared" si="2"/>
        <v>14.171428571428573</v>
      </c>
      <c r="I134" s="3">
        <f t="shared" si="3"/>
        <v>11.826666666666664</v>
      </c>
      <c r="J134" s="2">
        <v>16</v>
      </c>
    </row>
    <row r="135" spans="1:10">
      <c r="A135">
        <v>134</v>
      </c>
      <c r="B135" s="1" t="s">
        <v>8</v>
      </c>
      <c r="C135" s="1" t="s">
        <v>124</v>
      </c>
      <c r="D135" s="1">
        <v>9.9</v>
      </c>
      <c r="E135" s="1">
        <v>14.2</v>
      </c>
      <c r="F135" s="4">
        <v>11.3</v>
      </c>
      <c r="G135">
        <f>temps[[#This Row],[Maximum]]-temps[[#This Row],[Minimum]]</f>
        <v>4.2999999999999989</v>
      </c>
      <c r="H135" s="5">
        <f t="shared" si="2"/>
        <v>14.257142857142856</v>
      </c>
      <c r="I135" s="3">
        <f t="shared" si="3"/>
        <v>11.949999999999998</v>
      </c>
      <c r="J135" s="2">
        <v>11</v>
      </c>
    </row>
    <row r="136" spans="1:10">
      <c r="A136">
        <v>135</v>
      </c>
      <c r="B136" s="1" t="s">
        <v>8</v>
      </c>
      <c r="C136" s="1" t="s">
        <v>125</v>
      </c>
      <c r="D136" s="1">
        <v>9.4</v>
      </c>
      <c r="E136" s="1">
        <v>17</v>
      </c>
      <c r="F136" s="4">
        <v>12.1</v>
      </c>
      <c r="G136">
        <f>temps[[#This Row],[Maximum]]-temps[[#This Row],[Minimum]]</f>
        <v>7.6</v>
      </c>
      <c r="H136" s="5">
        <f t="shared" si="2"/>
        <v>13.742857142857144</v>
      </c>
      <c r="I136" s="3">
        <f t="shared" si="3"/>
        <v>12.123333333333333</v>
      </c>
      <c r="J136" s="2">
        <v>19</v>
      </c>
    </row>
    <row r="137" spans="1:10">
      <c r="A137">
        <v>136</v>
      </c>
      <c r="B137" s="1" t="s">
        <v>8</v>
      </c>
      <c r="C137" s="1" t="s">
        <v>126</v>
      </c>
      <c r="D137" s="1">
        <v>9</v>
      </c>
      <c r="E137" s="1">
        <v>17.8</v>
      </c>
      <c r="F137" s="4">
        <v>12.2</v>
      </c>
      <c r="G137">
        <f>temps[[#This Row],[Maximum]]-temps[[#This Row],[Minimum]]</f>
        <v>8.8000000000000007</v>
      </c>
      <c r="H137" s="5">
        <f t="shared" ref="H137:H200" si="4">AVERAGE(F131:F137)</f>
        <v>12.714285714285714</v>
      </c>
      <c r="I137" s="3">
        <f t="shared" si="3"/>
        <v>12.28</v>
      </c>
      <c r="J137" s="2">
        <v>23</v>
      </c>
    </row>
    <row r="138" spans="1:10">
      <c r="A138">
        <v>137</v>
      </c>
      <c r="B138" s="1" t="s">
        <v>8</v>
      </c>
      <c r="C138" s="1" t="s">
        <v>127</v>
      </c>
      <c r="D138" s="1">
        <v>10.5</v>
      </c>
      <c r="E138" s="1">
        <v>16.600000000000001</v>
      </c>
      <c r="F138" s="4">
        <v>12.9</v>
      </c>
      <c r="G138">
        <f>temps[[#This Row],[Maximum]]-temps[[#This Row],[Minimum]]</f>
        <v>6.1000000000000014</v>
      </c>
      <c r="H138" s="5">
        <f t="shared" si="4"/>
        <v>12.371428571428572</v>
      </c>
      <c r="I138" s="3">
        <f t="shared" si="3"/>
        <v>12.393333333333333</v>
      </c>
      <c r="J138" s="2">
        <v>12</v>
      </c>
    </row>
    <row r="139" spans="1:10">
      <c r="A139">
        <v>138</v>
      </c>
      <c r="B139" s="1" t="s">
        <v>8</v>
      </c>
      <c r="C139" s="1" t="s">
        <v>128</v>
      </c>
      <c r="D139" s="1">
        <v>10.1</v>
      </c>
      <c r="E139" s="1">
        <v>17</v>
      </c>
      <c r="F139" s="4">
        <v>12.7</v>
      </c>
      <c r="G139">
        <f>temps[[#This Row],[Maximum]]-temps[[#This Row],[Minimum]]</f>
        <v>6.9</v>
      </c>
      <c r="H139" s="5">
        <f t="shared" si="4"/>
        <v>12.3</v>
      </c>
      <c r="I139" s="3">
        <f t="shared" si="3"/>
        <v>12.50333333333333</v>
      </c>
      <c r="J139" s="2">
        <v>12</v>
      </c>
    </row>
    <row r="140" spans="1:10">
      <c r="A140">
        <v>139</v>
      </c>
      <c r="B140" s="1" t="s">
        <v>8</v>
      </c>
      <c r="C140" s="1" t="s">
        <v>129</v>
      </c>
      <c r="D140" s="1">
        <v>9.9</v>
      </c>
      <c r="E140" s="1">
        <v>16</v>
      </c>
      <c r="F140" s="4">
        <v>12.4</v>
      </c>
      <c r="G140">
        <f>temps[[#This Row],[Maximum]]-temps[[#This Row],[Minimum]]</f>
        <v>6.1</v>
      </c>
      <c r="H140" s="5">
        <f t="shared" si="4"/>
        <v>12.285714285714286</v>
      </c>
      <c r="I140" s="3">
        <f t="shared" si="3"/>
        <v>12.523333333333332</v>
      </c>
      <c r="J140" s="2">
        <v>10</v>
      </c>
    </row>
    <row r="141" spans="1:10">
      <c r="A141">
        <v>140</v>
      </c>
      <c r="B141" s="1" t="s">
        <v>8</v>
      </c>
      <c r="C141" s="1" t="s">
        <v>130</v>
      </c>
      <c r="D141" s="1">
        <v>7.7</v>
      </c>
      <c r="E141" s="1">
        <v>17.899999999999999</v>
      </c>
      <c r="F141" s="4">
        <v>13.5</v>
      </c>
      <c r="G141">
        <f>temps[[#This Row],[Maximum]]-temps[[#This Row],[Minimum]]</f>
        <v>10.199999999999999</v>
      </c>
      <c r="H141" s="5">
        <f t="shared" si="4"/>
        <v>12.442857142857141</v>
      </c>
      <c r="I141" s="3">
        <f t="shared" si="3"/>
        <v>12.516666666666664</v>
      </c>
      <c r="J141" s="2">
        <v>18</v>
      </c>
    </row>
    <row r="142" spans="1:10">
      <c r="A142">
        <v>141</v>
      </c>
      <c r="B142" s="1" t="s">
        <v>8</v>
      </c>
      <c r="C142" s="1" t="s">
        <v>131</v>
      </c>
      <c r="D142" s="1">
        <v>11.2</v>
      </c>
      <c r="E142" s="1">
        <v>19.2</v>
      </c>
      <c r="F142" s="4">
        <v>13.8</v>
      </c>
      <c r="G142">
        <f>temps[[#This Row],[Maximum]]-temps[[#This Row],[Minimum]]</f>
        <v>8</v>
      </c>
      <c r="H142" s="5">
        <f t="shared" si="4"/>
        <v>12.799999999999997</v>
      </c>
      <c r="I142" s="3">
        <f t="shared" si="3"/>
        <v>12.51333333333333</v>
      </c>
      <c r="J142" s="2">
        <v>8</v>
      </c>
    </row>
    <row r="143" spans="1:10">
      <c r="A143">
        <v>142</v>
      </c>
      <c r="B143" s="1" t="s">
        <v>8</v>
      </c>
      <c r="C143" s="1" t="s">
        <v>132</v>
      </c>
      <c r="D143" s="1">
        <v>10.1</v>
      </c>
      <c r="E143" s="1">
        <v>16.7</v>
      </c>
      <c r="F143" s="4">
        <v>12.2</v>
      </c>
      <c r="G143">
        <f>temps[[#This Row],[Maximum]]-temps[[#This Row],[Minimum]]</f>
        <v>6.6</v>
      </c>
      <c r="H143" s="5">
        <f t="shared" si="4"/>
        <v>12.814285714285715</v>
      </c>
      <c r="I143" s="3">
        <f t="shared" si="3"/>
        <v>12.509999999999996</v>
      </c>
      <c r="J143" s="2">
        <v>22</v>
      </c>
    </row>
    <row r="144" spans="1:10">
      <c r="A144">
        <v>143</v>
      </c>
      <c r="B144" s="1" t="s">
        <v>8</v>
      </c>
      <c r="C144" s="1" t="s">
        <v>133</v>
      </c>
      <c r="D144" s="1">
        <v>8.6999999999999993</v>
      </c>
      <c r="E144" s="1">
        <v>18.600000000000001</v>
      </c>
      <c r="F144" s="4">
        <v>13.3</v>
      </c>
      <c r="G144">
        <f>temps[[#This Row],[Maximum]]-temps[[#This Row],[Minimum]]</f>
        <v>9.9000000000000021</v>
      </c>
      <c r="H144" s="5">
        <f t="shared" si="4"/>
        <v>12.971428571428572</v>
      </c>
      <c r="I144" s="3">
        <f t="shared" si="3"/>
        <v>12.493333333333332</v>
      </c>
      <c r="J144" s="2">
        <v>25</v>
      </c>
    </row>
    <row r="145" spans="1:10">
      <c r="A145">
        <v>144</v>
      </c>
      <c r="B145" s="1" t="s">
        <v>8</v>
      </c>
      <c r="C145" s="1" t="s">
        <v>134</v>
      </c>
      <c r="D145" s="1">
        <v>9.1999999999999993</v>
      </c>
      <c r="E145" s="1">
        <v>17.3</v>
      </c>
      <c r="F145" s="4">
        <v>11.4</v>
      </c>
      <c r="G145">
        <f>temps[[#This Row],[Maximum]]-temps[[#This Row],[Minimum]]</f>
        <v>8.1000000000000014</v>
      </c>
      <c r="H145" s="5">
        <f t="shared" si="4"/>
        <v>12.757142857142858</v>
      </c>
      <c r="I145" s="3">
        <f t="shared" si="3"/>
        <v>12.403333333333331</v>
      </c>
      <c r="J145" s="2">
        <v>13</v>
      </c>
    </row>
    <row r="146" spans="1:10">
      <c r="A146">
        <v>145</v>
      </c>
      <c r="B146" s="1" t="s">
        <v>8</v>
      </c>
      <c r="C146" s="1" t="s">
        <v>135</v>
      </c>
      <c r="D146" s="1">
        <v>7.6</v>
      </c>
      <c r="E146" s="1">
        <v>16.100000000000001</v>
      </c>
      <c r="F146" s="4">
        <v>11.8</v>
      </c>
      <c r="G146">
        <f>temps[[#This Row],[Maximum]]-temps[[#This Row],[Minimum]]</f>
        <v>8.5000000000000018</v>
      </c>
      <c r="H146" s="5">
        <f t="shared" si="4"/>
        <v>12.62857142857143</v>
      </c>
      <c r="I146" s="3">
        <f t="shared" si="3"/>
        <v>12.379999999999997</v>
      </c>
      <c r="J146" s="2">
        <v>15</v>
      </c>
    </row>
    <row r="147" spans="1:10">
      <c r="A147">
        <v>146</v>
      </c>
      <c r="B147" s="1" t="s">
        <v>8</v>
      </c>
      <c r="C147" s="1" t="s">
        <v>136</v>
      </c>
      <c r="D147" s="1">
        <v>9.9</v>
      </c>
      <c r="E147" s="1">
        <v>16.100000000000001</v>
      </c>
      <c r="F147" s="4">
        <v>12.5</v>
      </c>
      <c r="G147">
        <f>temps[[#This Row],[Maximum]]-temps[[#This Row],[Minimum]]</f>
        <v>6.2000000000000011</v>
      </c>
      <c r="H147" s="5">
        <f t="shared" si="4"/>
        <v>12.642857142857142</v>
      </c>
      <c r="I147" s="3">
        <f t="shared" si="3"/>
        <v>12.373333333333331</v>
      </c>
      <c r="J147" s="2">
        <v>10</v>
      </c>
    </row>
    <row r="148" spans="1:10">
      <c r="A148">
        <v>147</v>
      </c>
      <c r="B148" s="1" t="s">
        <v>8</v>
      </c>
      <c r="C148" s="1" t="s">
        <v>137</v>
      </c>
      <c r="D148" s="1">
        <v>8.9</v>
      </c>
      <c r="E148" s="1">
        <v>22</v>
      </c>
      <c r="F148" s="4">
        <v>15.4</v>
      </c>
      <c r="G148">
        <f>temps[[#This Row],[Maximum]]-temps[[#This Row],[Minimum]]</f>
        <v>13.1</v>
      </c>
      <c r="H148" s="5">
        <f t="shared" si="4"/>
        <v>12.914285714285715</v>
      </c>
      <c r="I148" s="3">
        <f t="shared" si="3"/>
        <v>12.436666666666666</v>
      </c>
      <c r="J148" s="2">
        <v>14</v>
      </c>
    </row>
    <row r="149" spans="1:10">
      <c r="A149">
        <v>148</v>
      </c>
      <c r="B149" s="1" t="s">
        <v>8</v>
      </c>
      <c r="C149" s="1" t="s">
        <v>138</v>
      </c>
      <c r="D149" s="1">
        <v>11.3</v>
      </c>
      <c r="E149" s="1">
        <v>23.8</v>
      </c>
      <c r="F149" s="4">
        <v>17.5</v>
      </c>
      <c r="G149">
        <f>temps[[#This Row],[Maximum]]-temps[[#This Row],[Minimum]]</f>
        <v>12.5</v>
      </c>
      <c r="H149" s="5">
        <f t="shared" si="4"/>
        <v>13.442857142857145</v>
      </c>
      <c r="I149" s="3">
        <f t="shared" si="3"/>
        <v>12.556666666666667</v>
      </c>
      <c r="J149" s="2">
        <v>10</v>
      </c>
    </row>
    <row r="150" spans="1:10">
      <c r="A150">
        <v>149</v>
      </c>
      <c r="B150" s="1" t="s">
        <v>8</v>
      </c>
      <c r="C150" s="1" t="s">
        <v>139</v>
      </c>
      <c r="D150" s="1">
        <v>12</v>
      </c>
      <c r="E150" s="1">
        <v>23.6</v>
      </c>
      <c r="F150" s="4">
        <v>18.399999999999999</v>
      </c>
      <c r="G150">
        <f>temps[[#This Row],[Maximum]]-temps[[#This Row],[Minimum]]</f>
        <v>11.600000000000001</v>
      </c>
      <c r="H150" s="5">
        <f t="shared" si="4"/>
        <v>14.328571428571431</v>
      </c>
      <c r="I150" s="3">
        <f t="shared" si="3"/>
        <v>12.819999999999999</v>
      </c>
      <c r="J150" s="2">
        <v>13</v>
      </c>
    </row>
    <row r="151" spans="1:10">
      <c r="A151">
        <v>150</v>
      </c>
      <c r="B151" s="1" t="s">
        <v>8</v>
      </c>
      <c r="C151" s="1" t="s">
        <v>140</v>
      </c>
      <c r="D151" s="1">
        <v>12.9</v>
      </c>
      <c r="E151" s="1">
        <v>24.2</v>
      </c>
      <c r="F151" s="4">
        <v>18.7</v>
      </c>
      <c r="G151">
        <f>temps[[#This Row],[Maximum]]-temps[[#This Row],[Minimum]]</f>
        <v>11.299999999999999</v>
      </c>
      <c r="H151" s="5">
        <f t="shared" si="4"/>
        <v>15.1</v>
      </c>
      <c r="I151" s="3">
        <f t="shared" si="3"/>
        <v>13.079999999999997</v>
      </c>
      <c r="J151" s="2">
        <v>15</v>
      </c>
    </row>
    <row r="152" spans="1:10">
      <c r="A152">
        <v>151</v>
      </c>
      <c r="B152" s="1" t="s">
        <v>8</v>
      </c>
      <c r="C152" s="1" t="s">
        <v>141</v>
      </c>
      <c r="D152" s="1">
        <v>14.5</v>
      </c>
      <c r="E152" s="1">
        <v>25.1</v>
      </c>
      <c r="F152" s="4">
        <v>20</v>
      </c>
      <c r="G152">
        <f>temps[[#This Row],[Maximum]]-temps[[#This Row],[Minimum]]</f>
        <v>10.600000000000001</v>
      </c>
      <c r="H152" s="5">
        <f t="shared" si="4"/>
        <v>16.328571428571429</v>
      </c>
      <c r="I152" s="3">
        <f t="shared" si="3"/>
        <v>13.419999999999998</v>
      </c>
      <c r="J152" s="2">
        <v>4</v>
      </c>
    </row>
    <row r="153" spans="1:10">
      <c r="A153">
        <v>152</v>
      </c>
      <c r="B153" s="1" t="s">
        <v>9</v>
      </c>
      <c r="C153" s="1" t="s">
        <v>142</v>
      </c>
      <c r="D153" s="1">
        <v>13.9</v>
      </c>
      <c r="E153" s="1">
        <v>28.7</v>
      </c>
      <c r="F153" s="4">
        <v>22.1</v>
      </c>
      <c r="G153">
        <f>temps[[#This Row],[Maximum]]-temps[[#This Row],[Minimum]]</f>
        <v>14.799999999999999</v>
      </c>
      <c r="H153" s="5">
        <f t="shared" si="4"/>
        <v>17.8</v>
      </c>
      <c r="I153" s="3">
        <f t="shared" si="3"/>
        <v>13.846666666666666</v>
      </c>
      <c r="J153" s="2">
        <v>5</v>
      </c>
    </row>
    <row r="154" spans="1:10">
      <c r="A154">
        <v>153</v>
      </c>
      <c r="B154" s="1" t="s">
        <v>9</v>
      </c>
      <c r="C154" s="1" t="s">
        <v>143</v>
      </c>
      <c r="D154" s="1">
        <v>16.8</v>
      </c>
      <c r="E154" s="1">
        <v>27.9</v>
      </c>
      <c r="F154" s="4">
        <v>22</v>
      </c>
      <c r="G154">
        <f>temps[[#This Row],[Maximum]]-temps[[#This Row],[Minimum]]</f>
        <v>11.099999999999998</v>
      </c>
      <c r="H154" s="5">
        <f t="shared" si="4"/>
        <v>19.157142857142855</v>
      </c>
      <c r="I154" s="3">
        <f t="shared" si="3"/>
        <v>14.173333333333334</v>
      </c>
      <c r="J154" s="2">
        <v>1</v>
      </c>
    </row>
    <row r="155" spans="1:10">
      <c r="A155">
        <v>154</v>
      </c>
      <c r="B155" s="1" t="s">
        <v>9</v>
      </c>
      <c r="C155" s="1" t="s">
        <v>144</v>
      </c>
      <c r="D155" s="1">
        <v>18</v>
      </c>
      <c r="E155" s="1">
        <v>28.7</v>
      </c>
      <c r="F155" s="4">
        <v>22</v>
      </c>
      <c r="G155">
        <f>temps[[#This Row],[Maximum]]-temps[[#This Row],[Minimum]]</f>
        <v>10.7</v>
      </c>
      <c r="H155" s="5">
        <f t="shared" si="4"/>
        <v>20.099999999999998</v>
      </c>
      <c r="I155" s="3">
        <f t="shared" si="3"/>
        <v>14.506666666666666</v>
      </c>
      <c r="J155" s="2">
        <v>1</v>
      </c>
    </row>
    <row r="156" spans="1:10">
      <c r="A156">
        <v>155</v>
      </c>
      <c r="B156" s="1" t="s">
        <v>9</v>
      </c>
      <c r="C156" s="1" t="s">
        <v>145</v>
      </c>
      <c r="D156" s="1">
        <v>15.9</v>
      </c>
      <c r="E156" s="1">
        <v>23.2</v>
      </c>
      <c r="F156" s="4">
        <v>18.100000000000001</v>
      </c>
      <c r="G156">
        <f>temps[[#This Row],[Maximum]]-temps[[#This Row],[Minimum]]</f>
        <v>7.2999999999999989</v>
      </c>
      <c r="H156" s="5">
        <f t="shared" si="4"/>
        <v>20.185714285714283</v>
      </c>
      <c r="I156" s="3">
        <f t="shared" si="3"/>
        <v>14.806666666666667</v>
      </c>
      <c r="J156" s="2">
        <v>0</v>
      </c>
    </row>
    <row r="157" spans="1:10">
      <c r="A157">
        <v>156</v>
      </c>
      <c r="B157" s="1" t="s">
        <v>9</v>
      </c>
      <c r="C157" s="1" t="s">
        <v>146</v>
      </c>
      <c r="D157" s="1">
        <v>13.4</v>
      </c>
      <c r="E157" s="1">
        <v>19.899999999999999</v>
      </c>
      <c r="F157" s="4">
        <v>16.3</v>
      </c>
      <c r="G157">
        <f>temps[[#This Row],[Maximum]]-temps[[#This Row],[Minimum]]</f>
        <v>6.4999999999999982</v>
      </c>
      <c r="H157" s="5">
        <f t="shared" si="4"/>
        <v>19.88571428571429</v>
      </c>
      <c r="I157" s="3">
        <f t="shared" si="3"/>
        <v>15.06</v>
      </c>
      <c r="J157" s="2">
        <v>13</v>
      </c>
    </row>
    <row r="158" spans="1:10">
      <c r="A158">
        <v>157</v>
      </c>
      <c r="B158" s="1" t="s">
        <v>9</v>
      </c>
      <c r="C158" s="1" t="s">
        <v>147</v>
      </c>
      <c r="D158" s="1">
        <v>12.3</v>
      </c>
      <c r="E158" s="1">
        <v>24.1</v>
      </c>
      <c r="F158" s="4">
        <v>18.3</v>
      </c>
      <c r="G158">
        <f>temps[[#This Row],[Maximum]]-temps[[#This Row],[Minimum]]</f>
        <v>11.8</v>
      </c>
      <c r="H158" s="5">
        <f t="shared" si="4"/>
        <v>19.828571428571426</v>
      </c>
      <c r="I158" s="3">
        <f t="shared" si="3"/>
        <v>15.313333333333334</v>
      </c>
      <c r="J158" s="2">
        <v>17</v>
      </c>
    </row>
    <row r="159" spans="1:10">
      <c r="A159">
        <v>158</v>
      </c>
      <c r="B159" s="1" t="s">
        <v>9</v>
      </c>
      <c r="C159" s="1" t="s">
        <v>148</v>
      </c>
      <c r="D159" s="1">
        <v>13.5</v>
      </c>
      <c r="E159" s="1">
        <v>24.7</v>
      </c>
      <c r="F159" s="4">
        <v>19.399999999999999</v>
      </c>
      <c r="G159">
        <f>temps[[#This Row],[Maximum]]-temps[[#This Row],[Minimum]]</f>
        <v>11.2</v>
      </c>
      <c r="H159" s="5">
        <f t="shared" si="4"/>
        <v>19.74285714285714</v>
      </c>
      <c r="I159" s="3">
        <f t="shared" si="3"/>
        <v>15.436666666666669</v>
      </c>
      <c r="J159" s="2">
        <v>6</v>
      </c>
    </row>
    <row r="160" spans="1:10">
      <c r="A160">
        <v>159</v>
      </c>
      <c r="B160" s="1" t="s">
        <v>9</v>
      </c>
      <c r="C160" s="1" t="s">
        <v>149</v>
      </c>
      <c r="D160" s="1">
        <v>15</v>
      </c>
      <c r="E160" s="1">
        <v>26.3</v>
      </c>
      <c r="F160" s="4">
        <v>20.5</v>
      </c>
      <c r="G160">
        <f>temps[[#This Row],[Maximum]]-temps[[#This Row],[Minimum]]</f>
        <v>11.3</v>
      </c>
      <c r="H160" s="5">
        <f t="shared" si="4"/>
        <v>19.514285714285712</v>
      </c>
      <c r="I160" s="3">
        <f t="shared" ref="I160:I223" si="5">AVERAGE(F131:F160)</f>
        <v>15.473333333333334</v>
      </c>
      <c r="J160" s="2">
        <v>1</v>
      </c>
    </row>
    <row r="161" spans="1:10">
      <c r="A161">
        <v>160</v>
      </c>
      <c r="B161" s="1" t="s">
        <v>9</v>
      </c>
      <c r="C161" s="1" t="s">
        <v>150</v>
      </c>
      <c r="D161" s="1">
        <v>15.7</v>
      </c>
      <c r="E161" s="1">
        <v>28.3</v>
      </c>
      <c r="F161" s="4">
        <v>22.3</v>
      </c>
      <c r="G161">
        <f>temps[[#This Row],[Maximum]]-temps[[#This Row],[Minimum]]</f>
        <v>12.600000000000001</v>
      </c>
      <c r="H161" s="5">
        <f t="shared" si="4"/>
        <v>19.557142857142857</v>
      </c>
      <c r="I161" s="3">
        <f t="shared" si="5"/>
        <v>15.706666666666671</v>
      </c>
      <c r="J161" s="2">
        <v>1</v>
      </c>
    </row>
    <row r="162" spans="1:10">
      <c r="A162">
        <v>161</v>
      </c>
      <c r="B162" s="1" t="s">
        <v>9</v>
      </c>
      <c r="C162" s="1" t="s">
        <v>151</v>
      </c>
      <c r="D162" s="1">
        <v>17.7</v>
      </c>
      <c r="E162" s="1">
        <v>27.8</v>
      </c>
      <c r="F162" s="4">
        <v>22.6</v>
      </c>
      <c r="G162">
        <f>temps[[#This Row],[Maximum]]-temps[[#This Row],[Minimum]]</f>
        <v>10.100000000000001</v>
      </c>
      <c r="H162" s="5">
        <f t="shared" si="4"/>
        <v>19.642857142857142</v>
      </c>
      <c r="I162" s="3">
        <f t="shared" si="5"/>
        <v>16.020000000000003</v>
      </c>
      <c r="J162" s="2">
        <v>1</v>
      </c>
    </row>
    <row r="163" spans="1:10">
      <c r="A163">
        <v>162</v>
      </c>
      <c r="B163" s="1" t="s">
        <v>9</v>
      </c>
      <c r="C163" s="1" t="s">
        <v>152</v>
      </c>
      <c r="D163" s="1">
        <v>16.5</v>
      </c>
      <c r="E163" s="1">
        <v>26.6</v>
      </c>
      <c r="F163" s="4">
        <v>22.1</v>
      </c>
      <c r="G163">
        <f>temps[[#This Row],[Maximum]]-temps[[#This Row],[Minimum]]</f>
        <v>10.100000000000001</v>
      </c>
      <c r="H163" s="5">
        <f t="shared" si="4"/>
        <v>20.214285714285715</v>
      </c>
      <c r="I163" s="3">
        <f t="shared" si="5"/>
        <v>16.340000000000003</v>
      </c>
      <c r="J163" s="2">
        <v>1</v>
      </c>
    </row>
    <row r="164" spans="1:10">
      <c r="A164">
        <v>163</v>
      </c>
      <c r="B164" s="1" t="s">
        <v>9</v>
      </c>
      <c r="C164" s="1" t="s">
        <v>153</v>
      </c>
      <c r="D164" s="1">
        <v>17.100000000000001</v>
      </c>
      <c r="E164" s="1">
        <v>26.2</v>
      </c>
      <c r="F164" s="4">
        <v>20</v>
      </c>
      <c r="G164">
        <f>temps[[#This Row],[Maximum]]-temps[[#This Row],[Minimum]]</f>
        <v>9.0999999999999979</v>
      </c>
      <c r="H164" s="5">
        <f t="shared" si="4"/>
        <v>20.74285714285714</v>
      </c>
      <c r="I164" s="3">
        <f t="shared" si="5"/>
        <v>16.593333333333337</v>
      </c>
      <c r="J164" s="2">
        <v>4</v>
      </c>
    </row>
    <row r="165" spans="1:10">
      <c r="A165">
        <v>164</v>
      </c>
      <c r="B165" s="1" t="s">
        <v>9</v>
      </c>
      <c r="C165" s="1" t="s">
        <v>154</v>
      </c>
      <c r="D165" s="1">
        <v>15.5</v>
      </c>
      <c r="E165" s="1">
        <v>27.4</v>
      </c>
      <c r="F165" s="4">
        <v>21.6</v>
      </c>
      <c r="G165">
        <f>temps[[#This Row],[Maximum]]-temps[[#This Row],[Minimum]]</f>
        <v>11.899999999999999</v>
      </c>
      <c r="H165" s="5">
        <f t="shared" si="4"/>
        <v>21.214285714285715</v>
      </c>
      <c r="I165" s="3">
        <f t="shared" si="5"/>
        <v>16.936666666666671</v>
      </c>
      <c r="J165" s="2">
        <v>12</v>
      </c>
    </row>
    <row r="166" spans="1:10">
      <c r="A166">
        <v>165</v>
      </c>
      <c r="B166" s="1" t="s">
        <v>9</v>
      </c>
      <c r="C166" s="1" t="s">
        <v>155</v>
      </c>
      <c r="D166" s="1">
        <v>15.9</v>
      </c>
      <c r="E166" s="1">
        <v>31.1</v>
      </c>
      <c r="F166" s="4">
        <v>24.3</v>
      </c>
      <c r="G166">
        <f>temps[[#This Row],[Maximum]]-temps[[#This Row],[Minimum]]</f>
        <v>15.200000000000001</v>
      </c>
      <c r="H166" s="5">
        <f t="shared" si="4"/>
        <v>21.914285714285715</v>
      </c>
      <c r="I166" s="3">
        <f t="shared" si="5"/>
        <v>17.343333333333337</v>
      </c>
      <c r="J166" s="2">
        <v>1</v>
      </c>
    </row>
    <row r="167" spans="1:10">
      <c r="A167">
        <v>166</v>
      </c>
      <c r="B167" s="1" t="s">
        <v>9</v>
      </c>
      <c r="C167" s="1" t="s">
        <v>156</v>
      </c>
      <c r="D167" s="1">
        <v>18.2</v>
      </c>
      <c r="E167" s="1">
        <v>30.1</v>
      </c>
      <c r="F167" s="4">
        <v>24.5</v>
      </c>
      <c r="G167">
        <f>temps[[#This Row],[Maximum]]-temps[[#This Row],[Minimum]]</f>
        <v>11.900000000000002</v>
      </c>
      <c r="H167" s="5">
        <f t="shared" si="4"/>
        <v>22.485714285714288</v>
      </c>
      <c r="I167" s="3">
        <f t="shared" si="5"/>
        <v>17.753333333333337</v>
      </c>
      <c r="J167" s="2">
        <v>1</v>
      </c>
    </row>
    <row r="168" spans="1:10">
      <c r="A168">
        <v>167</v>
      </c>
      <c r="B168" s="1" t="s">
        <v>9</v>
      </c>
      <c r="C168" s="1" t="s">
        <v>157</v>
      </c>
      <c r="D168" s="1">
        <v>20.3</v>
      </c>
      <c r="E168" s="1">
        <v>33.299999999999997</v>
      </c>
      <c r="F168" s="4">
        <v>27</v>
      </c>
      <c r="G168">
        <f>temps[[#This Row],[Maximum]]-temps[[#This Row],[Minimum]]</f>
        <v>12.999999999999996</v>
      </c>
      <c r="H168" s="5">
        <f t="shared" si="4"/>
        <v>23.157142857142862</v>
      </c>
      <c r="I168" s="3">
        <f t="shared" si="5"/>
        <v>18.223333333333336</v>
      </c>
      <c r="J168" s="2">
        <v>2</v>
      </c>
    </row>
    <row r="169" spans="1:10">
      <c r="A169">
        <v>168</v>
      </c>
      <c r="B169" s="1" t="s">
        <v>9</v>
      </c>
      <c r="C169" s="1" t="s">
        <v>158</v>
      </c>
      <c r="D169" s="1">
        <v>19.2</v>
      </c>
      <c r="E169" s="1">
        <v>29.8</v>
      </c>
      <c r="F169" s="4">
        <v>23.1</v>
      </c>
      <c r="G169">
        <f>temps[[#This Row],[Maximum]]-temps[[#This Row],[Minimum]]</f>
        <v>10.600000000000001</v>
      </c>
      <c r="H169" s="5">
        <f t="shared" si="4"/>
        <v>23.228571428571428</v>
      </c>
      <c r="I169" s="3">
        <f t="shared" si="5"/>
        <v>18.570000000000004</v>
      </c>
      <c r="J169" s="2">
        <v>2</v>
      </c>
    </row>
    <row r="170" spans="1:10">
      <c r="A170">
        <v>169</v>
      </c>
      <c r="B170" s="1" t="s">
        <v>9</v>
      </c>
      <c r="C170" s="1" t="s">
        <v>159</v>
      </c>
      <c r="D170" s="1">
        <v>18.8</v>
      </c>
      <c r="E170" s="1">
        <v>26.8</v>
      </c>
      <c r="F170" s="4">
        <v>22.5</v>
      </c>
      <c r="G170">
        <f>temps[[#This Row],[Maximum]]-temps[[#This Row],[Minimum]]</f>
        <v>8</v>
      </c>
      <c r="H170" s="5">
        <f t="shared" si="4"/>
        <v>23.285714285714285</v>
      </c>
      <c r="I170" s="3">
        <f t="shared" si="5"/>
        <v>18.906666666666673</v>
      </c>
      <c r="J170" s="2">
        <v>1</v>
      </c>
    </row>
    <row r="171" spans="1:10">
      <c r="A171">
        <v>170</v>
      </c>
      <c r="B171" s="1" t="s">
        <v>9</v>
      </c>
      <c r="C171" s="1" t="s">
        <v>160</v>
      </c>
      <c r="D171" s="1">
        <v>18.2</v>
      </c>
      <c r="E171" s="1">
        <v>26.8</v>
      </c>
      <c r="F171" s="4">
        <v>21.1</v>
      </c>
      <c r="G171">
        <f>temps[[#This Row],[Maximum]]-temps[[#This Row],[Minimum]]</f>
        <v>8.6000000000000014</v>
      </c>
      <c r="H171" s="5">
        <f t="shared" si="4"/>
        <v>23.442857142857143</v>
      </c>
      <c r="I171" s="3">
        <f t="shared" si="5"/>
        <v>19.160000000000004</v>
      </c>
      <c r="J171" s="2">
        <v>5</v>
      </c>
    </row>
    <row r="172" spans="1:10">
      <c r="A172">
        <v>171</v>
      </c>
      <c r="B172" s="1" t="s">
        <v>9</v>
      </c>
      <c r="C172" s="1" t="s">
        <v>161</v>
      </c>
      <c r="D172" s="1">
        <v>15.7</v>
      </c>
      <c r="E172" s="1">
        <v>25.6</v>
      </c>
      <c r="F172" s="4">
        <v>20.2</v>
      </c>
      <c r="G172">
        <f>temps[[#This Row],[Maximum]]-temps[[#This Row],[Minimum]]</f>
        <v>9.9000000000000021</v>
      </c>
      <c r="H172" s="5">
        <f t="shared" si="4"/>
        <v>23.24285714285714</v>
      </c>
      <c r="I172" s="3">
        <f t="shared" si="5"/>
        <v>19.373333333333338</v>
      </c>
      <c r="J172" s="2">
        <v>6</v>
      </c>
    </row>
    <row r="173" spans="1:10">
      <c r="A173">
        <v>172</v>
      </c>
      <c r="B173" s="1" t="s">
        <v>9</v>
      </c>
      <c r="C173" s="1" t="s">
        <v>162</v>
      </c>
      <c r="D173" s="1">
        <v>16.899999999999999</v>
      </c>
      <c r="E173" s="1">
        <v>25.9</v>
      </c>
      <c r="F173" s="4">
        <v>20.5</v>
      </c>
      <c r="G173">
        <f>temps[[#This Row],[Maximum]]-temps[[#This Row],[Minimum]]</f>
        <v>9</v>
      </c>
      <c r="H173" s="5">
        <f t="shared" si="4"/>
        <v>22.699999999999996</v>
      </c>
      <c r="I173" s="3">
        <f t="shared" si="5"/>
        <v>19.650000000000002</v>
      </c>
      <c r="J173" s="2">
        <v>2</v>
      </c>
    </row>
    <row r="174" spans="1:10">
      <c r="A174">
        <v>173</v>
      </c>
      <c r="B174" s="1" t="s">
        <v>9</v>
      </c>
      <c r="C174" s="1" t="s">
        <v>163</v>
      </c>
      <c r="D174" s="1">
        <v>14.3</v>
      </c>
      <c r="E174" s="1">
        <v>23.7</v>
      </c>
      <c r="F174" s="4">
        <v>16</v>
      </c>
      <c r="G174">
        <f>temps[[#This Row],[Maximum]]-temps[[#This Row],[Minimum]]</f>
        <v>9.3999999999999986</v>
      </c>
      <c r="H174" s="5">
        <f t="shared" si="4"/>
        <v>21.485714285714284</v>
      </c>
      <c r="I174" s="3">
        <f t="shared" si="5"/>
        <v>19.740000000000006</v>
      </c>
      <c r="J174" s="2">
        <v>2</v>
      </c>
    </row>
    <row r="175" spans="1:10">
      <c r="A175">
        <v>174</v>
      </c>
      <c r="B175" s="1" t="s">
        <v>9</v>
      </c>
      <c r="C175" s="1" t="s">
        <v>164</v>
      </c>
      <c r="D175" s="1">
        <v>13.4</v>
      </c>
      <c r="E175" s="1">
        <v>16.600000000000001</v>
      </c>
      <c r="F175" s="4">
        <v>14.7</v>
      </c>
      <c r="G175">
        <f>temps[[#This Row],[Maximum]]-temps[[#This Row],[Minimum]]</f>
        <v>3.2000000000000011</v>
      </c>
      <c r="H175" s="5">
        <f t="shared" si="4"/>
        <v>19.728571428571428</v>
      </c>
      <c r="I175" s="3">
        <f t="shared" si="5"/>
        <v>19.850000000000009</v>
      </c>
      <c r="J175" s="2">
        <v>3</v>
      </c>
    </row>
    <row r="176" spans="1:10">
      <c r="A176">
        <v>175</v>
      </c>
      <c r="B176" s="1" t="s">
        <v>9</v>
      </c>
      <c r="C176" s="1" t="s">
        <v>165</v>
      </c>
      <c r="D176" s="1">
        <v>13</v>
      </c>
      <c r="E176" s="1">
        <v>21.5</v>
      </c>
      <c r="F176" s="4">
        <v>16.399999999999999</v>
      </c>
      <c r="G176">
        <f>temps[[#This Row],[Maximum]]-temps[[#This Row],[Minimum]]</f>
        <v>8.5</v>
      </c>
      <c r="H176" s="5">
        <f t="shared" si="4"/>
        <v>18.771428571428572</v>
      </c>
      <c r="I176" s="3">
        <f t="shared" si="5"/>
        <v>20.003333333333341</v>
      </c>
      <c r="J176" s="2">
        <v>6</v>
      </c>
    </row>
    <row r="177" spans="1:10">
      <c r="A177">
        <v>176</v>
      </c>
      <c r="B177" s="1" t="s">
        <v>9</v>
      </c>
      <c r="C177" s="1" t="s">
        <v>166</v>
      </c>
      <c r="D177" s="1">
        <v>11.2</v>
      </c>
      <c r="E177" s="1">
        <v>21.4</v>
      </c>
      <c r="F177" s="4">
        <v>16.899999999999999</v>
      </c>
      <c r="G177">
        <f>temps[[#This Row],[Maximum]]-temps[[#This Row],[Minimum]]</f>
        <v>10.199999999999999</v>
      </c>
      <c r="H177" s="5">
        <f t="shared" si="4"/>
        <v>17.971428571428572</v>
      </c>
      <c r="I177" s="3">
        <f t="shared" si="5"/>
        <v>20.150000000000002</v>
      </c>
      <c r="J177" s="2">
        <v>9</v>
      </c>
    </row>
    <row r="178" spans="1:10">
      <c r="A178">
        <v>177</v>
      </c>
      <c r="B178" s="1" t="s">
        <v>9</v>
      </c>
      <c r="C178" s="1" t="s">
        <v>167</v>
      </c>
      <c r="D178" s="1">
        <v>15.6</v>
      </c>
      <c r="E178" s="1">
        <v>22</v>
      </c>
      <c r="F178" s="4">
        <v>18.5</v>
      </c>
      <c r="G178">
        <f>temps[[#This Row],[Maximum]]-temps[[#This Row],[Minimum]]</f>
        <v>6.4</v>
      </c>
      <c r="H178" s="5">
        <f t="shared" si="4"/>
        <v>17.600000000000001</v>
      </c>
      <c r="I178" s="3">
        <f t="shared" si="5"/>
        <v>20.253333333333337</v>
      </c>
      <c r="J178" s="2">
        <v>8</v>
      </c>
    </row>
    <row r="179" spans="1:10">
      <c r="A179">
        <v>178</v>
      </c>
      <c r="B179" s="1" t="s">
        <v>9</v>
      </c>
      <c r="C179" s="1" t="s">
        <v>168</v>
      </c>
      <c r="D179" s="1">
        <v>17.399999999999999</v>
      </c>
      <c r="E179" s="1">
        <v>24.5</v>
      </c>
      <c r="F179" s="4">
        <v>20</v>
      </c>
      <c r="G179">
        <f>temps[[#This Row],[Maximum]]-temps[[#This Row],[Minimum]]</f>
        <v>7.1000000000000014</v>
      </c>
      <c r="H179" s="5">
        <f t="shared" si="4"/>
        <v>17.571428571428573</v>
      </c>
      <c r="I179" s="3">
        <f t="shared" si="5"/>
        <v>20.33666666666667</v>
      </c>
      <c r="J179" s="2">
        <v>5</v>
      </c>
    </row>
    <row r="180" spans="1:10">
      <c r="A180">
        <v>179</v>
      </c>
      <c r="B180" s="1" t="s">
        <v>9</v>
      </c>
      <c r="C180" s="1" t="s">
        <v>169</v>
      </c>
      <c r="D180" s="1">
        <v>16.899999999999999</v>
      </c>
      <c r="E180" s="1">
        <v>25.7</v>
      </c>
      <c r="F180" s="4">
        <v>19.7</v>
      </c>
      <c r="G180">
        <f>temps[[#This Row],[Maximum]]-temps[[#This Row],[Minimum]]</f>
        <v>8.8000000000000007</v>
      </c>
      <c r="H180" s="5">
        <f t="shared" si="4"/>
        <v>17.457142857142859</v>
      </c>
      <c r="I180" s="3">
        <f t="shared" si="5"/>
        <v>20.380000000000003</v>
      </c>
      <c r="J180" s="2">
        <v>1</v>
      </c>
    </row>
    <row r="181" spans="1:10">
      <c r="A181">
        <v>180</v>
      </c>
      <c r="B181" s="1" t="s">
        <v>9</v>
      </c>
      <c r="C181" s="1" t="s">
        <v>170</v>
      </c>
      <c r="D181" s="1">
        <v>13.4</v>
      </c>
      <c r="E181" s="1">
        <v>22.7</v>
      </c>
      <c r="F181" s="4">
        <v>16.3</v>
      </c>
      <c r="G181">
        <f>temps[[#This Row],[Maximum]]-temps[[#This Row],[Minimum]]</f>
        <v>9.2999999999999989</v>
      </c>
      <c r="H181" s="5">
        <f t="shared" si="4"/>
        <v>17.5</v>
      </c>
      <c r="I181" s="3">
        <f t="shared" si="5"/>
        <v>20.3</v>
      </c>
      <c r="J181" s="2">
        <v>6</v>
      </c>
    </row>
    <row r="182" spans="1:10">
      <c r="A182">
        <v>181</v>
      </c>
      <c r="B182" s="1" t="s">
        <v>9</v>
      </c>
      <c r="C182" s="1" t="s">
        <v>171</v>
      </c>
      <c r="D182" s="1">
        <v>13.9</v>
      </c>
      <c r="E182" s="1">
        <v>18.399999999999999</v>
      </c>
      <c r="F182" s="4">
        <v>15.8</v>
      </c>
      <c r="G182">
        <f>temps[[#This Row],[Maximum]]-temps[[#This Row],[Minimum]]</f>
        <v>4.4999999999999982</v>
      </c>
      <c r="H182" s="5">
        <f t="shared" si="4"/>
        <v>17.657142857142855</v>
      </c>
      <c r="I182" s="3">
        <f t="shared" si="5"/>
        <v>20.16</v>
      </c>
      <c r="J182" s="2">
        <v>4</v>
      </c>
    </row>
    <row r="183" spans="1:10">
      <c r="A183">
        <v>182</v>
      </c>
      <c r="B183" s="1" t="s">
        <v>10</v>
      </c>
      <c r="C183" s="1" t="s">
        <v>81</v>
      </c>
      <c r="D183" s="1">
        <v>13.6</v>
      </c>
      <c r="E183" s="1">
        <v>23.7</v>
      </c>
      <c r="F183" s="4">
        <v>18.5</v>
      </c>
      <c r="G183">
        <f>temps[[#This Row],[Maximum]]-temps[[#This Row],[Minimum]]</f>
        <v>10.1</v>
      </c>
      <c r="H183" s="5">
        <f t="shared" si="4"/>
        <v>17.957142857142856</v>
      </c>
      <c r="I183" s="3">
        <f t="shared" si="5"/>
        <v>20.04</v>
      </c>
      <c r="J183" s="2">
        <v>3</v>
      </c>
    </row>
    <row r="184" spans="1:10">
      <c r="A184">
        <v>183</v>
      </c>
      <c r="B184" s="1" t="s">
        <v>10</v>
      </c>
      <c r="C184" s="1" t="s">
        <v>82</v>
      </c>
      <c r="D184" s="1">
        <v>16</v>
      </c>
      <c r="E184" s="1">
        <v>27.4</v>
      </c>
      <c r="F184" s="4">
        <v>22.1</v>
      </c>
      <c r="G184">
        <f>temps[[#This Row],[Maximum]]-temps[[#This Row],[Minimum]]</f>
        <v>11.399999999999999</v>
      </c>
      <c r="H184" s="5">
        <f t="shared" si="4"/>
        <v>18.7</v>
      </c>
      <c r="I184" s="3">
        <f t="shared" si="5"/>
        <v>20.043333333333333</v>
      </c>
      <c r="J184" s="2">
        <v>1</v>
      </c>
    </row>
    <row r="185" spans="1:10">
      <c r="A185">
        <v>184</v>
      </c>
      <c r="B185" s="1" t="s">
        <v>10</v>
      </c>
      <c r="C185" s="1" t="s">
        <v>83</v>
      </c>
      <c r="D185" s="1">
        <v>18.3</v>
      </c>
      <c r="E185" s="1">
        <v>25.3</v>
      </c>
      <c r="F185" s="4">
        <v>20.9</v>
      </c>
      <c r="G185">
        <f>temps[[#This Row],[Maximum]]-temps[[#This Row],[Minimum]]</f>
        <v>7</v>
      </c>
      <c r="H185" s="5">
        <f t="shared" si="4"/>
        <v>19.042857142857144</v>
      </c>
      <c r="I185" s="3">
        <f t="shared" si="5"/>
        <v>20.006666666666664</v>
      </c>
      <c r="J185" s="2">
        <v>4</v>
      </c>
    </row>
    <row r="186" spans="1:10">
      <c r="A186">
        <v>185</v>
      </c>
      <c r="B186" s="1" t="s">
        <v>10</v>
      </c>
      <c r="C186" s="1" t="s">
        <v>84</v>
      </c>
      <c r="D186" s="1">
        <v>16.7</v>
      </c>
      <c r="E186" s="1">
        <v>24</v>
      </c>
      <c r="F186" s="4">
        <v>18.8</v>
      </c>
      <c r="G186">
        <f>temps[[#This Row],[Maximum]]-temps[[#This Row],[Minimum]]</f>
        <v>7.3000000000000007</v>
      </c>
      <c r="H186" s="5">
        <f t="shared" si="4"/>
        <v>18.871428571428574</v>
      </c>
      <c r="I186" s="3">
        <f t="shared" si="5"/>
        <v>20.029999999999994</v>
      </c>
      <c r="J186" s="2">
        <v>8</v>
      </c>
    </row>
    <row r="187" spans="1:10">
      <c r="A187">
        <v>186</v>
      </c>
      <c r="B187" s="1" t="s">
        <v>10</v>
      </c>
      <c r="C187" s="1" t="s">
        <v>85</v>
      </c>
      <c r="D187" s="1">
        <v>14.7</v>
      </c>
      <c r="E187" s="1">
        <v>22.7</v>
      </c>
      <c r="F187" s="4">
        <v>18.7</v>
      </c>
      <c r="G187">
        <f>temps[[#This Row],[Maximum]]-temps[[#This Row],[Minimum]]</f>
        <v>8</v>
      </c>
      <c r="H187" s="5">
        <f t="shared" si="4"/>
        <v>18.728571428571428</v>
      </c>
      <c r="I187" s="3">
        <f t="shared" si="5"/>
        <v>20.11</v>
      </c>
      <c r="J187" s="2">
        <v>3</v>
      </c>
    </row>
    <row r="188" spans="1:10">
      <c r="A188">
        <v>187</v>
      </c>
      <c r="B188" s="1" t="s">
        <v>10</v>
      </c>
      <c r="C188" s="1" t="s">
        <v>86</v>
      </c>
      <c r="D188" s="1">
        <v>16.399999999999999</v>
      </c>
      <c r="E188" s="1">
        <v>23.3</v>
      </c>
      <c r="F188" s="4">
        <v>19.600000000000001</v>
      </c>
      <c r="G188">
        <f>temps[[#This Row],[Maximum]]-temps[[#This Row],[Minimum]]</f>
        <v>6.9000000000000021</v>
      </c>
      <c r="H188" s="5">
        <f t="shared" si="4"/>
        <v>19.2</v>
      </c>
      <c r="I188" s="3">
        <f t="shared" si="5"/>
        <v>20.153333333333329</v>
      </c>
      <c r="J188" s="2">
        <v>2</v>
      </c>
    </row>
    <row r="189" spans="1:10">
      <c r="A189">
        <v>188</v>
      </c>
      <c r="B189" s="1" t="s">
        <v>10</v>
      </c>
      <c r="C189" s="1" t="s">
        <v>87</v>
      </c>
      <c r="D189" s="1">
        <v>14.8</v>
      </c>
      <c r="E189" s="1">
        <v>23.8</v>
      </c>
      <c r="F189" s="4">
        <v>19</v>
      </c>
      <c r="G189">
        <f>temps[[#This Row],[Maximum]]-temps[[#This Row],[Minimum]]</f>
        <v>9</v>
      </c>
      <c r="H189" s="5">
        <f t="shared" si="4"/>
        <v>19.657142857142855</v>
      </c>
      <c r="I189" s="3">
        <f t="shared" si="5"/>
        <v>20.14</v>
      </c>
      <c r="J189" s="2">
        <v>3</v>
      </c>
    </row>
    <row r="190" spans="1:10">
      <c r="A190">
        <v>189</v>
      </c>
      <c r="B190" s="1" t="s">
        <v>10</v>
      </c>
      <c r="C190" s="1" t="s">
        <v>88</v>
      </c>
      <c r="D190" s="1">
        <v>14.5</v>
      </c>
      <c r="E190" s="1">
        <v>23.3</v>
      </c>
      <c r="F190" s="4">
        <v>19.100000000000001</v>
      </c>
      <c r="G190">
        <f>temps[[#This Row],[Maximum]]-temps[[#This Row],[Minimum]]</f>
        <v>8.8000000000000007</v>
      </c>
      <c r="H190" s="5">
        <f t="shared" si="4"/>
        <v>19.74285714285714</v>
      </c>
      <c r="I190" s="3">
        <f t="shared" si="5"/>
        <v>20.093333333333337</v>
      </c>
      <c r="J190" s="2">
        <v>4</v>
      </c>
    </row>
    <row r="191" spans="1:10">
      <c r="A191">
        <v>190</v>
      </c>
      <c r="B191" s="1" t="s">
        <v>10</v>
      </c>
      <c r="C191" s="1" t="s">
        <v>89</v>
      </c>
      <c r="D191" s="1">
        <v>15.7</v>
      </c>
      <c r="E191" s="1">
        <v>22.3</v>
      </c>
      <c r="F191" s="4">
        <v>19.2</v>
      </c>
      <c r="G191">
        <f>temps[[#This Row],[Maximum]]-temps[[#This Row],[Minimum]]</f>
        <v>6.6000000000000014</v>
      </c>
      <c r="H191" s="5">
        <f t="shared" si="4"/>
        <v>19.328571428571426</v>
      </c>
      <c r="I191" s="3">
        <f t="shared" si="5"/>
        <v>19.990000000000002</v>
      </c>
      <c r="J191" s="2">
        <v>2</v>
      </c>
    </row>
    <row r="192" spans="1:10">
      <c r="A192">
        <v>191</v>
      </c>
      <c r="B192" s="1" t="s">
        <v>10</v>
      </c>
      <c r="C192" s="1" t="s">
        <v>90</v>
      </c>
      <c r="D192" s="1">
        <v>16.5</v>
      </c>
      <c r="E192" s="1">
        <v>21.1</v>
      </c>
      <c r="F192" s="4">
        <v>18</v>
      </c>
      <c r="G192">
        <f>temps[[#This Row],[Maximum]]-temps[[#This Row],[Minimum]]</f>
        <v>4.6000000000000014</v>
      </c>
      <c r="H192" s="5">
        <f t="shared" si="4"/>
        <v>18.914285714285711</v>
      </c>
      <c r="I192" s="3">
        <f t="shared" si="5"/>
        <v>19.836666666666666</v>
      </c>
      <c r="J192" s="2">
        <v>9</v>
      </c>
    </row>
    <row r="193" spans="1:10">
      <c r="A193">
        <v>192</v>
      </c>
      <c r="B193" s="1" t="s">
        <v>10</v>
      </c>
      <c r="C193" s="1" t="s">
        <v>91</v>
      </c>
      <c r="D193" s="1">
        <v>15</v>
      </c>
      <c r="E193" s="1">
        <v>24.4</v>
      </c>
      <c r="F193" s="4">
        <v>19.399999999999999</v>
      </c>
      <c r="G193">
        <f>temps[[#This Row],[Maximum]]-temps[[#This Row],[Minimum]]</f>
        <v>9.3999999999999986</v>
      </c>
      <c r="H193" s="5">
        <f t="shared" si="4"/>
        <v>19</v>
      </c>
      <c r="I193" s="3">
        <f t="shared" si="5"/>
        <v>19.74666666666667</v>
      </c>
      <c r="J193" s="2">
        <v>10</v>
      </c>
    </row>
    <row r="194" spans="1:10">
      <c r="A194">
        <v>193</v>
      </c>
      <c r="B194" s="1" t="s">
        <v>10</v>
      </c>
      <c r="C194" s="1" t="s">
        <v>92</v>
      </c>
      <c r="D194" s="1">
        <v>16.8</v>
      </c>
      <c r="E194" s="1">
        <v>24.3</v>
      </c>
      <c r="F194" s="4">
        <v>18.899999999999999</v>
      </c>
      <c r="G194">
        <f>temps[[#This Row],[Maximum]]-temps[[#This Row],[Minimum]]</f>
        <v>7.5</v>
      </c>
      <c r="H194" s="5">
        <f t="shared" si="4"/>
        <v>19.028571428571432</v>
      </c>
      <c r="I194" s="3">
        <f t="shared" si="5"/>
        <v>19.709999999999997</v>
      </c>
      <c r="J194" s="2">
        <v>1</v>
      </c>
    </row>
    <row r="195" spans="1:10">
      <c r="A195">
        <v>194</v>
      </c>
      <c r="B195" s="1" t="s">
        <v>10</v>
      </c>
      <c r="C195" s="1" t="s">
        <v>93</v>
      </c>
      <c r="D195" s="1">
        <v>16.7</v>
      </c>
      <c r="E195" s="1">
        <v>19.3</v>
      </c>
      <c r="F195" s="4">
        <v>17.399999999999999</v>
      </c>
      <c r="G195">
        <f>temps[[#This Row],[Maximum]]-temps[[#This Row],[Minimum]]</f>
        <v>2.6000000000000014</v>
      </c>
      <c r="H195" s="5">
        <f t="shared" si="4"/>
        <v>18.714285714285715</v>
      </c>
      <c r="I195" s="3">
        <f t="shared" si="5"/>
        <v>19.57</v>
      </c>
      <c r="J195" s="2">
        <v>2</v>
      </c>
    </row>
    <row r="196" spans="1:10">
      <c r="A196">
        <v>195</v>
      </c>
      <c r="B196" s="1" t="s">
        <v>10</v>
      </c>
      <c r="C196" s="1" t="s">
        <v>94</v>
      </c>
      <c r="D196" s="1">
        <v>15.6</v>
      </c>
      <c r="E196" s="1">
        <v>21.7</v>
      </c>
      <c r="F196" s="4">
        <v>18</v>
      </c>
      <c r="G196">
        <f>temps[[#This Row],[Maximum]]-temps[[#This Row],[Minimum]]</f>
        <v>6.1</v>
      </c>
      <c r="H196" s="5">
        <f t="shared" si="4"/>
        <v>18.571428571428573</v>
      </c>
      <c r="I196" s="3">
        <f t="shared" si="5"/>
        <v>19.36</v>
      </c>
      <c r="J196" s="2">
        <v>2</v>
      </c>
    </row>
    <row r="197" spans="1:10">
      <c r="A197">
        <v>196</v>
      </c>
      <c r="B197" s="1" t="s">
        <v>10</v>
      </c>
      <c r="C197" s="1" t="s">
        <v>95</v>
      </c>
      <c r="D197" s="1">
        <v>16.7</v>
      </c>
      <c r="E197" s="1">
        <v>24.9</v>
      </c>
      <c r="F197" s="4">
        <v>20.3</v>
      </c>
      <c r="G197">
        <f>temps[[#This Row],[Maximum]]-temps[[#This Row],[Minimum]]</f>
        <v>8.1999999999999993</v>
      </c>
      <c r="H197" s="5">
        <f t="shared" si="4"/>
        <v>18.742857142857144</v>
      </c>
      <c r="I197" s="3">
        <f t="shared" si="5"/>
        <v>19.219999999999995</v>
      </c>
      <c r="J197" s="2">
        <v>0</v>
      </c>
    </row>
    <row r="198" spans="1:10">
      <c r="A198">
        <v>197</v>
      </c>
      <c r="B198" s="1" t="s">
        <v>10</v>
      </c>
      <c r="C198" s="1" t="s">
        <v>96</v>
      </c>
      <c r="D198" s="1">
        <v>16.899999999999999</v>
      </c>
      <c r="E198" s="1">
        <v>23.8</v>
      </c>
      <c r="F198" s="4">
        <v>18.2</v>
      </c>
      <c r="G198">
        <f>temps[[#This Row],[Maximum]]-temps[[#This Row],[Minimum]]</f>
        <v>6.9000000000000021</v>
      </c>
      <c r="H198" s="5">
        <f t="shared" si="4"/>
        <v>18.599999999999998</v>
      </c>
      <c r="I198" s="3">
        <f t="shared" si="5"/>
        <v>18.926666666666666</v>
      </c>
      <c r="J198" s="2">
        <v>2</v>
      </c>
    </row>
    <row r="199" spans="1:10">
      <c r="A199">
        <v>198</v>
      </c>
      <c r="B199" s="1" t="s">
        <v>10</v>
      </c>
      <c r="C199" s="1" t="s">
        <v>97</v>
      </c>
      <c r="D199" s="1">
        <v>14.2</v>
      </c>
      <c r="E199" s="1">
        <v>26.4</v>
      </c>
      <c r="F199" s="4">
        <v>19.600000000000001</v>
      </c>
      <c r="G199">
        <f>temps[[#This Row],[Maximum]]-temps[[#This Row],[Minimum]]</f>
        <v>12.2</v>
      </c>
      <c r="H199" s="5">
        <f t="shared" si="4"/>
        <v>18.828571428571426</v>
      </c>
      <c r="I199" s="3">
        <f t="shared" si="5"/>
        <v>18.810000000000002</v>
      </c>
      <c r="J199" s="2">
        <v>10</v>
      </c>
    </row>
    <row r="200" spans="1:10">
      <c r="A200">
        <v>199</v>
      </c>
      <c r="B200" s="1" t="s">
        <v>10</v>
      </c>
      <c r="C200" s="1" t="s">
        <v>98</v>
      </c>
      <c r="D200" s="1">
        <v>16.7</v>
      </c>
      <c r="E200" s="1">
        <v>29.9</v>
      </c>
      <c r="F200" s="4">
        <v>23.7</v>
      </c>
      <c r="G200">
        <f>temps[[#This Row],[Maximum]]-temps[[#This Row],[Minimum]]</f>
        <v>13.2</v>
      </c>
      <c r="H200" s="5">
        <f t="shared" si="4"/>
        <v>19.442857142857143</v>
      </c>
      <c r="I200" s="3">
        <f t="shared" si="5"/>
        <v>18.850000000000005</v>
      </c>
      <c r="J200" s="2">
        <v>6</v>
      </c>
    </row>
    <row r="201" spans="1:10">
      <c r="A201">
        <v>200</v>
      </c>
      <c r="B201" s="1" t="s">
        <v>10</v>
      </c>
      <c r="C201" s="1" t="s">
        <v>99</v>
      </c>
      <c r="D201" s="1">
        <v>18.600000000000001</v>
      </c>
      <c r="E201" s="1">
        <v>30.3</v>
      </c>
      <c r="F201" s="4">
        <v>25</v>
      </c>
      <c r="G201">
        <f>temps[[#This Row],[Maximum]]-temps[[#This Row],[Minimum]]</f>
        <v>11.7</v>
      </c>
      <c r="H201" s="5">
        <f t="shared" ref="H201:H264" si="6">AVERAGE(F195:F201)</f>
        <v>20.314285714285713</v>
      </c>
      <c r="I201" s="3">
        <f t="shared" si="5"/>
        <v>18.98</v>
      </c>
      <c r="J201" s="2">
        <v>2</v>
      </c>
    </row>
    <row r="202" spans="1:10">
      <c r="A202">
        <v>201</v>
      </c>
      <c r="B202" s="1" t="s">
        <v>10</v>
      </c>
      <c r="C202" s="1" t="s">
        <v>100</v>
      </c>
      <c r="D202" s="1">
        <v>19.100000000000001</v>
      </c>
      <c r="E202" s="1">
        <v>29.2</v>
      </c>
      <c r="F202" s="4">
        <v>24.2</v>
      </c>
      <c r="G202">
        <f>temps[[#This Row],[Maximum]]-temps[[#This Row],[Minimum]]</f>
        <v>10.099999999999998</v>
      </c>
      <c r="H202" s="5">
        <f t="shared" si="6"/>
        <v>21.285714285714285</v>
      </c>
      <c r="I202" s="3">
        <f t="shared" si="5"/>
        <v>19.113333333333337</v>
      </c>
      <c r="J202" s="2">
        <v>1</v>
      </c>
    </row>
    <row r="203" spans="1:10">
      <c r="A203">
        <v>202</v>
      </c>
      <c r="B203" s="1" t="s">
        <v>10</v>
      </c>
      <c r="C203" s="1" t="s">
        <v>101</v>
      </c>
      <c r="D203" s="1">
        <v>19</v>
      </c>
      <c r="E203" s="1">
        <v>30</v>
      </c>
      <c r="F203" s="4">
        <v>24.8</v>
      </c>
      <c r="G203">
        <f>temps[[#This Row],[Maximum]]-temps[[#This Row],[Minimum]]</f>
        <v>11</v>
      </c>
      <c r="H203" s="5">
        <f t="shared" si="6"/>
        <v>22.25714285714286</v>
      </c>
      <c r="I203" s="3">
        <f t="shared" si="5"/>
        <v>19.256666666666668</v>
      </c>
      <c r="J203" s="2">
        <v>2</v>
      </c>
    </row>
    <row r="204" spans="1:10">
      <c r="A204">
        <v>203</v>
      </c>
      <c r="B204" s="1" t="s">
        <v>10</v>
      </c>
      <c r="C204" s="1" t="s">
        <v>102</v>
      </c>
      <c r="D204" s="1">
        <v>18.7</v>
      </c>
      <c r="E204" s="1">
        <v>29.3</v>
      </c>
      <c r="F204" s="4">
        <v>24.4</v>
      </c>
      <c r="G204">
        <f>temps[[#This Row],[Maximum]]-temps[[#This Row],[Minimum]]</f>
        <v>10.600000000000001</v>
      </c>
      <c r="H204" s="5">
        <f t="shared" si="6"/>
        <v>22.842857142857145</v>
      </c>
      <c r="I204" s="3">
        <f t="shared" si="5"/>
        <v>19.536666666666669</v>
      </c>
      <c r="J204" s="2">
        <v>1</v>
      </c>
    </row>
    <row r="205" spans="1:10">
      <c r="A205">
        <v>204</v>
      </c>
      <c r="B205" s="1" t="s">
        <v>10</v>
      </c>
      <c r="C205" s="1" t="s">
        <v>103</v>
      </c>
      <c r="D205" s="1">
        <v>18.100000000000001</v>
      </c>
      <c r="E205" s="1">
        <v>30.3</v>
      </c>
      <c r="F205" s="4">
        <v>24.6</v>
      </c>
      <c r="G205">
        <f>temps[[#This Row],[Maximum]]-temps[[#This Row],[Minimum]]</f>
        <v>12.2</v>
      </c>
      <c r="H205" s="5">
        <f t="shared" si="6"/>
        <v>23.757142857142856</v>
      </c>
      <c r="I205" s="3">
        <f t="shared" si="5"/>
        <v>19.866666666666664</v>
      </c>
      <c r="J205" s="2">
        <v>2</v>
      </c>
    </row>
    <row r="206" spans="1:10">
      <c r="A206">
        <v>205</v>
      </c>
      <c r="B206" s="1" t="s">
        <v>10</v>
      </c>
      <c r="C206" s="1" t="s">
        <v>104</v>
      </c>
      <c r="D206" s="1">
        <v>18.7</v>
      </c>
      <c r="E206" s="1">
        <v>26.6</v>
      </c>
      <c r="F206" s="4">
        <v>22.2</v>
      </c>
      <c r="G206">
        <f>temps[[#This Row],[Maximum]]-temps[[#This Row],[Minimum]]</f>
        <v>7.9000000000000021</v>
      </c>
      <c r="H206" s="5">
        <f t="shared" si="6"/>
        <v>24.128571428571426</v>
      </c>
      <c r="I206" s="3">
        <f t="shared" si="5"/>
        <v>20.059999999999999</v>
      </c>
      <c r="J206" s="2">
        <v>2</v>
      </c>
    </row>
    <row r="207" spans="1:10">
      <c r="A207">
        <v>206</v>
      </c>
      <c r="B207" s="1" t="s">
        <v>10</v>
      </c>
      <c r="C207" s="1" t="s">
        <v>105</v>
      </c>
      <c r="D207" s="1">
        <v>17.7</v>
      </c>
      <c r="E207" s="1">
        <v>24.3</v>
      </c>
      <c r="F207" s="4">
        <v>19.7</v>
      </c>
      <c r="G207">
        <f>temps[[#This Row],[Maximum]]-temps[[#This Row],[Minimum]]</f>
        <v>6.6000000000000014</v>
      </c>
      <c r="H207" s="5">
        <f t="shared" si="6"/>
        <v>23.557142857142853</v>
      </c>
      <c r="I207" s="3">
        <f t="shared" si="5"/>
        <v>20.153333333333332</v>
      </c>
      <c r="J207" s="2">
        <v>4</v>
      </c>
    </row>
    <row r="208" spans="1:10">
      <c r="A208">
        <v>207</v>
      </c>
      <c r="B208" s="1" t="s">
        <v>10</v>
      </c>
      <c r="C208" s="1" t="s">
        <v>106</v>
      </c>
      <c r="D208" s="1">
        <v>16.3</v>
      </c>
      <c r="E208" s="1">
        <v>25</v>
      </c>
      <c r="F208" s="4">
        <v>20</v>
      </c>
      <c r="G208">
        <f>temps[[#This Row],[Maximum]]-temps[[#This Row],[Minimum]]</f>
        <v>8.6999999999999993</v>
      </c>
      <c r="H208" s="5">
        <f t="shared" si="6"/>
        <v>22.842857142857145</v>
      </c>
      <c r="I208" s="3">
        <f t="shared" si="5"/>
        <v>20.203333333333333</v>
      </c>
      <c r="J208" s="2">
        <v>2</v>
      </c>
    </row>
    <row r="209" spans="1:10">
      <c r="A209">
        <v>208</v>
      </c>
      <c r="B209" s="1" t="s">
        <v>10</v>
      </c>
      <c r="C209" s="1" t="s">
        <v>107</v>
      </c>
      <c r="D209" s="1">
        <v>17.600000000000001</v>
      </c>
      <c r="E209" s="1">
        <v>23.1</v>
      </c>
      <c r="F209" s="4">
        <v>18.2</v>
      </c>
      <c r="G209">
        <f>temps[[#This Row],[Maximum]]-temps[[#This Row],[Minimum]]</f>
        <v>5.5</v>
      </c>
      <c r="H209" s="5">
        <f t="shared" si="6"/>
        <v>21.985714285714288</v>
      </c>
      <c r="I209" s="3">
        <f t="shared" si="5"/>
        <v>20.143333333333334</v>
      </c>
      <c r="J209" s="2">
        <v>2</v>
      </c>
    </row>
    <row r="210" spans="1:10">
      <c r="A210">
        <v>209</v>
      </c>
      <c r="B210" s="1" t="s">
        <v>10</v>
      </c>
      <c r="C210" s="1" t="s">
        <v>108</v>
      </c>
      <c r="D210" s="1">
        <v>15.9</v>
      </c>
      <c r="E210" s="1">
        <v>24</v>
      </c>
      <c r="F210" s="4">
        <v>19.2</v>
      </c>
      <c r="G210">
        <f>temps[[#This Row],[Maximum]]-temps[[#This Row],[Minimum]]</f>
        <v>8.1</v>
      </c>
      <c r="H210" s="5">
        <f t="shared" si="6"/>
        <v>21.185714285714283</v>
      </c>
      <c r="I210" s="3">
        <f t="shared" si="5"/>
        <v>20.126666666666669</v>
      </c>
      <c r="J210" s="2">
        <v>2</v>
      </c>
    </row>
    <row r="211" spans="1:10">
      <c r="A211">
        <v>210</v>
      </c>
      <c r="B211" s="1" t="s">
        <v>10</v>
      </c>
      <c r="C211" s="1" t="s">
        <v>109</v>
      </c>
      <c r="D211" s="1">
        <v>14.5</v>
      </c>
      <c r="E211" s="1">
        <v>23.4</v>
      </c>
      <c r="F211" s="4">
        <v>18.7</v>
      </c>
      <c r="G211">
        <f>temps[[#This Row],[Maximum]]-temps[[#This Row],[Minimum]]</f>
        <v>8.8999999999999986</v>
      </c>
      <c r="H211" s="5">
        <f t="shared" si="6"/>
        <v>20.37142857142857</v>
      </c>
      <c r="I211" s="3">
        <f t="shared" si="5"/>
        <v>20.206666666666671</v>
      </c>
      <c r="J211" s="2">
        <v>3</v>
      </c>
    </row>
    <row r="212" spans="1:10">
      <c r="A212">
        <v>211</v>
      </c>
      <c r="B212" s="1" t="s">
        <v>10</v>
      </c>
      <c r="C212" s="1" t="s">
        <v>110</v>
      </c>
      <c r="D212" s="1">
        <v>14.6</v>
      </c>
      <c r="E212" s="1">
        <v>23.3</v>
      </c>
      <c r="F212" s="4">
        <v>19</v>
      </c>
      <c r="G212">
        <f>temps[[#This Row],[Maximum]]-temps[[#This Row],[Minimum]]</f>
        <v>8.7000000000000011</v>
      </c>
      <c r="H212" s="5">
        <f t="shared" si="6"/>
        <v>19.571428571428573</v>
      </c>
      <c r="I212" s="3">
        <f t="shared" si="5"/>
        <v>20.31333333333334</v>
      </c>
      <c r="J212" s="2">
        <v>2</v>
      </c>
    </row>
    <row r="213" spans="1:10">
      <c r="A213">
        <v>212</v>
      </c>
      <c r="B213" s="1" t="s">
        <v>10</v>
      </c>
      <c r="C213" s="1" t="s">
        <v>172</v>
      </c>
      <c r="D213" s="1">
        <v>14.7</v>
      </c>
      <c r="E213" s="1">
        <v>23.4</v>
      </c>
      <c r="F213" s="4">
        <v>18.7</v>
      </c>
      <c r="G213">
        <f>temps[[#This Row],[Maximum]]-temps[[#This Row],[Minimum]]</f>
        <v>8.6999999999999993</v>
      </c>
      <c r="H213" s="5">
        <f t="shared" si="6"/>
        <v>19.071428571428573</v>
      </c>
      <c r="I213" s="3">
        <f t="shared" si="5"/>
        <v>20.320000000000004</v>
      </c>
      <c r="J213" s="2">
        <v>14</v>
      </c>
    </row>
    <row r="214" spans="1:10">
      <c r="A214">
        <v>213</v>
      </c>
      <c r="B214" s="1" t="s">
        <v>16</v>
      </c>
      <c r="C214" s="1" t="s">
        <v>173</v>
      </c>
      <c r="D214" s="1">
        <v>15.3</v>
      </c>
      <c r="E214" s="1">
        <v>23.5</v>
      </c>
      <c r="F214" s="4">
        <v>18.899999999999999</v>
      </c>
      <c r="G214">
        <f>temps[[#This Row],[Maximum]]-temps[[#This Row],[Minimum]]</f>
        <v>8.1999999999999993</v>
      </c>
      <c r="H214" s="5">
        <f t="shared" si="6"/>
        <v>18.957142857142859</v>
      </c>
      <c r="I214" s="3">
        <f t="shared" si="5"/>
        <v>20.213333333333335</v>
      </c>
      <c r="J214" s="2">
        <v>9</v>
      </c>
    </row>
    <row r="215" spans="1:10">
      <c r="A215">
        <v>214</v>
      </c>
      <c r="B215" s="1" t="s">
        <v>16</v>
      </c>
      <c r="C215" s="1" t="s">
        <v>174</v>
      </c>
      <c r="D215" s="1">
        <v>14.9</v>
      </c>
      <c r="E215" s="1">
        <v>23.6</v>
      </c>
      <c r="F215" s="4">
        <v>18.2</v>
      </c>
      <c r="G215">
        <f>temps[[#This Row],[Maximum]]-temps[[#This Row],[Minimum]]</f>
        <v>8.7000000000000011</v>
      </c>
      <c r="H215" s="5">
        <f t="shared" si="6"/>
        <v>18.699999999999996</v>
      </c>
      <c r="I215" s="3">
        <f t="shared" si="5"/>
        <v>20.123333333333335</v>
      </c>
      <c r="J215" s="2">
        <v>2</v>
      </c>
    </row>
    <row r="216" spans="1:10">
      <c r="A216">
        <v>215</v>
      </c>
      <c r="B216" s="1" t="s">
        <v>16</v>
      </c>
      <c r="C216" s="1" t="s">
        <v>175</v>
      </c>
      <c r="D216" s="1">
        <v>15.2</v>
      </c>
      <c r="E216" s="1">
        <v>19.899999999999999</v>
      </c>
      <c r="F216" s="4">
        <v>17.2</v>
      </c>
      <c r="G216">
        <f>temps[[#This Row],[Maximum]]-temps[[#This Row],[Minimum]]</f>
        <v>4.6999999999999993</v>
      </c>
      <c r="H216" s="5">
        <f t="shared" si="6"/>
        <v>18.557142857142857</v>
      </c>
      <c r="I216" s="3">
        <f t="shared" si="5"/>
        <v>20.07</v>
      </c>
      <c r="J216" s="2">
        <v>0</v>
      </c>
    </row>
    <row r="217" spans="1:10">
      <c r="A217">
        <v>216</v>
      </c>
      <c r="B217" s="1" t="s">
        <v>16</v>
      </c>
      <c r="C217" s="1" t="s">
        <v>176</v>
      </c>
      <c r="D217" s="1">
        <v>12</v>
      </c>
      <c r="E217" s="1">
        <v>20.9</v>
      </c>
      <c r="F217" s="4">
        <v>17.100000000000001</v>
      </c>
      <c r="G217">
        <f>temps[[#This Row],[Maximum]]-temps[[#This Row],[Minimum]]</f>
        <v>8.8999999999999986</v>
      </c>
      <c r="H217" s="5">
        <f t="shared" si="6"/>
        <v>18.25714285714286</v>
      </c>
      <c r="I217" s="3">
        <f t="shared" si="5"/>
        <v>20.016666666666666</v>
      </c>
      <c r="J217" s="2">
        <v>7</v>
      </c>
    </row>
    <row r="218" spans="1:10">
      <c r="A218">
        <v>217</v>
      </c>
      <c r="B218" s="1" t="s">
        <v>16</v>
      </c>
      <c r="C218" s="1" t="s">
        <v>177</v>
      </c>
      <c r="D218" s="1">
        <v>16.5</v>
      </c>
      <c r="E218" s="1">
        <v>25</v>
      </c>
      <c r="F218" s="4">
        <v>19.2</v>
      </c>
      <c r="G218">
        <f>temps[[#This Row],[Maximum]]-temps[[#This Row],[Minimum]]</f>
        <v>8.5</v>
      </c>
      <c r="H218" s="5">
        <f t="shared" si="6"/>
        <v>18.328571428571426</v>
      </c>
      <c r="I218" s="3">
        <f t="shared" si="5"/>
        <v>20.003333333333337</v>
      </c>
      <c r="J218" s="2">
        <v>1</v>
      </c>
    </row>
    <row r="219" spans="1:10">
      <c r="A219">
        <v>218</v>
      </c>
      <c r="B219" s="1" t="s">
        <v>16</v>
      </c>
      <c r="C219" s="1" t="s">
        <v>178</v>
      </c>
      <c r="D219" s="1">
        <v>16.5</v>
      </c>
      <c r="E219" s="1">
        <v>23.8</v>
      </c>
      <c r="F219" s="4">
        <v>19</v>
      </c>
      <c r="G219">
        <f>temps[[#This Row],[Maximum]]-temps[[#This Row],[Minimum]]</f>
        <v>7.3000000000000007</v>
      </c>
      <c r="H219" s="5">
        <f t="shared" si="6"/>
        <v>18.328571428571429</v>
      </c>
      <c r="I219" s="3">
        <f t="shared" si="5"/>
        <v>20.003333333333334</v>
      </c>
      <c r="J219" s="2">
        <v>2</v>
      </c>
    </row>
    <row r="220" spans="1:10">
      <c r="A220">
        <v>219</v>
      </c>
      <c r="B220" s="1" t="s">
        <v>16</v>
      </c>
      <c r="C220" s="1" t="s">
        <v>179</v>
      </c>
      <c r="D220" s="1">
        <v>13.9</v>
      </c>
      <c r="E220" s="1">
        <v>22.6</v>
      </c>
      <c r="F220" s="4">
        <v>17.2</v>
      </c>
      <c r="G220">
        <f>temps[[#This Row],[Maximum]]-temps[[#This Row],[Minimum]]</f>
        <v>8.7000000000000011</v>
      </c>
      <c r="H220" s="5">
        <f t="shared" si="6"/>
        <v>18.114285714285717</v>
      </c>
      <c r="I220" s="3">
        <f t="shared" si="5"/>
        <v>19.940000000000001</v>
      </c>
      <c r="J220" s="2">
        <v>13</v>
      </c>
    </row>
    <row r="221" spans="1:10">
      <c r="A221">
        <v>220</v>
      </c>
      <c r="B221" s="1" t="s">
        <v>16</v>
      </c>
      <c r="C221" s="1" t="s">
        <v>180</v>
      </c>
      <c r="D221" s="1">
        <v>13.5</v>
      </c>
      <c r="E221" s="1">
        <v>23</v>
      </c>
      <c r="F221" s="4">
        <v>17.600000000000001</v>
      </c>
      <c r="G221">
        <f>temps[[#This Row],[Maximum]]-temps[[#This Row],[Minimum]]</f>
        <v>9.5</v>
      </c>
      <c r="H221" s="5">
        <f t="shared" si="6"/>
        <v>17.928571428571427</v>
      </c>
      <c r="I221" s="3">
        <f t="shared" si="5"/>
        <v>19.886666666666667</v>
      </c>
      <c r="J221" s="2">
        <v>14</v>
      </c>
    </row>
    <row r="222" spans="1:10">
      <c r="A222">
        <v>221</v>
      </c>
      <c r="B222" s="1" t="s">
        <v>16</v>
      </c>
      <c r="C222" s="1" t="s">
        <v>181</v>
      </c>
      <c r="D222" s="1">
        <v>13.7</v>
      </c>
      <c r="E222" s="1">
        <v>23.2</v>
      </c>
      <c r="F222" s="4">
        <v>18.3</v>
      </c>
      <c r="G222">
        <f>temps[[#This Row],[Maximum]]-temps[[#This Row],[Minimum]]</f>
        <v>9.5</v>
      </c>
      <c r="H222" s="5">
        <f t="shared" si="6"/>
        <v>17.942857142857143</v>
      </c>
      <c r="I222" s="3">
        <f t="shared" si="5"/>
        <v>19.896666666666665</v>
      </c>
      <c r="J222" s="2">
        <v>6</v>
      </c>
    </row>
    <row r="223" spans="1:10">
      <c r="A223">
        <v>222</v>
      </c>
      <c r="B223" s="1" t="s">
        <v>16</v>
      </c>
      <c r="C223" s="1" t="s">
        <v>182</v>
      </c>
      <c r="D223" s="1">
        <v>16.5</v>
      </c>
      <c r="E223" s="1">
        <v>24.5</v>
      </c>
      <c r="F223" s="4">
        <v>20.399999999999999</v>
      </c>
      <c r="G223">
        <f>temps[[#This Row],[Maximum]]-temps[[#This Row],[Minimum]]</f>
        <v>8</v>
      </c>
      <c r="H223" s="5">
        <f t="shared" si="6"/>
        <v>18.399999999999999</v>
      </c>
      <c r="I223" s="3">
        <f t="shared" si="5"/>
        <v>19.929999999999996</v>
      </c>
      <c r="J223" s="2">
        <v>0</v>
      </c>
    </row>
    <row r="224" spans="1:10">
      <c r="A224">
        <v>223</v>
      </c>
      <c r="B224" s="1" t="s">
        <v>16</v>
      </c>
      <c r="C224" s="1" t="s">
        <v>183</v>
      </c>
      <c r="D224" s="1">
        <v>16.399999999999999</v>
      </c>
      <c r="E224" s="1">
        <v>27.2</v>
      </c>
      <c r="F224" s="4">
        <v>21.6</v>
      </c>
      <c r="G224">
        <f>temps[[#This Row],[Maximum]]-temps[[#This Row],[Minimum]]</f>
        <v>10.8</v>
      </c>
      <c r="H224" s="5">
        <f t="shared" si="6"/>
        <v>19.042857142857141</v>
      </c>
      <c r="I224" s="3">
        <f t="shared" ref="I224:I287" si="7">AVERAGE(F195:F224)</f>
        <v>20.019999999999996</v>
      </c>
      <c r="J224" s="2">
        <v>1</v>
      </c>
    </row>
    <row r="225" spans="1:10">
      <c r="A225">
        <v>224</v>
      </c>
      <c r="B225" s="1" t="s">
        <v>16</v>
      </c>
      <c r="C225" s="1" t="s">
        <v>184</v>
      </c>
      <c r="D225" s="1">
        <v>17.2</v>
      </c>
      <c r="E225" s="1">
        <v>30.5</v>
      </c>
      <c r="F225" s="4">
        <v>23.9</v>
      </c>
      <c r="G225">
        <f>temps[[#This Row],[Maximum]]-temps[[#This Row],[Minimum]]</f>
        <v>13.3</v>
      </c>
      <c r="H225" s="5">
        <f t="shared" si="6"/>
        <v>19.714285714285715</v>
      </c>
      <c r="I225" s="3">
        <f t="shared" si="7"/>
        <v>20.236666666666661</v>
      </c>
      <c r="J225" s="2">
        <v>2</v>
      </c>
    </row>
    <row r="226" spans="1:10">
      <c r="A226">
        <v>225</v>
      </c>
      <c r="B226" s="1" t="s">
        <v>16</v>
      </c>
      <c r="C226" s="1" t="s">
        <v>185</v>
      </c>
      <c r="D226" s="1">
        <v>17.7</v>
      </c>
      <c r="E226" s="1">
        <v>29.4</v>
      </c>
      <c r="F226" s="4">
        <v>23</v>
      </c>
      <c r="G226">
        <f>temps[[#This Row],[Maximum]]-temps[[#This Row],[Minimum]]</f>
        <v>11.7</v>
      </c>
      <c r="H226" s="5">
        <f t="shared" si="6"/>
        <v>20.285714285714285</v>
      </c>
      <c r="I226" s="3">
        <f t="shared" si="7"/>
        <v>20.403333333333329</v>
      </c>
      <c r="J226" s="2">
        <v>2</v>
      </c>
    </row>
    <row r="227" spans="1:10">
      <c r="A227">
        <v>226</v>
      </c>
      <c r="B227" s="1" t="s">
        <v>16</v>
      </c>
      <c r="C227" s="1" t="s">
        <v>186</v>
      </c>
      <c r="D227" s="1">
        <v>16.2</v>
      </c>
      <c r="E227" s="1">
        <v>31</v>
      </c>
      <c r="F227" s="4">
        <v>23.1</v>
      </c>
      <c r="G227">
        <f>temps[[#This Row],[Maximum]]-temps[[#This Row],[Minimum]]</f>
        <v>14.8</v>
      </c>
      <c r="H227" s="5">
        <f t="shared" si="6"/>
        <v>21.12857142857143</v>
      </c>
      <c r="I227" s="3">
        <f t="shared" si="7"/>
        <v>20.496666666666666</v>
      </c>
      <c r="J227" s="2">
        <v>6</v>
      </c>
    </row>
    <row r="228" spans="1:10">
      <c r="A228">
        <v>227</v>
      </c>
      <c r="B228" s="1" t="s">
        <v>16</v>
      </c>
      <c r="C228" s="1" t="s">
        <v>187</v>
      </c>
      <c r="D228" s="1">
        <v>18.100000000000001</v>
      </c>
      <c r="E228" s="1">
        <v>29.9</v>
      </c>
      <c r="F228" s="4">
        <v>23.6</v>
      </c>
      <c r="G228">
        <f>temps[[#This Row],[Maximum]]-temps[[#This Row],[Minimum]]</f>
        <v>11.799999999999997</v>
      </c>
      <c r="H228" s="5">
        <f t="shared" si="6"/>
        <v>21.985714285714288</v>
      </c>
      <c r="I228" s="3">
        <f t="shared" si="7"/>
        <v>20.676666666666666</v>
      </c>
      <c r="J228" s="2">
        <v>5</v>
      </c>
    </row>
    <row r="229" spans="1:10">
      <c r="A229">
        <v>228</v>
      </c>
      <c r="B229" s="1" t="s">
        <v>16</v>
      </c>
      <c r="C229" s="1" t="s">
        <v>188</v>
      </c>
      <c r="D229" s="1">
        <v>17</v>
      </c>
      <c r="E229" s="1">
        <v>25.3</v>
      </c>
      <c r="F229" s="4">
        <v>18.5</v>
      </c>
      <c r="G229">
        <f>temps[[#This Row],[Maximum]]-temps[[#This Row],[Minimum]]</f>
        <v>8.3000000000000007</v>
      </c>
      <c r="H229" s="5">
        <f t="shared" si="6"/>
        <v>22.014285714285712</v>
      </c>
      <c r="I229" s="3">
        <f t="shared" si="7"/>
        <v>20.639999999999997</v>
      </c>
      <c r="J229" s="2">
        <v>2</v>
      </c>
    </row>
    <row r="230" spans="1:10">
      <c r="A230">
        <v>229</v>
      </c>
      <c r="B230" s="1" t="s">
        <v>16</v>
      </c>
      <c r="C230" s="1" t="s">
        <v>189</v>
      </c>
      <c r="D230" s="1">
        <v>13.5</v>
      </c>
      <c r="E230" s="1">
        <v>19.7</v>
      </c>
      <c r="F230" s="4">
        <v>16.7</v>
      </c>
      <c r="G230">
        <f>temps[[#This Row],[Maximum]]-temps[[#This Row],[Minimum]]</f>
        <v>6.1999999999999993</v>
      </c>
      <c r="H230" s="5">
        <f t="shared" si="6"/>
        <v>21.485714285714284</v>
      </c>
      <c r="I230" s="3">
        <f t="shared" si="7"/>
        <v>20.40666666666667</v>
      </c>
      <c r="J230" s="2">
        <v>7</v>
      </c>
    </row>
    <row r="231" spans="1:10">
      <c r="A231">
        <v>230</v>
      </c>
      <c r="B231" s="1" t="s">
        <v>16</v>
      </c>
      <c r="C231" s="1" t="s">
        <v>190</v>
      </c>
      <c r="D231" s="1">
        <v>15.9</v>
      </c>
      <c r="E231" s="1">
        <v>21.1</v>
      </c>
      <c r="F231" s="4">
        <v>18.399999999999999</v>
      </c>
      <c r="G231">
        <f>temps[[#This Row],[Maximum]]-temps[[#This Row],[Minimum]]</f>
        <v>5.2000000000000011</v>
      </c>
      <c r="H231" s="5">
        <f t="shared" si="6"/>
        <v>21.028571428571428</v>
      </c>
      <c r="I231" s="3">
        <f t="shared" si="7"/>
        <v>20.186666666666667</v>
      </c>
      <c r="J231" s="2">
        <v>1</v>
      </c>
    </row>
    <row r="232" spans="1:10">
      <c r="A232">
        <v>231</v>
      </c>
      <c r="B232" s="1" t="s">
        <v>16</v>
      </c>
      <c r="C232" s="1" t="s">
        <v>191</v>
      </c>
      <c r="D232" s="1">
        <v>16.899999999999999</v>
      </c>
      <c r="E232" s="1">
        <v>20.7</v>
      </c>
      <c r="F232" s="4">
        <v>17.8</v>
      </c>
      <c r="G232">
        <f>temps[[#This Row],[Maximum]]-temps[[#This Row],[Minimum]]</f>
        <v>3.8000000000000007</v>
      </c>
      <c r="H232" s="5">
        <f t="shared" si="6"/>
        <v>20.157142857142862</v>
      </c>
      <c r="I232" s="3">
        <f t="shared" si="7"/>
        <v>19.973333333333333</v>
      </c>
      <c r="J232" s="2">
        <v>1</v>
      </c>
    </row>
    <row r="233" spans="1:10">
      <c r="A233">
        <v>232</v>
      </c>
      <c r="B233" s="1" t="s">
        <v>16</v>
      </c>
      <c r="C233" s="1" t="s">
        <v>192</v>
      </c>
      <c r="D233" s="1">
        <v>14.6</v>
      </c>
      <c r="E233" s="1">
        <v>24.8</v>
      </c>
      <c r="F233" s="4">
        <v>19.5</v>
      </c>
      <c r="G233">
        <f>temps[[#This Row],[Maximum]]-temps[[#This Row],[Minimum]]</f>
        <v>10.200000000000001</v>
      </c>
      <c r="H233" s="5">
        <f t="shared" si="6"/>
        <v>19.657142857142862</v>
      </c>
      <c r="I233" s="3">
        <f t="shared" si="7"/>
        <v>19.796666666666667</v>
      </c>
      <c r="J233" s="2">
        <v>1</v>
      </c>
    </row>
    <row r="234" spans="1:10">
      <c r="A234">
        <v>233</v>
      </c>
      <c r="B234" s="1" t="s">
        <v>16</v>
      </c>
      <c r="C234" s="1" t="s">
        <v>193</v>
      </c>
      <c r="D234" s="1">
        <v>15.6</v>
      </c>
      <c r="E234" s="1">
        <v>26.8</v>
      </c>
      <c r="F234" s="4">
        <v>21</v>
      </c>
      <c r="G234">
        <f>temps[[#This Row],[Maximum]]-temps[[#This Row],[Minimum]]</f>
        <v>11.200000000000001</v>
      </c>
      <c r="H234" s="5">
        <f t="shared" si="6"/>
        <v>19.357142857142858</v>
      </c>
      <c r="I234" s="3">
        <f t="shared" si="7"/>
        <v>19.683333333333334</v>
      </c>
      <c r="J234" s="2">
        <v>9</v>
      </c>
    </row>
    <row r="235" spans="1:10">
      <c r="A235">
        <v>234</v>
      </c>
      <c r="B235" s="1" t="s">
        <v>16</v>
      </c>
      <c r="C235" s="1" t="s">
        <v>194</v>
      </c>
      <c r="D235" s="1">
        <v>16.2</v>
      </c>
      <c r="E235" s="1">
        <v>22.3</v>
      </c>
      <c r="F235" s="4">
        <v>19.100000000000001</v>
      </c>
      <c r="G235">
        <f>temps[[#This Row],[Maximum]]-temps[[#This Row],[Minimum]]</f>
        <v>6.1000000000000014</v>
      </c>
      <c r="H235" s="5">
        <f t="shared" si="6"/>
        <v>18.714285714285715</v>
      </c>
      <c r="I235" s="3">
        <f t="shared" si="7"/>
        <v>19.5</v>
      </c>
      <c r="J235" s="2">
        <v>8</v>
      </c>
    </row>
    <row r="236" spans="1:10">
      <c r="A236">
        <v>235</v>
      </c>
      <c r="B236" s="1" t="s">
        <v>16</v>
      </c>
      <c r="C236" s="1" t="s">
        <v>195</v>
      </c>
      <c r="D236" s="1">
        <v>17</v>
      </c>
      <c r="E236" s="1">
        <v>20.6</v>
      </c>
      <c r="F236" s="4">
        <v>18.5</v>
      </c>
      <c r="G236">
        <f>temps[[#This Row],[Maximum]]-temps[[#This Row],[Minimum]]</f>
        <v>3.6000000000000014</v>
      </c>
      <c r="H236" s="5">
        <f t="shared" si="6"/>
        <v>18.714285714285715</v>
      </c>
      <c r="I236" s="3">
        <f t="shared" si="7"/>
        <v>19.376666666666669</v>
      </c>
      <c r="J236" s="2">
        <v>1</v>
      </c>
    </row>
    <row r="237" spans="1:10">
      <c r="A237">
        <v>236</v>
      </c>
      <c r="B237" s="1" t="s">
        <v>16</v>
      </c>
      <c r="C237" s="1" t="s">
        <v>196</v>
      </c>
      <c r="D237" s="1">
        <v>15</v>
      </c>
      <c r="E237" s="1">
        <v>24.7</v>
      </c>
      <c r="F237" s="4">
        <v>19.3</v>
      </c>
      <c r="G237">
        <f>temps[[#This Row],[Maximum]]-temps[[#This Row],[Minimum]]</f>
        <v>9.6999999999999993</v>
      </c>
      <c r="H237" s="5">
        <f t="shared" si="6"/>
        <v>19.085714285714289</v>
      </c>
      <c r="I237" s="3">
        <f t="shared" si="7"/>
        <v>19.363333333333333</v>
      </c>
      <c r="J237" s="2">
        <v>2</v>
      </c>
    </row>
    <row r="238" spans="1:10">
      <c r="A238">
        <v>237</v>
      </c>
      <c r="B238" s="1" t="s">
        <v>16</v>
      </c>
      <c r="C238" s="1" t="s">
        <v>197</v>
      </c>
      <c r="D238" s="1">
        <v>13.6</v>
      </c>
      <c r="E238" s="1">
        <v>25.3</v>
      </c>
      <c r="F238" s="4">
        <v>19.399999999999999</v>
      </c>
      <c r="G238">
        <f>temps[[#This Row],[Maximum]]-temps[[#This Row],[Minimum]]</f>
        <v>11.700000000000001</v>
      </c>
      <c r="H238" s="5">
        <f t="shared" si="6"/>
        <v>19.228571428571428</v>
      </c>
      <c r="I238" s="3">
        <f t="shared" si="7"/>
        <v>19.343333333333327</v>
      </c>
      <c r="J238" s="2">
        <v>6</v>
      </c>
    </row>
    <row r="239" spans="1:10">
      <c r="A239">
        <v>238</v>
      </c>
      <c r="B239" s="1" t="s">
        <v>16</v>
      </c>
      <c r="C239" s="1" t="s">
        <v>198</v>
      </c>
      <c r="D239" s="1">
        <v>13.9</v>
      </c>
      <c r="E239" s="1">
        <v>22.3</v>
      </c>
      <c r="F239" s="4">
        <v>17.399999999999999</v>
      </c>
      <c r="G239">
        <f>temps[[#This Row],[Maximum]]-temps[[#This Row],[Minimum]]</f>
        <v>8.4</v>
      </c>
      <c r="H239" s="5">
        <f t="shared" si="6"/>
        <v>19.171428571428571</v>
      </c>
      <c r="I239" s="3">
        <f t="shared" si="7"/>
        <v>19.316666666666666</v>
      </c>
      <c r="J239" s="2">
        <v>5</v>
      </c>
    </row>
    <row r="240" spans="1:10">
      <c r="A240">
        <v>239</v>
      </c>
      <c r="B240" s="1" t="s">
        <v>16</v>
      </c>
      <c r="C240" s="1" t="s">
        <v>199</v>
      </c>
      <c r="D240" s="1">
        <v>15.1</v>
      </c>
      <c r="E240" s="1">
        <v>22.6</v>
      </c>
      <c r="F240" s="4">
        <v>18</v>
      </c>
      <c r="G240">
        <f>temps[[#This Row],[Maximum]]-temps[[#This Row],[Minimum]]</f>
        <v>7.5000000000000018</v>
      </c>
      <c r="H240" s="5">
        <f t="shared" si="6"/>
        <v>18.957142857142859</v>
      </c>
      <c r="I240" s="3">
        <f t="shared" si="7"/>
        <v>19.276666666666664</v>
      </c>
      <c r="J240" s="2">
        <v>2</v>
      </c>
    </row>
    <row r="241" spans="1:10">
      <c r="A241">
        <v>240</v>
      </c>
      <c r="B241" s="1" t="s">
        <v>16</v>
      </c>
      <c r="C241" s="1" t="s">
        <v>200</v>
      </c>
      <c r="D241" s="1">
        <v>13.3</v>
      </c>
      <c r="E241" s="1">
        <v>22</v>
      </c>
      <c r="F241" s="4">
        <v>17.399999999999999</v>
      </c>
      <c r="G241">
        <f>temps[[#This Row],[Maximum]]-temps[[#This Row],[Minimum]]</f>
        <v>8.6999999999999993</v>
      </c>
      <c r="H241" s="5">
        <f t="shared" si="6"/>
        <v>18.442857142857147</v>
      </c>
      <c r="I241" s="3">
        <f t="shared" si="7"/>
        <v>19.233333333333334</v>
      </c>
      <c r="J241" s="2">
        <v>16</v>
      </c>
    </row>
    <row r="242" spans="1:10">
      <c r="A242">
        <v>241</v>
      </c>
      <c r="B242" s="1" t="s">
        <v>16</v>
      </c>
      <c r="C242" s="1" t="s">
        <v>201</v>
      </c>
      <c r="D242" s="1">
        <v>14.3</v>
      </c>
      <c r="E242" s="1">
        <v>19.7</v>
      </c>
      <c r="F242" s="4">
        <v>16.7</v>
      </c>
      <c r="G242">
        <f>temps[[#This Row],[Maximum]]-temps[[#This Row],[Minimum]]</f>
        <v>5.3999999999999986</v>
      </c>
      <c r="H242" s="5">
        <f t="shared" si="6"/>
        <v>18.100000000000001</v>
      </c>
      <c r="I242" s="3">
        <f t="shared" si="7"/>
        <v>19.15666666666667</v>
      </c>
      <c r="J242" s="2">
        <v>14</v>
      </c>
    </row>
    <row r="243" spans="1:10">
      <c r="A243">
        <v>242</v>
      </c>
      <c r="B243" s="1" t="s">
        <v>16</v>
      </c>
      <c r="C243" s="1" t="s">
        <v>202</v>
      </c>
      <c r="D243" s="1">
        <v>15.2</v>
      </c>
      <c r="E243" s="1">
        <v>22.5</v>
      </c>
      <c r="F243" s="4">
        <v>18.3</v>
      </c>
      <c r="G243">
        <f>temps[[#This Row],[Maximum]]-temps[[#This Row],[Minimum]]</f>
        <v>7.3000000000000007</v>
      </c>
      <c r="H243" s="5">
        <f t="shared" si="6"/>
        <v>18.071428571428573</v>
      </c>
      <c r="I243" s="3">
        <f t="shared" si="7"/>
        <v>19.143333333333334</v>
      </c>
      <c r="J243" s="2">
        <v>3</v>
      </c>
    </row>
    <row r="244" spans="1:10">
      <c r="A244">
        <v>243</v>
      </c>
      <c r="B244" s="1" t="s">
        <v>16</v>
      </c>
      <c r="C244" s="1" t="s">
        <v>203</v>
      </c>
      <c r="D244" s="1">
        <v>16</v>
      </c>
      <c r="E244" s="1">
        <v>24.1</v>
      </c>
      <c r="F244" s="4">
        <v>19.2</v>
      </c>
      <c r="G244">
        <f>temps[[#This Row],[Maximum]]-temps[[#This Row],[Minimum]]</f>
        <v>8.1000000000000014</v>
      </c>
      <c r="H244" s="5">
        <f t="shared" si="6"/>
        <v>18.057142857142857</v>
      </c>
      <c r="I244" s="3">
        <f t="shared" si="7"/>
        <v>19.153333333333332</v>
      </c>
      <c r="J244" s="2">
        <v>2</v>
      </c>
    </row>
    <row r="245" spans="1:10">
      <c r="A245">
        <v>244</v>
      </c>
      <c r="B245" s="1" t="s">
        <v>11</v>
      </c>
      <c r="C245" s="1" t="s">
        <v>204</v>
      </c>
      <c r="D245" s="1">
        <v>14.7</v>
      </c>
      <c r="E245" s="1">
        <v>23.5</v>
      </c>
      <c r="F245" s="4">
        <v>18</v>
      </c>
      <c r="G245">
        <f>temps[[#This Row],[Maximum]]-temps[[#This Row],[Minimum]]</f>
        <v>8.8000000000000007</v>
      </c>
      <c r="H245" s="5">
        <f t="shared" si="6"/>
        <v>17.857142857142858</v>
      </c>
      <c r="I245" s="3">
        <f t="shared" si="7"/>
        <v>19.146666666666665</v>
      </c>
      <c r="J245" s="2">
        <v>3</v>
      </c>
    </row>
    <row r="246" spans="1:10">
      <c r="A246">
        <v>245</v>
      </c>
      <c r="B246" s="1" t="s">
        <v>11</v>
      </c>
      <c r="C246" s="1" t="s">
        <v>205</v>
      </c>
      <c r="D246" s="1">
        <v>12.2</v>
      </c>
      <c r="E246" s="1">
        <v>25.7</v>
      </c>
      <c r="F246" s="4">
        <v>18.8</v>
      </c>
      <c r="G246">
        <f>temps[[#This Row],[Maximum]]-temps[[#This Row],[Minimum]]</f>
        <v>13.5</v>
      </c>
      <c r="H246" s="5">
        <f t="shared" si="6"/>
        <v>18.057142857142857</v>
      </c>
      <c r="I246" s="3">
        <f t="shared" si="7"/>
        <v>19.199999999999996</v>
      </c>
      <c r="J246" s="2">
        <v>7</v>
      </c>
    </row>
    <row r="247" spans="1:10">
      <c r="A247">
        <v>246</v>
      </c>
      <c r="B247" s="1" t="s">
        <v>11</v>
      </c>
      <c r="C247" s="1" t="s">
        <v>206</v>
      </c>
      <c r="D247" s="1">
        <v>14.2</v>
      </c>
      <c r="E247" s="1">
        <v>28.6</v>
      </c>
      <c r="F247" s="4">
        <v>21.4</v>
      </c>
      <c r="G247">
        <f>temps[[#This Row],[Maximum]]-temps[[#This Row],[Minimum]]</f>
        <v>14.400000000000002</v>
      </c>
      <c r="H247" s="5">
        <f t="shared" si="6"/>
        <v>18.542857142857141</v>
      </c>
      <c r="I247" s="3">
        <f t="shared" si="7"/>
        <v>19.343333333333327</v>
      </c>
      <c r="J247" s="2">
        <v>4</v>
      </c>
    </row>
    <row r="248" spans="1:10">
      <c r="A248">
        <v>247</v>
      </c>
      <c r="B248" s="1" t="s">
        <v>11</v>
      </c>
      <c r="C248" s="1" t="s">
        <v>207</v>
      </c>
      <c r="D248" s="1">
        <v>18.8</v>
      </c>
      <c r="E248" s="1">
        <v>28.4</v>
      </c>
      <c r="F248" s="4">
        <v>22.5</v>
      </c>
      <c r="G248">
        <f>temps[[#This Row],[Maximum]]-temps[[#This Row],[Minimum]]</f>
        <v>9.5999999999999979</v>
      </c>
      <c r="H248" s="5">
        <f t="shared" si="6"/>
        <v>19.271428571428572</v>
      </c>
      <c r="I248" s="3">
        <f t="shared" si="7"/>
        <v>19.453333333333326</v>
      </c>
      <c r="J248" s="2">
        <v>3</v>
      </c>
    </row>
    <row r="249" spans="1:10">
      <c r="A249">
        <v>248</v>
      </c>
      <c r="B249" s="1" t="s">
        <v>11</v>
      </c>
      <c r="C249" s="1" t="s">
        <v>208</v>
      </c>
      <c r="D249" s="1">
        <v>18.3</v>
      </c>
      <c r="E249" s="1">
        <v>30.3</v>
      </c>
      <c r="F249" s="4">
        <v>22.8</v>
      </c>
      <c r="G249">
        <f>temps[[#This Row],[Maximum]]-temps[[#This Row],[Minimum]]</f>
        <v>12</v>
      </c>
      <c r="H249" s="5">
        <f t="shared" si="6"/>
        <v>20.142857142857142</v>
      </c>
      <c r="I249" s="3">
        <f t="shared" si="7"/>
        <v>19.579999999999995</v>
      </c>
      <c r="J249" s="2">
        <v>4</v>
      </c>
    </row>
    <row r="250" spans="1:10">
      <c r="A250">
        <v>249</v>
      </c>
      <c r="B250" s="1" t="s">
        <v>11</v>
      </c>
      <c r="C250" s="1" t="s">
        <v>209</v>
      </c>
      <c r="D250" s="1">
        <v>17.8</v>
      </c>
      <c r="E250" s="1">
        <v>30</v>
      </c>
      <c r="F250" s="4">
        <v>23.7</v>
      </c>
      <c r="G250">
        <f>temps[[#This Row],[Maximum]]-temps[[#This Row],[Minimum]]</f>
        <v>12.2</v>
      </c>
      <c r="H250" s="5">
        <f t="shared" si="6"/>
        <v>20.914285714285715</v>
      </c>
      <c r="I250" s="3">
        <f t="shared" si="7"/>
        <v>19.796666666666667</v>
      </c>
      <c r="J250" s="2">
        <v>1</v>
      </c>
    </row>
    <row r="251" spans="1:10">
      <c r="A251">
        <v>250</v>
      </c>
      <c r="B251" s="1" t="s">
        <v>11</v>
      </c>
      <c r="C251" s="1" t="s">
        <v>210</v>
      </c>
      <c r="D251" s="1">
        <v>17.2</v>
      </c>
      <c r="E251" s="1">
        <v>30</v>
      </c>
      <c r="F251" s="4">
        <v>23.7</v>
      </c>
      <c r="G251">
        <f>temps[[#This Row],[Maximum]]-temps[[#This Row],[Minimum]]</f>
        <v>12.8</v>
      </c>
      <c r="H251" s="5">
        <f t="shared" si="6"/>
        <v>21.557142857142853</v>
      </c>
      <c r="I251" s="3">
        <f t="shared" si="7"/>
        <v>20</v>
      </c>
      <c r="J251" s="2">
        <v>2</v>
      </c>
    </row>
    <row r="252" spans="1:10">
      <c r="A252">
        <v>251</v>
      </c>
      <c r="B252" s="1" t="s">
        <v>11</v>
      </c>
      <c r="C252" s="1" t="s">
        <v>211</v>
      </c>
      <c r="D252" s="1">
        <v>17.3</v>
      </c>
      <c r="E252" s="1">
        <v>30.5</v>
      </c>
      <c r="F252" s="4">
        <v>23.9</v>
      </c>
      <c r="G252">
        <f>temps[[#This Row],[Maximum]]-temps[[#This Row],[Minimum]]</f>
        <v>13.2</v>
      </c>
      <c r="H252" s="5">
        <f t="shared" si="6"/>
        <v>22.400000000000002</v>
      </c>
      <c r="I252" s="3">
        <f t="shared" si="7"/>
        <v>20.186666666666667</v>
      </c>
      <c r="J252" s="2">
        <v>2</v>
      </c>
    </row>
    <row r="253" spans="1:10">
      <c r="A253">
        <v>252</v>
      </c>
      <c r="B253" s="1" t="s">
        <v>11</v>
      </c>
      <c r="C253" s="1" t="s">
        <v>212</v>
      </c>
      <c r="D253" s="1">
        <v>19.7</v>
      </c>
      <c r="E253" s="1">
        <v>27.2</v>
      </c>
      <c r="F253" s="4">
        <v>22</v>
      </c>
      <c r="G253">
        <f>temps[[#This Row],[Maximum]]-temps[[#This Row],[Minimum]]</f>
        <v>7.5</v>
      </c>
      <c r="H253" s="5">
        <f t="shared" si="6"/>
        <v>22.857142857142858</v>
      </c>
      <c r="I253" s="3">
        <f t="shared" si="7"/>
        <v>20.239999999999998</v>
      </c>
      <c r="J253" s="2">
        <v>2</v>
      </c>
    </row>
    <row r="254" spans="1:10">
      <c r="A254">
        <v>253</v>
      </c>
      <c r="B254" s="1" t="s">
        <v>11</v>
      </c>
      <c r="C254" s="1" t="s">
        <v>213</v>
      </c>
      <c r="D254" s="1">
        <v>19</v>
      </c>
      <c r="E254" s="1">
        <v>25.5</v>
      </c>
      <c r="F254" s="4">
        <v>20.6</v>
      </c>
      <c r="G254">
        <f>temps[[#This Row],[Maximum]]-temps[[#This Row],[Minimum]]</f>
        <v>6.5</v>
      </c>
      <c r="H254" s="5">
        <f t="shared" si="6"/>
        <v>22.74285714285714</v>
      </c>
      <c r="I254" s="3">
        <f t="shared" si="7"/>
        <v>20.206666666666663</v>
      </c>
      <c r="J254" s="2">
        <v>2</v>
      </c>
    </row>
    <row r="255" spans="1:10">
      <c r="A255">
        <v>254</v>
      </c>
      <c r="B255" s="1" t="s">
        <v>11</v>
      </c>
      <c r="C255" s="1" t="s">
        <v>214</v>
      </c>
      <c r="D255" s="1">
        <v>15.3</v>
      </c>
      <c r="E255" s="1">
        <v>22.4</v>
      </c>
      <c r="F255" s="4">
        <v>18.5</v>
      </c>
      <c r="G255">
        <f>temps[[#This Row],[Maximum]]-temps[[#This Row],[Minimum]]</f>
        <v>7.0999999999999979</v>
      </c>
      <c r="H255" s="5">
        <f t="shared" si="6"/>
        <v>22.171428571428571</v>
      </c>
      <c r="I255" s="3">
        <f t="shared" si="7"/>
        <v>20.026666666666664</v>
      </c>
      <c r="J255" s="2">
        <v>11</v>
      </c>
    </row>
    <row r="256" spans="1:10">
      <c r="A256">
        <v>255</v>
      </c>
      <c r="B256" s="1" t="s">
        <v>11</v>
      </c>
      <c r="C256" s="1" t="s">
        <v>215</v>
      </c>
      <c r="D256" s="1">
        <v>13.6</v>
      </c>
      <c r="E256" s="1">
        <v>22.8</v>
      </c>
      <c r="F256" s="4">
        <v>18.399999999999999</v>
      </c>
      <c r="G256">
        <f>temps[[#This Row],[Maximum]]-temps[[#This Row],[Minimum]]</f>
        <v>9.2000000000000011</v>
      </c>
      <c r="H256" s="5">
        <f t="shared" si="6"/>
        <v>21.542857142857144</v>
      </c>
      <c r="I256" s="3">
        <f t="shared" si="7"/>
        <v>19.873333333333335</v>
      </c>
      <c r="J256" s="2">
        <v>14</v>
      </c>
    </row>
    <row r="257" spans="1:10">
      <c r="A257">
        <v>256</v>
      </c>
      <c r="B257" s="1" t="s">
        <v>11</v>
      </c>
      <c r="C257" s="1" t="s">
        <v>216</v>
      </c>
      <c r="D257" s="1">
        <v>13.5</v>
      </c>
      <c r="E257" s="1">
        <v>26.6</v>
      </c>
      <c r="F257" s="4">
        <v>20.3</v>
      </c>
      <c r="G257">
        <f>temps[[#This Row],[Maximum]]-temps[[#This Row],[Minimum]]</f>
        <v>13.100000000000001</v>
      </c>
      <c r="H257" s="5">
        <f t="shared" si="6"/>
        <v>21.057142857142857</v>
      </c>
      <c r="I257" s="3">
        <f t="shared" si="7"/>
        <v>19.779999999999994</v>
      </c>
      <c r="J257" s="2">
        <v>6</v>
      </c>
    </row>
    <row r="258" spans="1:10">
      <c r="A258">
        <v>257</v>
      </c>
      <c r="B258" s="1" t="s">
        <v>11</v>
      </c>
      <c r="C258" s="1" t="s">
        <v>217</v>
      </c>
      <c r="D258" s="1">
        <v>17.899999999999999</v>
      </c>
      <c r="E258" s="1">
        <v>26.3</v>
      </c>
      <c r="F258" s="4">
        <v>21</v>
      </c>
      <c r="G258">
        <f>temps[[#This Row],[Maximum]]-temps[[#This Row],[Minimum]]</f>
        <v>8.4000000000000021</v>
      </c>
      <c r="H258" s="5">
        <f t="shared" si="6"/>
        <v>20.671428571428571</v>
      </c>
      <c r="I258" s="3">
        <f t="shared" si="7"/>
        <v>19.693333333333332</v>
      </c>
      <c r="J258" s="2">
        <v>2</v>
      </c>
    </row>
    <row r="259" spans="1:10">
      <c r="A259">
        <v>258</v>
      </c>
      <c r="B259" s="1" t="s">
        <v>11</v>
      </c>
      <c r="C259" s="1" t="s">
        <v>218</v>
      </c>
      <c r="D259" s="1">
        <v>19</v>
      </c>
      <c r="E259" s="1">
        <v>21.8</v>
      </c>
      <c r="F259" s="4">
        <v>19.3</v>
      </c>
      <c r="G259">
        <f>temps[[#This Row],[Maximum]]-temps[[#This Row],[Minimum]]</f>
        <v>2.8000000000000007</v>
      </c>
      <c r="H259" s="5">
        <f t="shared" si="6"/>
        <v>20.014285714285712</v>
      </c>
      <c r="I259" s="3">
        <f t="shared" si="7"/>
        <v>19.719999999999992</v>
      </c>
      <c r="J259" s="2">
        <v>2</v>
      </c>
    </row>
    <row r="260" spans="1:10">
      <c r="A260">
        <v>259</v>
      </c>
      <c r="B260" s="1" t="s">
        <v>11</v>
      </c>
      <c r="C260" s="1" t="s">
        <v>219</v>
      </c>
      <c r="D260" s="1">
        <v>15.6</v>
      </c>
      <c r="E260" s="1">
        <v>22.9</v>
      </c>
      <c r="F260" s="4">
        <v>18.3</v>
      </c>
      <c r="G260">
        <f>temps[[#This Row],[Maximum]]-temps[[#This Row],[Minimum]]</f>
        <v>7.2999999999999989</v>
      </c>
      <c r="H260" s="5">
        <f t="shared" si="6"/>
        <v>19.485714285714288</v>
      </c>
      <c r="I260" s="3">
        <f t="shared" si="7"/>
        <v>19.77333333333333</v>
      </c>
      <c r="J260" s="2">
        <v>2</v>
      </c>
    </row>
    <row r="261" spans="1:10">
      <c r="A261">
        <v>260</v>
      </c>
      <c r="B261" s="1" t="s">
        <v>11</v>
      </c>
      <c r="C261" s="1" t="s">
        <v>220</v>
      </c>
      <c r="D261" s="1">
        <v>13.3</v>
      </c>
      <c r="E261" s="1">
        <v>24.1</v>
      </c>
      <c r="F261" s="4">
        <v>17.899999999999999</v>
      </c>
      <c r="G261">
        <f>temps[[#This Row],[Maximum]]-temps[[#This Row],[Minimum]]</f>
        <v>10.8</v>
      </c>
      <c r="H261" s="5">
        <f t="shared" si="6"/>
        <v>19.099999999999998</v>
      </c>
      <c r="I261" s="3">
        <f t="shared" si="7"/>
        <v>19.756666666666661</v>
      </c>
      <c r="J261" s="2">
        <v>6</v>
      </c>
    </row>
    <row r="262" spans="1:10">
      <c r="A262">
        <v>261</v>
      </c>
      <c r="B262" s="1" t="s">
        <v>11</v>
      </c>
      <c r="C262" s="1" t="s">
        <v>221</v>
      </c>
      <c r="D262" s="1">
        <v>14.8</v>
      </c>
      <c r="E262" s="1">
        <v>24.6</v>
      </c>
      <c r="F262" s="4">
        <v>19.2</v>
      </c>
      <c r="G262">
        <f>temps[[#This Row],[Maximum]]-temps[[#This Row],[Minimum]]</f>
        <v>9.8000000000000007</v>
      </c>
      <c r="H262" s="5">
        <f t="shared" si="6"/>
        <v>19.199999999999996</v>
      </c>
      <c r="I262" s="3">
        <f t="shared" si="7"/>
        <v>19.803333333333327</v>
      </c>
      <c r="J262" s="2">
        <v>8</v>
      </c>
    </row>
    <row r="263" spans="1:10">
      <c r="A263">
        <v>262</v>
      </c>
      <c r="B263" s="1" t="s">
        <v>11</v>
      </c>
      <c r="C263" s="1" t="s">
        <v>222</v>
      </c>
      <c r="D263" s="1">
        <v>15.5</v>
      </c>
      <c r="E263" s="1">
        <v>22.7</v>
      </c>
      <c r="F263" s="4">
        <v>18.600000000000001</v>
      </c>
      <c r="G263">
        <f>temps[[#This Row],[Maximum]]-temps[[#This Row],[Minimum]]</f>
        <v>7.1999999999999993</v>
      </c>
      <c r="H263" s="5">
        <f t="shared" si="6"/>
        <v>19.228571428571428</v>
      </c>
      <c r="I263" s="3">
        <f t="shared" si="7"/>
        <v>19.77333333333333</v>
      </c>
      <c r="J263" s="2">
        <v>10</v>
      </c>
    </row>
    <row r="264" spans="1:10">
      <c r="A264">
        <v>263</v>
      </c>
      <c r="B264" s="1" t="s">
        <v>11</v>
      </c>
      <c r="C264" s="1" t="s">
        <v>223</v>
      </c>
      <c r="D264" s="1">
        <v>13.6</v>
      </c>
      <c r="E264" s="1">
        <v>20.5</v>
      </c>
      <c r="F264" s="4">
        <v>16.7</v>
      </c>
      <c r="G264">
        <f>temps[[#This Row],[Maximum]]-temps[[#This Row],[Minimum]]</f>
        <v>6.9</v>
      </c>
      <c r="H264" s="5">
        <f t="shared" si="6"/>
        <v>18.714285714285715</v>
      </c>
      <c r="I264" s="3">
        <f t="shared" si="7"/>
        <v>19.630000000000003</v>
      </c>
      <c r="J264" s="2">
        <v>4</v>
      </c>
    </row>
    <row r="265" spans="1:10">
      <c r="A265">
        <v>264</v>
      </c>
      <c r="B265" s="1" t="s">
        <v>11</v>
      </c>
      <c r="C265" s="1" t="s">
        <v>224</v>
      </c>
      <c r="D265" s="1">
        <v>11.6</v>
      </c>
      <c r="E265" s="1">
        <v>18.899999999999999</v>
      </c>
      <c r="F265" s="4">
        <v>15</v>
      </c>
      <c r="G265">
        <f>temps[[#This Row],[Maximum]]-temps[[#This Row],[Minimum]]</f>
        <v>7.2999999999999989</v>
      </c>
      <c r="H265" s="5">
        <f t="shared" ref="H265:H328" si="8">AVERAGE(F259:F265)</f>
        <v>17.857142857142858</v>
      </c>
      <c r="I265" s="3">
        <f t="shared" si="7"/>
        <v>19.493333333333336</v>
      </c>
      <c r="J265" s="2">
        <v>9</v>
      </c>
    </row>
    <row r="266" spans="1:10">
      <c r="A266">
        <v>265</v>
      </c>
      <c r="B266" s="1" t="s">
        <v>11</v>
      </c>
      <c r="C266" s="1" t="s">
        <v>225</v>
      </c>
      <c r="D266" s="1">
        <v>10.7</v>
      </c>
      <c r="E266" s="1">
        <v>21.4</v>
      </c>
      <c r="F266" s="4">
        <v>15.6</v>
      </c>
      <c r="G266">
        <f>temps[[#This Row],[Maximum]]-temps[[#This Row],[Minimum]]</f>
        <v>10.7</v>
      </c>
      <c r="H266" s="5">
        <f t="shared" si="8"/>
        <v>17.328571428571429</v>
      </c>
      <c r="I266" s="3">
        <f t="shared" si="7"/>
        <v>19.396666666666668</v>
      </c>
      <c r="J266" s="2">
        <v>9</v>
      </c>
    </row>
    <row r="267" spans="1:10">
      <c r="A267">
        <v>266</v>
      </c>
      <c r="B267" s="1" t="s">
        <v>11</v>
      </c>
      <c r="C267" s="1" t="s">
        <v>226</v>
      </c>
      <c r="D267" s="1">
        <v>11.6</v>
      </c>
      <c r="E267" s="1">
        <v>22</v>
      </c>
      <c r="F267" s="4">
        <v>16.7</v>
      </c>
      <c r="G267">
        <f>temps[[#This Row],[Maximum]]-temps[[#This Row],[Minimum]]</f>
        <v>10.4</v>
      </c>
      <c r="H267" s="5">
        <f t="shared" si="8"/>
        <v>17.099999999999998</v>
      </c>
      <c r="I267" s="3">
        <f t="shared" si="7"/>
        <v>19.310000000000002</v>
      </c>
      <c r="J267" s="2">
        <v>9</v>
      </c>
    </row>
    <row r="268" spans="1:10">
      <c r="A268">
        <v>267</v>
      </c>
      <c r="B268" s="1" t="s">
        <v>11</v>
      </c>
      <c r="C268" s="1" t="s">
        <v>227</v>
      </c>
      <c r="D268" s="1">
        <v>13.9</v>
      </c>
      <c r="E268" s="1">
        <v>22.2</v>
      </c>
      <c r="F268" s="4">
        <v>17</v>
      </c>
      <c r="G268">
        <f>temps[[#This Row],[Maximum]]-temps[[#This Row],[Minimum]]</f>
        <v>8.2999999999999989</v>
      </c>
      <c r="H268" s="5">
        <f t="shared" si="8"/>
        <v>16.971428571428572</v>
      </c>
      <c r="I268" s="3">
        <f t="shared" si="7"/>
        <v>19.230000000000004</v>
      </c>
      <c r="J268" s="2">
        <v>5</v>
      </c>
    </row>
    <row r="269" spans="1:10">
      <c r="A269">
        <v>268</v>
      </c>
      <c r="B269" s="1" t="s">
        <v>11</v>
      </c>
      <c r="C269" s="1" t="s">
        <v>228</v>
      </c>
      <c r="D269" s="1">
        <v>12.4</v>
      </c>
      <c r="E269" s="1">
        <v>24.6</v>
      </c>
      <c r="F269" s="4">
        <v>17.899999999999999</v>
      </c>
      <c r="G269">
        <f>temps[[#This Row],[Maximum]]-temps[[#This Row],[Minimum]]</f>
        <v>12.200000000000001</v>
      </c>
      <c r="H269" s="5">
        <f t="shared" si="8"/>
        <v>16.785714285714285</v>
      </c>
      <c r="I269" s="3">
        <f t="shared" si="7"/>
        <v>19.246666666666666</v>
      </c>
      <c r="J269" s="2">
        <v>15</v>
      </c>
    </row>
    <row r="270" spans="1:10">
      <c r="A270">
        <v>269</v>
      </c>
      <c r="B270" s="1" t="s">
        <v>11</v>
      </c>
      <c r="C270" s="1" t="s">
        <v>229</v>
      </c>
      <c r="D270" s="1">
        <v>16</v>
      </c>
      <c r="E270" s="1">
        <v>22.2</v>
      </c>
      <c r="F270" s="4">
        <v>17.899999999999999</v>
      </c>
      <c r="G270">
        <f>temps[[#This Row],[Maximum]]-temps[[#This Row],[Minimum]]</f>
        <v>6.1999999999999993</v>
      </c>
      <c r="H270" s="5">
        <f t="shared" si="8"/>
        <v>16.685714285714287</v>
      </c>
      <c r="I270" s="3">
        <f t="shared" si="7"/>
        <v>19.243333333333332</v>
      </c>
      <c r="J270" s="2">
        <v>8</v>
      </c>
    </row>
    <row r="271" spans="1:10">
      <c r="A271">
        <v>270</v>
      </c>
      <c r="B271" s="1" t="s">
        <v>11</v>
      </c>
      <c r="C271" s="1" t="s">
        <v>230</v>
      </c>
      <c r="D271" s="1">
        <v>13.9</v>
      </c>
      <c r="E271" s="1">
        <v>19.100000000000001</v>
      </c>
      <c r="F271" s="4">
        <v>15.8</v>
      </c>
      <c r="G271">
        <f>temps[[#This Row],[Maximum]]-temps[[#This Row],[Minimum]]</f>
        <v>5.2000000000000011</v>
      </c>
      <c r="H271" s="5">
        <f t="shared" si="8"/>
        <v>16.557142857142857</v>
      </c>
      <c r="I271" s="3">
        <f t="shared" si="7"/>
        <v>19.189999999999998</v>
      </c>
      <c r="J271" s="2">
        <v>5</v>
      </c>
    </row>
    <row r="272" spans="1:10">
      <c r="A272">
        <v>271</v>
      </c>
      <c r="B272" s="1" t="s">
        <v>11</v>
      </c>
      <c r="C272" s="1" t="s">
        <v>231</v>
      </c>
      <c r="D272" s="1">
        <v>9.8000000000000007</v>
      </c>
      <c r="E272" s="1">
        <v>19.100000000000001</v>
      </c>
      <c r="F272" s="4">
        <v>14.1</v>
      </c>
      <c r="G272">
        <f>temps[[#This Row],[Maximum]]-temps[[#This Row],[Minimum]]</f>
        <v>9.3000000000000007</v>
      </c>
      <c r="H272" s="5">
        <f t="shared" si="8"/>
        <v>16.428571428571427</v>
      </c>
      <c r="I272" s="3">
        <f t="shared" si="7"/>
        <v>19.103333333333332</v>
      </c>
      <c r="J272" s="2">
        <v>14</v>
      </c>
    </row>
    <row r="273" spans="1:10">
      <c r="A273">
        <v>272</v>
      </c>
      <c r="B273" s="1" t="s">
        <v>11</v>
      </c>
      <c r="C273" s="1" t="s">
        <v>232</v>
      </c>
      <c r="D273" s="1">
        <v>12.7</v>
      </c>
      <c r="E273" s="1">
        <v>16.100000000000001</v>
      </c>
      <c r="F273" s="4">
        <v>13.8</v>
      </c>
      <c r="G273">
        <f>temps[[#This Row],[Maximum]]-temps[[#This Row],[Minimum]]</f>
        <v>3.4000000000000021</v>
      </c>
      <c r="H273" s="5">
        <f t="shared" si="8"/>
        <v>16.171428571428571</v>
      </c>
      <c r="I273" s="3">
        <f t="shared" si="7"/>
        <v>18.95333333333333</v>
      </c>
      <c r="J273" s="2">
        <v>8</v>
      </c>
    </row>
    <row r="274" spans="1:10">
      <c r="A274">
        <v>273</v>
      </c>
      <c r="B274" s="1" t="s">
        <v>11</v>
      </c>
      <c r="C274" s="1" t="s">
        <v>233</v>
      </c>
      <c r="D274" s="1">
        <v>7</v>
      </c>
      <c r="E274" s="1">
        <v>18.100000000000001</v>
      </c>
      <c r="F274" s="4">
        <v>12.4</v>
      </c>
      <c r="G274">
        <f>temps[[#This Row],[Maximum]]-temps[[#This Row],[Minimum]]</f>
        <v>11.100000000000001</v>
      </c>
      <c r="H274" s="5">
        <f t="shared" si="8"/>
        <v>15.557142857142855</v>
      </c>
      <c r="I274" s="3">
        <f t="shared" si="7"/>
        <v>18.726666666666663</v>
      </c>
      <c r="J274" s="2">
        <v>17</v>
      </c>
    </row>
    <row r="275" spans="1:10">
      <c r="A275">
        <v>274</v>
      </c>
      <c r="B275" s="1" t="s">
        <v>12</v>
      </c>
      <c r="C275" s="1" t="s">
        <v>19</v>
      </c>
      <c r="D275" s="1">
        <v>8.6</v>
      </c>
      <c r="E275" s="1">
        <v>17.899999999999999</v>
      </c>
      <c r="F275" s="4">
        <v>12.8</v>
      </c>
      <c r="G275">
        <f>temps[[#This Row],[Maximum]]-temps[[#This Row],[Minimum]]</f>
        <v>9.2999999999999989</v>
      </c>
      <c r="H275" s="5">
        <f t="shared" si="8"/>
        <v>14.957142857142856</v>
      </c>
      <c r="I275" s="3">
        <f t="shared" si="7"/>
        <v>18.553333333333331</v>
      </c>
      <c r="J275" s="2">
        <v>16</v>
      </c>
    </row>
    <row r="276" spans="1:10">
      <c r="A276">
        <v>275</v>
      </c>
      <c r="B276" s="1" t="s">
        <v>12</v>
      </c>
      <c r="C276" s="1" t="s">
        <v>20</v>
      </c>
      <c r="D276" s="1">
        <v>12.2</v>
      </c>
      <c r="E276" s="1">
        <v>17.2</v>
      </c>
      <c r="F276" s="4">
        <v>15</v>
      </c>
      <c r="G276">
        <f>temps[[#This Row],[Maximum]]-temps[[#This Row],[Minimum]]</f>
        <v>5</v>
      </c>
      <c r="H276" s="5">
        <f t="shared" si="8"/>
        <v>14.542857142857144</v>
      </c>
      <c r="I276" s="3">
        <f t="shared" si="7"/>
        <v>18.426666666666666</v>
      </c>
      <c r="J276" s="2">
        <v>13</v>
      </c>
    </row>
    <row r="277" spans="1:10">
      <c r="A277">
        <v>276</v>
      </c>
      <c r="B277" s="1" t="s">
        <v>12</v>
      </c>
      <c r="C277" s="1" t="s">
        <v>21</v>
      </c>
      <c r="D277" s="1">
        <v>12.3</v>
      </c>
      <c r="E277" s="1">
        <v>17.100000000000001</v>
      </c>
      <c r="F277" s="4">
        <v>14.5</v>
      </c>
      <c r="G277">
        <f>temps[[#This Row],[Maximum]]-temps[[#This Row],[Minimum]]</f>
        <v>4.8000000000000007</v>
      </c>
      <c r="H277" s="5">
        <f t="shared" si="8"/>
        <v>14.057142857142859</v>
      </c>
      <c r="I277" s="3">
        <f t="shared" si="7"/>
        <v>18.196666666666665</v>
      </c>
      <c r="J277" s="2">
        <v>16</v>
      </c>
    </row>
    <row r="278" spans="1:10">
      <c r="A278">
        <v>277</v>
      </c>
      <c r="B278" s="1" t="s">
        <v>12</v>
      </c>
      <c r="C278" s="1" t="s">
        <v>22</v>
      </c>
      <c r="D278" s="1">
        <v>8.6999999999999993</v>
      </c>
      <c r="E278" s="1">
        <v>19.2</v>
      </c>
      <c r="F278" s="4">
        <v>13.8</v>
      </c>
      <c r="G278">
        <f>temps[[#This Row],[Maximum]]-temps[[#This Row],[Minimum]]</f>
        <v>10.5</v>
      </c>
      <c r="H278" s="5">
        <f t="shared" si="8"/>
        <v>13.77142857142857</v>
      </c>
      <c r="I278" s="3">
        <f t="shared" si="7"/>
        <v>17.90666666666667</v>
      </c>
      <c r="J278" s="2">
        <v>14</v>
      </c>
    </row>
    <row r="279" spans="1:10">
      <c r="A279">
        <v>278</v>
      </c>
      <c r="B279" s="1" t="s">
        <v>12</v>
      </c>
      <c r="C279" s="1" t="s">
        <v>23</v>
      </c>
      <c r="D279" s="1">
        <v>11.9</v>
      </c>
      <c r="E279" s="1">
        <v>16.7</v>
      </c>
      <c r="F279" s="4">
        <v>13.3</v>
      </c>
      <c r="G279">
        <f>temps[[#This Row],[Maximum]]-temps[[#This Row],[Minimum]]</f>
        <v>4.7999999999999989</v>
      </c>
      <c r="H279" s="5">
        <f t="shared" si="8"/>
        <v>13.657142857142857</v>
      </c>
      <c r="I279" s="3">
        <f t="shared" si="7"/>
        <v>17.59</v>
      </c>
      <c r="J279" s="2">
        <v>9</v>
      </c>
    </row>
    <row r="280" spans="1:10">
      <c r="A280">
        <v>279</v>
      </c>
      <c r="B280" s="1" t="s">
        <v>12</v>
      </c>
      <c r="C280" s="1" t="s">
        <v>24</v>
      </c>
      <c r="D280" s="1">
        <v>10.7</v>
      </c>
      <c r="E280" s="1">
        <v>17.8</v>
      </c>
      <c r="F280" s="4">
        <v>13.5</v>
      </c>
      <c r="G280">
        <f>temps[[#This Row],[Maximum]]-temps[[#This Row],[Minimum]]</f>
        <v>7.1000000000000014</v>
      </c>
      <c r="H280" s="5">
        <f t="shared" si="8"/>
        <v>13.614285714285714</v>
      </c>
      <c r="I280" s="3">
        <f t="shared" si="7"/>
        <v>17.25</v>
      </c>
      <c r="J280" s="2">
        <v>11</v>
      </c>
    </row>
    <row r="281" spans="1:10">
      <c r="A281">
        <v>280</v>
      </c>
      <c r="B281" s="1" t="s">
        <v>12</v>
      </c>
      <c r="C281" s="1" t="s">
        <v>25</v>
      </c>
      <c r="D281" s="1">
        <v>9.4</v>
      </c>
      <c r="E281" s="1">
        <v>19</v>
      </c>
      <c r="F281" s="4">
        <v>13.3</v>
      </c>
      <c r="G281">
        <f>temps[[#This Row],[Maximum]]-temps[[#This Row],[Minimum]]</f>
        <v>9.6</v>
      </c>
      <c r="H281" s="5">
        <f t="shared" si="8"/>
        <v>13.742857142857142</v>
      </c>
      <c r="I281" s="3">
        <f t="shared" si="7"/>
        <v>16.903333333333332</v>
      </c>
      <c r="J281" s="2">
        <v>12</v>
      </c>
    </row>
    <row r="282" spans="1:10">
      <c r="A282">
        <v>281</v>
      </c>
      <c r="B282" s="1" t="s">
        <v>12</v>
      </c>
      <c r="C282" s="1" t="s">
        <v>26</v>
      </c>
      <c r="D282" s="1">
        <v>9.6</v>
      </c>
      <c r="E282" s="1">
        <v>19.5</v>
      </c>
      <c r="F282" s="4">
        <v>13.9</v>
      </c>
      <c r="G282">
        <f>temps[[#This Row],[Maximum]]-temps[[#This Row],[Minimum]]</f>
        <v>9.9</v>
      </c>
      <c r="H282" s="5">
        <f t="shared" si="8"/>
        <v>13.9</v>
      </c>
      <c r="I282" s="3">
        <f t="shared" si="7"/>
        <v>16.57</v>
      </c>
      <c r="J282" s="2">
        <v>13</v>
      </c>
    </row>
    <row r="283" spans="1:10">
      <c r="A283">
        <v>282</v>
      </c>
      <c r="B283" s="1" t="s">
        <v>12</v>
      </c>
      <c r="C283" s="1" t="s">
        <v>27</v>
      </c>
      <c r="D283" s="1">
        <v>9.6</v>
      </c>
      <c r="E283" s="1">
        <v>18.8</v>
      </c>
      <c r="F283" s="4">
        <v>13.5</v>
      </c>
      <c r="G283">
        <f>temps[[#This Row],[Maximum]]-temps[[#This Row],[Minimum]]</f>
        <v>9.2000000000000011</v>
      </c>
      <c r="H283" s="5">
        <f t="shared" si="8"/>
        <v>13.685714285714287</v>
      </c>
      <c r="I283" s="3">
        <f t="shared" si="7"/>
        <v>16.286666666666665</v>
      </c>
      <c r="J283" s="2">
        <v>19</v>
      </c>
    </row>
    <row r="284" spans="1:10">
      <c r="A284">
        <v>283</v>
      </c>
      <c r="B284" s="1" t="s">
        <v>12</v>
      </c>
      <c r="C284" s="1" t="s">
        <v>28</v>
      </c>
      <c r="D284" s="1">
        <v>8.6</v>
      </c>
      <c r="E284" s="1">
        <v>18.2</v>
      </c>
      <c r="F284" s="4">
        <v>12.8</v>
      </c>
      <c r="G284">
        <f>temps[[#This Row],[Maximum]]-temps[[#This Row],[Minimum]]</f>
        <v>9.6</v>
      </c>
      <c r="H284" s="5">
        <f t="shared" si="8"/>
        <v>13.442857142857145</v>
      </c>
      <c r="I284" s="3">
        <f t="shared" si="7"/>
        <v>16.026666666666664</v>
      </c>
      <c r="J284" s="2">
        <v>25</v>
      </c>
    </row>
    <row r="285" spans="1:10">
      <c r="A285">
        <v>284</v>
      </c>
      <c r="B285" s="1" t="s">
        <v>12</v>
      </c>
      <c r="C285" s="1" t="s">
        <v>29</v>
      </c>
      <c r="D285" s="1">
        <v>12</v>
      </c>
      <c r="E285" s="1">
        <v>17.399999999999999</v>
      </c>
      <c r="F285" s="4">
        <v>13.5</v>
      </c>
      <c r="G285">
        <f>temps[[#This Row],[Maximum]]-temps[[#This Row],[Minimum]]</f>
        <v>5.3999999999999986</v>
      </c>
      <c r="H285" s="5">
        <f t="shared" si="8"/>
        <v>13.4</v>
      </c>
      <c r="I285" s="3">
        <f t="shared" si="7"/>
        <v>15.860000000000001</v>
      </c>
      <c r="J285" s="2">
        <v>9</v>
      </c>
    </row>
    <row r="286" spans="1:10">
      <c r="A286">
        <v>285</v>
      </c>
      <c r="B286" s="1" t="s">
        <v>12</v>
      </c>
      <c r="C286" s="1" t="s">
        <v>30</v>
      </c>
      <c r="D286" s="1">
        <v>8.1999999999999993</v>
      </c>
      <c r="E286" s="1">
        <v>16.2</v>
      </c>
      <c r="F286" s="4">
        <v>12.3</v>
      </c>
      <c r="G286">
        <f>temps[[#This Row],[Maximum]]-temps[[#This Row],[Minimum]]</f>
        <v>8</v>
      </c>
      <c r="H286" s="5">
        <f t="shared" si="8"/>
        <v>13.257142857142856</v>
      </c>
      <c r="I286" s="3">
        <f t="shared" si="7"/>
        <v>15.656666666666668</v>
      </c>
      <c r="J286" s="2">
        <v>16</v>
      </c>
    </row>
    <row r="287" spans="1:10">
      <c r="A287">
        <v>286</v>
      </c>
      <c r="B287" s="1" t="s">
        <v>12</v>
      </c>
      <c r="C287" s="1" t="s">
        <v>31</v>
      </c>
      <c r="D287" s="1">
        <v>8.1</v>
      </c>
      <c r="E287" s="1">
        <v>15</v>
      </c>
      <c r="F287" s="4">
        <v>11.3</v>
      </c>
      <c r="G287">
        <f>temps[[#This Row],[Maximum]]-temps[[#This Row],[Minimum]]</f>
        <v>6.9</v>
      </c>
      <c r="H287" s="5">
        <f t="shared" si="8"/>
        <v>12.942857142857141</v>
      </c>
      <c r="I287" s="3">
        <f t="shared" si="7"/>
        <v>15.356666666666667</v>
      </c>
      <c r="J287" s="2">
        <v>16</v>
      </c>
    </row>
    <row r="288" spans="1:10">
      <c r="A288">
        <v>287</v>
      </c>
      <c r="B288" s="1" t="s">
        <v>12</v>
      </c>
      <c r="C288" s="1" t="s">
        <v>32</v>
      </c>
      <c r="D288" s="1">
        <v>6.5</v>
      </c>
      <c r="E288" s="1">
        <v>17.2</v>
      </c>
      <c r="F288" s="4">
        <v>11</v>
      </c>
      <c r="G288">
        <f>temps[[#This Row],[Maximum]]-temps[[#This Row],[Minimum]]</f>
        <v>10.7</v>
      </c>
      <c r="H288" s="5">
        <f t="shared" si="8"/>
        <v>12.614285714285714</v>
      </c>
      <c r="I288" s="3">
        <f t="shared" ref="I288:I351" si="9">AVERAGE(F259:F288)</f>
        <v>15.023333333333337</v>
      </c>
      <c r="J288" s="2">
        <v>18</v>
      </c>
    </row>
    <row r="289" spans="1:10">
      <c r="A289">
        <v>288</v>
      </c>
      <c r="B289" s="1" t="s">
        <v>12</v>
      </c>
      <c r="C289" s="1" t="s">
        <v>33</v>
      </c>
      <c r="D289" s="1">
        <v>7.9</v>
      </c>
      <c r="E289" s="1">
        <v>17.8</v>
      </c>
      <c r="F289" s="4">
        <v>12.5</v>
      </c>
      <c r="G289">
        <f>temps[[#This Row],[Maximum]]-temps[[#This Row],[Minimum]]</f>
        <v>9.9</v>
      </c>
      <c r="H289" s="5">
        <f t="shared" si="8"/>
        <v>12.414285714285713</v>
      </c>
      <c r="I289" s="3">
        <f t="shared" si="9"/>
        <v>14.79666666666667</v>
      </c>
      <c r="J289" s="2">
        <v>14</v>
      </c>
    </row>
    <row r="290" spans="1:10">
      <c r="A290">
        <v>289</v>
      </c>
      <c r="B290" s="1" t="s">
        <v>12</v>
      </c>
      <c r="C290" s="1" t="s">
        <v>34</v>
      </c>
      <c r="D290" s="1">
        <v>9.1999999999999993</v>
      </c>
      <c r="E290" s="1">
        <v>18</v>
      </c>
      <c r="F290" s="4">
        <v>12.4</v>
      </c>
      <c r="G290">
        <f>temps[[#This Row],[Maximum]]-temps[[#This Row],[Minimum]]</f>
        <v>8.8000000000000007</v>
      </c>
      <c r="H290" s="5">
        <f t="shared" si="8"/>
        <v>12.257142857142858</v>
      </c>
      <c r="I290" s="3">
        <f t="shared" si="9"/>
        <v>14.600000000000001</v>
      </c>
      <c r="J290" s="2">
        <v>19</v>
      </c>
    </row>
    <row r="291" spans="1:10">
      <c r="A291">
        <v>290</v>
      </c>
      <c r="B291" s="1" t="s">
        <v>12</v>
      </c>
      <c r="C291" s="1" t="s">
        <v>35</v>
      </c>
      <c r="D291" s="1">
        <v>6.1</v>
      </c>
      <c r="E291" s="1">
        <v>16.8</v>
      </c>
      <c r="F291" s="4">
        <v>10.9</v>
      </c>
      <c r="G291">
        <f>temps[[#This Row],[Maximum]]-temps[[#This Row],[Minimum]]</f>
        <v>10.700000000000001</v>
      </c>
      <c r="H291" s="5">
        <f t="shared" si="8"/>
        <v>11.985714285714286</v>
      </c>
      <c r="I291" s="3">
        <f t="shared" si="9"/>
        <v>14.366666666666667</v>
      </c>
      <c r="J291" s="2">
        <v>27</v>
      </c>
    </row>
    <row r="292" spans="1:10">
      <c r="A292">
        <v>291</v>
      </c>
      <c r="B292" s="1" t="s">
        <v>12</v>
      </c>
      <c r="C292" s="1" t="s">
        <v>36</v>
      </c>
      <c r="D292" s="1">
        <v>6.7</v>
      </c>
      <c r="E292" s="1">
        <v>18.899999999999999</v>
      </c>
      <c r="F292" s="4">
        <v>12.9</v>
      </c>
      <c r="G292">
        <f>temps[[#This Row],[Maximum]]-temps[[#This Row],[Minimum]]</f>
        <v>12.2</v>
      </c>
      <c r="H292" s="5">
        <f t="shared" si="8"/>
        <v>11.900000000000002</v>
      </c>
      <c r="I292" s="3">
        <f t="shared" si="9"/>
        <v>14.156666666666666</v>
      </c>
      <c r="J292" s="2">
        <v>18</v>
      </c>
    </row>
    <row r="293" spans="1:10">
      <c r="A293">
        <v>292</v>
      </c>
      <c r="B293" s="1" t="s">
        <v>12</v>
      </c>
      <c r="C293" s="1" t="s">
        <v>37</v>
      </c>
      <c r="D293" s="1">
        <v>14.9</v>
      </c>
      <c r="E293" s="1">
        <v>24</v>
      </c>
      <c r="F293" s="4">
        <v>18</v>
      </c>
      <c r="G293">
        <f>temps[[#This Row],[Maximum]]-temps[[#This Row],[Minimum]]</f>
        <v>9.1</v>
      </c>
      <c r="H293" s="5">
        <f t="shared" si="8"/>
        <v>12.714285714285714</v>
      </c>
      <c r="I293" s="3">
        <f t="shared" si="9"/>
        <v>14.136666666666667</v>
      </c>
      <c r="J293" s="2">
        <v>11</v>
      </c>
    </row>
    <row r="294" spans="1:10">
      <c r="A294">
        <v>293</v>
      </c>
      <c r="B294" s="1" t="s">
        <v>12</v>
      </c>
      <c r="C294" s="1" t="s">
        <v>38</v>
      </c>
      <c r="D294" s="1">
        <v>15</v>
      </c>
      <c r="E294" s="1">
        <v>19.8</v>
      </c>
      <c r="F294" s="4">
        <v>16.899999999999999</v>
      </c>
      <c r="G294">
        <f>temps[[#This Row],[Maximum]]-temps[[#This Row],[Minimum]]</f>
        <v>4.8000000000000007</v>
      </c>
      <c r="H294" s="5">
        <f t="shared" si="8"/>
        <v>13.514285714285714</v>
      </c>
      <c r="I294" s="3">
        <f t="shared" si="9"/>
        <v>14.143333333333334</v>
      </c>
      <c r="J294" s="2">
        <v>12</v>
      </c>
    </row>
    <row r="295" spans="1:10">
      <c r="A295">
        <v>294</v>
      </c>
      <c r="B295" s="1" t="s">
        <v>12</v>
      </c>
      <c r="C295" s="1" t="s">
        <v>39</v>
      </c>
      <c r="D295" s="1">
        <v>9.5</v>
      </c>
      <c r="E295" s="1">
        <v>18.399999999999999</v>
      </c>
      <c r="F295" s="4">
        <v>11.4</v>
      </c>
      <c r="G295">
        <f>temps[[#This Row],[Maximum]]-temps[[#This Row],[Minimum]]</f>
        <v>8.8999999999999986</v>
      </c>
      <c r="H295" s="5">
        <f t="shared" si="8"/>
        <v>13.571428571428571</v>
      </c>
      <c r="I295" s="3">
        <f t="shared" si="9"/>
        <v>14.023333333333333</v>
      </c>
      <c r="J295" s="2">
        <v>13</v>
      </c>
    </row>
    <row r="296" spans="1:10">
      <c r="A296">
        <v>295</v>
      </c>
      <c r="B296" s="1" t="s">
        <v>12</v>
      </c>
      <c r="C296" s="1" t="s">
        <v>40</v>
      </c>
      <c r="D296" s="1">
        <v>4.4000000000000004</v>
      </c>
      <c r="E296" s="1">
        <v>13.7</v>
      </c>
      <c r="F296" s="4">
        <v>9.1</v>
      </c>
      <c r="G296">
        <f>temps[[#This Row],[Maximum]]-temps[[#This Row],[Minimum]]</f>
        <v>9.2999999999999989</v>
      </c>
      <c r="H296" s="5">
        <f t="shared" si="8"/>
        <v>13.085714285714285</v>
      </c>
      <c r="I296" s="3">
        <f t="shared" si="9"/>
        <v>13.806666666666667</v>
      </c>
      <c r="J296" s="2">
        <v>23</v>
      </c>
    </row>
    <row r="297" spans="1:10">
      <c r="A297">
        <v>296</v>
      </c>
      <c r="B297" s="1" t="s">
        <v>12</v>
      </c>
      <c r="C297" s="1" t="s">
        <v>41</v>
      </c>
      <c r="D297" s="1">
        <v>9.1999999999999993</v>
      </c>
      <c r="E297" s="1">
        <v>15.9</v>
      </c>
      <c r="F297" s="4">
        <v>10.9</v>
      </c>
      <c r="G297">
        <f>temps[[#This Row],[Maximum]]-temps[[#This Row],[Minimum]]</f>
        <v>6.7000000000000011</v>
      </c>
      <c r="H297" s="5">
        <f t="shared" si="8"/>
        <v>12.87142857142857</v>
      </c>
      <c r="I297" s="3">
        <f t="shared" si="9"/>
        <v>13.613333333333333</v>
      </c>
      <c r="J297" s="2">
        <v>20</v>
      </c>
    </row>
    <row r="298" spans="1:10">
      <c r="A298">
        <v>297</v>
      </c>
      <c r="B298" s="1" t="s">
        <v>12</v>
      </c>
      <c r="C298" s="1" t="s">
        <v>42</v>
      </c>
      <c r="D298" s="1">
        <v>3.9</v>
      </c>
      <c r="E298" s="1">
        <v>14.5</v>
      </c>
      <c r="F298" s="4">
        <v>8.6</v>
      </c>
      <c r="G298">
        <f>temps[[#This Row],[Maximum]]-temps[[#This Row],[Minimum]]</f>
        <v>10.6</v>
      </c>
      <c r="H298" s="5">
        <f t="shared" si="8"/>
        <v>12.542857142857143</v>
      </c>
      <c r="I298" s="3">
        <f t="shared" si="9"/>
        <v>13.333333333333332</v>
      </c>
      <c r="J298" s="2">
        <v>35</v>
      </c>
    </row>
    <row r="299" spans="1:10">
      <c r="A299">
        <v>298</v>
      </c>
      <c r="B299" s="1" t="s">
        <v>12</v>
      </c>
      <c r="C299" s="1" t="s">
        <v>43</v>
      </c>
      <c r="D299" s="1">
        <v>6.9</v>
      </c>
      <c r="E299" s="1">
        <v>14.5</v>
      </c>
      <c r="F299" s="4">
        <v>10.8</v>
      </c>
      <c r="G299">
        <f>temps[[#This Row],[Maximum]]-temps[[#This Row],[Minimum]]</f>
        <v>7.6</v>
      </c>
      <c r="H299" s="5">
        <f t="shared" si="8"/>
        <v>12.242857142857142</v>
      </c>
      <c r="I299" s="3">
        <f t="shared" si="9"/>
        <v>13.096666666666668</v>
      </c>
      <c r="J299" s="2">
        <v>20</v>
      </c>
    </row>
    <row r="300" spans="1:10">
      <c r="A300">
        <v>299</v>
      </c>
      <c r="B300" s="1" t="s">
        <v>12</v>
      </c>
      <c r="C300" s="1" t="s">
        <v>44</v>
      </c>
      <c r="D300" s="1">
        <v>8.1</v>
      </c>
      <c r="E300" s="1">
        <v>15.6</v>
      </c>
      <c r="F300" s="4">
        <v>12.2</v>
      </c>
      <c r="G300">
        <f>temps[[#This Row],[Maximum]]-temps[[#This Row],[Minimum]]</f>
        <v>7.5</v>
      </c>
      <c r="H300" s="5">
        <f t="shared" si="8"/>
        <v>11.414285714285715</v>
      </c>
      <c r="I300" s="3">
        <f t="shared" si="9"/>
        <v>12.906666666666666</v>
      </c>
      <c r="J300" s="2">
        <v>18</v>
      </c>
    </row>
    <row r="301" spans="1:10">
      <c r="A301">
        <v>300</v>
      </c>
      <c r="B301" s="1" t="s">
        <v>12</v>
      </c>
      <c r="C301" s="1" t="s">
        <v>45</v>
      </c>
      <c r="D301" s="1">
        <v>8.1</v>
      </c>
      <c r="E301" s="1">
        <v>16.5</v>
      </c>
      <c r="F301" s="4">
        <v>11.3</v>
      </c>
      <c r="G301">
        <f>temps[[#This Row],[Maximum]]-temps[[#This Row],[Minimum]]</f>
        <v>8.4</v>
      </c>
      <c r="H301" s="5">
        <f t="shared" si="8"/>
        <v>10.614285714285714</v>
      </c>
      <c r="I301" s="3">
        <f t="shared" si="9"/>
        <v>12.756666666666666</v>
      </c>
      <c r="J301" s="2">
        <v>16</v>
      </c>
    </row>
    <row r="302" spans="1:10">
      <c r="A302">
        <v>301</v>
      </c>
      <c r="B302" s="1" t="s">
        <v>12</v>
      </c>
      <c r="C302" s="1" t="s">
        <v>46</v>
      </c>
      <c r="D302" s="1">
        <v>7</v>
      </c>
      <c r="E302" s="1">
        <v>18.899999999999999</v>
      </c>
      <c r="F302" s="4">
        <v>11.7</v>
      </c>
      <c r="G302">
        <f>temps[[#This Row],[Maximum]]-temps[[#This Row],[Minimum]]</f>
        <v>11.899999999999999</v>
      </c>
      <c r="H302" s="5">
        <f t="shared" si="8"/>
        <v>10.657142857142858</v>
      </c>
      <c r="I302" s="3">
        <f t="shared" si="9"/>
        <v>12.676666666666668</v>
      </c>
      <c r="J302" s="2">
        <v>19</v>
      </c>
    </row>
    <row r="303" spans="1:10">
      <c r="A303">
        <v>302</v>
      </c>
      <c r="B303" s="1" t="s">
        <v>12</v>
      </c>
      <c r="C303" s="1" t="s">
        <v>47</v>
      </c>
      <c r="D303" s="1">
        <v>10.3</v>
      </c>
      <c r="E303" s="1">
        <v>14.8</v>
      </c>
      <c r="F303" s="4">
        <v>12.3</v>
      </c>
      <c r="G303">
        <f>temps[[#This Row],[Maximum]]-temps[[#This Row],[Minimum]]</f>
        <v>4.5</v>
      </c>
      <c r="H303" s="5">
        <f t="shared" si="8"/>
        <v>11.114285714285714</v>
      </c>
      <c r="I303" s="3">
        <f t="shared" si="9"/>
        <v>12.626666666666667</v>
      </c>
      <c r="J303" s="2">
        <v>11</v>
      </c>
    </row>
    <row r="304" spans="1:10">
      <c r="A304">
        <v>303</v>
      </c>
      <c r="B304" s="1" t="s">
        <v>12</v>
      </c>
      <c r="C304" s="1" t="s">
        <v>48</v>
      </c>
      <c r="D304" s="1">
        <v>11.9</v>
      </c>
      <c r="E304" s="1">
        <v>15.1</v>
      </c>
      <c r="F304" s="4">
        <v>12.8</v>
      </c>
      <c r="G304">
        <f>temps[[#This Row],[Maximum]]-temps[[#This Row],[Minimum]]</f>
        <v>3.1999999999999993</v>
      </c>
      <c r="H304" s="5">
        <f t="shared" si="8"/>
        <v>11.385714285714284</v>
      </c>
      <c r="I304" s="3">
        <f t="shared" si="9"/>
        <v>12.640000000000002</v>
      </c>
      <c r="J304" s="2">
        <v>13</v>
      </c>
    </row>
    <row r="305" spans="1:10">
      <c r="A305">
        <v>304</v>
      </c>
      <c r="B305" s="1" t="s">
        <v>12</v>
      </c>
      <c r="C305" s="1" t="s">
        <v>49</v>
      </c>
      <c r="D305" s="1">
        <v>9.4</v>
      </c>
      <c r="E305" s="1">
        <v>17.600000000000001</v>
      </c>
      <c r="F305" s="4">
        <v>12.2</v>
      </c>
      <c r="G305">
        <f>temps[[#This Row],[Maximum]]-temps[[#This Row],[Minimum]]</f>
        <v>8.2000000000000011</v>
      </c>
      <c r="H305" s="5">
        <f t="shared" si="8"/>
        <v>11.9</v>
      </c>
      <c r="I305" s="3">
        <f t="shared" si="9"/>
        <v>12.620000000000003</v>
      </c>
      <c r="J305" s="2">
        <v>22</v>
      </c>
    </row>
    <row r="306" spans="1:10">
      <c r="A306">
        <v>305</v>
      </c>
      <c r="B306" s="1" t="s">
        <v>13</v>
      </c>
      <c r="C306" s="1" t="s">
        <v>50</v>
      </c>
      <c r="D306" s="1">
        <v>8.1999999999999993</v>
      </c>
      <c r="E306" s="1">
        <v>14.5</v>
      </c>
      <c r="F306" s="4">
        <v>9.8000000000000007</v>
      </c>
      <c r="G306">
        <f>temps[[#This Row],[Maximum]]-temps[[#This Row],[Minimum]]</f>
        <v>6.3000000000000007</v>
      </c>
      <c r="H306" s="5">
        <f t="shared" si="8"/>
        <v>11.757142857142856</v>
      </c>
      <c r="I306" s="3">
        <f t="shared" si="9"/>
        <v>12.446666666666669</v>
      </c>
      <c r="J306" s="2">
        <v>17</v>
      </c>
    </row>
    <row r="307" spans="1:10">
      <c r="A307">
        <v>306</v>
      </c>
      <c r="B307" s="1" t="s">
        <v>13</v>
      </c>
      <c r="C307" s="1" t="s">
        <v>51</v>
      </c>
      <c r="D307" s="1">
        <v>7.5</v>
      </c>
      <c r="E307" s="1">
        <v>13.2</v>
      </c>
      <c r="F307" s="4">
        <v>9.5</v>
      </c>
      <c r="G307">
        <f>temps[[#This Row],[Maximum]]-temps[[#This Row],[Minimum]]</f>
        <v>5.6999999999999993</v>
      </c>
      <c r="H307" s="5">
        <f t="shared" si="8"/>
        <v>11.37142857142857</v>
      </c>
      <c r="I307" s="3">
        <f t="shared" si="9"/>
        <v>12.280000000000003</v>
      </c>
      <c r="J307" s="2">
        <v>19</v>
      </c>
    </row>
    <row r="308" spans="1:10">
      <c r="A308">
        <v>307</v>
      </c>
      <c r="B308" s="1" t="s">
        <v>13</v>
      </c>
      <c r="C308" s="1" t="s">
        <v>52</v>
      </c>
      <c r="D308" s="1">
        <v>7.7</v>
      </c>
      <c r="E308" s="1">
        <v>12.7</v>
      </c>
      <c r="F308" s="4">
        <v>9</v>
      </c>
      <c r="G308">
        <f>temps[[#This Row],[Maximum]]-temps[[#This Row],[Minimum]]</f>
        <v>4.9999999999999991</v>
      </c>
      <c r="H308" s="5">
        <f t="shared" si="8"/>
        <v>11.042857142857143</v>
      </c>
      <c r="I308" s="3">
        <f t="shared" si="9"/>
        <v>12.120000000000001</v>
      </c>
      <c r="J308" s="2">
        <v>16</v>
      </c>
    </row>
    <row r="309" spans="1:10">
      <c r="A309">
        <v>308</v>
      </c>
      <c r="B309" s="1" t="s">
        <v>13</v>
      </c>
      <c r="C309" s="1" t="s">
        <v>53</v>
      </c>
      <c r="D309" s="1">
        <v>5.8</v>
      </c>
      <c r="E309" s="1">
        <v>10.9</v>
      </c>
      <c r="F309" s="4">
        <v>8.4</v>
      </c>
      <c r="G309">
        <f>temps[[#This Row],[Maximum]]-temps[[#This Row],[Minimum]]</f>
        <v>5.1000000000000005</v>
      </c>
      <c r="H309" s="5">
        <f t="shared" si="8"/>
        <v>10.571428571428571</v>
      </c>
      <c r="I309" s="3">
        <f t="shared" si="9"/>
        <v>11.956666666666669</v>
      </c>
      <c r="J309" s="2">
        <v>21</v>
      </c>
    </row>
    <row r="310" spans="1:10">
      <c r="A310">
        <v>309</v>
      </c>
      <c r="B310" s="1" t="s">
        <v>13</v>
      </c>
      <c r="C310" s="1" t="s">
        <v>54</v>
      </c>
      <c r="D310" s="1">
        <v>7.9</v>
      </c>
      <c r="E310" s="1">
        <v>11.6</v>
      </c>
      <c r="F310" s="4">
        <v>9.3000000000000007</v>
      </c>
      <c r="G310">
        <f>temps[[#This Row],[Maximum]]-temps[[#This Row],[Minimum]]</f>
        <v>3.6999999999999993</v>
      </c>
      <c r="H310" s="5">
        <f t="shared" si="8"/>
        <v>10.142857142857142</v>
      </c>
      <c r="I310" s="3">
        <f t="shared" si="9"/>
        <v>11.816666666666666</v>
      </c>
      <c r="J310" s="2">
        <v>18</v>
      </c>
    </row>
    <row r="311" spans="1:10">
      <c r="A311">
        <v>310</v>
      </c>
      <c r="B311" s="1" t="s">
        <v>13</v>
      </c>
      <c r="C311" s="1" t="s">
        <v>55</v>
      </c>
      <c r="D311" s="1">
        <v>3.1</v>
      </c>
      <c r="E311" s="1">
        <v>11.7</v>
      </c>
      <c r="F311" s="4">
        <v>7.4</v>
      </c>
      <c r="G311">
        <f>temps[[#This Row],[Maximum]]-temps[[#This Row],[Minimum]]</f>
        <v>8.6</v>
      </c>
      <c r="H311" s="5">
        <f t="shared" si="8"/>
        <v>9.3714285714285719</v>
      </c>
      <c r="I311" s="3">
        <f t="shared" si="9"/>
        <v>11.620000000000001</v>
      </c>
      <c r="J311" s="2">
        <v>33</v>
      </c>
    </row>
    <row r="312" spans="1:10">
      <c r="A312">
        <v>311</v>
      </c>
      <c r="B312" s="1" t="s">
        <v>13</v>
      </c>
      <c r="C312" s="1" t="s">
        <v>56</v>
      </c>
      <c r="D312" s="1">
        <v>6.6</v>
      </c>
      <c r="E312" s="1">
        <v>13.4</v>
      </c>
      <c r="F312" s="4">
        <v>10.3</v>
      </c>
      <c r="G312">
        <f>temps[[#This Row],[Maximum]]-temps[[#This Row],[Minimum]]</f>
        <v>6.8000000000000007</v>
      </c>
      <c r="H312" s="5">
        <f t="shared" si="8"/>
        <v>9.1</v>
      </c>
      <c r="I312" s="3">
        <f t="shared" si="9"/>
        <v>11.5</v>
      </c>
      <c r="J312" s="2">
        <v>30</v>
      </c>
    </row>
    <row r="313" spans="1:10">
      <c r="A313">
        <v>312</v>
      </c>
      <c r="B313" s="1" t="s">
        <v>13</v>
      </c>
      <c r="C313" s="1" t="s">
        <v>57</v>
      </c>
      <c r="D313" s="1">
        <v>6.1</v>
      </c>
      <c r="E313" s="1">
        <v>13.1</v>
      </c>
      <c r="F313" s="4">
        <v>9</v>
      </c>
      <c r="G313">
        <f>temps[[#This Row],[Maximum]]-temps[[#This Row],[Minimum]]</f>
        <v>7</v>
      </c>
      <c r="H313" s="5">
        <f t="shared" si="8"/>
        <v>8.9857142857142858</v>
      </c>
      <c r="I313" s="3">
        <f t="shared" si="9"/>
        <v>11.350000000000001</v>
      </c>
      <c r="J313" s="2">
        <v>19</v>
      </c>
    </row>
    <row r="314" spans="1:10">
      <c r="A314">
        <v>313</v>
      </c>
      <c r="B314" s="1" t="s">
        <v>13</v>
      </c>
      <c r="C314" s="1" t="s">
        <v>58</v>
      </c>
      <c r="D314" s="1">
        <v>3.8</v>
      </c>
      <c r="E314" s="1">
        <v>12.4</v>
      </c>
      <c r="F314" s="4">
        <v>7.3</v>
      </c>
      <c r="G314">
        <f>temps[[#This Row],[Maximum]]-temps[[#This Row],[Minimum]]</f>
        <v>8.6000000000000014</v>
      </c>
      <c r="H314" s="5">
        <f t="shared" si="8"/>
        <v>8.6714285714285726</v>
      </c>
      <c r="I314" s="3">
        <f t="shared" si="9"/>
        <v>11.166666666666666</v>
      </c>
      <c r="J314" s="2">
        <v>26</v>
      </c>
    </row>
    <row r="315" spans="1:10">
      <c r="A315">
        <v>314</v>
      </c>
      <c r="B315" s="1" t="s">
        <v>13</v>
      </c>
      <c r="C315" s="1" t="s">
        <v>59</v>
      </c>
      <c r="D315" s="1">
        <v>2.6</v>
      </c>
      <c r="E315" s="1">
        <v>9.9</v>
      </c>
      <c r="F315" s="4">
        <v>5.3</v>
      </c>
      <c r="G315">
        <f>temps[[#This Row],[Maximum]]-temps[[#This Row],[Minimum]]</f>
        <v>7.3000000000000007</v>
      </c>
      <c r="H315" s="5">
        <f t="shared" si="8"/>
        <v>8.1428571428571423</v>
      </c>
      <c r="I315" s="3">
        <f t="shared" si="9"/>
        <v>10.893333333333336</v>
      </c>
      <c r="J315" s="2">
        <v>29</v>
      </c>
    </row>
    <row r="316" spans="1:10">
      <c r="A316">
        <v>315</v>
      </c>
      <c r="B316" s="1" t="s">
        <v>13</v>
      </c>
      <c r="C316" s="1" t="s">
        <v>60</v>
      </c>
      <c r="D316" s="1">
        <v>0.5</v>
      </c>
      <c r="E316" s="1">
        <v>9.3000000000000007</v>
      </c>
      <c r="F316" s="4">
        <v>4.2</v>
      </c>
      <c r="G316">
        <f>temps[[#This Row],[Maximum]]-temps[[#This Row],[Minimum]]</f>
        <v>8.8000000000000007</v>
      </c>
      <c r="H316" s="5">
        <f t="shared" si="8"/>
        <v>7.5428571428571427</v>
      </c>
      <c r="I316" s="3">
        <f t="shared" si="9"/>
        <v>10.623333333333333</v>
      </c>
      <c r="J316" s="2">
        <v>33</v>
      </c>
    </row>
    <row r="317" spans="1:10">
      <c r="A317">
        <v>316</v>
      </c>
      <c r="B317" s="1" t="s">
        <v>13</v>
      </c>
      <c r="C317" s="1" t="s">
        <v>61</v>
      </c>
      <c r="D317" s="1">
        <v>2.4</v>
      </c>
      <c r="E317" s="1">
        <v>12</v>
      </c>
      <c r="F317" s="4">
        <v>6.8</v>
      </c>
      <c r="G317">
        <f>temps[[#This Row],[Maximum]]-temps[[#This Row],[Minimum]]</f>
        <v>9.6</v>
      </c>
      <c r="H317" s="5">
        <f t="shared" si="8"/>
        <v>7.1857142857142851</v>
      </c>
      <c r="I317" s="3">
        <f t="shared" si="9"/>
        <v>10.473333333333334</v>
      </c>
      <c r="J317" s="2">
        <v>27</v>
      </c>
    </row>
    <row r="318" spans="1:10">
      <c r="A318">
        <v>317</v>
      </c>
      <c r="B318" s="1" t="s">
        <v>13</v>
      </c>
      <c r="C318" s="1" t="s">
        <v>62</v>
      </c>
      <c r="D318" s="1">
        <v>10.5</v>
      </c>
      <c r="E318" s="1">
        <v>13.3</v>
      </c>
      <c r="F318" s="4">
        <v>11.4</v>
      </c>
      <c r="G318">
        <f>temps[[#This Row],[Maximum]]-temps[[#This Row],[Minimum]]</f>
        <v>2.8000000000000007</v>
      </c>
      <c r="H318" s="5">
        <f t="shared" si="8"/>
        <v>7.7571428571428571</v>
      </c>
      <c r="I318" s="3">
        <f t="shared" si="9"/>
        <v>10.486666666666668</v>
      </c>
      <c r="J318" s="2">
        <v>21</v>
      </c>
    </row>
    <row r="319" spans="1:10">
      <c r="A319">
        <v>318</v>
      </c>
      <c r="B319" s="1" t="s">
        <v>13</v>
      </c>
      <c r="C319" s="1" t="s">
        <v>63</v>
      </c>
      <c r="D319" s="1">
        <v>10.3</v>
      </c>
      <c r="E319" s="1">
        <v>12.6</v>
      </c>
      <c r="F319" s="4">
        <v>10.8</v>
      </c>
      <c r="G319">
        <f>temps[[#This Row],[Maximum]]-temps[[#This Row],[Minimum]]</f>
        <v>2.2999999999999989</v>
      </c>
      <c r="H319" s="5">
        <f t="shared" si="8"/>
        <v>7.8285714285714283</v>
      </c>
      <c r="I319" s="3">
        <f t="shared" si="9"/>
        <v>10.430000000000001</v>
      </c>
      <c r="J319" s="2">
        <v>20</v>
      </c>
    </row>
    <row r="320" spans="1:10">
      <c r="A320">
        <v>319</v>
      </c>
      <c r="B320" s="1" t="s">
        <v>13</v>
      </c>
      <c r="C320" s="1" t="s">
        <v>64</v>
      </c>
      <c r="D320" s="1">
        <v>6.1</v>
      </c>
      <c r="E320" s="1">
        <v>7.9</v>
      </c>
      <c r="F320" s="4">
        <v>7.1</v>
      </c>
      <c r="G320">
        <f>temps[[#This Row],[Maximum]]-temps[[#This Row],[Minimum]]</f>
        <v>1.8000000000000007</v>
      </c>
      <c r="H320" s="5">
        <f t="shared" si="8"/>
        <v>7.5571428571428569</v>
      </c>
      <c r="I320" s="3">
        <f t="shared" si="9"/>
        <v>10.253333333333336</v>
      </c>
      <c r="J320" s="2">
        <v>20</v>
      </c>
    </row>
    <row r="321" spans="1:10">
      <c r="A321">
        <v>320</v>
      </c>
      <c r="B321" s="1" t="s">
        <v>13</v>
      </c>
      <c r="C321" s="1" t="s">
        <v>65</v>
      </c>
      <c r="D321" s="1">
        <v>6.3</v>
      </c>
      <c r="E321" s="1">
        <v>8.4</v>
      </c>
      <c r="F321" s="4">
        <v>7.5</v>
      </c>
      <c r="G321">
        <f>temps[[#This Row],[Maximum]]-temps[[#This Row],[Minimum]]</f>
        <v>2.1000000000000005</v>
      </c>
      <c r="H321" s="5">
        <f t="shared" si="8"/>
        <v>7.5857142857142863</v>
      </c>
      <c r="I321" s="3">
        <f t="shared" si="9"/>
        <v>10.140000000000002</v>
      </c>
      <c r="J321" s="2">
        <v>21</v>
      </c>
    </row>
    <row r="322" spans="1:10">
      <c r="A322">
        <v>321</v>
      </c>
      <c r="B322" s="1" t="s">
        <v>13</v>
      </c>
      <c r="C322" s="1" t="s">
        <v>66</v>
      </c>
      <c r="D322" s="1">
        <v>7.9</v>
      </c>
      <c r="E322" s="1">
        <v>13.4</v>
      </c>
      <c r="F322" s="4">
        <v>10.4</v>
      </c>
      <c r="G322">
        <f>temps[[#This Row],[Maximum]]-temps[[#This Row],[Minimum]]</f>
        <v>5.5</v>
      </c>
      <c r="H322" s="5">
        <f t="shared" si="8"/>
        <v>8.3142857142857149</v>
      </c>
      <c r="I322" s="3">
        <f t="shared" si="9"/>
        <v>10.056666666666668</v>
      </c>
      <c r="J322" s="2">
        <v>18</v>
      </c>
    </row>
    <row r="323" spans="1:10">
      <c r="A323">
        <v>322</v>
      </c>
      <c r="B323" s="1" t="s">
        <v>13</v>
      </c>
      <c r="C323" s="1" t="s">
        <v>67</v>
      </c>
      <c r="D323" s="1">
        <v>6</v>
      </c>
      <c r="E323" s="1">
        <v>12.3</v>
      </c>
      <c r="F323" s="4">
        <v>8.1</v>
      </c>
      <c r="G323">
        <f>temps[[#This Row],[Maximum]]-temps[[#This Row],[Minimum]]</f>
        <v>6.3000000000000007</v>
      </c>
      <c r="H323" s="5">
        <f t="shared" si="8"/>
        <v>8.8714285714285719</v>
      </c>
      <c r="I323" s="3">
        <f t="shared" si="9"/>
        <v>9.7266666666666683</v>
      </c>
      <c r="J323" s="2">
        <v>21</v>
      </c>
    </row>
    <row r="324" spans="1:10">
      <c r="A324">
        <v>323</v>
      </c>
      <c r="B324" s="1" t="s">
        <v>13</v>
      </c>
      <c r="C324" s="1" t="s">
        <v>68</v>
      </c>
      <c r="D324" s="1">
        <v>6.4</v>
      </c>
      <c r="E324" s="1">
        <v>11.4</v>
      </c>
      <c r="F324" s="4">
        <v>8.8000000000000007</v>
      </c>
      <c r="G324">
        <f>temps[[#This Row],[Maximum]]-temps[[#This Row],[Minimum]]</f>
        <v>5</v>
      </c>
      <c r="H324" s="5">
        <f t="shared" si="8"/>
        <v>9.1571428571428584</v>
      </c>
      <c r="I324" s="3">
        <f t="shared" si="9"/>
        <v>9.4566666666666706</v>
      </c>
      <c r="J324" s="2">
        <v>20</v>
      </c>
    </row>
    <row r="325" spans="1:10">
      <c r="A325">
        <v>324</v>
      </c>
      <c r="B325" s="1" t="s">
        <v>13</v>
      </c>
      <c r="C325" s="1" t="s">
        <v>69</v>
      </c>
      <c r="D325" s="1">
        <v>6.4</v>
      </c>
      <c r="E325" s="1">
        <v>10.3</v>
      </c>
      <c r="F325" s="4">
        <v>7.4</v>
      </c>
      <c r="G325">
        <f>temps[[#This Row],[Maximum]]-temps[[#This Row],[Minimum]]</f>
        <v>3.9000000000000004</v>
      </c>
      <c r="H325" s="5">
        <f t="shared" si="8"/>
        <v>8.5857142857142854</v>
      </c>
      <c r="I325" s="3">
        <f t="shared" si="9"/>
        <v>9.3233333333333341</v>
      </c>
      <c r="J325" s="2">
        <v>29</v>
      </c>
    </row>
    <row r="326" spans="1:10">
      <c r="A326">
        <v>325</v>
      </c>
      <c r="B326" s="1" t="s">
        <v>13</v>
      </c>
      <c r="C326" s="1" t="s">
        <v>70</v>
      </c>
      <c r="D326" s="1">
        <v>6.3</v>
      </c>
      <c r="E326" s="1">
        <v>8.6999999999999993</v>
      </c>
      <c r="F326" s="4">
        <v>7.1</v>
      </c>
      <c r="G326">
        <f>temps[[#This Row],[Maximum]]-temps[[#This Row],[Minimum]]</f>
        <v>2.3999999999999995</v>
      </c>
      <c r="H326" s="5">
        <f t="shared" si="8"/>
        <v>8.0571428571428587</v>
      </c>
      <c r="I326" s="3">
        <f t="shared" si="9"/>
        <v>9.2566666666666677</v>
      </c>
      <c r="J326" s="2">
        <v>26</v>
      </c>
    </row>
    <row r="327" spans="1:10">
      <c r="A327">
        <v>326</v>
      </c>
      <c r="B327" s="1" t="s">
        <v>13</v>
      </c>
      <c r="C327" s="1" t="s">
        <v>71</v>
      </c>
      <c r="D327" s="1">
        <v>4.4000000000000004</v>
      </c>
      <c r="E327" s="1">
        <v>8.1999999999999993</v>
      </c>
      <c r="F327" s="4">
        <v>5.6</v>
      </c>
      <c r="G327">
        <f>temps[[#This Row],[Maximum]]-temps[[#This Row],[Minimum]]</f>
        <v>3.7999999999999989</v>
      </c>
      <c r="H327" s="5">
        <f t="shared" si="8"/>
        <v>7.8428571428571425</v>
      </c>
      <c r="I327" s="3">
        <f t="shared" si="9"/>
        <v>9.0800000000000036</v>
      </c>
      <c r="J327" s="2">
        <v>25</v>
      </c>
    </row>
    <row r="328" spans="1:10">
      <c r="A328">
        <v>327</v>
      </c>
      <c r="B328" s="1" t="s">
        <v>13</v>
      </c>
      <c r="C328" s="1" t="s">
        <v>72</v>
      </c>
      <c r="D328" s="1">
        <v>2</v>
      </c>
      <c r="E328" s="1">
        <v>8.6</v>
      </c>
      <c r="F328" s="4">
        <v>5</v>
      </c>
      <c r="G328">
        <f>temps[[#This Row],[Maximum]]-temps[[#This Row],[Minimum]]</f>
        <v>6.6</v>
      </c>
      <c r="H328" s="5">
        <f t="shared" si="8"/>
        <v>7.4857142857142867</v>
      </c>
      <c r="I328" s="3">
        <f t="shared" si="9"/>
        <v>8.9600000000000044</v>
      </c>
      <c r="J328" s="2">
        <v>29</v>
      </c>
    </row>
    <row r="329" spans="1:10">
      <c r="A329">
        <v>328</v>
      </c>
      <c r="B329" s="1" t="s">
        <v>13</v>
      </c>
      <c r="C329" s="1" t="s">
        <v>73</v>
      </c>
      <c r="D329" s="1">
        <v>2.7</v>
      </c>
      <c r="E329" s="1">
        <v>6.5</v>
      </c>
      <c r="F329" s="4">
        <v>4.5999999999999996</v>
      </c>
      <c r="G329">
        <f>temps[[#This Row],[Maximum]]-temps[[#This Row],[Minimum]]</f>
        <v>3.8</v>
      </c>
      <c r="H329" s="5">
        <f t="shared" ref="H329:H366" si="10">AVERAGE(F323:F329)</f>
        <v>6.6571428571428575</v>
      </c>
      <c r="I329" s="3">
        <f t="shared" si="9"/>
        <v>8.7533333333333356</v>
      </c>
      <c r="J329" s="2">
        <v>26</v>
      </c>
    </row>
    <row r="330" spans="1:10">
      <c r="A330">
        <v>329</v>
      </c>
      <c r="B330" s="1" t="s">
        <v>13</v>
      </c>
      <c r="C330" s="1" t="s">
        <v>74</v>
      </c>
      <c r="D330" s="1">
        <v>2.8</v>
      </c>
      <c r="E330" s="1">
        <v>7.2</v>
      </c>
      <c r="F330" s="4">
        <v>6</v>
      </c>
      <c r="G330">
        <f>temps[[#This Row],[Maximum]]-temps[[#This Row],[Minimum]]</f>
        <v>4.4000000000000004</v>
      </c>
      <c r="H330" s="5">
        <f t="shared" si="10"/>
        <v>6.3571428571428585</v>
      </c>
      <c r="I330" s="3">
        <f t="shared" si="9"/>
        <v>8.5466666666666686</v>
      </c>
      <c r="J330" s="2">
        <v>25</v>
      </c>
    </row>
    <row r="331" spans="1:10">
      <c r="A331">
        <v>330</v>
      </c>
      <c r="B331" s="1" t="s">
        <v>13</v>
      </c>
      <c r="C331" s="1" t="s">
        <v>75</v>
      </c>
      <c r="D331" s="1">
        <v>3.7</v>
      </c>
      <c r="E331" s="1">
        <v>7.1</v>
      </c>
      <c r="F331" s="4">
        <v>5.6</v>
      </c>
      <c r="G331">
        <f>temps[[#This Row],[Maximum]]-temps[[#This Row],[Minimum]]</f>
        <v>3.3999999999999995</v>
      </c>
      <c r="H331" s="5">
        <f t="shared" si="10"/>
        <v>5.9</v>
      </c>
      <c r="I331" s="3">
        <f t="shared" si="9"/>
        <v>8.3566666666666674</v>
      </c>
      <c r="J331" s="2">
        <v>25</v>
      </c>
    </row>
    <row r="332" spans="1:10">
      <c r="A332">
        <v>331</v>
      </c>
      <c r="B332" s="1" t="s">
        <v>13</v>
      </c>
      <c r="C332" s="1" t="s">
        <v>76</v>
      </c>
      <c r="D332" s="1">
        <v>2</v>
      </c>
      <c r="E332" s="1">
        <v>6.6</v>
      </c>
      <c r="F332" s="4">
        <v>3.6</v>
      </c>
      <c r="G332">
        <f>temps[[#This Row],[Maximum]]-temps[[#This Row],[Minimum]]</f>
        <v>4.5999999999999996</v>
      </c>
      <c r="H332" s="5">
        <f t="shared" si="10"/>
        <v>5.3571428571428568</v>
      </c>
      <c r="I332" s="3">
        <f t="shared" si="9"/>
        <v>8.086666666666666</v>
      </c>
      <c r="J332" s="2">
        <v>37</v>
      </c>
    </row>
    <row r="333" spans="1:10">
      <c r="A333">
        <v>332</v>
      </c>
      <c r="B333" s="1" t="s">
        <v>13</v>
      </c>
      <c r="C333" s="1" t="s">
        <v>77</v>
      </c>
      <c r="D333" s="1">
        <v>2.8</v>
      </c>
      <c r="E333" s="1">
        <v>6</v>
      </c>
      <c r="F333" s="4">
        <v>4.8</v>
      </c>
      <c r="G333">
        <f>temps[[#This Row],[Maximum]]-temps[[#This Row],[Minimum]]</f>
        <v>3.2</v>
      </c>
      <c r="H333" s="5">
        <f t="shared" si="10"/>
        <v>5.0285714285714276</v>
      </c>
      <c r="I333" s="3">
        <f t="shared" si="9"/>
        <v>7.8366666666666669</v>
      </c>
      <c r="J333" s="2">
        <v>38</v>
      </c>
    </row>
    <row r="334" spans="1:10">
      <c r="A334">
        <v>333</v>
      </c>
      <c r="B334" s="1" t="s">
        <v>13</v>
      </c>
      <c r="C334" s="1" t="s">
        <v>78</v>
      </c>
      <c r="D334" s="1">
        <v>2</v>
      </c>
      <c r="E334" s="1">
        <v>6.2</v>
      </c>
      <c r="F334" s="4">
        <v>3.7</v>
      </c>
      <c r="G334">
        <f>temps[[#This Row],[Maximum]]-temps[[#This Row],[Minimum]]</f>
        <v>4.2</v>
      </c>
      <c r="H334" s="5">
        <f t="shared" si="10"/>
        <v>4.757142857142858</v>
      </c>
      <c r="I334" s="3">
        <f t="shared" si="9"/>
        <v>7.5333333333333332</v>
      </c>
      <c r="J334" s="2">
        <v>28</v>
      </c>
    </row>
    <row r="335" spans="1:10">
      <c r="A335">
        <v>334</v>
      </c>
      <c r="B335" s="1" t="s">
        <v>13</v>
      </c>
      <c r="C335" s="1" t="s">
        <v>79</v>
      </c>
      <c r="D335" s="1">
        <v>4.2</v>
      </c>
      <c r="E335" s="1">
        <v>8.6</v>
      </c>
      <c r="F335" s="4">
        <v>6.6</v>
      </c>
      <c r="G335">
        <f>temps[[#This Row],[Maximum]]-temps[[#This Row],[Minimum]]</f>
        <v>4.3999999999999995</v>
      </c>
      <c r="H335" s="5">
        <f t="shared" si="10"/>
        <v>4.9857142857142858</v>
      </c>
      <c r="I335" s="3">
        <f t="shared" si="9"/>
        <v>7.3466666666666658</v>
      </c>
      <c r="J335" s="2">
        <v>23</v>
      </c>
    </row>
    <row r="336" spans="1:10">
      <c r="A336">
        <v>335</v>
      </c>
      <c r="B336" s="1" t="s">
        <v>17</v>
      </c>
      <c r="C336" s="1" t="s">
        <v>204</v>
      </c>
      <c r="D336" s="1">
        <v>7.9</v>
      </c>
      <c r="E336" s="1">
        <v>11.2</v>
      </c>
      <c r="F336" s="4">
        <v>9</v>
      </c>
      <c r="G336">
        <f>temps[[#This Row],[Maximum]]-temps[[#This Row],[Minimum]]</f>
        <v>3.2999999999999989</v>
      </c>
      <c r="H336" s="5">
        <f t="shared" si="10"/>
        <v>5.6142857142857139</v>
      </c>
      <c r="I336" s="3">
        <f t="shared" si="9"/>
        <v>7.3199999999999985</v>
      </c>
      <c r="J336" s="2">
        <v>17</v>
      </c>
    </row>
    <row r="337" spans="1:10">
      <c r="A337">
        <v>336</v>
      </c>
      <c r="B337" s="1" t="s">
        <v>17</v>
      </c>
      <c r="C337" s="1" t="s">
        <v>205</v>
      </c>
      <c r="D337" s="1">
        <v>4</v>
      </c>
      <c r="E337" s="1">
        <v>7.9</v>
      </c>
      <c r="F337" s="4">
        <v>5.3</v>
      </c>
      <c r="G337">
        <f>temps[[#This Row],[Maximum]]-temps[[#This Row],[Minimum]]</f>
        <v>3.9000000000000004</v>
      </c>
      <c r="H337" s="5">
        <f t="shared" si="10"/>
        <v>5.5142857142857133</v>
      </c>
      <c r="I337" s="3">
        <f t="shared" si="9"/>
        <v>7.1800000000000006</v>
      </c>
      <c r="J337" s="2">
        <v>26</v>
      </c>
    </row>
    <row r="338" spans="1:10">
      <c r="A338">
        <v>337</v>
      </c>
      <c r="B338" s="1" t="s">
        <v>17</v>
      </c>
      <c r="C338" s="1" t="s">
        <v>206</v>
      </c>
      <c r="D338" s="1">
        <v>2.4</v>
      </c>
      <c r="E338" s="1">
        <v>4.5999999999999996</v>
      </c>
      <c r="F338" s="4">
        <v>4.0999999999999996</v>
      </c>
      <c r="G338">
        <f>temps[[#This Row],[Maximum]]-temps[[#This Row],[Minimum]]</f>
        <v>2.1999999999999997</v>
      </c>
      <c r="H338" s="5">
        <f t="shared" si="10"/>
        <v>5.3</v>
      </c>
      <c r="I338" s="3">
        <f t="shared" si="9"/>
        <v>7.0166666666666657</v>
      </c>
      <c r="J338" s="2">
        <v>29</v>
      </c>
    </row>
    <row r="339" spans="1:10">
      <c r="A339">
        <v>338</v>
      </c>
      <c r="B339" s="1" t="s">
        <v>17</v>
      </c>
      <c r="C339" s="1" t="s">
        <v>207</v>
      </c>
      <c r="D339" s="1">
        <v>4.5999999999999996</v>
      </c>
      <c r="E339" s="1">
        <v>12.2</v>
      </c>
      <c r="F339" s="4">
        <v>9</v>
      </c>
      <c r="G339">
        <f>temps[[#This Row],[Maximum]]-temps[[#This Row],[Minimum]]</f>
        <v>7.6</v>
      </c>
      <c r="H339" s="5">
        <f t="shared" si="10"/>
        <v>6.0714285714285712</v>
      </c>
      <c r="I339" s="3">
        <f t="shared" si="9"/>
        <v>7.0366666666666653</v>
      </c>
      <c r="J339" s="2">
        <v>31</v>
      </c>
    </row>
    <row r="340" spans="1:10">
      <c r="A340">
        <v>339</v>
      </c>
      <c r="B340" s="1" t="s">
        <v>17</v>
      </c>
      <c r="C340" s="1" t="s">
        <v>208</v>
      </c>
      <c r="D340" s="1">
        <v>3.3</v>
      </c>
      <c r="E340" s="1">
        <v>6.4</v>
      </c>
      <c r="F340" s="4">
        <v>5.2</v>
      </c>
      <c r="G340">
        <f>temps[[#This Row],[Maximum]]-temps[[#This Row],[Minimum]]</f>
        <v>3.1000000000000005</v>
      </c>
      <c r="H340" s="5">
        <f t="shared" si="10"/>
        <v>6.128571428571429</v>
      </c>
      <c r="I340" s="3">
        <f t="shared" si="9"/>
        <v>6.8999999999999995</v>
      </c>
      <c r="J340" s="2">
        <v>36</v>
      </c>
    </row>
    <row r="341" spans="1:10">
      <c r="A341">
        <v>340</v>
      </c>
      <c r="B341" s="1" t="s">
        <v>17</v>
      </c>
      <c r="C341" s="1" t="s">
        <v>209</v>
      </c>
      <c r="D341" s="1">
        <v>5.6</v>
      </c>
      <c r="E341" s="1">
        <v>7.8</v>
      </c>
      <c r="F341" s="4">
        <v>6.4</v>
      </c>
      <c r="G341">
        <f>temps[[#This Row],[Maximum]]-temps[[#This Row],[Minimum]]</f>
        <v>2.2000000000000002</v>
      </c>
      <c r="H341" s="5">
        <f t="shared" si="10"/>
        <v>6.5142857142857142</v>
      </c>
      <c r="I341" s="3">
        <f t="shared" si="9"/>
        <v>6.8666666666666645</v>
      </c>
      <c r="J341" s="2">
        <v>21</v>
      </c>
    </row>
    <row r="342" spans="1:10">
      <c r="A342">
        <v>341</v>
      </c>
      <c r="B342" s="1" t="s">
        <v>17</v>
      </c>
      <c r="C342" s="1" t="s">
        <v>210</v>
      </c>
      <c r="D342" s="1">
        <v>3.1</v>
      </c>
      <c r="E342" s="1">
        <v>7.5</v>
      </c>
      <c r="F342" s="4">
        <v>5.9</v>
      </c>
      <c r="G342">
        <f>temps[[#This Row],[Maximum]]-temps[[#This Row],[Minimum]]</f>
        <v>4.4000000000000004</v>
      </c>
      <c r="H342" s="5">
        <f t="shared" si="10"/>
        <v>6.4142857142857137</v>
      </c>
      <c r="I342" s="3">
        <f t="shared" si="9"/>
        <v>6.7199999999999989</v>
      </c>
      <c r="J342" s="2">
        <v>26</v>
      </c>
    </row>
    <row r="343" spans="1:10">
      <c r="A343">
        <v>342</v>
      </c>
      <c r="B343" s="1" t="s">
        <v>17</v>
      </c>
      <c r="C343" s="1" t="s">
        <v>211</v>
      </c>
      <c r="D343" s="1">
        <v>3.6</v>
      </c>
      <c r="E343" s="1">
        <v>8.5</v>
      </c>
      <c r="F343" s="4">
        <v>5.4</v>
      </c>
      <c r="G343">
        <f>temps[[#This Row],[Maximum]]-temps[[#This Row],[Minimum]]</f>
        <v>4.9000000000000004</v>
      </c>
      <c r="H343" s="5">
        <f t="shared" si="10"/>
        <v>5.8999999999999995</v>
      </c>
      <c r="I343" s="3">
        <f t="shared" si="9"/>
        <v>6.5999999999999988</v>
      </c>
      <c r="J343" s="2">
        <v>24</v>
      </c>
    </row>
    <row r="344" spans="1:10">
      <c r="A344">
        <v>343</v>
      </c>
      <c r="B344" s="1" t="s">
        <v>17</v>
      </c>
      <c r="C344" s="1" t="s">
        <v>212</v>
      </c>
      <c r="D344" s="1">
        <v>2.9</v>
      </c>
      <c r="E344" s="1">
        <v>8.1999999999999993</v>
      </c>
      <c r="F344" s="4">
        <v>5</v>
      </c>
      <c r="G344">
        <f>temps[[#This Row],[Maximum]]-temps[[#This Row],[Minimum]]</f>
        <v>5.2999999999999989</v>
      </c>
      <c r="H344" s="5">
        <f t="shared" si="10"/>
        <v>5.8571428571428568</v>
      </c>
      <c r="I344" s="3">
        <f t="shared" si="9"/>
        <v>6.5233333333333317</v>
      </c>
      <c r="J344" s="2">
        <v>26</v>
      </c>
    </row>
    <row r="345" spans="1:10">
      <c r="A345">
        <v>344</v>
      </c>
      <c r="B345" s="1" t="s">
        <v>17</v>
      </c>
      <c r="C345" s="1" t="s">
        <v>213</v>
      </c>
      <c r="D345" s="1">
        <v>4.5</v>
      </c>
      <c r="E345" s="1">
        <v>8.5</v>
      </c>
      <c r="F345" s="4">
        <v>6.9</v>
      </c>
      <c r="G345">
        <f>temps[[#This Row],[Maximum]]-temps[[#This Row],[Minimum]]</f>
        <v>4</v>
      </c>
      <c r="H345" s="5">
        <f t="shared" si="10"/>
        <v>6.2571428571428571</v>
      </c>
      <c r="I345" s="3">
        <f t="shared" si="9"/>
        <v>6.5766666666666662</v>
      </c>
      <c r="J345" s="2">
        <v>23</v>
      </c>
    </row>
    <row r="346" spans="1:10">
      <c r="A346">
        <v>345</v>
      </c>
      <c r="B346" s="1" t="s">
        <v>17</v>
      </c>
      <c r="C346" s="1" t="s">
        <v>214</v>
      </c>
      <c r="D346" s="1">
        <v>3.2</v>
      </c>
      <c r="E346" s="1">
        <v>7.7</v>
      </c>
      <c r="F346" s="4">
        <v>5.7</v>
      </c>
      <c r="G346">
        <f>temps[[#This Row],[Maximum]]-temps[[#This Row],[Minimum]]</f>
        <v>4.5</v>
      </c>
      <c r="H346" s="5">
        <f t="shared" si="10"/>
        <v>5.7857142857142856</v>
      </c>
      <c r="I346" s="3">
        <f t="shared" si="9"/>
        <v>6.626666666666666</v>
      </c>
      <c r="J346" s="2">
        <v>36</v>
      </c>
    </row>
    <row r="347" spans="1:10">
      <c r="A347">
        <v>346</v>
      </c>
      <c r="B347" s="1" t="s">
        <v>17</v>
      </c>
      <c r="C347" s="1" t="s">
        <v>215</v>
      </c>
      <c r="D347" s="1">
        <v>5.9</v>
      </c>
      <c r="E347" s="1">
        <v>11.3</v>
      </c>
      <c r="F347" s="4">
        <v>9.1</v>
      </c>
      <c r="G347">
        <f>temps[[#This Row],[Maximum]]-temps[[#This Row],[Minimum]]</f>
        <v>5.4</v>
      </c>
      <c r="H347" s="5">
        <f t="shared" si="10"/>
        <v>6.3428571428571434</v>
      </c>
      <c r="I347" s="3">
        <f t="shared" si="9"/>
        <v>6.7033333333333323</v>
      </c>
      <c r="J347" s="2">
        <v>30</v>
      </c>
    </row>
    <row r="348" spans="1:10">
      <c r="A348">
        <v>347</v>
      </c>
      <c r="B348" s="1" t="s">
        <v>17</v>
      </c>
      <c r="C348" s="1" t="s">
        <v>216</v>
      </c>
      <c r="D348" s="1">
        <v>7.3</v>
      </c>
      <c r="E348" s="1">
        <v>10.3</v>
      </c>
      <c r="F348" s="4">
        <v>8</v>
      </c>
      <c r="G348">
        <f>temps[[#This Row],[Maximum]]-temps[[#This Row],[Minimum]]</f>
        <v>3.0000000000000009</v>
      </c>
      <c r="H348" s="5">
        <f t="shared" si="10"/>
        <v>6.5714285714285712</v>
      </c>
      <c r="I348" s="3">
        <f t="shared" si="9"/>
        <v>6.589999999999999</v>
      </c>
      <c r="J348" s="2">
        <v>18</v>
      </c>
    </row>
    <row r="349" spans="1:10">
      <c r="A349">
        <v>348</v>
      </c>
      <c r="B349" s="1" t="s">
        <v>17</v>
      </c>
      <c r="C349" s="1" t="s">
        <v>217</v>
      </c>
      <c r="D349" s="1">
        <v>5.4</v>
      </c>
      <c r="E349" s="1">
        <v>8.3000000000000007</v>
      </c>
      <c r="F349" s="4">
        <v>6.8</v>
      </c>
      <c r="G349">
        <f>temps[[#This Row],[Maximum]]-temps[[#This Row],[Minimum]]</f>
        <v>2.9000000000000004</v>
      </c>
      <c r="H349" s="5">
        <f t="shared" si="10"/>
        <v>6.7</v>
      </c>
      <c r="I349" s="3">
        <f t="shared" si="9"/>
        <v>6.4566666666666652</v>
      </c>
      <c r="J349" s="2">
        <v>20</v>
      </c>
    </row>
    <row r="350" spans="1:10">
      <c r="A350">
        <v>349</v>
      </c>
      <c r="B350" s="1" t="s">
        <v>17</v>
      </c>
      <c r="C350" s="1" t="s">
        <v>218</v>
      </c>
      <c r="D350" s="1">
        <v>7.3</v>
      </c>
      <c r="E350" s="1">
        <v>9.5</v>
      </c>
      <c r="F350" s="4">
        <v>8</v>
      </c>
      <c r="G350">
        <f>temps[[#This Row],[Maximum]]-temps[[#This Row],[Minimum]]</f>
        <v>2.2000000000000002</v>
      </c>
      <c r="H350" s="5">
        <f t="shared" si="10"/>
        <v>7.0714285714285712</v>
      </c>
      <c r="I350" s="3">
        <f t="shared" si="9"/>
        <v>6.4866666666666664</v>
      </c>
      <c r="J350" s="2">
        <v>19</v>
      </c>
    </row>
    <row r="351" spans="1:10">
      <c r="A351">
        <v>350</v>
      </c>
      <c r="B351" s="1" t="s">
        <v>17</v>
      </c>
      <c r="C351" s="1" t="s">
        <v>219</v>
      </c>
      <c r="D351" s="1">
        <v>7</v>
      </c>
      <c r="E351" s="1">
        <v>11.5</v>
      </c>
      <c r="F351" s="4">
        <v>9.4</v>
      </c>
      <c r="G351">
        <f>temps[[#This Row],[Maximum]]-temps[[#This Row],[Minimum]]</f>
        <v>4.5</v>
      </c>
      <c r="H351" s="5">
        <f t="shared" si="10"/>
        <v>7.7</v>
      </c>
      <c r="I351" s="3">
        <f t="shared" si="9"/>
        <v>6.55</v>
      </c>
      <c r="J351" s="2">
        <v>18</v>
      </c>
    </row>
    <row r="352" spans="1:10">
      <c r="A352">
        <v>351</v>
      </c>
      <c r="B352" s="1" t="s">
        <v>17</v>
      </c>
      <c r="C352" s="1" t="s">
        <v>220</v>
      </c>
      <c r="D352" s="1">
        <v>6</v>
      </c>
      <c r="E352" s="1">
        <v>10.1</v>
      </c>
      <c r="F352" s="4">
        <v>7.6</v>
      </c>
      <c r="G352">
        <f>temps[[#This Row],[Maximum]]-temps[[#This Row],[Minimum]]</f>
        <v>4.0999999999999996</v>
      </c>
      <c r="H352" s="5">
        <f t="shared" si="10"/>
        <v>7.8</v>
      </c>
      <c r="I352" s="3">
        <f t="shared" ref="I352:I366" si="11">AVERAGE(F323:F352)</f>
        <v>6.456666666666667</v>
      </c>
      <c r="J352" s="2">
        <v>20</v>
      </c>
    </row>
    <row r="353" spans="1:10">
      <c r="A353">
        <v>352</v>
      </c>
      <c r="B353" s="1" t="s">
        <v>17</v>
      </c>
      <c r="C353" s="1" t="s">
        <v>221</v>
      </c>
      <c r="D353" s="1">
        <v>3.9</v>
      </c>
      <c r="E353" s="1">
        <v>9.6</v>
      </c>
      <c r="F353" s="4">
        <v>6.1</v>
      </c>
      <c r="G353">
        <f>temps[[#This Row],[Maximum]]-temps[[#This Row],[Minimum]]</f>
        <v>5.6999999999999993</v>
      </c>
      <c r="H353" s="5">
        <f t="shared" si="10"/>
        <v>7.8571428571428585</v>
      </c>
      <c r="I353" s="3">
        <f t="shared" si="11"/>
        <v>6.3900000000000006</v>
      </c>
      <c r="J353" s="2">
        <v>34</v>
      </c>
    </row>
    <row r="354" spans="1:10">
      <c r="A354">
        <v>353</v>
      </c>
      <c r="B354" s="1" t="s">
        <v>17</v>
      </c>
      <c r="C354" s="1" t="s">
        <v>222</v>
      </c>
      <c r="D354" s="1">
        <v>4.8</v>
      </c>
      <c r="E354" s="1">
        <v>6.8</v>
      </c>
      <c r="F354" s="4">
        <v>5.4</v>
      </c>
      <c r="G354">
        <f>temps[[#This Row],[Maximum]]-temps[[#This Row],[Minimum]]</f>
        <v>2</v>
      </c>
      <c r="H354" s="5">
        <f t="shared" si="10"/>
        <v>7.3285714285714292</v>
      </c>
      <c r="I354" s="3">
        <f t="shared" si="11"/>
        <v>6.2766666666666682</v>
      </c>
      <c r="J354" s="2">
        <v>32</v>
      </c>
    </row>
    <row r="355" spans="1:10">
      <c r="A355">
        <v>354</v>
      </c>
      <c r="B355" s="1" t="s">
        <v>17</v>
      </c>
      <c r="C355" s="1" t="s">
        <v>223</v>
      </c>
      <c r="D355" s="1">
        <v>5.2</v>
      </c>
      <c r="E355" s="1">
        <v>5.8</v>
      </c>
      <c r="F355" s="4">
        <v>5.6</v>
      </c>
      <c r="G355">
        <f>temps[[#This Row],[Maximum]]-temps[[#This Row],[Minimum]]</f>
        <v>0.59999999999999964</v>
      </c>
      <c r="H355" s="5">
        <f t="shared" si="10"/>
        <v>6.9857142857142867</v>
      </c>
      <c r="I355" s="3">
        <f t="shared" si="11"/>
        <v>6.2166666666666677</v>
      </c>
      <c r="J355" s="2">
        <v>22</v>
      </c>
    </row>
    <row r="356" spans="1:10">
      <c r="A356">
        <v>355</v>
      </c>
      <c r="B356" s="1" t="s">
        <v>17</v>
      </c>
      <c r="C356" s="1" t="s">
        <v>224</v>
      </c>
      <c r="D356" s="1">
        <v>1.3</v>
      </c>
      <c r="E356" s="1">
        <v>5.9</v>
      </c>
      <c r="F356" s="4">
        <v>2.2999999999999998</v>
      </c>
      <c r="G356">
        <f>temps[[#This Row],[Maximum]]-temps[[#This Row],[Minimum]]</f>
        <v>4.6000000000000005</v>
      </c>
      <c r="H356" s="5">
        <f t="shared" si="10"/>
        <v>6.3428571428571425</v>
      </c>
      <c r="I356" s="3">
        <f t="shared" si="11"/>
        <v>6.0566666666666684</v>
      </c>
      <c r="J356" s="2">
        <v>31</v>
      </c>
    </row>
    <row r="357" spans="1:10">
      <c r="A357">
        <v>356</v>
      </c>
      <c r="B357" s="1" t="s">
        <v>17</v>
      </c>
      <c r="C357" s="1" t="s">
        <v>225</v>
      </c>
      <c r="D357" s="1">
        <v>-1.5</v>
      </c>
      <c r="E357" s="1">
        <v>1.9</v>
      </c>
      <c r="F357" s="4">
        <v>-0.7</v>
      </c>
      <c r="G357">
        <f>temps[[#This Row],[Maximum]]-temps[[#This Row],[Minimum]]</f>
        <v>3.4</v>
      </c>
      <c r="H357" s="5">
        <f t="shared" si="10"/>
        <v>5.0999999999999996</v>
      </c>
      <c r="I357" s="3">
        <f t="shared" si="11"/>
        <v>5.8466666666666685</v>
      </c>
      <c r="J357" s="2">
        <v>38</v>
      </c>
    </row>
    <row r="358" spans="1:10">
      <c r="A358">
        <v>357</v>
      </c>
      <c r="B358" s="1" t="s">
        <v>17</v>
      </c>
      <c r="C358" s="1" t="s">
        <v>226</v>
      </c>
      <c r="D358" s="1">
        <v>-1.6</v>
      </c>
      <c r="E358" s="1">
        <v>9.3000000000000007</v>
      </c>
      <c r="F358" s="4">
        <v>4.5</v>
      </c>
      <c r="G358">
        <f>temps[[#This Row],[Maximum]]-temps[[#This Row],[Minimum]]</f>
        <v>10.9</v>
      </c>
      <c r="H358" s="5">
        <f t="shared" si="10"/>
        <v>4.4000000000000004</v>
      </c>
      <c r="I358" s="3">
        <f t="shared" si="11"/>
        <v>5.830000000000001</v>
      </c>
      <c r="J358" s="2">
        <v>37</v>
      </c>
    </row>
    <row r="359" spans="1:10">
      <c r="A359">
        <v>358</v>
      </c>
      <c r="B359" s="1" t="s">
        <v>17</v>
      </c>
      <c r="C359" s="1" t="s">
        <v>227</v>
      </c>
      <c r="D359" s="1">
        <v>8</v>
      </c>
      <c r="E359" s="1">
        <v>10.5</v>
      </c>
      <c r="F359" s="4">
        <v>9.1999999999999993</v>
      </c>
      <c r="G359">
        <f>temps[[#This Row],[Maximum]]-temps[[#This Row],[Minimum]]</f>
        <v>2.5</v>
      </c>
      <c r="H359" s="5">
        <f t="shared" si="10"/>
        <v>4.628571428571429</v>
      </c>
      <c r="I359" s="3">
        <f t="shared" si="11"/>
        <v>5.9833333333333343</v>
      </c>
      <c r="J359" s="2">
        <v>16</v>
      </c>
    </row>
    <row r="360" spans="1:10">
      <c r="A360">
        <v>359</v>
      </c>
      <c r="B360" s="1" t="s">
        <v>17</v>
      </c>
      <c r="C360" s="1" t="s">
        <v>228</v>
      </c>
      <c r="D360" s="1">
        <v>8</v>
      </c>
      <c r="E360" s="1">
        <v>10.5</v>
      </c>
      <c r="F360" s="4">
        <v>9.5</v>
      </c>
      <c r="G360">
        <f>temps[[#This Row],[Maximum]]-temps[[#This Row],[Minimum]]</f>
        <v>2.5</v>
      </c>
      <c r="H360" s="5">
        <f t="shared" si="10"/>
        <v>5.1142857142857139</v>
      </c>
      <c r="I360" s="3">
        <f t="shared" si="11"/>
        <v>6.1</v>
      </c>
      <c r="J360" s="2">
        <v>25</v>
      </c>
    </row>
    <row r="361" spans="1:10">
      <c r="A361">
        <v>360</v>
      </c>
      <c r="B361" s="1" t="s">
        <v>17</v>
      </c>
      <c r="C361" s="1" t="s">
        <v>229</v>
      </c>
      <c r="D361" s="1">
        <v>8.6999999999999993</v>
      </c>
      <c r="E361" s="1">
        <v>11.7</v>
      </c>
      <c r="F361" s="4">
        <v>9.6</v>
      </c>
      <c r="G361">
        <f>temps[[#This Row],[Maximum]]-temps[[#This Row],[Minimum]]</f>
        <v>3</v>
      </c>
      <c r="H361" s="5">
        <f t="shared" si="10"/>
        <v>5.7142857142857144</v>
      </c>
      <c r="I361" s="3">
        <f t="shared" si="11"/>
        <v>6.2333333333333334</v>
      </c>
      <c r="J361" s="2">
        <v>23</v>
      </c>
    </row>
    <row r="362" spans="1:10">
      <c r="A362">
        <v>361</v>
      </c>
      <c r="B362" s="1" t="s">
        <v>17</v>
      </c>
      <c r="C362" s="1" t="s">
        <v>230</v>
      </c>
      <c r="D362" s="1">
        <v>8.8000000000000007</v>
      </c>
      <c r="E362" s="1">
        <v>12.8</v>
      </c>
      <c r="F362" s="4">
        <v>10.4</v>
      </c>
      <c r="G362">
        <f>temps[[#This Row],[Maximum]]-temps[[#This Row],[Minimum]]</f>
        <v>4</v>
      </c>
      <c r="H362" s="5">
        <f t="shared" si="10"/>
        <v>6.3999999999999995</v>
      </c>
      <c r="I362" s="3">
        <f t="shared" si="11"/>
        <v>6.46</v>
      </c>
      <c r="J362" s="2">
        <v>13</v>
      </c>
    </row>
    <row r="363" spans="1:10">
      <c r="A363">
        <v>362</v>
      </c>
      <c r="B363" s="1" t="s">
        <v>17</v>
      </c>
      <c r="C363" s="1" t="s">
        <v>231</v>
      </c>
      <c r="D363" s="1">
        <v>10.3</v>
      </c>
      <c r="E363" s="1">
        <v>13.3</v>
      </c>
      <c r="F363" s="4">
        <v>11.7</v>
      </c>
      <c r="G363">
        <f>temps[[#This Row],[Maximum]]-temps[[#This Row],[Minimum]]</f>
        <v>3</v>
      </c>
      <c r="H363" s="5">
        <f t="shared" si="10"/>
        <v>7.7428571428571429</v>
      </c>
      <c r="I363" s="3">
        <f t="shared" si="11"/>
        <v>6.6899999999999995</v>
      </c>
      <c r="J363" s="2">
        <v>13</v>
      </c>
    </row>
    <row r="364" spans="1:10">
      <c r="A364">
        <v>363</v>
      </c>
      <c r="B364" s="1" t="s">
        <v>17</v>
      </c>
      <c r="C364" s="1" t="s">
        <v>232</v>
      </c>
      <c r="D364" s="1">
        <v>9.8000000000000007</v>
      </c>
      <c r="E364" s="1">
        <v>15.3</v>
      </c>
      <c r="F364" s="4">
        <v>12.7</v>
      </c>
      <c r="G364">
        <f>temps[[#This Row],[Maximum]]-temps[[#This Row],[Minimum]]</f>
        <v>5.5</v>
      </c>
      <c r="H364" s="5">
        <f t="shared" si="10"/>
        <v>9.6571428571428566</v>
      </c>
      <c r="I364" s="3">
        <f t="shared" si="11"/>
        <v>6.9899999999999993</v>
      </c>
      <c r="J364" s="2">
        <v>13</v>
      </c>
    </row>
    <row r="365" spans="1:10">
      <c r="A365">
        <v>364</v>
      </c>
      <c r="B365" s="1" t="s">
        <v>17</v>
      </c>
      <c r="C365" s="1" t="s">
        <v>233</v>
      </c>
      <c r="D365" s="1">
        <v>13</v>
      </c>
      <c r="E365" s="1">
        <v>15.4</v>
      </c>
      <c r="F365" s="4">
        <v>13.7</v>
      </c>
      <c r="G365">
        <f>temps[[#This Row],[Maximum]]-temps[[#This Row],[Minimum]]</f>
        <v>2.4000000000000004</v>
      </c>
      <c r="H365" s="5">
        <f t="shared" si="10"/>
        <v>10.971428571428572</v>
      </c>
      <c r="I365" s="3">
        <f t="shared" si="11"/>
        <v>7.2266666666666648</v>
      </c>
      <c r="J365" s="2">
        <v>5</v>
      </c>
    </row>
    <row r="366" spans="1:10">
      <c r="A366">
        <v>365</v>
      </c>
      <c r="B366" s="1" t="s">
        <v>17</v>
      </c>
      <c r="C366" s="1" t="s">
        <v>234</v>
      </c>
      <c r="D366" s="1">
        <v>8.5</v>
      </c>
      <c r="E366" s="1">
        <v>15.4</v>
      </c>
      <c r="F366" s="4">
        <v>11.4</v>
      </c>
      <c r="G366">
        <f>temps[[#This Row],[Maximum]]-temps[[#This Row],[Minimum]]</f>
        <v>6.9</v>
      </c>
      <c r="H366" s="5">
        <f t="shared" si="10"/>
        <v>11.285714285714288</v>
      </c>
      <c r="I366" s="3">
        <f t="shared" si="11"/>
        <v>7.3066666666666658</v>
      </c>
      <c r="J366" s="2">
        <v>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s E h K V j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L B I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S E p W y 8 i I J j M B A A D 7 A Q A A E w A c A E Z v c m 1 1 b G F z L 1 N l Y 3 R p b 2 4 x L m 0 g o h g A K K A U A A A A A A A A A A A A A A A A A A A A A A A A A A A A b Y / P a g I x E I f P X d h 3 C O l l h X R B a T 1 U 9 l B W p R a U l t 2 e t I d 0 H d t A / k g y K Y p 4 6 t P Y x + i + W K N b s E V z S e b j l 5 l v H F Q o j C Z F c 7 d 7 c R R H 7 p 1 b m B M E t X Q k I x I w j k g 4 h f G 2 g k B y 9 5 H 2 T e U V a E y G Q k K a G 4 2 h c A k d 3 s 7 y k H O j 5 3 J W I E c 3 O / R J c Y W 0 x a Z 9 k E I J B J v R C 8 p I b q R X 2 m V d R g a 6 M n O h 3 7 J 2 5 6 b D y J M 3 C A W u J W T H Z z o x G l 5 a r P G 5 p A N 9 h f U X g i N L a 5 R 3 N M i V / D U E H 0 M d f t 0 D n 4 N 1 S a P O y P S X 3 0 l Z V F x y 6 z K 0 / m / L c r 0 E o o L J Q t S 7 Y 7 / S c u 0 W x q r G e J 9 y y R k B t t n Q i V f 1 5 / f O m r D g S G P 3 O t 3 H t 4 x s 6 N i I k C G 4 H 4 K w w g N 8 C H I n c C y 0 U F 6 d c r 4 6 z 8 0 a t I Z / f N u K I 6 H P b 9 b 7 A V B L A Q I t A B Q A A g A I A L B I S l Y w N 8 e Z p Q A A A P U A A A A S A A A A A A A A A A A A A A A A A A A A A A B D b 2 5 m a W c v U G F j a 2 F n Z S 5 4 b W x Q S w E C L Q A U A A I A C A C w S E p W D 8 r p q 6 Q A A A D p A A A A E w A A A A A A A A A A A A A A A A D x A A A A W 0 N v b n R l b n R f V H l w Z X N d L n h t b F B L A Q I t A B Q A A g A I A L B I S l b L y I g m M w E A A P s B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K A A A A A A A A g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F Q w O D o w N T o z M i 4 5 N D Q 2 N z E z W i I g L z 4 8 R W 5 0 c n k g V H l w Z T 0 i R m l s b E N v b H V t b l R 5 c G V z I i B W Y W x 1 Z T 0 i c 0 F 3 W U d C Z 1 l H I i A v P j x F b n R y e S B U e X B l P S J G a W x s Q 2 9 s d W 1 u T m F t Z X M i I F Z h b H V l P S J z W y Z x d W 9 0 O 0 5 1 b c O D w q l y b y Z x d W 9 0 O y w m c X V v d D t N b 2 l z J n F 1 b 3 Q 7 L C Z x d W 9 0 O 0 p v d X I m c X V v d D s s J n F 1 b 3 Q 7 T W l u a W 1 1 b S Z x d W 9 0 O y w m c X V v d D t N Y X h p b X V t J n F 1 b 3 Q 7 L C Z x d W 9 0 O 0 1 v e W V u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U e X B l I G 1 v Z G l m a c O p L n t O d W 3 D g 8 K p c m 8 s M H 0 m c X V v d D s s J n F 1 b 3 Q 7 U 2 V j d G l v b j E v d G V t c H M v V H l w Z S B t b 2 R p Z m n D q S 5 7 T W 9 p c y w x f S Z x d W 9 0 O y w m c X V v d D t T Z W N 0 a W 9 u M S 9 0 Z W 1 w c y 9 U e X B l I G 1 v Z G l m a c O p L n t K b 3 V y L D J 9 J n F 1 b 3 Q 7 L C Z x d W 9 0 O 1 N l Y 3 R p b 2 4 x L 3 R l b X B z L 1 R 5 c G U g b W 9 k a W Z p w 6 k u e 0 1 p b m l t d W 0 s M 3 0 m c X V v d D s s J n F 1 b 3 Q 7 U 2 V j d G l v b j E v d G V t c H M v V H l w Z S B t b 2 R p Z m n D q S 5 7 T W F 4 a W 1 1 b S w 0 f S Z x d W 9 0 O y w m c X V v d D t T Z W N 0 a W 9 u M S 9 0 Z W 1 w c y 9 U e X B l I G 1 v Z G l m a c O p L n t N b 3 l l b m 5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b X B z L 1 R 5 c G U g b W 9 k a W Z p w 6 k u e 0 5 1 b c O D w q l y b y w w f S Z x d W 9 0 O y w m c X V v d D t T Z W N 0 a W 9 u M S 9 0 Z W 1 w c y 9 U e X B l I G 1 v Z G l m a c O p L n t N b 2 l z L D F 9 J n F 1 b 3 Q 7 L C Z x d W 9 0 O 1 N l Y 3 R p b 2 4 x L 3 R l b X B z L 1 R 5 c G U g b W 9 k a W Z p w 6 k u e 0 p v d X I s M n 0 m c X V v d D s s J n F 1 b 3 Q 7 U 2 V j d G l v b j E v d G V t c H M v V H l w Z S B t b 2 R p Z m n D q S 5 7 T W l u a W 1 1 b S w z f S Z x d W 9 0 O y w m c X V v d D t T Z W N 0 a W 9 u M S 9 0 Z W 1 w c y 9 U e X B l I G 1 v Z G l m a c O p L n t N Y X h p b X V t L D R 9 J n F 1 b 3 Q 7 L C Z x d W 9 0 O 1 N l Y 3 R p b 2 4 x L 3 R l b X B z L 1 R 5 c G U g b W 9 k a W Z p w 6 k u e 0 1 v e W V u b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g J L 8 c f P p B P s D M h M n / m c k g A A A A A A g A A A A A A A 2 Y A A M A A A A A Q A A A A f y v X D f 0 9 4 M h b 0 T f u 9 7 r i 0 w A A A A A E g A A A o A A A A B A A A A A q g u x d n t W l G D V / J 7 T / X C v k U A A A A P 9 e F p j W 5 X v I c j b P Q M L H I R c 4 e 5 i v 8 b A H V F 7 k D 3 h 6 h a l r 9 f 8 d c N S v 8 N u + 6 b f / Y W s 6 i O 8 T Z y m D / f + g R F H U k o j R A A Z J y y k V U K v k O C 3 V N H G U q z 7 W F A A A A E D c u 4 R V g r q K A / z J V 4 w Q e V b E I l 4 0 < / D a t a M a s h u p > 
</file>

<file path=customXml/itemProps1.xml><?xml version="1.0" encoding="utf-8"?>
<ds:datastoreItem xmlns:ds="http://schemas.openxmlformats.org/officeDocument/2006/customXml" ds:itemID="{CA2275C9-757E-4493-95A5-104B0046AA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2015-06-05T18:19:34Z</dcterms:created>
  <dcterms:modified xsi:type="dcterms:W3CDTF">2023-02-10T09:16:00Z</dcterms:modified>
</cp:coreProperties>
</file>