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GitHub\Thesis\Thesis1\"/>
    </mc:Choice>
  </mc:AlternateContent>
  <xr:revisionPtr revIDLastSave="0" documentId="13_ncr:1_{212535B3-507E-4E5D-8D53-7A39C55DF2E8}" xr6:coauthVersionLast="47" xr6:coauthVersionMax="47" xr10:uidLastSave="{00000000-0000-0000-0000-000000000000}"/>
  <bookViews>
    <workbookView xWindow="11424" yWindow="0" windowWidth="11712" windowHeight="12336" activeTab="1" xr2:uid="{6A407AC4-2230-4310-AC24-E306ADD91E2B}"/>
  </bookViews>
  <sheets>
    <sheet name="LB" sheetId="1" r:id="rId1"/>
    <sheet name="Chi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Q8" i="2"/>
  <c r="BQ9" i="2"/>
  <c r="BQ10" i="2"/>
  <c r="BQ11" i="2"/>
  <c r="BQ12" i="2"/>
  <c r="BQ13" i="2"/>
  <c r="BQ7" i="2"/>
  <c r="B26" i="2"/>
  <c r="BJ8" i="2"/>
  <c r="BJ9" i="2"/>
  <c r="BJ10" i="2"/>
  <c r="BJ11" i="2"/>
  <c r="BJ12" i="2"/>
  <c r="BJ13" i="2"/>
  <c r="BJ7" i="2"/>
  <c r="B25" i="2"/>
  <c r="BC8" i="2"/>
  <c r="BC9" i="2"/>
  <c r="BC10" i="2"/>
  <c r="BC11" i="2"/>
  <c r="BC12" i="2"/>
  <c r="BC13" i="2"/>
  <c r="BC7" i="2"/>
  <c r="B24" i="2"/>
  <c r="B23" i="2"/>
  <c r="B22" i="2"/>
  <c r="B21" i="2"/>
  <c r="B20" i="2"/>
  <c r="B19" i="2"/>
  <c r="B18" i="2"/>
  <c r="AO8" i="2"/>
  <c r="AO9" i="2"/>
  <c r="AO10" i="2"/>
  <c r="AO11" i="2"/>
  <c r="AO12" i="2"/>
  <c r="AO13" i="2"/>
  <c r="AO7" i="2"/>
  <c r="BP13" i="2"/>
  <c r="BP12" i="2"/>
  <c r="BP11" i="2"/>
  <c r="BP10" i="2"/>
  <c r="BP9" i="2"/>
  <c r="BP8" i="2"/>
  <c r="BP7" i="2"/>
  <c r="BI13" i="2"/>
  <c r="BI12" i="2"/>
  <c r="BI11" i="2"/>
  <c r="BI10" i="2"/>
  <c r="BI9" i="2"/>
  <c r="BI8" i="2"/>
  <c r="BI7" i="2"/>
  <c r="BB13" i="2"/>
  <c r="BB12" i="2"/>
  <c r="BB11" i="2"/>
  <c r="BB10" i="2"/>
  <c r="BB9" i="2"/>
  <c r="BB8" i="2"/>
  <c r="BB7" i="2"/>
  <c r="AU13" i="2"/>
  <c r="AU12" i="2"/>
  <c r="AU11" i="2"/>
  <c r="AU10" i="2"/>
  <c r="AU9" i="2"/>
  <c r="AU8" i="2"/>
  <c r="AU7" i="2"/>
  <c r="AN13" i="2"/>
  <c r="AN12" i="2"/>
  <c r="AN11" i="2"/>
  <c r="AN10" i="2"/>
  <c r="AN9" i="2"/>
  <c r="AN8" i="2"/>
  <c r="AN7" i="2"/>
  <c r="AI9" i="2"/>
  <c r="AI10" i="2"/>
  <c r="AI11" i="2"/>
  <c r="AI12" i="2"/>
  <c r="AI13" i="2"/>
  <c r="AI8" i="2"/>
  <c r="AH8" i="2"/>
  <c r="AH9" i="2"/>
  <c r="AH10" i="2"/>
  <c r="AH11" i="2"/>
  <c r="AH12" i="2"/>
  <c r="AH13" i="2"/>
  <c r="AH7" i="2"/>
  <c r="AB9" i="2"/>
  <c r="AB10" i="2"/>
  <c r="AB11" i="2"/>
  <c r="AB12" i="2"/>
  <c r="AB13" i="2"/>
  <c r="AB8" i="2"/>
  <c r="AA8" i="2"/>
  <c r="AA9" i="2"/>
  <c r="AA10" i="2"/>
  <c r="AA11" i="2"/>
  <c r="AA12" i="2"/>
  <c r="AA13" i="2"/>
  <c r="AG13" i="2"/>
  <c r="AG12" i="2"/>
  <c r="AG11" i="2"/>
  <c r="AG10" i="2"/>
  <c r="AG9" i="2"/>
  <c r="AG8" i="2"/>
  <c r="AG7" i="2"/>
  <c r="T8" i="2"/>
  <c r="T9" i="2"/>
  <c r="T10" i="2"/>
  <c r="T11" i="2"/>
  <c r="T12" i="2"/>
  <c r="T13" i="2"/>
  <c r="T7" i="2"/>
  <c r="U9" i="2" s="1"/>
  <c r="Z13" i="2"/>
  <c r="Z12" i="2"/>
  <c r="Z11" i="2"/>
  <c r="Z10" i="2"/>
  <c r="Z9" i="2"/>
  <c r="Z8" i="2"/>
  <c r="Z7" i="2"/>
  <c r="S13" i="2"/>
  <c r="S12" i="2"/>
  <c r="S11" i="2"/>
  <c r="S10" i="2"/>
  <c r="S9" i="2"/>
  <c r="S8" i="2"/>
  <c r="S7" i="2"/>
  <c r="M8" i="2"/>
  <c r="M9" i="2"/>
  <c r="M10" i="2"/>
  <c r="M11" i="2"/>
  <c r="M12" i="2"/>
  <c r="M13" i="2"/>
  <c r="M7" i="2"/>
  <c r="G9" i="2"/>
  <c r="G10" i="2"/>
  <c r="G11" i="2"/>
  <c r="G12" i="2"/>
  <c r="G13" i="2"/>
  <c r="G8" i="2"/>
  <c r="F8" i="2"/>
  <c r="F9" i="2"/>
  <c r="F10" i="2"/>
  <c r="F11" i="2"/>
  <c r="F12" i="2"/>
  <c r="F13" i="2"/>
  <c r="F7" i="2"/>
  <c r="E14" i="2"/>
  <c r="B27" i="1"/>
  <c r="BR9" i="1"/>
  <c r="BR10" i="1"/>
  <c r="BR11" i="1"/>
  <c r="BR12" i="1"/>
  <c r="BR13" i="1"/>
  <c r="BR8" i="1"/>
  <c r="BQ8" i="1"/>
  <c r="BQ9" i="1"/>
  <c r="BQ10" i="1"/>
  <c r="BQ11" i="1"/>
  <c r="BQ12" i="1"/>
  <c r="BQ13" i="1"/>
  <c r="BQ7" i="1"/>
  <c r="BP14" i="1"/>
  <c r="BP8" i="1"/>
  <c r="BP9" i="1"/>
  <c r="BP10" i="1"/>
  <c r="BP11" i="1"/>
  <c r="BP12" i="1"/>
  <c r="BP13" i="1"/>
  <c r="BP7" i="1"/>
  <c r="E7" i="2"/>
  <c r="L13" i="2"/>
  <c r="L12" i="2"/>
  <c r="L11" i="2"/>
  <c r="L10" i="2"/>
  <c r="L9" i="2"/>
  <c r="L8" i="2"/>
  <c r="L7" i="2"/>
  <c r="E13" i="2"/>
  <c r="E12" i="2"/>
  <c r="E11" i="2"/>
  <c r="E10" i="2"/>
  <c r="E9" i="2"/>
  <c r="E8" i="2"/>
  <c r="B26" i="1"/>
  <c r="BK9" i="1"/>
  <c r="BK10" i="1"/>
  <c r="BK11" i="1"/>
  <c r="BK12" i="1"/>
  <c r="BK13" i="1"/>
  <c r="BK8" i="1"/>
  <c r="BJ8" i="1"/>
  <c r="BJ9" i="1"/>
  <c r="BJ10" i="1"/>
  <c r="BJ11" i="1"/>
  <c r="BJ12" i="1"/>
  <c r="BJ13" i="1"/>
  <c r="BJ7" i="1"/>
  <c r="BI14" i="1"/>
  <c r="BI8" i="1"/>
  <c r="BI9" i="1"/>
  <c r="BI10" i="1"/>
  <c r="BI11" i="1"/>
  <c r="BI12" i="1"/>
  <c r="BI13" i="1"/>
  <c r="BI7" i="1"/>
  <c r="B25" i="1"/>
  <c r="BD9" i="1"/>
  <c r="BD10" i="1"/>
  <c r="BD11" i="1"/>
  <c r="BD12" i="1"/>
  <c r="BD13" i="1"/>
  <c r="BD8" i="1"/>
  <c r="BC8" i="1"/>
  <c r="BC9" i="1"/>
  <c r="BC10" i="1"/>
  <c r="BC11" i="1"/>
  <c r="BC12" i="1"/>
  <c r="BC13" i="1"/>
  <c r="BC7" i="1"/>
  <c r="BB14" i="1"/>
  <c r="BB8" i="1"/>
  <c r="BB9" i="1"/>
  <c r="BB10" i="1"/>
  <c r="BB11" i="1"/>
  <c r="BB12" i="1"/>
  <c r="BB13" i="1"/>
  <c r="BB7" i="1"/>
  <c r="B24" i="1"/>
  <c r="AW13" i="1"/>
  <c r="AW9" i="1"/>
  <c r="AW10" i="1"/>
  <c r="AW11" i="1"/>
  <c r="AW12" i="1"/>
  <c r="AW8" i="1"/>
  <c r="AV8" i="1"/>
  <c r="AV9" i="1"/>
  <c r="AV10" i="1"/>
  <c r="AV11" i="1"/>
  <c r="AV12" i="1"/>
  <c r="AV13" i="1"/>
  <c r="AV7" i="1"/>
  <c r="AU14" i="1"/>
  <c r="AU13" i="1"/>
  <c r="AU8" i="1"/>
  <c r="AU9" i="1"/>
  <c r="AU10" i="1"/>
  <c r="AU11" i="1"/>
  <c r="AU12" i="1"/>
  <c r="AU7" i="1"/>
  <c r="AS4" i="1"/>
  <c r="B23" i="1"/>
  <c r="AP13" i="1"/>
  <c r="AP9" i="1"/>
  <c r="AP10" i="1"/>
  <c r="AP11" i="1"/>
  <c r="AP12" i="1"/>
  <c r="AP8" i="1"/>
  <c r="AO14" i="1"/>
  <c r="AO8" i="1"/>
  <c r="AO9" i="1"/>
  <c r="AO10" i="1"/>
  <c r="AO11" i="1"/>
  <c r="AO12" i="1"/>
  <c r="AO13" i="1"/>
  <c r="AO7" i="1"/>
  <c r="AN14" i="1"/>
  <c r="AN8" i="1"/>
  <c r="AN9" i="1"/>
  <c r="AN10" i="1"/>
  <c r="AN11" i="1"/>
  <c r="AN12" i="1"/>
  <c r="AN13" i="1"/>
  <c r="AN7" i="1"/>
  <c r="AL4" i="1"/>
  <c r="B22" i="1"/>
  <c r="AI9" i="1"/>
  <c r="AI10" i="1"/>
  <c r="AI11" i="1"/>
  <c r="AI12" i="1"/>
  <c r="AI13" i="1"/>
  <c r="AI8" i="1"/>
  <c r="AH14" i="1"/>
  <c r="AH8" i="1"/>
  <c r="AH9" i="1"/>
  <c r="AH10" i="1"/>
  <c r="AH11" i="1"/>
  <c r="AH12" i="1"/>
  <c r="AH13" i="1"/>
  <c r="AH7" i="1"/>
  <c r="AG8" i="1"/>
  <c r="AG9" i="1"/>
  <c r="AG10" i="1"/>
  <c r="AG11" i="1"/>
  <c r="AG12" i="1"/>
  <c r="AG13" i="1"/>
  <c r="AG7" i="1"/>
  <c r="AE4" i="1"/>
  <c r="Z8" i="1"/>
  <c r="AA8" i="1" s="1"/>
  <c r="Z9" i="1"/>
  <c r="AA9" i="1" s="1"/>
  <c r="Z10" i="1"/>
  <c r="AA10" i="1" s="1"/>
  <c r="Z11" i="1"/>
  <c r="AA11" i="1" s="1"/>
  <c r="B21" i="1" s="1"/>
  <c r="Z12" i="1"/>
  <c r="AA12" i="1" s="1"/>
  <c r="Z13" i="1"/>
  <c r="AA13" i="1" s="1"/>
  <c r="Z7" i="1"/>
  <c r="AA7" i="1" s="1"/>
  <c r="W4" i="1"/>
  <c r="U7" i="1"/>
  <c r="T8" i="1"/>
  <c r="P4" i="1"/>
  <c r="T13" i="1" s="1"/>
  <c r="S8" i="1"/>
  <c r="S9" i="1"/>
  <c r="T9" i="1" s="1"/>
  <c r="S10" i="1"/>
  <c r="T10" i="1" s="1"/>
  <c r="S11" i="1"/>
  <c r="T11" i="1" s="1"/>
  <c r="B20" i="1" s="1"/>
  <c r="S12" i="1"/>
  <c r="T12" i="1" s="1"/>
  <c r="S13" i="1"/>
  <c r="S7" i="1"/>
  <c r="T7" i="1" s="1"/>
  <c r="I4" i="1"/>
  <c r="M10" i="1" s="1"/>
  <c r="L8" i="1"/>
  <c r="M8" i="1" s="1"/>
  <c r="L9" i="1"/>
  <c r="M9" i="1" s="1"/>
  <c r="L10" i="1"/>
  <c r="L11" i="1"/>
  <c r="L12" i="1"/>
  <c r="M12" i="1" s="1"/>
  <c r="L13" i="1"/>
  <c r="L7" i="1"/>
  <c r="F7" i="1"/>
  <c r="E8" i="1"/>
  <c r="F8" i="1" s="1"/>
  <c r="E9" i="1"/>
  <c r="E10" i="1"/>
  <c r="E11" i="1"/>
  <c r="F11" i="1" s="1"/>
  <c r="E12" i="1"/>
  <c r="E13" i="1"/>
  <c r="F13" i="1" s="1"/>
  <c r="E7" i="1"/>
  <c r="B4" i="1"/>
  <c r="F12" i="1" s="1"/>
  <c r="BP14" i="2" l="1"/>
  <c r="BI14" i="2"/>
  <c r="AU14" i="2"/>
  <c r="BB14" i="2"/>
  <c r="BD8" i="2"/>
  <c r="BD12" i="2"/>
  <c r="AN14" i="2"/>
  <c r="AP13" i="2"/>
  <c r="AP12" i="2"/>
  <c r="AP8" i="2"/>
  <c r="AP11" i="2"/>
  <c r="AP10" i="2"/>
  <c r="AP9" i="2"/>
  <c r="AG14" i="2"/>
  <c r="Z14" i="2"/>
  <c r="U10" i="2"/>
  <c r="U13" i="2"/>
  <c r="U8" i="2"/>
  <c r="U12" i="2"/>
  <c r="U11" i="2"/>
  <c r="S14" i="2"/>
  <c r="L14" i="2"/>
  <c r="B18" i="1"/>
  <c r="AB9" i="1"/>
  <c r="AB10" i="1"/>
  <c r="AB11" i="1"/>
  <c r="AB12" i="1"/>
  <c r="AB13" i="1"/>
  <c r="AB8" i="1"/>
  <c r="AA14" i="1"/>
  <c r="U9" i="1"/>
  <c r="U10" i="1"/>
  <c r="U13" i="1"/>
  <c r="U11" i="1"/>
  <c r="U12" i="1"/>
  <c r="U8" i="1"/>
  <c r="S14" i="1"/>
  <c r="M11" i="1"/>
  <c r="F9" i="1"/>
  <c r="G9" i="1" s="1"/>
  <c r="M7" i="1"/>
  <c r="M13" i="1"/>
  <c r="M14" i="1"/>
  <c r="N9" i="1"/>
  <c r="N10" i="1"/>
  <c r="N11" i="1"/>
  <c r="N12" i="1"/>
  <c r="N13" i="1"/>
  <c r="N8" i="1"/>
  <c r="F10" i="1"/>
  <c r="G8" i="1"/>
  <c r="AV10" i="2" l="1"/>
  <c r="AV11" i="2"/>
  <c r="AV12" i="2"/>
  <c r="AV13" i="2"/>
  <c r="AV9" i="2"/>
  <c r="AV8" i="2"/>
  <c r="AV7" i="2"/>
  <c r="BR13" i="2"/>
  <c r="BR9" i="2"/>
  <c r="BR12" i="2"/>
  <c r="BR8" i="2"/>
  <c r="BR11" i="2"/>
  <c r="BR10" i="2"/>
  <c r="BK12" i="2"/>
  <c r="BK13" i="2"/>
  <c r="BK9" i="2"/>
  <c r="BK8" i="2"/>
  <c r="BK11" i="2"/>
  <c r="BK10" i="2"/>
  <c r="BD9" i="2"/>
  <c r="BD13" i="2"/>
  <c r="BD10" i="2"/>
  <c r="BD11" i="2"/>
  <c r="AW9" i="2"/>
  <c r="AA7" i="2"/>
  <c r="F14" i="1"/>
  <c r="B19" i="1"/>
  <c r="G10" i="1"/>
  <c r="G12" i="1"/>
  <c r="G11" i="1"/>
  <c r="G13" i="1"/>
  <c r="AW12" i="2" l="1"/>
  <c r="AW10" i="2"/>
  <c r="AW13" i="2"/>
  <c r="AW11" i="2"/>
  <c r="AW8" i="2"/>
  <c r="N8" i="2"/>
  <c r="N13" i="2"/>
  <c r="N10" i="2"/>
  <c r="N12" i="2"/>
  <c r="N11" i="2"/>
  <c r="N9" i="2"/>
</calcChain>
</file>

<file path=xl/sharedStrings.xml><?xml version="1.0" encoding="utf-8"?>
<sst xmlns="http://schemas.openxmlformats.org/spreadsheetml/2006/main" count="326" uniqueCount="39">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</sst>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16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topLeftCell="A2" zoomScale="80" workbookViewId="0">
      <selection activeCell="D28" sqref="D28"/>
    </sheetView>
  </sheetViews>
  <sheetFormatPr defaultRowHeight="14.4" x14ac:dyDescent="0.3"/>
  <cols>
    <col min="1" max="1" width="13.77734375" bestFit="1" customWidth="1"/>
    <col min="3" max="3" width="14.109375" bestFit="1" customWidth="1"/>
    <col min="4" max="4" width="18.33203125" bestFit="1" customWidth="1"/>
    <col min="5" max="5" width="17" bestFit="1" customWidth="1"/>
    <col min="7" max="7" width="12.88671875" bestFit="1" customWidth="1"/>
    <col min="8" max="8" width="12.44140625" bestFit="1" customWidth="1"/>
    <col min="10" max="10" width="14.109375" bestFit="1" customWidth="1"/>
    <col min="11" max="11" width="18.33203125" bestFit="1" customWidth="1"/>
    <col min="12" max="12" width="17" bestFit="1" customWidth="1"/>
    <col min="14" max="14" width="12.88671875" bestFit="1" customWidth="1"/>
    <col min="15" max="15" width="12.44140625" bestFit="1" customWidth="1"/>
    <col min="17" max="17" width="14.109375" bestFit="1" customWidth="1"/>
    <col min="18" max="18" width="18.33203125" bestFit="1" customWidth="1"/>
    <col min="19" max="19" width="17" bestFit="1" customWidth="1"/>
    <col min="21" max="21" width="12.88671875" bestFit="1" customWidth="1"/>
    <col min="22" max="22" width="12.44140625" bestFit="1" customWidth="1"/>
    <col min="24" max="24" width="14.109375" bestFit="1" customWidth="1"/>
    <col min="25" max="25" width="18.33203125" bestFit="1" customWidth="1"/>
    <col min="26" max="26" width="17" bestFit="1" customWidth="1"/>
    <col min="28" max="28" width="12.88671875" bestFit="1" customWidth="1"/>
    <col min="59" max="59" width="13.77734375" bestFit="1" customWidth="1"/>
    <col min="60" max="60" width="17.77734375" bestFit="1" customWidth="1"/>
  </cols>
  <sheetData>
    <row r="1" spans="1:70" x14ac:dyDescent="0.3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  <c r="BO1" s="3">
        <v>45698</v>
      </c>
    </row>
    <row r="2" spans="1:70" x14ac:dyDescent="0.3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  <c r="BN2">
        <v>0.33750000000000002</v>
      </c>
    </row>
    <row r="3" spans="1:70" x14ac:dyDescent="0.3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  <c r="BN7">
        <v>0.59950000000000003</v>
      </c>
      <c r="BO7">
        <v>0.73850000000000005</v>
      </c>
      <c r="BP7">
        <f>BO7-BN7</f>
        <v>0.13900000000000001</v>
      </c>
      <c r="BQ7">
        <f>BP7/$BP$14*100</f>
        <v>42.638036809815944</v>
      </c>
      <c r="BR7">
        <v>42.63</v>
      </c>
    </row>
    <row r="8" spans="1:70" x14ac:dyDescent="0.3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3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8">AF8-AE8</f>
        <v>0.11599999999999999</v>
      </c>
      <c r="AH8">
        <f t="shared" ref="AH8:AH13" si="9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0">AM8-AL8</f>
        <v>5.0000000000000044E-4</v>
      </c>
      <c r="AO8">
        <f t="shared" ref="AO8:AO13" si="11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12">AT8-AS8</f>
        <v>7.0000000000000062E-3</v>
      </c>
      <c r="AV8">
        <f t="shared" ref="AV8:AV13" si="13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14">BA8-AZ8</f>
        <v>2.849999999999997E-2</v>
      </c>
      <c r="BC8">
        <f t="shared" ref="BC8:BC13" si="15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16">BH8-BG8</f>
        <v>1.4499999999999957E-2</v>
      </c>
      <c r="BJ8">
        <f t="shared" ref="BJ8:BJ13" si="17">BI8/$BI$14*100</f>
        <v>5.1971326164874414</v>
      </c>
      <c r="BK8">
        <f>SUM($BJ$7:BJ8)</f>
        <v>5.3763440860214722</v>
      </c>
      <c r="BL8" s="2">
        <v>18</v>
      </c>
      <c r="BM8" s="2">
        <v>1</v>
      </c>
      <c r="BN8">
        <v>0.46150000000000002</v>
      </c>
      <c r="BO8">
        <v>0.59750000000000003</v>
      </c>
      <c r="BP8">
        <f t="shared" ref="BP8:BP13" si="18">BO8-BN8</f>
        <v>0.13600000000000001</v>
      </c>
      <c r="BQ8">
        <f t="shared" ref="BQ8:BQ13" si="19">BP8/$BP$14*100</f>
        <v>41.717791411042938</v>
      </c>
      <c r="BR8">
        <f>SUM($BQ$7:BQ8)</f>
        <v>84.355828220858882</v>
      </c>
    </row>
    <row r="9" spans="1:70" x14ac:dyDescent="0.3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8"/>
        <v>2.1000000000000019E-2</v>
      </c>
      <c r="AH9">
        <f t="shared" si="9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0"/>
        <v>7.0000000000000062E-3</v>
      </c>
      <c r="AO9">
        <f t="shared" si="11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12"/>
        <v>2.0000000000000018E-3</v>
      </c>
      <c r="AV9">
        <f t="shared" si="13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14"/>
        <v>1.8000000000000016E-2</v>
      </c>
      <c r="BC9">
        <f t="shared" si="15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16"/>
        <v>1.4000000000000012E-2</v>
      </c>
      <c r="BJ9">
        <f t="shared" si="17"/>
        <v>5.0179211469534106</v>
      </c>
      <c r="BK9">
        <f>SUM($BJ$7:BJ9)</f>
        <v>10.394265232974883</v>
      </c>
      <c r="BL9" s="2">
        <v>25</v>
      </c>
      <c r="BM9" s="2">
        <v>0.71</v>
      </c>
      <c r="BN9">
        <v>0.42499999999999999</v>
      </c>
      <c r="BO9">
        <v>0.44650000000000001</v>
      </c>
      <c r="BP9">
        <f t="shared" si="18"/>
        <v>2.1500000000000019E-2</v>
      </c>
      <c r="BQ9">
        <f t="shared" si="19"/>
        <v>6.5950920245398823</v>
      </c>
      <c r="BR9">
        <f>SUM($BQ$7:BQ9)</f>
        <v>90.950920245398763</v>
      </c>
    </row>
    <row r="10" spans="1:70" x14ac:dyDescent="0.3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8"/>
        <v>4.9999999999999989E-2</v>
      </c>
      <c r="AH10">
        <f t="shared" si="9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0"/>
        <v>1.8500000000000016E-2</v>
      </c>
      <c r="AO10">
        <f t="shared" si="11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12"/>
        <v>1.0500000000000009E-2</v>
      </c>
      <c r="AV10">
        <f t="shared" si="13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14"/>
        <v>6.4000000000000001E-2</v>
      </c>
      <c r="BC10">
        <f t="shared" si="15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16"/>
        <v>5.8999999999999997E-2</v>
      </c>
      <c r="BJ10">
        <f t="shared" si="17"/>
        <v>21.146953405017925</v>
      </c>
      <c r="BK10">
        <f>SUM($BJ$7:BJ10)</f>
        <v>31.541218637992806</v>
      </c>
      <c r="BL10" s="2">
        <v>60</v>
      </c>
      <c r="BM10" s="2">
        <v>0.25</v>
      </c>
      <c r="BN10">
        <v>0.38100000000000001</v>
      </c>
      <c r="BO10">
        <v>0.40350000000000003</v>
      </c>
      <c r="BP10">
        <f t="shared" si="18"/>
        <v>2.250000000000002E-2</v>
      </c>
      <c r="BQ10">
        <f t="shared" si="19"/>
        <v>6.9018404907975501</v>
      </c>
      <c r="BR10">
        <f>SUM($BQ$7:BQ10)</f>
        <v>97.852760736196316</v>
      </c>
    </row>
    <row r="11" spans="1:70" x14ac:dyDescent="0.3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8"/>
        <v>1.9500000000000017E-2</v>
      </c>
      <c r="AH11">
        <f t="shared" si="9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0"/>
        <v>5.4999999999999993E-2</v>
      </c>
      <c r="AO11">
        <f t="shared" si="11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12"/>
        <v>8.4000000000000019E-2</v>
      </c>
      <c r="AV11">
        <f t="shared" si="13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14"/>
        <v>0.14900000000000002</v>
      </c>
      <c r="BC11">
        <f t="shared" si="15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16"/>
        <v>6.4000000000000001E-2</v>
      </c>
      <c r="BJ11">
        <f t="shared" si="17"/>
        <v>22.93906810035843</v>
      </c>
      <c r="BK11">
        <f>SUM($BJ$7:BJ11)</f>
        <v>54.480286738351239</v>
      </c>
      <c r="BL11" s="2">
        <v>170</v>
      </c>
      <c r="BM11" s="2">
        <v>0.09</v>
      </c>
      <c r="BN11">
        <v>0.35899999999999999</v>
      </c>
      <c r="BO11">
        <v>0.36399999999999999</v>
      </c>
      <c r="BP11">
        <f t="shared" si="18"/>
        <v>5.0000000000000044E-3</v>
      </c>
      <c r="BQ11">
        <f t="shared" si="19"/>
        <v>1.5337423312883447</v>
      </c>
      <c r="BR11">
        <f>SUM($BQ$7:BQ11)</f>
        <v>99.386503067484668</v>
      </c>
    </row>
    <row r="12" spans="1:70" x14ac:dyDescent="0.3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8"/>
        <v>4.500000000000004E-3</v>
      </c>
      <c r="AH12">
        <f t="shared" si="9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0"/>
        <v>4.9499999999999988E-2</v>
      </c>
      <c r="AO12">
        <f t="shared" si="11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12"/>
        <v>5.5499999999999994E-2</v>
      </c>
      <c r="AV12">
        <f t="shared" si="13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14"/>
        <v>4.3999999999999984E-2</v>
      </c>
      <c r="BC12">
        <f t="shared" si="15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16"/>
        <v>3.8999999999999979E-2</v>
      </c>
      <c r="BJ12">
        <f t="shared" si="17"/>
        <v>13.97849462365591</v>
      </c>
      <c r="BK12">
        <f>SUM($BJ$7:BJ12)</f>
        <v>68.458781362007144</v>
      </c>
      <c r="BL12" s="2">
        <v>230</v>
      </c>
      <c r="BM12" s="2">
        <v>6.3E-2</v>
      </c>
      <c r="BN12">
        <v>0.39250000000000002</v>
      </c>
      <c r="BO12">
        <v>0.39300000000000002</v>
      </c>
      <c r="BP12">
        <f t="shared" si="18"/>
        <v>5.0000000000000044E-4</v>
      </c>
      <c r="BQ12">
        <f t="shared" si="19"/>
        <v>0.15337423312883447</v>
      </c>
      <c r="BR12">
        <f>SUM($BQ$7:BQ12)</f>
        <v>99.539877300613497</v>
      </c>
    </row>
    <row r="13" spans="1:70" x14ac:dyDescent="0.3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8"/>
        <v>9.5000000000000084E-3</v>
      </c>
      <c r="AH13">
        <f t="shared" si="9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0"/>
        <v>0.17550000000000004</v>
      </c>
      <c r="AO13">
        <f t="shared" si="11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13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14"/>
        <v>8.6500000000000021E-2</v>
      </c>
      <c r="BC13">
        <f t="shared" si="15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16"/>
        <v>8.8000000000000023E-2</v>
      </c>
      <c r="BJ13">
        <f t="shared" si="17"/>
        <v>31.541218637992852</v>
      </c>
      <c r="BK13">
        <f>SUM($BJ$7:BJ13)</f>
        <v>100</v>
      </c>
      <c r="BL13" s="2" t="s">
        <v>11</v>
      </c>
      <c r="BM13" s="2"/>
      <c r="BN13">
        <v>0.36349999999999999</v>
      </c>
      <c r="BO13">
        <v>0.36499999999999999</v>
      </c>
      <c r="BP13">
        <f t="shared" si="18"/>
        <v>1.5000000000000013E-3</v>
      </c>
      <c r="BQ13">
        <f t="shared" si="19"/>
        <v>0.46012269938650335</v>
      </c>
      <c r="BR13">
        <f>SUM($BQ$7:BQ13)</f>
        <v>100</v>
      </c>
    </row>
    <row r="14" spans="1:70" x14ac:dyDescent="0.3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  <c r="BP14">
        <f>SUM(BP7:BP13)</f>
        <v>0.32600000000000007</v>
      </c>
    </row>
    <row r="17" spans="1:10" x14ac:dyDescent="0.3">
      <c r="B17" t="s">
        <v>28</v>
      </c>
      <c r="J17" t="s">
        <v>18</v>
      </c>
    </row>
    <row r="18" spans="1:10" x14ac:dyDescent="0.3">
      <c r="A18" t="s">
        <v>14</v>
      </c>
      <c r="B18">
        <f>SUM(F11:F13)</f>
        <v>2.6162790697674438</v>
      </c>
    </row>
    <row r="19" spans="1:10" x14ac:dyDescent="0.3">
      <c r="A19" t="s">
        <v>15</v>
      </c>
      <c r="B19">
        <f>SUM(M11:M13)</f>
        <v>6.1037639877924788</v>
      </c>
    </row>
    <row r="20" spans="1:10" x14ac:dyDescent="0.3">
      <c r="A20" t="s">
        <v>20</v>
      </c>
      <c r="B20">
        <f>SUM(T11:T13)</f>
        <v>28.225806451612897</v>
      </c>
    </row>
    <row r="21" spans="1:10" x14ac:dyDescent="0.3">
      <c r="A21" t="s">
        <v>21</v>
      </c>
      <c r="B21">
        <f>SUM(AA11:AA13)</f>
        <v>4.5706371191135773</v>
      </c>
    </row>
    <row r="22" spans="1:10" x14ac:dyDescent="0.3">
      <c r="A22" t="s">
        <v>22</v>
      </c>
      <c r="B22">
        <f>SUM(AH11:AH13)</f>
        <v>9.0174966352624573</v>
      </c>
    </row>
    <row r="23" spans="1:10" x14ac:dyDescent="0.3">
      <c r="A23" t="s">
        <v>23</v>
      </c>
      <c r="B23">
        <f>SUM(AO11:AO13)</f>
        <v>91.205211726384348</v>
      </c>
    </row>
    <row r="24" spans="1:10" x14ac:dyDescent="0.3">
      <c r="A24" t="s">
        <v>24</v>
      </c>
      <c r="B24">
        <f>SUM(AV11:AV13)</f>
        <v>90.368852459016381</v>
      </c>
    </row>
    <row r="25" spans="1:10" x14ac:dyDescent="0.3">
      <c r="A25" t="s">
        <v>25</v>
      </c>
      <c r="B25">
        <f>SUM(BC11:BC13)</f>
        <v>70.138017565872033</v>
      </c>
    </row>
    <row r="26" spans="1:10" x14ac:dyDescent="0.3">
      <c r="A26" t="s">
        <v>26</v>
      </c>
      <c r="B26">
        <f>SUM(BJ11:BJ13)</f>
        <v>68.458781362007187</v>
      </c>
    </row>
    <row r="27" spans="1:10" x14ac:dyDescent="0.3">
      <c r="A27" t="s">
        <v>27</v>
      </c>
      <c r="B27">
        <f>SUM(BQ11:BQ13)</f>
        <v>2.1472392638036828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BR27"/>
  <sheetViews>
    <sheetView tabSelected="1" zoomScale="59" workbookViewId="0">
      <selection activeCell="A18" sqref="A18:B27"/>
    </sheetView>
  </sheetViews>
  <sheetFormatPr defaultRowHeight="14.4" x14ac:dyDescent="0.3"/>
  <cols>
    <col min="7" max="7" width="11.88671875" bestFit="1" customWidth="1"/>
  </cols>
  <sheetData>
    <row r="1" spans="1:70" x14ac:dyDescent="0.3">
      <c r="A1" s="2" t="s">
        <v>2</v>
      </c>
      <c r="B1" s="2" t="s">
        <v>29</v>
      </c>
      <c r="C1" t="s">
        <v>5</v>
      </c>
      <c r="H1" s="2" t="s">
        <v>2</v>
      </c>
      <c r="I1" s="2" t="s">
        <v>30</v>
      </c>
      <c r="J1" t="s">
        <v>5</v>
      </c>
      <c r="O1" s="2" t="s">
        <v>2</v>
      </c>
      <c r="P1" s="2" t="s">
        <v>31</v>
      </c>
      <c r="Q1" t="s">
        <v>5</v>
      </c>
      <c r="V1" s="2" t="s">
        <v>2</v>
      </c>
      <c r="W1" s="2" t="s">
        <v>32</v>
      </c>
      <c r="X1" t="s">
        <v>5</v>
      </c>
      <c r="AC1" s="2" t="s">
        <v>2</v>
      </c>
      <c r="AD1" s="2" t="s">
        <v>33</v>
      </c>
      <c r="AE1" t="s">
        <v>5</v>
      </c>
      <c r="AJ1" s="2" t="s">
        <v>2</v>
      </c>
      <c r="AK1" s="2" t="s">
        <v>34</v>
      </c>
      <c r="AL1" t="s">
        <v>5</v>
      </c>
      <c r="AM1" s="3">
        <v>45699</v>
      </c>
      <c r="AQ1" s="2" t="s">
        <v>2</v>
      </c>
      <c r="AR1" s="2" t="s">
        <v>35</v>
      </c>
      <c r="AS1" t="s">
        <v>5</v>
      </c>
      <c r="AT1" s="3">
        <v>45699</v>
      </c>
      <c r="AX1" s="2" t="s">
        <v>2</v>
      </c>
      <c r="AY1" s="2" t="s">
        <v>36</v>
      </c>
      <c r="AZ1" t="s">
        <v>5</v>
      </c>
      <c r="BA1" s="3">
        <v>45699</v>
      </c>
      <c r="BE1" s="2" t="s">
        <v>2</v>
      </c>
      <c r="BF1" s="2" t="s">
        <v>37</v>
      </c>
      <c r="BG1" t="s">
        <v>5</v>
      </c>
      <c r="BH1" s="3">
        <v>45699</v>
      </c>
      <c r="BL1" s="2" t="s">
        <v>2</v>
      </c>
      <c r="BM1" s="2" t="s">
        <v>38</v>
      </c>
      <c r="BN1" t="s">
        <v>5</v>
      </c>
      <c r="BO1" s="3">
        <v>45699</v>
      </c>
    </row>
    <row r="2" spans="1:70" x14ac:dyDescent="0.3">
      <c r="A2" s="2" t="s">
        <v>12</v>
      </c>
      <c r="B2" s="2"/>
      <c r="C2">
        <v>0.93600000000000005</v>
      </c>
      <c r="H2" s="2" t="s">
        <v>12</v>
      </c>
      <c r="I2" s="2"/>
      <c r="J2">
        <v>0.45550000000000002</v>
      </c>
      <c r="O2" s="2" t="s">
        <v>12</v>
      </c>
      <c r="P2" s="2"/>
      <c r="Q2">
        <v>0.71699999999999997</v>
      </c>
      <c r="V2" s="2" t="s">
        <v>12</v>
      </c>
      <c r="W2" s="2"/>
      <c r="X2">
        <v>0.45550000000000002</v>
      </c>
      <c r="AC2" s="2" t="s">
        <v>12</v>
      </c>
      <c r="AD2" s="2"/>
      <c r="AE2">
        <v>0.91100000000000003</v>
      </c>
      <c r="AJ2" s="2" t="s">
        <v>12</v>
      </c>
      <c r="AK2" s="2"/>
      <c r="AL2">
        <v>1.254</v>
      </c>
      <c r="AQ2" s="2" t="s">
        <v>12</v>
      </c>
      <c r="AR2" s="2"/>
      <c r="AS2">
        <v>0.91949999999999998</v>
      </c>
      <c r="AX2" s="2" t="s">
        <v>12</v>
      </c>
      <c r="AY2" s="2"/>
      <c r="BE2" s="2" t="s">
        <v>12</v>
      </c>
      <c r="BF2" s="2"/>
      <c r="BG2">
        <v>0.33050000000000002</v>
      </c>
      <c r="BL2" s="2" t="s">
        <v>12</v>
      </c>
      <c r="BM2" s="2"/>
      <c r="BN2">
        <v>0.81399999999999995</v>
      </c>
    </row>
    <row r="3" spans="1:70" x14ac:dyDescent="0.3">
      <c r="A3" s="2" t="s">
        <v>13</v>
      </c>
      <c r="B3" s="2"/>
      <c r="C3">
        <v>1.2E-2</v>
      </c>
      <c r="H3" s="2" t="s">
        <v>13</v>
      </c>
      <c r="I3" s="2"/>
      <c r="J3">
        <v>1.2E-2</v>
      </c>
      <c r="O3" s="2" t="s">
        <v>13</v>
      </c>
      <c r="P3" s="2"/>
      <c r="Q3">
        <v>1.2E-2</v>
      </c>
      <c r="V3" s="2" t="s">
        <v>13</v>
      </c>
      <c r="W3" s="2"/>
      <c r="X3">
        <v>0.67700000000000005</v>
      </c>
      <c r="AC3" s="2" t="s">
        <v>13</v>
      </c>
      <c r="AD3" s="2"/>
      <c r="AE3">
        <v>1.2E-2</v>
      </c>
      <c r="AJ3" s="2" t="s">
        <v>13</v>
      </c>
      <c r="AK3" s="2"/>
      <c r="AL3">
        <v>1.2E-2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/>
      <c r="B4" s="2"/>
      <c r="H4" s="2"/>
      <c r="I4" s="2"/>
      <c r="O4" s="2"/>
      <c r="P4" s="2"/>
      <c r="V4" s="2"/>
      <c r="W4" s="2"/>
      <c r="AC4" s="2"/>
      <c r="AD4" s="2"/>
      <c r="AJ4" s="2"/>
      <c r="AK4" s="2"/>
      <c r="AQ4" s="2"/>
      <c r="AR4" s="2"/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0.83699999999999997</v>
      </c>
      <c r="E7">
        <f t="shared" ref="E7:E13" si="0">D7-C7</f>
        <v>0.23749999999999993</v>
      </c>
      <c r="F7">
        <f>E7/$E$14*100</f>
        <v>33.333333333333329</v>
      </c>
      <c r="G7">
        <v>33.711849999999998</v>
      </c>
      <c r="H7" s="2">
        <v>4</v>
      </c>
      <c r="I7" s="2">
        <v>4760</v>
      </c>
      <c r="J7">
        <v>0.60099999999999998</v>
      </c>
      <c r="K7">
        <v>0.73099999999999998</v>
      </c>
      <c r="L7">
        <f>K7-J7</f>
        <v>0.13</v>
      </c>
      <c r="M7">
        <f>L7/$L$14*100</f>
        <v>29.345372460496616</v>
      </c>
      <c r="N7">
        <v>0.17921100000000001</v>
      </c>
      <c r="O7" s="2">
        <v>4</v>
      </c>
      <c r="P7" s="2">
        <v>4760</v>
      </c>
      <c r="Q7">
        <v>0.59899999999999998</v>
      </c>
      <c r="R7">
        <v>0.85</v>
      </c>
      <c r="S7">
        <f t="shared" ref="S7:S13" si="1">R7-Q7</f>
        <v>0.251</v>
      </c>
      <c r="T7">
        <f>S7/$S$14*100</f>
        <v>35.678749111584942</v>
      </c>
      <c r="U7">
        <v>35.338070000000002</v>
      </c>
      <c r="V7" s="2">
        <v>4</v>
      </c>
      <c r="W7" s="2">
        <v>4760</v>
      </c>
      <c r="X7">
        <v>0.6</v>
      </c>
      <c r="Y7">
        <v>0.90500000000000003</v>
      </c>
      <c r="Z7">
        <f>Y7-X7</f>
        <v>0.30500000000000005</v>
      </c>
      <c r="AA7">
        <f>Z7/$Z$14*100</f>
        <v>45.830202854996251</v>
      </c>
      <c r="AB7">
        <v>45.830199999999998</v>
      </c>
      <c r="AC7" s="2">
        <v>4</v>
      </c>
      <c r="AD7" s="2">
        <v>4760</v>
      </c>
      <c r="AE7">
        <v>0.60050000000000003</v>
      </c>
      <c r="AF7">
        <v>1.2849999999999999</v>
      </c>
      <c r="AG7">
        <f t="shared" ref="AG7:AG13" si="2">AF7-AE7</f>
        <v>0.68449999999999989</v>
      </c>
      <c r="AH7">
        <f>AG7/$AG$14*100</f>
        <v>76.097832128960547</v>
      </c>
      <c r="AI7">
        <v>76.097830000000002</v>
      </c>
      <c r="AJ7" s="2">
        <v>4</v>
      </c>
      <c r="AK7" s="2">
        <v>4760</v>
      </c>
      <c r="AL7">
        <v>0.6</v>
      </c>
      <c r="AM7">
        <v>1.038</v>
      </c>
      <c r="AN7">
        <f t="shared" ref="AN7:AN13" si="3">AM7-AL7</f>
        <v>0.43800000000000006</v>
      </c>
      <c r="AO7">
        <f>AN7/$AN$14*100</f>
        <v>35.294117647058826</v>
      </c>
      <c r="AP7">
        <v>35.294119999999999</v>
      </c>
      <c r="AQ7" s="2">
        <v>4</v>
      </c>
      <c r="AR7" s="2">
        <v>4760</v>
      </c>
      <c r="AS7">
        <v>0.60050000000000003</v>
      </c>
      <c r="AT7">
        <v>0.90249999999999997</v>
      </c>
      <c r="AU7">
        <f t="shared" ref="AU7:AU13" si="4">AT7-AS7</f>
        <v>0.30199999999999994</v>
      </c>
      <c r="AV7">
        <f>AU7/$AU$14*100</f>
        <v>33.278236914600534</v>
      </c>
      <c r="AW7">
        <v>76.097830000000002</v>
      </c>
      <c r="AX7" s="2">
        <v>4</v>
      </c>
      <c r="AY7" s="2">
        <v>4760</v>
      </c>
      <c r="AZ7">
        <v>0.6</v>
      </c>
      <c r="BA7">
        <v>0.67900000000000005</v>
      </c>
      <c r="BB7">
        <f t="shared" ref="BB7:BB13" si="5">BA7-AZ7</f>
        <v>7.900000000000007E-2</v>
      </c>
      <c r="BC7">
        <f>BB7/$BB$14*100</f>
        <v>8.7004405286343669</v>
      </c>
      <c r="BD7">
        <v>76.097830000000002</v>
      </c>
      <c r="BE7" s="2">
        <v>4</v>
      </c>
      <c r="BF7" s="2">
        <v>4760</v>
      </c>
      <c r="BG7">
        <v>0.6</v>
      </c>
      <c r="BH7">
        <v>0.63900000000000001</v>
      </c>
      <c r="BI7">
        <f t="shared" ref="BI7:BI13" si="6">BH7-BG7</f>
        <v>3.9000000000000035E-2</v>
      </c>
      <c r="BJ7">
        <f>BI7/$BI$14*100</f>
        <v>12.440191387559816</v>
      </c>
      <c r="BK7">
        <v>76.097830000000002</v>
      </c>
      <c r="BL7" s="2">
        <v>4</v>
      </c>
      <c r="BM7" s="2">
        <v>4760</v>
      </c>
      <c r="BN7">
        <v>0.6</v>
      </c>
      <c r="BO7">
        <v>0.96899999999999997</v>
      </c>
      <c r="BP7">
        <f t="shared" ref="BP7:BP13" si="7">BO7-BN7</f>
        <v>0.36899999999999999</v>
      </c>
      <c r="BQ7">
        <f>BP7/$BP$14*100</f>
        <v>56.900539707016193</v>
      </c>
      <c r="BR7">
        <v>76.097830000000002</v>
      </c>
    </row>
    <row r="8" spans="1:70" x14ac:dyDescent="0.3">
      <c r="A8" s="2">
        <v>18</v>
      </c>
      <c r="B8" s="2">
        <v>1</v>
      </c>
      <c r="C8">
        <v>0.60099999999999998</v>
      </c>
      <c r="D8">
        <v>0.8095</v>
      </c>
      <c r="E8">
        <f t="shared" si="0"/>
        <v>0.20850000000000002</v>
      </c>
      <c r="F8">
        <f t="shared" ref="F8:F13" si="8">E8/$E$14*100</f>
        <v>29.263157894736846</v>
      </c>
      <c r="G8">
        <f>SUM($F$7:F8)</f>
        <v>62.596491228070178</v>
      </c>
      <c r="H8" s="2">
        <v>18</v>
      </c>
      <c r="I8" s="2">
        <v>1</v>
      </c>
      <c r="J8">
        <v>0.46200000000000002</v>
      </c>
      <c r="K8">
        <v>0.69550000000000001</v>
      </c>
      <c r="L8">
        <f t="shared" ref="L8:L13" si="9">K8-J8</f>
        <v>0.23349999999999999</v>
      </c>
      <c r="M8">
        <f t="shared" ref="M8:M13" si="10">L8/$L$14*100</f>
        <v>52.708803611738141</v>
      </c>
      <c r="N8">
        <f>SUM($G$7:M8)</f>
        <v>4964.2155173003057</v>
      </c>
      <c r="O8" s="2">
        <v>18</v>
      </c>
      <c r="P8" s="2">
        <v>1</v>
      </c>
      <c r="Q8">
        <v>0.46200000000000002</v>
      </c>
      <c r="R8">
        <v>0.76200000000000001</v>
      </c>
      <c r="S8">
        <f t="shared" si="1"/>
        <v>0.3</v>
      </c>
      <c r="T8">
        <f t="shared" ref="T8:T13" si="11">S8/$S$14*100</f>
        <v>42.643923240938179</v>
      </c>
      <c r="U8">
        <f>SUM(T$7:T8)</f>
        <v>78.322672352523114</v>
      </c>
      <c r="V8" s="2">
        <v>18</v>
      </c>
      <c r="W8" s="2">
        <v>1</v>
      </c>
      <c r="X8">
        <v>0.46250000000000002</v>
      </c>
      <c r="Y8">
        <v>0.70099999999999996</v>
      </c>
      <c r="Z8">
        <f t="shared" ref="Z8:Z13" si="12">Y8-X8</f>
        <v>0.23849999999999993</v>
      </c>
      <c r="AA8">
        <f t="shared" ref="AA8:AA13" si="13">Z8/$Z$14*100</f>
        <v>35.837716003005248</v>
      </c>
      <c r="AB8">
        <f>SUM(AA$7:AA8)</f>
        <v>81.667918858001499</v>
      </c>
      <c r="AC8" s="2">
        <v>18</v>
      </c>
      <c r="AD8" s="2">
        <v>1</v>
      </c>
      <c r="AE8">
        <v>0.46250000000000002</v>
      </c>
      <c r="AF8">
        <v>0.48899999999999999</v>
      </c>
      <c r="AG8">
        <f t="shared" si="2"/>
        <v>2.6499999999999968E-2</v>
      </c>
      <c r="AH8">
        <f t="shared" ref="AH8:AH13" si="14">AG8/$AG$14*100</f>
        <v>2.9460811561978848</v>
      </c>
      <c r="AI8">
        <f>SUM(AH$7:AH8)</f>
        <v>79.043913285158439</v>
      </c>
      <c r="AJ8" s="2">
        <v>18</v>
      </c>
      <c r="AK8" s="2">
        <v>1</v>
      </c>
      <c r="AL8">
        <v>0.46250000000000002</v>
      </c>
      <c r="AM8">
        <v>1.0275000000000001</v>
      </c>
      <c r="AN8">
        <f t="shared" si="3"/>
        <v>0.56500000000000006</v>
      </c>
      <c r="AO8">
        <f t="shared" ref="AO8:AO13" si="15">AN8/$AN$14*100</f>
        <v>45.52780016116035</v>
      </c>
      <c r="AP8">
        <f>SUM(AO$7:AO8)</f>
        <v>80.821917808219183</v>
      </c>
      <c r="AQ8" s="2">
        <v>18</v>
      </c>
      <c r="AR8" s="2">
        <v>1</v>
      </c>
      <c r="AS8">
        <v>0.46350000000000002</v>
      </c>
      <c r="AT8">
        <v>0.74550000000000005</v>
      </c>
      <c r="AU8">
        <f t="shared" si="4"/>
        <v>0.28200000000000003</v>
      </c>
      <c r="AV8">
        <f t="shared" ref="AV8:AV13" si="16">AU8/$AU$14*100</f>
        <v>31.074380165289249</v>
      </c>
      <c r="AW8">
        <f>SUM(AV$7:AV8)</f>
        <v>64.352617079889782</v>
      </c>
      <c r="AX8" s="2">
        <v>18</v>
      </c>
      <c r="AY8" s="2">
        <v>1</v>
      </c>
      <c r="AZ8">
        <v>0.46400000000000002</v>
      </c>
      <c r="BA8">
        <v>0.65800000000000003</v>
      </c>
      <c r="BB8">
        <f t="shared" si="5"/>
        <v>0.19400000000000001</v>
      </c>
      <c r="BC8">
        <f t="shared" ref="BC8:BC13" si="17">BB8/$BB$14*100</f>
        <v>21.365638766519819</v>
      </c>
      <c r="BD8">
        <f>SUM(BC$7:BC8)</f>
        <v>30.066079295154186</v>
      </c>
      <c r="BE8" s="2">
        <v>18</v>
      </c>
      <c r="BF8" s="2">
        <v>1</v>
      </c>
      <c r="BG8">
        <v>0.46400000000000002</v>
      </c>
      <c r="BH8">
        <v>0.55000000000000004</v>
      </c>
      <c r="BI8">
        <f t="shared" si="6"/>
        <v>8.6000000000000021E-2</v>
      </c>
      <c r="BJ8">
        <f t="shared" ref="BJ8:BJ13" si="18">BI8/$BI$14*100</f>
        <v>27.432216905901115</v>
      </c>
      <c r="BK8">
        <f>SUM(BJ$7:BJ8)</f>
        <v>39.872408293460929</v>
      </c>
      <c r="BL8" s="2">
        <v>18</v>
      </c>
      <c r="BM8" s="2">
        <v>1</v>
      </c>
      <c r="BN8">
        <v>0.46350000000000002</v>
      </c>
      <c r="BO8">
        <v>0.65749999999999997</v>
      </c>
      <c r="BP8">
        <f t="shared" si="7"/>
        <v>0.19399999999999995</v>
      </c>
      <c r="BQ8">
        <f t="shared" ref="BQ8:BQ13" si="19">BP8/$BP$14*100</f>
        <v>29.915188897455664</v>
      </c>
      <c r="BR8">
        <f>SUM(BQ$7:BQ8)</f>
        <v>86.815728604471857</v>
      </c>
    </row>
    <row r="9" spans="1:70" x14ac:dyDescent="0.3">
      <c r="A9" s="2">
        <v>25</v>
      </c>
      <c r="B9" s="2">
        <v>0.71</v>
      </c>
      <c r="C9">
        <v>0.46200000000000002</v>
      </c>
      <c r="D9">
        <v>0.51349999999999996</v>
      </c>
      <c r="E9">
        <f t="shared" si="0"/>
        <v>5.1499999999999935E-2</v>
      </c>
      <c r="F9">
        <f t="shared" si="8"/>
        <v>7.2280701754385879</v>
      </c>
      <c r="G9">
        <f>SUM($F$7:F9)</f>
        <v>69.824561403508767</v>
      </c>
      <c r="H9" s="2">
        <v>25</v>
      </c>
      <c r="I9" s="2">
        <v>0.71</v>
      </c>
      <c r="J9">
        <v>0.42499999999999999</v>
      </c>
      <c r="K9">
        <v>0.45900000000000002</v>
      </c>
      <c r="L9">
        <f t="shared" si="9"/>
        <v>3.400000000000003E-2</v>
      </c>
      <c r="M9">
        <f t="shared" si="10"/>
        <v>7.6749435665914287</v>
      </c>
      <c r="N9">
        <f>SUM($G$7:M9)</f>
        <v>5068.3430222704055</v>
      </c>
      <c r="O9" s="2">
        <v>25</v>
      </c>
      <c r="P9" s="2">
        <v>0.71</v>
      </c>
      <c r="Q9">
        <v>0.42549999999999999</v>
      </c>
      <c r="R9">
        <v>0.45</v>
      </c>
      <c r="S9">
        <f t="shared" si="1"/>
        <v>2.4500000000000022E-2</v>
      </c>
      <c r="T9">
        <f t="shared" si="11"/>
        <v>3.482587064676621</v>
      </c>
      <c r="U9">
        <f>SUM(T$7:T9)</f>
        <v>81.805259417199736</v>
      </c>
      <c r="V9" s="2">
        <v>25</v>
      </c>
      <c r="W9" s="2">
        <v>0.71</v>
      </c>
      <c r="X9">
        <v>0.42549999999999999</v>
      </c>
      <c r="Y9">
        <v>0.47499999999999998</v>
      </c>
      <c r="Z9">
        <f t="shared" si="12"/>
        <v>4.9499999999999988E-2</v>
      </c>
      <c r="AA9">
        <f t="shared" si="13"/>
        <v>7.438016528925619</v>
      </c>
      <c r="AB9">
        <f>SUM(AA$7:AA9)</f>
        <v>89.105935386927115</v>
      </c>
      <c r="AC9" s="2">
        <v>25</v>
      </c>
      <c r="AD9" s="2">
        <v>0.71</v>
      </c>
      <c r="AE9">
        <v>0.42549999999999999</v>
      </c>
      <c r="AF9">
        <v>0.45</v>
      </c>
      <c r="AG9">
        <f t="shared" si="2"/>
        <v>2.4500000000000022E-2</v>
      </c>
      <c r="AH9">
        <f t="shared" si="14"/>
        <v>2.7237354085603145</v>
      </c>
      <c r="AI9">
        <f>SUM(AH$7:AH9)</f>
        <v>81.767648693718755</v>
      </c>
      <c r="AJ9" s="2">
        <v>25</v>
      </c>
      <c r="AK9" s="2">
        <v>0.71</v>
      </c>
      <c r="AL9">
        <v>0.42549999999999999</v>
      </c>
      <c r="AM9">
        <v>0.51149999999999995</v>
      </c>
      <c r="AN9">
        <f t="shared" si="3"/>
        <v>8.5999999999999965E-2</v>
      </c>
      <c r="AO9">
        <f t="shared" si="15"/>
        <v>6.9298952457695382</v>
      </c>
      <c r="AP9">
        <f>SUM(AO$7:AO9)</f>
        <v>87.751813053988727</v>
      </c>
      <c r="AQ9" s="2">
        <v>25</v>
      </c>
      <c r="AR9" s="2">
        <v>0.71</v>
      </c>
      <c r="AS9">
        <v>0.42599999999999999</v>
      </c>
      <c r="AT9">
        <v>0.52949999999999997</v>
      </c>
      <c r="AU9">
        <f t="shared" si="4"/>
        <v>0.10349999999999998</v>
      </c>
      <c r="AV9">
        <f t="shared" si="16"/>
        <v>11.404958677685945</v>
      </c>
      <c r="AW9">
        <f>SUM(AV$7:AV9)</f>
        <v>75.757575757575722</v>
      </c>
      <c r="AX9" s="2">
        <v>25</v>
      </c>
      <c r="AY9" s="2">
        <v>0.71</v>
      </c>
      <c r="AZ9">
        <v>0.42549999999999999</v>
      </c>
      <c r="BA9">
        <v>0.66549999999999998</v>
      </c>
      <c r="BB9">
        <f t="shared" si="5"/>
        <v>0.24</v>
      </c>
      <c r="BC9">
        <f t="shared" si="17"/>
        <v>26.431718061674005</v>
      </c>
      <c r="BD9">
        <f>SUM(BC$7:BC9)</f>
        <v>56.497797356828187</v>
      </c>
      <c r="BE9" s="2">
        <v>25</v>
      </c>
      <c r="BF9" s="2">
        <v>0.71</v>
      </c>
      <c r="BG9">
        <v>0.42599999999999999</v>
      </c>
      <c r="BH9">
        <v>0.45750000000000002</v>
      </c>
      <c r="BI9">
        <f t="shared" si="6"/>
        <v>3.1500000000000028E-2</v>
      </c>
      <c r="BJ9">
        <f t="shared" si="18"/>
        <v>10.047846889952158</v>
      </c>
      <c r="BK9">
        <f>SUM(BJ$7:BJ9)</f>
        <v>49.92025518341309</v>
      </c>
      <c r="BL9" s="2">
        <v>25</v>
      </c>
      <c r="BM9" s="2">
        <v>0.71</v>
      </c>
      <c r="BN9">
        <v>0.42549999999999999</v>
      </c>
      <c r="BO9">
        <v>0.44850000000000001</v>
      </c>
      <c r="BP9">
        <f t="shared" si="7"/>
        <v>2.300000000000002E-2</v>
      </c>
      <c r="BQ9">
        <f t="shared" si="19"/>
        <v>3.5466461063993862</v>
      </c>
      <c r="BR9">
        <f>SUM(BQ$7:BQ9)</f>
        <v>90.362374710871251</v>
      </c>
    </row>
    <row r="10" spans="1:70" x14ac:dyDescent="0.3">
      <c r="A10" s="2">
        <v>60</v>
      </c>
      <c r="B10" s="2">
        <v>0.25</v>
      </c>
      <c r="C10">
        <v>0.42499999999999999</v>
      </c>
      <c r="D10">
        <v>0.55000000000000004</v>
      </c>
      <c r="E10">
        <f t="shared" si="0"/>
        <v>0.12500000000000006</v>
      </c>
      <c r="F10">
        <f t="shared" si="8"/>
        <v>17.543859649122815</v>
      </c>
      <c r="G10">
        <f>SUM($F$7:F10)</f>
        <v>87.368421052631589</v>
      </c>
      <c r="H10" s="2">
        <v>60</v>
      </c>
      <c r="I10" s="2">
        <v>0.25</v>
      </c>
      <c r="J10">
        <v>0.38100000000000001</v>
      </c>
      <c r="K10">
        <v>0.40649999999999997</v>
      </c>
      <c r="L10">
        <f t="shared" si="9"/>
        <v>2.5499999999999967E-2</v>
      </c>
      <c r="M10">
        <f t="shared" si="10"/>
        <v>5.7562076749435596</v>
      </c>
      <c r="N10">
        <f>SUM($G$7:M10)</f>
        <v>5222.530650997981</v>
      </c>
      <c r="O10" s="2">
        <v>60</v>
      </c>
      <c r="P10" s="2">
        <v>0.25</v>
      </c>
      <c r="Q10">
        <v>0.3805</v>
      </c>
      <c r="R10">
        <v>0.437</v>
      </c>
      <c r="S10">
        <f t="shared" si="1"/>
        <v>5.6499999999999995E-2</v>
      </c>
      <c r="T10">
        <f t="shared" si="11"/>
        <v>8.0312722103766898</v>
      </c>
      <c r="U10">
        <f>SUM(T$7:T10)</f>
        <v>89.83653162757642</v>
      </c>
      <c r="V10" s="2">
        <v>60</v>
      </c>
      <c r="W10" s="2">
        <v>0.25</v>
      </c>
      <c r="X10">
        <v>0.38100000000000001</v>
      </c>
      <c r="Y10">
        <v>0.437</v>
      </c>
      <c r="Z10">
        <f t="shared" si="12"/>
        <v>5.5999999999999994E-2</v>
      </c>
      <c r="AA10">
        <f t="shared" si="13"/>
        <v>8.4147257700976699</v>
      </c>
      <c r="AB10">
        <f>SUM(AA$7:AA10)</f>
        <v>97.52066115702479</v>
      </c>
      <c r="AC10" s="2">
        <v>60</v>
      </c>
      <c r="AD10" s="2">
        <v>0.25</v>
      </c>
      <c r="AE10">
        <v>0.38100000000000001</v>
      </c>
      <c r="AF10">
        <v>0.50049999999999994</v>
      </c>
      <c r="AG10">
        <f t="shared" si="2"/>
        <v>0.11949999999999994</v>
      </c>
      <c r="AH10">
        <f t="shared" si="14"/>
        <v>13.285158421345189</v>
      </c>
      <c r="AI10">
        <f>SUM(AH$7:AH10)</f>
        <v>95.052807115063942</v>
      </c>
      <c r="AJ10" s="2">
        <v>60</v>
      </c>
      <c r="AK10" s="2">
        <v>0.25</v>
      </c>
      <c r="AL10">
        <v>0.38100000000000001</v>
      </c>
      <c r="AM10">
        <v>0.48899999999999999</v>
      </c>
      <c r="AN10">
        <f t="shared" si="3"/>
        <v>0.10799999999999998</v>
      </c>
      <c r="AO10">
        <f t="shared" si="15"/>
        <v>8.7026591458501201</v>
      </c>
      <c r="AP10">
        <f>SUM(AO$7:AO10)</f>
        <v>96.454472199838847</v>
      </c>
      <c r="AQ10" s="2">
        <v>60</v>
      </c>
      <c r="AR10" s="2">
        <v>0.25</v>
      </c>
      <c r="AS10">
        <v>0.38100000000000001</v>
      </c>
      <c r="AT10">
        <v>0.54600000000000004</v>
      </c>
      <c r="AU10">
        <f t="shared" si="4"/>
        <v>0.16500000000000004</v>
      </c>
      <c r="AV10">
        <f t="shared" si="16"/>
        <v>18.181818181818183</v>
      </c>
      <c r="AW10">
        <f>SUM(AV$7:AV10)</f>
        <v>93.939393939393909</v>
      </c>
      <c r="AX10" s="2">
        <v>60</v>
      </c>
      <c r="AY10" s="2">
        <v>0.25</v>
      </c>
      <c r="AZ10">
        <v>0.38100000000000001</v>
      </c>
      <c r="BA10">
        <v>0.6855</v>
      </c>
      <c r="BB10">
        <f t="shared" si="5"/>
        <v>0.30449999999999999</v>
      </c>
      <c r="BC10">
        <f t="shared" si="17"/>
        <v>33.53524229074889</v>
      </c>
      <c r="BD10">
        <f>SUM(BC$7:BC10)</f>
        <v>90.033039647577084</v>
      </c>
      <c r="BE10" s="2">
        <v>60</v>
      </c>
      <c r="BF10" s="2">
        <v>0.25</v>
      </c>
      <c r="BG10">
        <v>0.38100000000000001</v>
      </c>
      <c r="BH10">
        <v>0.49</v>
      </c>
      <c r="BI10">
        <f t="shared" si="6"/>
        <v>0.10899999999999999</v>
      </c>
      <c r="BJ10">
        <f t="shared" si="18"/>
        <v>34.768740031897913</v>
      </c>
      <c r="BK10">
        <f>SUM(BJ$7:BJ10)</f>
        <v>84.688995215310996</v>
      </c>
      <c r="BL10" s="2">
        <v>60</v>
      </c>
      <c r="BM10" s="2">
        <v>0.25</v>
      </c>
      <c r="BN10">
        <v>0.38100000000000001</v>
      </c>
      <c r="BO10">
        <v>0.41549999999999998</v>
      </c>
      <c r="BP10">
        <f t="shared" si="7"/>
        <v>3.4499999999999975E-2</v>
      </c>
      <c r="BQ10">
        <f t="shared" si="19"/>
        <v>5.3199691595990712</v>
      </c>
      <c r="BR10">
        <f>SUM(BQ$7:BQ10)</f>
        <v>95.682343870470319</v>
      </c>
    </row>
    <row r="11" spans="1:70" x14ac:dyDescent="0.3">
      <c r="A11" s="2">
        <v>170</v>
      </c>
      <c r="B11" s="2">
        <v>0.09</v>
      </c>
      <c r="C11">
        <v>0.38100000000000001</v>
      </c>
      <c r="D11">
        <v>0.40749999999999997</v>
      </c>
      <c r="E11">
        <f t="shared" si="0"/>
        <v>2.6499999999999968E-2</v>
      </c>
      <c r="F11">
        <f t="shared" si="8"/>
        <v>3.7192982456140311</v>
      </c>
      <c r="G11">
        <f>SUM($F$7:F11)</f>
        <v>91.087719298245617</v>
      </c>
      <c r="H11" s="2">
        <v>170</v>
      </c>
      <c r="I11" s="2">
        <v>0.09</v>
      </c>
      <c r="J11">
        <v>0.35899999999999999</v>
      </c>
      <c r="K11">
        <v>0.36749999999999999</v>
      </c>
      <c r="L11">
        <f t="shared" si="9"/>
        <v>8.5000000000000075E-3</v>
      </c>
      <c r="M11">
        <f t="shared" si="10"/>
        <v>1.9187358916478572</v>
      </c>
      <c r="N11">
        <f>SUM($G$7:M11)</f>
        <v>5486.3621061878748</v>
      </c>
      <c r="O11" s="2">
        <v>170</v>
      </c>
      <c r="P11" s="2">
        <v>0.09</v>
      </c>
      <c r="Q11">
        <v>0.35899999999999999</v>
      </c>
      <c r="R11">
        <v>0.3755</v>
      </c>
      <c r="S11">
        <f t="shared" si="1"/>
        <v>1.6500000000000015E-2</v>
      </c>
      <c r="T11">
        <f t="shared" si="11"/>
        <v>2.3454157782516019</v>
      </c>
      <c r="U11">
        <f>SUM(T$7:T11)</f>
        <v>92.181947405828026</v>
      </c>
      <c r="V11" s="2">
        <v>170</v>
      </c>
      <c r="W11" s="2">
        <v>0.09</v>
      </c>
      <c r="X11">
        <v>0.35899999999999999</v>
      </c>
      <c r="Y11">
        <v>0.36649999999999999</v>
      </c>
      <c r="Z11">
        <f t="shared" si="12"/>
        <v>7.5000000000000067E-3</v>
      </c>
      <c r="AA11">
        <f t="shared" si="13"/>
        <v>1.1269722013523675</v>
      </c>
      <c r="AB11">
        <f>SUM(AA$7:AA11)</f>
        <v>98.647633358377163</v>
      </c>
      <c r="AC11" s="2">
        <v>170</v>
      </c>
      <c r="AD11" s="2">
        <v>0.09</v>
      </c>
      <c r="AE11">
        <v>0.35899999999999999</v>
      </c>
      <c r="AF11">
        <v>0.38700000000000001</v>
      </c>
      <c r="AG11">
        <f t="shared" si="2"/>
        <v>2.8000000000000025E-2</v>
      </c>
      <c r="AH11">
        <f t="shared" si="14"/>
        <v>3.1128404669260736</v>
      </c>
      <c r="AI11">
        <f>SUM(AH$7:AH11)</f>
        <v>98.165647581990015</v>
      </c>
      <c r="AJ11" s="2">
        <v>170</v>
      </c>
      <c r="AK11" s="2">
        <v>0.09</v>
      </c>
      <c r="AL11">
        <v>0.35899999999999999</v>
      </c>
      <c r="AM11">
        <v>0.38100000000000001</v>
      </c>
      <c r="AN11">
        <f t="shared" si="3"/>
        <v>2.200000000000002E-2</v>
      </c>
      <c r="AO11">
        <f t="shared" si="15"/>
        <v>1.7727639000805817</v>
      </c>
      <c r="AP11">
        <f>SUM(AO$7:AO11)</f>
        <v>98.227236099919423</v>
      </c>
      <c r="AQ11" s="2">
        <v>170</v>
      </c>
      <c r="AR11" s="2">
        <v>0.09</v>
      </c>
      <c r="AS11">
        <v>0.35899999999999999</v>
      </c>
      <c r="AT11">
        <v>0.38850000000000001</v>
      </c>
      <c r="AU11">
        <f t="shared" si="4"/>
        <v>2.9500000000000026E-2</v>
      </c>
      <c r="AV11">
        <f t="shared" si="16"/>
        <v>3.2506887052341624</v>
      </c>
      <c r="AW11">
        <f>SUM(AV$7:AV11)</f>
        <v>97.190082644628077</v>
      </c>
      <c r="AX11" s="2">
        <v>170</v>
      </c>
      <c r="AY11" s="2">
        <v>0.09</v>
      </c>
      <c r="AZ11">
        <v>0.35899999999999999</v>
      </c>
      <c r="BA11">
        <v>0.41049999999999998</v>
      </c>
      <c r="BB11">
        <f t="shared" si="5"/>
        <v>5.149999999999999E-2</v>
      </c>
      <c r="BC11">
        <f t="shared" si="17"/>
        <v>5.6718061674008791</v>
      </c>
      <c r="BD11">
        <f>SUM(BC$7:BC11)</f>
        <v>95.704845814977958</v>
      </c>
      <c r="BE11" s="2">
        <v>170</v>
      </c>
      <c r="BF11" s="2">
        <v>0.09</v>
      </c>
      <c r="BG11">
        <v>0.35899999999999999</v>
      </c>
      <c r="BH11">
        <v>0.38750000000000001</v>
      </c>
      <c r="BI11">
        <f t="shared" si="6"/>
        <v>2.8500000000000025E-2</v>
      </c>
      <c r="BJ11">
        <f t="shared" si="18"/>
        <v>9.0909090909090953</v>
      </c>
      <c r="BK11">
        <f>SUM(BJ$7:BJ11)</f>
        <v>93.779904306220089</v>
      </c>
      <c r="BL11" s="2">
        <v>170</v>
      </c>
      <c r="BM11" s="2">
        <v>0.09</v>
      </c>
      <c r="BN11">
        <v>0.35899999999999999</v>
      </c>
      <c r="BO11">
        <v>0.373</v>
      </c>
      <c r="BP11">
        <f t="shared" si="7"/>
        <v>1.4000000000000012E-2</v>
      </c>
      <c r="BQ11">
        <f t="shared" si="19"/>
        <v>2.1588280647648439</v>
      </c>
      <c r="BR11">
        <f>SUM(BQ$7:BQ11)</f>
        <v>97.841171935235167</v>
      </c>
    </row>
    <row r="12" spans="1:70" x14ac:dyDescent="0.3">
      <c r="A12" s="2">
        <v>230</v>
      </c>
      <c r="B12" s="2">
        <v>6.3E-2</v>
      </c>
      <c r="C12">
        <v>0.35899999999999999</v>
      </c>
      <c r="D12">
        <v>0.40200000000000002</v>
      </c>
      <c r="E12">
        <f t="shared" si="0"/>
        <v>4.3000000000000038E-2</v>
      </c>
      <c r="F12">
        <f t="shared" si="8"/>
        <v>6.0350877192982519</v>
      </c>
      <c r="G12">
        <f>SUM($F$7:F12)</f>
        <v>97.122807017543863</v>
      </c>
      <c r="H12" s="2">
        <v>230</v>
      </c>
      <c r="I12" s="2">
        <v>6.3E-2</v>
      </c>
      <c r="J12">
        <v>0.39250000000000002</v>
      </c>
      <c r="K12">
        <v>0.39550000000000002</v>
      </c>
      <c r="L12">
        <f t="shared" si="9"/>
        <v>3.0000000000000027E-3</v>
      </c>
      <c r="M12">
        <f t="shared" si="10"/>
        <v>0.67720090293453783</v>
      </c>
      <c r="N12">
        <f>SUM($G$7:M12)</f>
        <v>5815.0161141083527</v>
      </c>
      <c r="O12" s="2">
        <v>230</v>
      </c>
      <c r="P12" s="2">
        <v>6.3E-2</v>
      </c>
      <c r="Q12">
        <v>0.39200000000000002</v>
      </c>
      <c r="R12">
        <v>0.40100000000000002</v>
      </c>
      <c r="S12">
        <f t="shared" si="1"/>
        <v>9.000000000000008E-3</v>
      </c>
      <c r="T12">
        <f t="shared" si="11"/>
        <v>1.2793176972281466</v>
      </c>
      <c r="U12">
        <f>SUM(T$7:T12)</f>
        <v>93.461265103056178</v>
      </c>
      <c r="V12" s="2">
        <v>230</v>
      </c>
      <c r="W12" s="2">
        <v>6.3E-2</v>
      </c>
      <c r="X12">
        <v>0.39200000000000002</v>
      </c>
      <c r="Y12">
        <v>0.39250000000000002</v>
      </c>
      <c r="Z12">
        <f t="shared" si="12"/>
        <v>5.0000000000000044E-4</v>
      </c>
      <c r="AA12">
        <f t="shared" si="13"/>
        <v>7.513148009015784E-2</v>
      </c>
      <c r="AB12">
        <f>SUM(AA$7:AA12)</f>
        <v>98.722764838467327</v>
      </c>
      <c r="AC12" s="2">
        <v>230</v>
      </c>
      <c r="AD12" s="2">
        <v>6.3E-2</v>
      </c>
      <c r="AE12">
        <v>0.39200000000000002</v>
      </c>
      <c r="AF12">
        <v>0.39400000000000002</v>
      </c>
      <c r="AG12">
        <f t="shared" si="2"/>
        <v>2.0000000000000018E-3</v>
      </c>
      <c r="AH12">
        <f t="shared" si="14"/>
        <v>0.2223457476375767</v>
      </c>
      <c r="AI12">
        <f>SUM(AH$7:AH12)</f>
        <v>98.387993329627591</v>
      </c>
      <c r="AJ12" s="2">
        <v>230</v>
      </c>
      <c r="AK12" s="2">
        <v>6.3E-2</v>
      </c>
      <c r="AL12">
        <v>0.39250000000000002</v>
      </c>
      <c r="AM12">
        <v>0.39250000000000002</v>
      </c>
      <c r="AN12">
        <f t="shared" si="3"/>
        <v>0</v>
      </c>
      <c r="AO12">
        <f t="shared" si="15"/>
        <v>0</v>
      </c>
      <c r="AP12">
        <f>SUM(AO$7:AO12)</f>
        <v>98.227236099919423</v>
      </c>
      <c r="AQ12" s="2">
        <v>230</v>
      </c>
      <c r="AR12" s="2">
        <v>6.3E-2</v>
      </c>
      <c r="AS12">
        <v>0.39200000000000002</v>
      </c>
      <c r="AT12">
        <v>0.39300000000000002</v>
      </c>
      <c r="AU12">
        <f t="shared" si="4"/>
        <v>1.0000000000000009E-3</v>
      </c>
      <c r="AV12">
        <f t="shared" si="16"/>
        <v>0.11019283746556481</v>
      </c>
      <c r="AW12">
        <f>SUM(AV$7:AV12)</f>
        <v>97.300275482093639</v>
      </c>
      <c r="AX12" s="2">
        <v>230</v>
      </c>
      <c r="AY12" s="2">
        <v>6.3E-2</v>
      </c>
      <c r="AZ12">
        <v>0.39200000000000002</v>
      </c>
      <c r="BA12">
        <v>0.39600000000000002</v>
      </c>
      <c r="BB12">
        <f t="shared" si="5"/>
        <v>4.0000000000000036E-3</v>
      </c>
      <c r="BC12">
        <f t="shared" si="17"/>
        <v>0.4405286343612338</v>
      </c>
      <c r="BD12">
        <f>SUM(BC$7:BC12)</f>
        <v>96.145374449339187</v>
      </c>
      <c r="BE12" s="2">
        <v>230</v>
      </c>
      <c r="BF12" s="2">
        <v>6.3E-2</v>
      </c>
      <c r="BG12">
        <v>0.39250000000000002</v>
      </c>
      <c r="BH12">
        <v>0.39350000000000002</v>
      </c>
      <c r="BI12">
        <f t="shared" si="6"/>
        <v>1.0000000000000009E-3</v>
      </c>
      <c r="BJ12">
        <f t="shared" si="18"/>
        <v>0.31897926634768758</v>
      </c>
      <c r="BK12">
        <f>SUM(BJ$7:BJ12)</f>
        <v>94.098883572567772</v>
      </c>
      <c r="BL12" s="2">
        <v>230</v>
      </c>
      <c r="BM12" s="2">
        <v>6.3E-2</v>
      </c>
      <c r="BN12">
        <v>0.39250000000000002</v>
      </c>
      <c r="BO12">
        <v>0.39250000000000002</v>
      </c>
      <c r="BP12">
        <f t="shared" si="7"/>
        <v>0</v>
      </c>
      <c r="BQ12">
        <f t="shared" si="19"/>
        <v>0</v>
      </c>
      <c r="BR12">
        <f>SUM(BQ$7:BQ12)</f>
        <v>97.841171935235167</v>
      </c>
    </row>
    <row r="13" spans="1:70" x14ac:dyDescent="0.3">
      <c r="A13" s="2" t="s">
        <v>11</v>
      </c>
      <c r="B13" s="2"/>
      <c r="C13">
        <v>0.36349999999999999</v>
      </c>
      <c r="D13">
        <v>0.38400000000000001</v>
      </c>
      <c r="E13">
        <f t="shared" si="0"/>
        <v>2.0500000000000018E-2</v>
      </c>
      <c r="F13">
        <f t="shared" si="8"/>
        <v>2.8771929824561431</v>
      </c>
      <c r="G13">
        <f>SUM($F$7:F13)</f>
        <v>100</v>
      </c>
      <c r="H13" s="2" t="s">
        <v>11</v>
      </c>
      <c r="I13" s="2"/>
      <c r="J13">
        <v>0.36349999999999999</v>
      </c>
      <c r="K13">
        <v>0.372</v>
      </c>
      <c r="L13">
        <f t="shared" si="9"/>
        <v>8.5000000000000075E-3</v>
      </c>
      <c r="M13">
        <f t="shared" si="10"/>
        <v>1.9187358916478572</v>
      </c>
      <c r="N13">
        <f>SUM($G$7:M13)</f>
        <v>5917.6788500000011</v>
      </c>
      <c r="O13" s="2" t="s">
        <v>11</v>
      </c>
      <c r="P13" s="2"/>
      <c r="Q13">
        <v>0.36349999999999999</v>
      </c>
      <c r="R13">
        <v>0.40949999999999998</v>
      </c>
      <c r="S13">
        <f t="shared" si="1"/>
        <v>4.5999999999999985E-2</v>
      </c>
      <c r="T13">
        <f t="shared" si="11"/>
        <v>6.5387348969438515</v>
      </c>
      <c r="U13">
        <f>SUM(T$7:T13)</f>
        <v>100.00000000000003</v>
      </c>
      <c r="V13" s="2" t="s">
        <v>11</v>
      </c>
      <c r="W13" s="2"/>
      <c r="X13">
        <v>0.36349999999999999</v>
      </c>
      <c r="Y13">
        <v>0.372</v>
      </c>
      <c r="Z13">
        <f t="shared" si="12"/>
        <v>8.5000000000000075E-3</v>
      </c>
      <c r="AA13">
        <f t="shared" si="13"/>
        <v>1.2772351615326833</v>
      </c>
      <c r="AB13">
        <f>SUM(AA$7:AA13)</f>
        <v>100.00000000000001</v>
      </c>
      <c r="AC13" s="2" t="s">
        <v>11</v>
      </c>
      <c r="AD13" s="2"/>
      <c r="AE13">
        <v>0.36349999999999999</v>
      </c>
      <c r="AF13">
        <v>0.378</v>
      </c>
      <c r="AG13">
        <f t="shared" si="2"/>
        <v>1.4500000000000013E-2</v>
      </c>
      <c r="AH13">
        <f t="shared" si="14"/>
        <v>1.6120066703724309</v>
      </c>
      <c r="AI13">
        <f>SUM(AH$7:AH13)</f>
        <v>100.00000000000003</v>
      </c>
      <c r="AJ13" s="2" t="s">
        <v>11</v>
      </c>
      <c r="AK13" s="2"/>
      <c r="AL13">
        <v>0.36349999999999999</v>
      </c>
      <c r="AM13">
        <v>0.38550000000000001</v>
      </c>
      <c r="AN13">
        <f t="shared" si="3"/>
        <v>2.200000000000002E-2</v>
      </c>
      <c r="AO13">
        <f t="shared" si="15"/>
        <v>1.7727639000805817</v>
      </c>
      <c r="AP13">
        <f>SUM(AO$7:AO13)</f>
        <v>100</v>
      </c>
      <c r="AQ13" s="2" t="s">
        <v>11</v>
      </c>
      <c r="AR13" s="2"/>
      <c r="AS13">
        <v>0.36349999999999999</v>
      </c>
      <c r="AT13">
        <v>0.38800000000000001</v>
      </c>
      <c r="AU13">
        <f t="shared" si="4"/>
        <v>2.4500000000000022E-2</v>
      </c>
      <c r="AV13">
        <f t="shared" si="16"/>
        <v>2.6997245179063381</v>
      </c>
      <c r="AW13">
        <f>SUM(AV$7:AV13)</f>
        <v>99.999999999999972</v>
      </c>
      <c r="AX13" s="2" t="s">
        <v>11</v>
      </c>
      <c r="AY13" s="2"/>
      <c r="AZ13">
        <v>0.36349999999999999</v>
      </c>
      <c r="BA13">
        <v>0.39850000000000002</v>
      </c>
      <c r="BB13">
        <f t="shared" si="5"/>
        <v>3.5000000000000031E-2</v>
      </c>
      <c r="BC13">
        <f t="shared" si="17"/>
        <v>3.854625550660796</v>
      </c>
      <c r="BD13">
        <f>SUM(BC$7:BC13)</f>
        <v>99.999999999999986</v>
      </c>
      <c r="BE13" s="2" t="s">
        <v>11</v>
      </c>
      <c r="BF13" s="2"/>
      <c r="BG13">
        <v>0.36349999999999999</v>
      </c>
      <c r="BH13">
        <v>0.38200000000000001</v>
      </c>
      <c r="BI13">
        <f t="shared" si="6"/>
        <v>1.8500000000000016E-2</v>
      </c>
      <c r="BJ13">
        <f t="shared" si="18"/>
        <v>5.9011164274322203</v>
      </c>
      <c r="BK13">
        <f>SUM(BJ$7:BJ13)</f>
        <v>99.999999999999986</v>
      </c>
      <c r="BL13" s="2" t="s">
        <v>11</v>
      </c>
      <c r="BM13" s="2"/>
      <c r="BN13">
        <v>0.36349999999999999</v>
      </c>
      <c r="BO13">
        <v>0.3775</v>
      </c>
      <c r="BP13">
        <f t="shared" si="7"/>
        <v>1.4000000000000012E-2</v>
      </c>
      <c r="BQ13">
        <f t="shared" si="19"/>
        <v>2.1588280647648439</v>
      </c>
      <c r="BR13">
        <f>SUM(BQ$7:BQ13)</f>
        <v>100.00000000000001</v>
      </c>
    </row>
    <row r="14" spans="1:70" x14ac:dyDescent="0.3">
      <c r="E14">
        <f>SUM(E7:E13)</f>
        <v>0.71249999999999991</v>
      </c>
      <c r="L14">
        <f>SUM(L7:L13)</f>
        <v>0.443</v>
      </c>
      <c r="S14">
        <f>SUM(S7:S13)</f>
        <v>0.70349999999999979</v>
      </c>
      <c r="Z14">
        <f>SUM(Z7:Z13)</f>
        <v>0.66549999999999998</v>
      </c>
      <c r="AG14">
        <f>SUM(AG7:AG13)</f>
        <v>0.89949999999999974</v>
      </c>
      <c r="AN14">
        <f>SUM(AN7:AN13)</f>
        <v>1.2410000000000001</v>
      </c>
      <c r="AU14">
        <f>SUM(AU7:AU13)</f>
        <v>0.9075000000000002</v>
      </c>
      <c r="BB14">
        <f>SUM(BB7:BB13)</f>
        <v>0.90800000000000014</v>
      </c>
      <c r="BI14">
        <f>SUM(BI7:BI13)</f>
        <v>0.31350000000000011</v>
      </c>
      <c r="BP14">
        <f>SUM(BP7:BP13)</f>
        <v>0.64849999999999997</v>
      </c>
    </row>
    <row r="17" spans="1:2" x14ac:dyDescent="0.3">
      <c r="A17" t="s">
        <v>28</v>
      </c>
    </row>
    <row r="18" spans="1:2" x14ac:dyDescent="0.3">
      <c r="A18" t="s">
        <v>29</v>
      </c>
      <c r="B18">
        <f>SUM(F11:F13)</f>
        <v>12.631578947368425</v>
      </c>
    </row>
    <row r="19" spans="1:2" x14ac:dyDescent="0.3">
      <c r="A19" t="s">
        <v>30</v>
      </c>
      <c r="B19">
        <f>SUM(M11:M13)</f>
        <v>4.5146726862302522</v>
      </c>
    </row>
    <row r="20" spans="1:2" x14ac:dyDescent="0.3">
      <c r="A20" t="s">
        <v>31</v>
      </c>
      <c r="B20">
        <f>SUM(T11:T13)</f>
        <v>10.163468372423599</v>
      </c>
    </row>
    <row r="21" spans="1:2" x14ac:dyDescent="0.3">
      <c r="A21" t="s">
        <v>32</v>
      </c>
      <c r="B21">
        <f>SUM(AA11:AA13)</f>
        <v>2.479338842975209</v>
      </c>
    </row>
    <row r="22" spans="1:2" x14ac:dyDescent="0.3">
      <c r="A22" t="s">
        <v>33</v>
      </c>
      <c r="B22">
        <f>SUM(AH11:AH13)</f>
        <v>4.9471928849360811</v>
      </c>
    </row>
    <row r="23" spans="1:2" x14ac:dyDescent="0.3">
      <c r="A23" t="s">
        <v>34</v>
      </c>
      <c r="B23">
        <f>SUM(AO11:AO13)</f>
        <v>3.5455278001611634</v>
      </c>
    </row>
    <row r="24" spans="1:2" x14ac:dyDescent="0.3">
      <c r="A24" t="s">
        <v>35</v>
      </c>
      <c r="B24">
        <f>SUM(AV11:AV13)</f>
        <v>6.0606060606060659</v>
      </c>
    </row>
    <row r="25" spans="1:2" x14ac:dyDescent="0.3">
      <c r="A25" t="s">
        <v>36</v>
      </c>
      <c r="B25">
        <f>SUM(BC11:BC13)</f>
        <v>9.9669603524229089</v>
      </c>
    </row>
    <row r="26" spans="1:2" x14ac:dyDescent="0.3">
      <c r="A26" t="s">
        <v>37</v>
      </c>
      <c r="B26">
        <f>SUM(BJ11:BJ13)</f>
        <v>15.311004784689004</v>
      </c>
    </row>
    <row r="27" spans="1:2" x14ac:dyDescent="0.3">
      <c r="A27" t="s">
        <v>38</v>
      </c>
      <c r="B27">
        <f>SUM(BQ11:BQ13)</f>
        <v>4.3176561295296878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</vt:lpstr>
      <vt:lpstr>Childs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2025-02-13T22:09:50Z</dcterms:modified>
</cp:coreProperties>
</file>