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C2946B94-D342-468F-9125-3D598FF5937C}" xr6:coauthVersionLast="47" xr6:coauthVersionMax="47" xr10:uidLastSave="{00000000-0000-0000-0000-000000000000}"/>
  <bookViews>
    <workbookView xWindow="28680" yWindow="-120" windowWidth="25440" windowHeight="15390" activeTab="3" xr2:uid="{1748B77E-CCA6-4BE5-A087-4D388D1254D5}"/>
  </bookViews>
  <sheets>
    <sheet name="Sheep" sheetId="2" r:id="rId1"/>
    <sheet name="Childs" sheetId="3" r:id="rId2"/>
    <sheet name="BRAP" sheetId="4" r:id="rId3"/>
    <sheet name="ImageryStatistics150m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" l="1"/>
  <c r="T27" i="1"/>
  <c r="T28" i="1"/>
  <c r="T29" i="1"/>
  <c r="T30" i="1"/>
  <c r="T25" i="1"/>
  <c r="K26" i="1"/>
  <c r="K27" i="1"/>
  <c r="K28" i="1"/>
  <c r="K29" i="1"/>
  <c r="K30" i="1"/>
  <c r="K25" i="1"/>
  <c r="B26" i="1"/>
  <c r="B27" i="1"/>
  <c r="B28" i="1"/>
  <c r="B29" i="1"/>
  <c r="B30" i="1"/>
  <c r="B25" i="1"/>
  <c r="H19" i="1"/>
  <c r="H20" i="1"/>
  <c r="H21" i="1"/>
  <c r="H22" i="1"/>
  <c r="H23" i="1"/>
  <c r="G19" i="1"/>
  <c r="G20" i="1"/>
  <c r="G21" i="1"/>
  <c r="G22" i="1"/>
  <c r="G23" i="1"/>
  <c r="F19" i="1"/>
  <c r="F20" i="1"/>
  <c r="F21" i="1"/>
  <c r="F22" i="1"/>
  <c r="F23" i="1"/>
  <c r="E19" i="1"/>
  <c r="E20" i="1"/>
  <c r="E21" i="1"/>
  <c r="E22" i="1"/>
  <c r="E23" i="1"/>
  <c r="C23" i="1"/>
  <c r="E18" i="1"/>
  <c r="F18" i="1"/>
  <c r="G18" i="1"/>
  <c r="H18" i="1"/>
  <c r="Q19" i="1"/>
  <c r="Q20" i="1"/>
  <c r="Q21" i="1"/>
  <c r="Q22" i="1"/>
  <c r="Q23" i="1"/>
  <c r="P19" i="1"/>
  <c r="P20" i="1"/>
  <c r="P21" i="1"/>
  <c r="P22" i="1"/>
  <c r="P23" i="1"/>
  <c r="O19" i="1"/>
  <c r="O20" i="1"/>
  <c r="O21" i="1"/>
  <c r="O22" i="1"/>
  <c r="O23" i="1"/>
  <c r="N19" i="1"/>
  <c r="N20" i="1"/>
  <c r="N21" i="1"/>
  <c r="N22" i="1"/>
  <c r="N23" i="1"/>
  <c r="M19" i="1"/>
  <c r="M20" i="1"/>
  <c r="M21" i="1"/>
  <c r="M22" i="1"/>
  <c r="M23" i="1"/>
  <c r="L19" i="1"/>
  <c r="L20" i="1"/>
  <c r="L21" i="1"/>
  <c r="L22" i="1"/>
  <c r="L23" i="1"/>
  <c r="L18" i="1"/>
  <c r="M18" i="1"/>
  <c r="N18" i="1"/>
  <c r="O18" i="1"/>
  <c r="P18" i="1"/>
  <c r="Q18" i="1"/>
  <c r="K19" i="1"/>
  <c r="K20" i="1"/>
  <c r="K21" i="1"/>
  <c r="K22" i="1"/>
  <c r="K23" i="1"/>
  <c r="K18" i="1"/>
  <c r="Z19" i="1"/>
  <c r="Z20" i="1"/>
  <c r="Z21" i="1"/>
  <c r="Z22" i="1"/>
  <c r="Z23" i="1"/>
  <c r="Y19" i="1"/>
  <c r="Y20" i="1"/>
  <c r="Y21" i="1"/>
  <c r="Y22" i="1"/>
  <c r="Y23" i="1"/>
  <c r="X19" i="1"/>
  <c r="X20" i="1"/>
  <c r="X21" i="1"/>
  <c r="X22" i="1"/>
  <c r="X23" i="1"/>
  <c r="W19" i="1"/>
  <c r="W20" i="1"/>
  <c r="W21" i="1"/>
  <c r="W22" i="1"/>
  <c r="W23" i="1"/>
  <c r="V19" i="1"/>
  <c r="V20" i="1"/>
  <c r="V21" i="1"/>
  <c r="V22" i="1"/>
  <c r="V23" i="1"/>
  <c r="U19" i="1"/>
  <c r="U20" i="1"/>
  <c r="U21" i="1"/>
  <c r="U22" i="1"/>
  <c r="U23" i="1"/>
  <c r="U18" i="1"/>
  <c r="V18" i="1"/>
  <c r="W18" i="1"/>
  <c r="X18" i="1"/>
  <c r="Y18" i="1"/>
  <c r="Z18" i="1"/>
  <c r="T19" i="1"/>
  <c r="T20" i="1"/>
  <c r="T21" i="1"/>
  <c r="T22" i="1"/>
  <c r="T23" i="1"/>
  <c r="T18" i="1"/>
  <c r="C17" i="1"/>
  <c r="C19" i="1" s="1"/>
  <c r="D17" i="1"/>
  <c r="D23" i="1" s="1"/>
  <c r="B17" i="1"/>
  <c r="B23" i="1" s="1"/>
  <c r="U13" i="1"/>
  <c r="U8" i="1"/>
  <c r="U15" i="1" s="1"/>
  <c r="V8" i="1"/>
  <c r="V14" i="1" s="1"/>
  <c r="W8" i="1"/>
  <c r="W11" i="1" s="1"/>
  <c r="X8" i="1"/>
  <c r="X10" i="1" s="1"/>
  <c r="Y8" i="1"/>
  <c r="Y13" i="1" s="1"/>
  <c r="Z8" i="1"/>
  <c r="Z11" i="1" s="1"/>
  <c r="T8" i="1"/>
  <c r="T11" i="1" s="1"/>
  <c r="O10" i="1"/>
  <c r="L8" i="1"/>
  <c r="L12" i="1" s="1"/>
  <c r="M8" i="1"/>
  <c r="M11" i="1" s="1"/>
  <c r="N8" i="1"/>
  <c r="N14" i="1" s="1"/>
  <c r="O8" i="1"/>
  <c r="O11" i="1" s="1"/>
  <c r="P8" i="1"/>
  <c r="P12" i="1" s="1"/>
  <c r="Q8" i="1"/>
  <c r="Q10" i="1" s="1"/>
  <c r="K8" i="1"/>
  <c r="K15" i="1" s="1"/>
  <c r="H8" i="1"/>
  <c r="H11" i="1" s="1"/>
  <c r="H12" i="1"/>
  <c r="D8" i="1"/>
  <c r="D11" i="1" s="1"/>
  <c r="E8" i="1"/>
  <c r="E14" i="1" s="1"/>
  <c r="F8" i="1"/>
  <c r="F11" i="1" s="1"/>
  <c r="G8" i="1"/>
  <c r="G10" i="1" s="1"/>
  <c r="C8" i="1"/>
  <c r="C11" i="1" s="1"/>
  <c r="B8" i="1"/>
  <c r="B12" i="1" s="1"/>
  <c r="N13" i="1" l="1"/>
  <c r="U10" i="1"/>
  <c r="D20" i="1"/>
  <c r="X13" i="1"/>
  <c r="V11" i="1"/>
  <c r="Z15" i="1"/>
  <c r="B20" i="1"/>
  <c r="K10" i="1"/>
  <c r="P11" i="1"/>
  <c r="W10" i="1"/>
  <c r="T15" i="1"/>
  <c r="V13" i="1"/>
  <c r="X15" i="1"/>
  <c r="Y12" i="1"/>
  <c r="B22" i="1"/>
  <c r="D18" i="1"/>
  <c r="D22" i="1"/>
  <c r="P10" i="1"/>
  <c r="Q15" i="1"/>
  <c r="V10" i="1"/>
  <c r="U14" i="1"/>
  <c r="V12" i="1"/>
  <c r="X14" i="1"/>
  <c r="Y11" i="1"/>
  <c r="B21" i="1"/>
  <c r="C18" i="1"/>
  <c r="D21" i="1"/>
  <c r="D10" i="1"/>
  <c r="Q13" i="1"/>
  <c r="Y10" i="1"/>
  <c r="U12" i="1"/>
  <c r="W15" i="1"/>
  <c r="X12" i="1"/>
  <c r="Z14" i="1"/>
  <c r="B19" i="1"/>
  <c r="C22" i="1"/>
  <c r="D19" i="1"/>
  <c r="D15" i="1"/>
  <c r="P15" i="1"/>
  <c r="Q12" i="1"/>
  <c r="T14" i="1"/>
  <c r="U11" i="1"/>
  <c r="W14" i="1"/>
  <c r="X11" i="1"/>
  <c r="Z13" i="1"/>
  <c r="C21" i="1"/>
  <c r="B11" i="1"/>
  <c r="E13" i="1"/>
  <c r="P14" i="1"/>
  <c r="Q11" i="1"/>
  <c r="T10" i="1"/>
  <c r="T13" i="1"/>
  <c r="W13" i="1"/>
  <c r="Y15" i="1"/>
  <c r="Z12" i="1"/>
  <c r="C20" i="1"/>
  <c r="E12" i="1"/>
  <c r="P13" i="1"/>
  <c r="Z10" i="1"/>
  <c r="T12" i="1"/>
  <c r="V15" i="1"/>
  <c r="W12" i="1"/>
  <c r="Y14" i="1"/>
  <c r="B18" i="1"/>
  <c r="Q14" i="1"/>
  <c r="G14" i="1"/>
  <c r="L11" i="1"/>
  <c r="C10" i="1"/>
  <c r="D14" i="1"/>
  <c r="E11" i="1"/>
  <c r="G13" i="1"/>
  <c r="K14" i="1"/>
  <c r="N10" i="1"/>
  <c r="M15" i="1"/>
  <c r="N12" i="1"/>
  <c r="B10" i="1"/>
  <c r="C15" i="1"/>
  <c r="D13" i="1"/>
  <c r="F15" i="1"/>
  <c r="G12" i="1"/>
  <c r="K13" i="1"/>
  <c r="M10" i="1"/>
  <c r="M14" i="1"/>
  <c r="N11" i="1"/>
  <c r="G15" i="1"/>
  <c r="B15" i="1"/>
  <c r="C14" i="1"/>
  <c r="H10" i="1"/>
  <c r="D12" i="1"/>
  <c r="F14" i="1"/>
  <c r="G11" i="1"/>
  <c r="K12" i="1"/>
  <c r="L10" i="1"/>
  <c r="M13" i="1"/>
  <c r="O15" i="1"/>
  <c r="B14" i="1"/>
  <c r="C13" i="1"/>
  <c r="F13" i="1"/>
  <c r="H15" i="1"/>
  <c r="K11" i="1"/>
  <c r="L15" i="1"/>
  <c r="M12" i="1"/>
  <c r="O14" i="1"/>
  <c r="B13" i="1"/>
  <c r="C12" i="1"/>
  <c r="F10" i="1"/>
  <c r="E15" i="1"/>
  <c r="F12" i="1"/>
  <c r="H14" i="1"/>
  <c r="L14" i="1"/>
  <c r="O13" i="1"/>
  <c r="E10" i="1"/>
  <c r="H13" i="1"/>
  <c r="L13" i="1"/>
  <c r="N15" i="1"/>
  <c r="O12" i="1"/>
</calcChain>
</file>

<file path=xl/sharedStrings.xml><?xml version="1.0" encoding="utf-8"?>
<sst xmlns="http://schemas.openxmlformats.org/spreadsheetml/2006/main" count="100" uniqueCount="15">
  <si>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</si>
  <si>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</si>
  <si>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</si>
  <si>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</si>
  <si>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</si>
  <si>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</si>
  <si>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</si>
  <si>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</si>
  <si>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</si>
  <si>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</si>
  <si>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</si>
  <si>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</si>
  <si>
    <t>Year</t>
  </si>
  <si>
    <t>Upland forests</t>
  </si>
  <si>
    <t>Riparian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</si>
</sst>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Sheep!$B$1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Sheep!$A$2:$A$8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Sheep!$B$2:$B$8</c:f>
              <c:numCache>
                <c:formatCode>General</c:formatCode>
                <c:ptCount val="7"/>
                <c:pt idx="0">
                  <c:v>916767.36</c:v>
                </c:pt>
                <c:pt idx="1">
                  <c:v>143002.07999999999</c:v>
                </c:pt>
                <c:pt idx="2">
                  <c:v>143002.07999999999</c:v>
                </c:pt>
                <c:pt idx="3">
                  <c:v>437912</c:v>
                </c:pt>
                <c:pt idx="4">
                  <c:v>171199</c:v>
                </c:pt>
                <c:pt idx="5">
                  <c:v>179303</c:v>
                </c:pt>
                <c:pt idx="6">
                  <c:v>159637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B-487A-9EC4-AB7BA8717A0C}"/>
            </c:ext>
          </c:extLst>
        </c:ser>
        <c:ser>
          <c:idx val="2"/>
          <c:order val="2"/>
          <c:tx>
            <c:strRef>
              <c:f>Sheep!$C$1</c:f>
              <c:strCache>
                <c:ptCount val="1"/>
                <c:pt idx="0">
                  <c:v>upland forests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Sheep!$A$2:$A$8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Sheep!$C$2:$C$8</c:f>
              <c:numCache>
                <c:formatCode>General</c:formatCode>
                <c:ptCount val="7"/>
                <c:pt idx="0">
                  <c:v>2286460.7999999998</c:v>
                </c:pt>
                <c:pt idx="1">
                  <c:v>824283</c:v>
                </c:pt>
                <c:pt idx="2">
                  <c:v>824283</c:v>
                </c:pt>
                <c:pt idx="3">
                  <c:v>2333244</c:v>
                </c:pt>
                <c:pt idx="4">
                  <c:v>727831</c:v>
                </c:pt>
                <c:pt idx="5">
                  <c:v>705500</c:v>
                </c:pt>
                <c:pt idx="6">
                  <c:v>596605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B-487A-9EC4-AB7BA8717A0C}"/>
            </c:ext>
          </c:extLst>
        </c:ser>
        <c:ser>
          <c:idx val="3"/>
          <c:order val="3"/>
          <c:tx>
            <c:strRef>
              <c:f>Sheep!$D$1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Sheep!$A$2:$A$8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Sheep!$D$2:$D$8</c:f>
              <c:numCache>
                <c:formatCode>General</c:formatCode>
                <c:ptCount val="7"/>
                <c:pt idx="0">
                  <c:v>3407203.44</c:v>
                </c:pt>
                <c:pt idx="1">
                  <c:v>399762.72</c:v>
                </c:pt>
                <c:pt idx="2">
                  <c:v>399762.72</c:v>
                </c:pt>
                <c:pt idx="3">
                  <c:v>1602368</c:v>
                </c:pt>
                <c:pt idx="4">
                  <c:v>397806</c:v>
                </c:pt>
                <c:pt idx="5">
                  <c:v>477596</c:v>
                </c:pt>
                <c:pt idx="6">
                  <c:v>570108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B-487A-9EC4-AB7BA8717A0C}"/>
            </c:ext>
          </c:extLst>
        </c:ser>
        <c:ser>
          <c:idx val="4"/>
          <c:order val="4"/>
          <c:tx>
            <c:strRef>
              <c:f>Sheep!$E$1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Sheep!$A$2:$A$8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Sheep!$E$2:$E$8</c:f>
              <c:numCache>
                <c:formatCode>General</c:formatCode>
                <c:ptCount val="7"/>
                <c:pt idx="0">
                  <c:v>1768408.5599999998</c:v>
                </c:pt>
                <c:pt idx="1">
                  <c:v>566071.19999999995</c:v>
                </c:pt>
                <c:pt idx="2">
                  <c:v>566071.19999999995</c:v>
                </c:pt>
                <c:pt idx="3">
                  <c:v>1343580</c:v>
                </c:pt>
                <c:pt idx="4">
                  <c:v>487356</c:v>
                </c:pt>
                <c:pt idx="5">
                  <c:v>498590</c:v>
                </c:pt>
                <c:pt idx="6">
                  <c:v>402500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B-487A-9EC4-AB7BA871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79215"/>
        <c:axId val="62972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Sheep!$A$1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Sheep!$A$2:$A$8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2023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2015</c:v>
                      </c:pt>
                      <c:pt idx="5">
                        <c:v>2013</c:v>
                      </c:pt>
                      <c:pt idx="6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Sheep!$A$2:$A$8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2023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2015</c:v>
                      </c:pt>
                      <c:pt idx="5">
                        <c:v>2013</c:v>
                      </c:pt>
                      <c:pt idx="6">
                        <c:v>2010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DB-487A-9EC4-AB7BA8717A0C}"/>
                  </c:ext>
                </c:extLst>
              </c15:ser>
            </c15:filteredBarSeries>
          </c:ext>
        </c:extLst>
      </c:barChart>
      <c:dateAx>
        <c:axId val="629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2015"/>
        <c:crosses val="autoZero"/>
        <c:auto val="0"/>
        <c:lblOffset val="100"/>
        <c:baseTimeUnit val="days"/>
      </c:dateAx>
      <c:valAx>
        <c:axId val="629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9215"/>
        <c:crossesAt val="201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Sheep 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ImageryStatistics150m!$A$10</c:f>
              <c:strCache>
                <c:ptCount val="1"/>
                <c:pt idx="0">
                  <c:v>Shadow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ImageryStatistics150m!$B$10:$H$10</c:f>
              <c:numCache>
                <c:formatCode>General</c:formatCode>
                <c:ptCount val="7"/>
                <c:pt idx="0">
                  <c:v>1.2478850773075973</c:v>
                </c:pt>
                <c:pt idx="1">
                  <c:v>3.1166374223690307</c:v>
                </c:pt>
                <c:pt idx="2">
                  <c:v>3.1166374223690307</c:v>
                </c:pt>
                <c:pt idx="3">
                  <c:v>2.1966093552228063</c:v>
                </c:pt>
                <c:pt idx="4">
                  <c:v>2.2734612986884786</c:v>
                </c:pt>
                <c:pt idx="5">
                  <c:v>0.87594925153940839</c:v>
                </c:pt>
                <c:pt idx="6">
                  <c:v>7.3944496723848854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A53-B079-D7E320432075}"/>
            </c:ext>
          </c:extLst>
        </c:ser>
        <c:ser>
          <c:idx val="1"/>
          <c:order val="1"/>
          <c:tx>
            <c:strRef>
              <c:f>ImageryStatistics150m!$A$11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ImageryStatistics150m!$B$11:$H$11</c:f>
              <c:numCache>
                <c:formatCode>General</c:formatCode>
                <c:ptCount val="7"/>
                <c:pt idx="0">
                  <c:v>6.1567081952225324</c:v>
                </c:pt>
                <c:pt idx="1">
                  <c:v>3.8404277463141212</c:v>
                </c:pt>
                <c:pt idx="2">
                  <c:v>3.8404277463141212</c:v>
                </c:pt>
                <c:pt idx="3">
                  <c:v>4.2347231399568104</c:v>
                </c:pt>
                <c:pt idx="4">
                  <c:v>4.5923907503559658</c:v>
                </c:pt>
                <c:pt idx="5">
                  <c:v>4.813962135988799</c:v>
                </c:pt>
                <c:pt idx="6">
                  <c:v>4.2859655081222501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A53-B079-D7E320432075}"/>
            </c:ext>
          </c:extLst>
        </c:ser>
        <c:ser>
          <c:idx val="2"/>
          <c:order val="2"/>
          <c:tx>
            <c:strRef>
              <c:f>ImageryStatistics150m!$A$12</c:f>
              <c:strCache>
                <c:ptCount val="1"/>
                <c:pt idx="0">
                  <c:v>Upland forests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ImageryStatistics150m!$B$12:$H$12</c:f>
              <c:numCache>
                <c:formatCode>General</c:formatCode>
                <c:ptCount val="7"/>
                <c:pt idx="0">
                  <c:v>15.355119040685597</c:v>
                </c:pt>
                <c:pt idx="1">
                  <c:v>22.136736081146811</c:v>
                </c:pt>
                <c:pt idx="2">
                  <c:v>22.136736081146811</c:v>
                </c:pt>
                <c:pt idx="3">
                  <c:v>22.563077417301624</c:v>
                </c:pt>
                <c:pt idx="4">
                  <c:v>19.523971239448436</c:v>
                </c:pt>
                <c:pt idx="5">
                  <c:v>18.94140246922861</c:v>
                </c:pt>
                <c:pt idx="6">
                  <c:v>16.017768136292183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A-4A53-B079-D7E320432075}"/>
            </c:ext>
          </c:extLst>
        </c:ser>
        <c:ser>
          <c:idx val="3"/>
          <c:order val="3"/>
          <c:tx>
            <c:strRef>
              <c:f>ImageryStatistics150m!$A$13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ImageryStatistics150m!$B$13:$H$13</c:f>
              <c:numCache>
                <c:formatCode>General</c:formatCode>
                <c:ptCount val="7"/>
                <c:pt idx="0">
                  <c:v>22.881658157897771</c:v>
                </c:pt>
                <c:pt idx="1">
                  <c:v>10.735926651066915</c:v>
                </c:pt>
                <c:pt idx="2">
                  <c:v>10.735926651066915</c:v>
                </c:pt>
                <c:pt idx="3">
                  <c:v>15.495316064246504</c:v>
                </c:pt>
                <c:pt idx="4">
                  <c:v>10.671093843048766</c:v>
                </c:pt>
                <c:pt idx="5">
                  <c:v>12.822591146270316</c:v>
                </c:pt>
                <c:pt idx="6">
                  <c:v>15.306371479698067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A-4A53-B079-D7E320432075}"/>
            </c:ext>
          </c:extLst>
        </c:ser>
        <c:ser>
          <c:idx val="4"/>
          <c:order val="4"/>
          <c:tx>
            <c:strRef>
              <c:f>ImageryStatistics150m!$A$14</c:f>
              <c:strCache>
                <c:ptCount val="1"/>
                <c:pt idx="0">
                  <c:v>Riparian forests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ImageryStatistics150m!$B$14:$H$14</c:f>
              <c:numCache>
                <c:formatCode>General</c:formatCode>
                <c:ptCount val="7"/>
                <c:pt idx="0">
                  <c:v>11.876050510626465</c:v>
                </c:pt>
                <c:pt idx="1">
                  <c:v>15.202265189914232</c:v>
                </c:pt>
                <c:pt idx="2">
                  <c:v>15.202265189914232</c:v>
                </c:pt>
                <c:pt idx="3">
                  <c:v>12.992768675859926</c:v>
                </c:pt>
                <c:pt idx="4">
                  <c:v>13.073260863267205</c:v>
                </c:pt>
                <c:pt idx="5">
                  <c:v>13.386242178784824</c:v>
                </c:pt>
                <c:pt idx="6">
                  <c:v>10.806398999099242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A-4A53-B079-D7E320432075}"/>
            </c:ext>
          </c:extLst>
        </c:ser>
        <c:ser>
          <c:idx val="5"/>
          <c:order val="5"/>
          <c:tx>
            <c:strRef>
              <c:f>ImageryStatistics150m!$A$15</c:f>
              <c:strCache>
                <c:ptCount val="1"/>
                <c:pt idx="0">
                  <c:v>Shrubland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cat>
            <c:numRef>
              <c:f>ImageryStatistics150m!$B$9:$H$9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ImageryStatistics150m!$B$15:$H$15</c:f>
              <c:numCache>
                <c:formatCode>General</c:formatCode>
                <c:ptCount val="7"/>
                <c:pt idx="0">
                  <c:v>42.482579018260033</c:v>
                </c:pt>
                <c:pt idx="1">
                  <c:v>44.968006909188887</c:v>
                </c:pt>
                <c:pt idx="2">
                  <c:v>44.968006909188887</c:v>
                </c:pt>
                <c:pt idx="3">
                  <c:v>42.517505347412332</c:v>
                </c:pt>
                <c:pt idx="4">
                  <c:v>49.865822005191148</c:v>
                </c:pt>
                <c:pt idx="5">
                  <c:v>49.159852818188043</c:v>
                </c:pt>
                <c:pt idx="6">
                  <c:v>46.189046204403375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A-4A53-B079-D7E320432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70528"/>
        <c:axId val="1178272928"/>
      </c:areaChart>
      <c:catAx>
        <c:axId val="11782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72928"/>
        <c:crosses val="autoZero"/>
        <c:auto val="1"/>
        <c:lblAlgn val="ctr"/>
        <c:lblOffset val="100"/>
        <c:noMultiLvlLbl val="0"/>
      </c:catAx>
      <c:valAx>
        <c:axId val="1178272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Percent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Childs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ImageryStatistics150m!$J$10</c:f>
              <c:strCache>
                <c:ptCount val="1"/>
                <c:pt idx="0">
                  <c:v>Shadow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ImageryStatistics150m!$K$10:$Q$10</c:f>
              <c:numCache>
                <c:formatCode>General</c:formatCode>
                <c:ptCount val="7"/>
                <c:pt idx="0">
                  <c:v>1.0818392854414196</c:v>
                </c:pt>
                <c:pt idx="1">
                  <c:v>7.5280399115519119</c:v>
                </c:pt>
                <c:pt idx="2">
                  <c:v>1.5369860599967333</c:v>
                </c:pt>
                <c:pt idx="3">
                  <c:v>2.1971232272092696</c:v>
                </c:pt>
                <c:pt idx="4">
                  <c:v>3.6859313244422216</c:v>
                </c:pt>
                <c:pt idx="5">
                  <c:v>1.601013382905744</c:v>
                </c:pt>
                <c:pt idx="6">
                  <c:v>2.5702314619970403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BD4-8360-7CA6EBD2EF15}"/>
            </c:ext>
          </c:extLst>
        </c:ser>
        <c:ser>
          <c:idx val="1"/>
          <c:order val="1"/>
          <c:tx>
            <c:strRef>
              <c:f>ImageryStatistics150m!$J$11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ImageryStatistics150m!$K$11:$Q$11</c:f>
              <c:numCache>
                <c:formatCode>General</c:formatCode>
                <c:ptCount val="7"/>
                <c:pt idx="0">
                  <c:v>9.9948716925055301</c:v>
                </c:pt>
                <c:pt idx="1">
                  <c:v>12.949971159203431</c:v>
                </c:pt>
                <c:pt idx="2">
                  <c:v>2.1284837052109085</c:v>
                </c:pt>
                <c:pt idx="3">
                  <c:v>4.2344182221398707</c:v>
                </c:pt>
                <c:pt idx="4">
                  <c:v>5.6926510514631312</c:v>
                </c:pt>
                <c:pt idx="5">
                  <c:v>6.4455759091245595</c:v>
                </c:pt>
                <c:pt idx="6">
                  <c:v>5.2162776609442556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BD4-8360-7CA6EBD2EF15}"/>
            </c:ext>
          </c:extLst>
        </c:ser>
        <c:ser>
          <c:idx val="2"/>
          <c:order val="2"/>
          <c:tx>
            <c:strRef>
              <c:f>ImageryStatistics150m!$J$12</c:f>
              <c:strCache>
                <c:ptCount val="1"/>
                <c:pt idx="0">
                  <c:v>Upland forests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ImageryStatistics150m!$K$12:$Q$12</c:f>
              <c:numCache>
                <c:formatCode>General</c:formatCode>
                <c:ptCount val="7"/>
                <c:pt idx="0">
                  <c:v>2.5731600165839583</c:v>
                </c:pt>
                <c:pt idx="1">
                  <c:v>1.9170238442570178</c:v>
                </c:pt>
                <c:pt idx="2">
                  <c:v>19.488336688803358</c:v>
                </c:pt>
                <c:pt idx="3">
                  <c:v>22.55710472129136</c:v>
                </c:pt>
                <c:pt idx="4">
                  <c:v>23.273372557928511</c:v>
                </c:pt>
                <c:pt idx="5">
                  <c:v>21.866072236434075</c:v>
                </c:pt>
                <c:pt idx="6">
                  <c:v>17.110635879653319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2-4BD4-8360-7CA6EBD2EF15}"/>
            </c:ext>
          </c:extLst>
        </c:ser>
        <c:ser>
          <c:idx val="3"/>
          <c:order val="3"/>
          <c:tx>
            <c:strRef>
              <c:f>ImageryStatistics150m!$J$13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ImageryStatistics150m!$K$13:$Q$13</c:f>
              <c:numCache>
                <c:formatCode>General</c:formatCode>
                <c:ptCount val="7"/>
                <c:pt idx="0">
                  <c:v>10.744591855654482</c:v>
                </c:pt>
                <c:pt idx="1">
                  <c:v>14.359517619246976</c:v>
                </c:pt>
                <c:pt idx="2">
                  <c:v>7.0560790001426064</c:v>
                </c:pt>
                <c:pt idx="3">
                  <c:v>15.498077651357637</c:v>
                </c:pt>
                <c:pt idx="4">
                  <c:v>11.88987084951779</c:v>
                </c:pt>
                <c:pt idx="5">
                  <c:v>7.5820453554654401</c:v>
                </c:pt>
                <c:pt idx="6">
                  <c:v>15.816421722106741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2-4BD4-8360-7CA6EBD2EF15}"/>
            </c:ext>
          </c:extLst>
        </c:ser>
        <c:ser>
          <c:idx val="4"/>
          <c:order val="4"/>
          <c:tx>
            <c:strRef>
              <c:f>ImageryStatistics150m!$J$14</c:f>
              <c:strCache>
                <c:ptCount val="1"/>
                <c:pt idx="0">
                  <c:v>Riparian forests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ImageryStatistics150m!$K$14:$Q$14</c:f>
              <c:numCache>
                <c:formatCode>General</c:formatCode>
                <c:ptCount val="7"/>
                <c:pt idx="0">
                  <c:v>4.8255543913518393</c:v>
                </c:pt>
                <c:pt idx="1">
                  <c:v>7.995837185102511</c:v>
                </c:pt>
                <c:pt idx="2">
                  <c:v>5.1477544560796789</c:v>
                </c:pt>
                <c:pt idx="3">
                  <c:v>12.990620547835515</c:v>
                </c:pt>
                <c:pt idx="4">
                  <c:v>9.0466223616855093</c:v>
                </c:pt>
                <c:pt idx="5">
                  <c:v>10.166007254900348</c:v>
                </c:pt>
                <c:pt idx="6">
                  <c:v>10.591226615974335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2-4BD4-8360-7CA6EBD2EF15}"/>
            </c:ext>
          </c:extLst>
        </c:ser>
        <c:ser>
          <c:idx val="5"/>
          <c:order val="5"/>
          <c:tx>
            <c:strRef>
              <c:f>ImageryStatistics150m!$J$15</c:f>
              <c:strCache>
                <c:ptCount val="1"/>
                <c:pt idx="0">
                  <c:v>Shrubland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cat>
            <c:numRef>
              <c:f>ImageryStatistics150m!$K$9:$Q$9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ImageryStatistics150m!$K$15:$Q$15</c:f>
              <c:numCache>
                <c:formatCode>General</c:formatCode>
                <c:ptCount val="7"/>
                <c:pt idx="0">
                  <c:v>70.779982758462765</c:v>
                </c:pt>
                <c:pt idx="1">
                  <c:v>55.249610280638151</c:v>
                </c:pt>
                <c:pt idx="2">
                  <c:v>64.642360089766711</c:v>
                </c:pt>
                <c:pt idx="3">
                  <c:v>42.522655630166348</c:v>
                </c:pt>
                <c:pt idx="4">
                  <c:v>46.411551854962838</c:v>
                </c:pt>
                <c:pt idx="5">
                  <c:v>52.339285861169834</c:v>
                </c:pt>
                <c:pt idx="6">
                  <c:v>48.695206659324306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12-4BD4-8360-7CA6EBD2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94176"/>
        <c:axId val="868800896"/>
      </c:areaChart>
      <c:catAx>
        <c:axId val="86879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00896"/>
        <c:crosses val="autoZero"/>
        <c:auto val="1"/>
        <c:lblAlgn val="ctr"/>
        <c:lblOffset val="100"/>
        <c:noMultiLvlLbl val="0"/>
      </c:catAx>
      <c:valAx>
        <c:axId val="86880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Percent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9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87698823950027"/>
          <c:y val="0.91797436473595106"/>
          <c:w val="0.78712302183601091"/>
          <c:h val="4.96438871067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BRAP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ImageryStatistics150m!$S$10</c:f>
              <c:strCache>
                <c:ptCount val="1"/>
                <c:pt idx="0">
                  <c:v>Shadow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ImageryStatistics150m!$T$10:$Z$10</c:f>
              <c:numCache>
                <c:formatCode>General</c:formatCode>
                <c:ptCount val="7"/>
                <c:pt idx="0">
                  <c:v>2.4935605582230616</c:v>
                </c:pt>
                <c:pt idx="1">
                  <c:v>7.9513229570971715</c:v>
                </c:pt>
                <c:pt idx="2">
                  <c:v>1.3063579301941035</c:v>
                </c:pt>
                <c:pt idx="3">
                  <c:v>3.6005631590569007</c:v>
                </c:pt>
                <c:pt idx="4">
                  <c:v>1.485517113866742</c:v>
                </c:pt>
                <c:pt idx="5">
                  <c:v>1.2204278240635436</c:v>
                </c:pt>
                <c:pt idx="6">
                  <c:v>3.9893971717403525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B55-8506-D18B728706B3}"/>
            </c:ext>
          </c:extLst>
        </c:ser>
        <c:ser>
          <c:idx val="1"/>
          <c:order val="1"/>
          <c:tx>
            <c:strRef>
              <c:f>ImageryStatistics150m!$S$11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ImageryStatistics150m!$T$11:$Z$11</c:f>
              <c:numCache>
                <c:formatCode>General</c:formatCode>
                <c:ptCount val="7"/>
                <c:pt idx="0">
                  <c:v>6.0729436827741177</c:v>
                </c:pt>
                <c:pt idx="1">
                  <c:v>5.1885022845888686</c:v>
                </c:pt>
                <c:pt idx="2">
                  <c:v>6.2392075615153892</c:v>
                </c:pt>
                <c:pt idx="3">
                  <c:v>5.6941990483728686</c:v>
                </c:pt>
                <c:pt idx="4">
                  <c:v>6.4755853494606868</c:v>
                </c:pt>
                <c:pt idx="5">
                  <c:v>6.1975259313235087</c:v>
                </c:pt>
                <c:pt idx="6">
                  <c:v>6.3350238070434219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B55-8506-D18B728706B3}"/>
            </c:ext>
          </c:extLst>
        </c:ser>
        <c:ser>
          <c:idx val="2"/>
          <c:order val="2"/>
          <c:tx>
            <c:strRef>
              <c:f>ImageryStatistics150m!$S$12</c:f>
              <c:strCache>
                <c:ptCount val="1"/>
                <c:pt idx="0">
                  <c:v>Upland forests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ImageryStatistics150m!$T$12:$Z$12</c:f>
              <c:numCache>
                <c:formatCode>General</c:formatCode>
                <c:ptCount val="7"/>
                <c:pt idx="0">
                  <c:v>13.359934401147555</c:v>
                </c:pt>
                <c:pt idx="1">
                  <c:v>15.406446373975058</c:v>
                </c:pt>
                <c:pt idx="2">
                  <c:v>13.298951824060365</c:v>
                </c:pt>
                <c:pt idx="3">
                  <c:v>20.336896526593602</c:v>
                </c:pt>
                <c:pt idx="4">
                  <c:v>14.962808977815312</c:v>
                </c:pt>
                <c:pt idx="5">
                  <c:v>13.412276340447631</c:v>
                </c:pt>
                <c:pt idx="6">
                  <c:v>14.4537515280443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2-4B55-8506-D18B728706B3}"/>
            </c:ext>
          </c:extLst>
        </c:ser>
        <c:ser>
          <c:idx val="3"/>
          <c:order val="3"/>
          <c:tx>
            <c:strRef>
              <c:f>ImageryStatistics150m!$S$13</c:f>
              <c:strCache>
                <c:ptCount val="1"/>
                <c:pt idx="0">
                  <c:v>Barren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ImageryStatistics150m!$T$13:$Z$13</c:f>
              <c:numCache>
                <c:formatCode>General</c:formatCode>
                <c:ptCount val="7"/>
                <c:pt idx="0">
                  <c:v>14.96883610268692</c:v>
                </c:pt>
                <c:pt idx="1">
                  <c:v>10.409333481561738</c:v>
                </c:pt>
                <c:pt idx="2">
                  <c:v>20.053380104826889</c:v>
                </c:pt>
                <c:pt idx="3">
                  <c:v>15.941005354216967</c:v>
                </c:pt>
                <c:pt idx="4">
                  <c:v>14.475365476437357</c:v>
                </c:pt>
                <c:pt idx="5">
                  <c:v>15.113261458998013</c:v>
                </c:pt>
                <c:pt idx="6">
                  <c:v>15.657767397058004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2-4B55-8506-D18B728706B3}"/>
            </c:ext>
          </c:extLst>
        </c:ser>
        <c:ser>
          <c:idx val="4"/>
          <c:order val="4"/>
          <c:tx>
            <c:strRef>
              <c:f>ImageryStatistics150m!$S$14</c:f>
              <c:strCache>
                <c:ptCount val="1"/>
                <c:pt idx="0">
                  <c:v>Riparian forests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ImageryStatistics150m!$T$14:$Z$14</c:f>
              <c:numCache>
                <c:formatCode>General</c:formatCode>
                <c:ptCount val="7"/>
                <c:pt idx="0">
                  <c:v>14.923267493019765</c:v>
                </c:pt>
                <c:pt idx="1">
                  <c:v>10.556393781397063</c:v>
                </c:pt>
                <c:pt idx="2">
                  <c:v>12.028778596650708</c:v>
                </c:pt>
                <c:pt idx="3">
                  <c:v>11.228518502269569</c:v>
                </c:pt>
                <c:pt idx="4">
                  <c:v>12.319260626987914</c:v>
                </c:pt>
                <c:pt idx="5">
                  <c:v>13.564301429367967</c:v>
                </c:pt>
                <c:pt idx="6">
                  <c:v>14.786285170182238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2-4B55-8506-D18B728706B3}"/>
            </c:ext>
          </c:extLst>
        </c:ser>
        <c:ser>
          <c:idx val="5"/>
          <c:order val="5"/>
          <c:tx>
            <c:strRef>
              <c:f>ImageryStatistics150m!$S$15</c:f>
              <c:strCache>
                <c:ptCount val="1"/>
                <c:pt idx="0">
                  <c:v>Shrubland</c:v>
                </c:pt>
              </c:strCache>
            </c:strRef>
          </c:tx>
          <c:spPr>
            <a:solidFill>
              <a:srgbClr val="FFCC66"/>
            </a:solidFill>
            <a:ln w="25400">
              <a:noFill/>
            </a:ln>
            <a:effectLst/>
          </c:spPr>
          <c:cat>
            <c:numRef>
              <c:f>ImageryStatistics150m!$T$9:$Z$9</c:f>
              <c:numCache>
                <c:formatCode>General</c:formatCode>
                <c:ptCount val="7"/>
                <c:pt idx="0">
                  <c:v>2023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</c:numCache>
            </c:numRef>
          </c:cat>
          <c:val>
            <c:numRef>
              <c:f>ImageryStatistics150m!$T$15:$Z$15</c:f>
              <c:numCache>
                <c:formatCode>General</c:formatCode>
                <c:ptCount val="7"/>
                <c:pt idx="0">
                  <c:v>48.181457762148582</c:v>
                </c:pt>
                <c:pt idx="1">
                  <c:v>50.488001121380101</c:v>
                </c:pt>
                <c:pt idx="2">
                  <c:v>47.073323982752548</c:v>
                </c:pt>
                <c:pt idx="3">
                  <c:v>43.19881740949009</c:v>
                </c:pt>
                <c:pt idx="4">
                  <c:v>50.281462455431992</c:v>
                </c:pt>
                <c:pt idx="5">
                  <c:v>50.492207015799337</c:v>
                </c:pt>
                <c:pt idx="6">
                  <c:v>44.777774925931688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2-4B55-8506-D18B7287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31712"/>
        <c:axId val="1178553792"/>
      </c:areaChart>
      <c:catAx>
        <c:axId val="11785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3792"/>
        <c:crosses val="autoZero"/>
        <c:auto val="1"/>
        <c:lblAlgn val="ctr"/>
        <c:lblOffset val="100"/>
        <c:noMultiLvlLbl val="0"/>
      </c:catAx>
      <c:valAx>
        <c:axId val="117855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62AB0-7ED0-BB15-E2E7-F10427BA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9</xdr:row>
      <xdr:rowOff>66676</xdr:rowOff>
    </xdr:from>
    <xdr:to>
      <xdr:col>30</xdr:col>
      <xdr:colOff>495299</xdr:colOff>
      <xdr:row>12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  <xdr:twoCellAnchor>
    <xdr:from>
      <xdr:col>0</xdr:col>
      <xdr:colOff>1097093</xdr:colOff>
      <xdr:row>30</xdr:row>
      <xdr:rowOff>17318</xdr:rowOff>
    </xdr:from>
    <xdr:to>
      <xdr:col>14</xdr:col>
      <xdr:colOff>276211</xdr:colOff>
      <xdr:row>62</xdr:row>
      <xdr:rowOff>93518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1C2C7-2B35-C14F-20F3-37D511B7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398318</xdr:colOff>
      <xdr:row>31</xdr:row>
      <xdr:rowOff>126420</xdr:rowOff>
    </xdr:from>
    <xdr:to>
      <xdr:col>29</xdr:col>
      <xdr:colOff>322118</xdr:colOff>
      <xdr:row>64</xdr:row>
      <xdr:rowOff>12120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1D56E-9287-A21A-15B0-57BF4D28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263722</xdr:colOff>
      <xdr:row>30</xdr:row>
      <xdr:rowOff>113502</xdr:rowOff>
    </xdr:from>
    <xdr:to>
      <xdr:col>45</xdr:col>
      <xdr:colOff>282772</xdr:colOff>
      <xdr:row>62</xdr:row>
      <xdr:rowOff>189702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9463A-7128-9184-6C10-362B96D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E8"/>
  <sheetViews>
    <sheetView workbookViewId="0">
      <selection activeCell="Q17" sqref="Q17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916767.36</v>
      </c>
      <c r="C2">
        <v>2286460.7999999998</v>
      </c>
      <c r="D2">
        <v>3407203.44</v>
      </c>
      <c r="E2">
        <v>1768408.5599999998</v>
      </c>
    </row>
    <row r="3" spans="1:5" x14ac:dyDescent="0.25">
      <c r="A3">
        <v>2021</v>
      </c>
      <c r="B3">
        <v>143002.07999999999</v>
      </c>
      <c r="C3">
        <v>824283</v>
      </c>
      <c r="D3">
        <v>399762.72</v>
      </c>
      <c r="E3">
        <v>566071.19999999995</v>
      </c>
    </row>
    <row r="4" spans="1:5" x14ac:dyDescent="0.25">
      <c r="A4">
        <v>2019</v>
      </c>
      <c r="B4">
        <v>143002.07999999999</v>
      </c>
      <c r="C4">
        <v>824283</v>
      </c>
      <c r="D4">
        <v>399762.72</v>
      </c>
      <c r="E4">
        <v>566071.19999999995</v>
      </c>
    </row>
    <row r="5" spans="1:5" x14ac:dyDescent="0.25">
      <c r="A5">
        <v>2017</v>
      </c>
      <c r="B5">
        <v>437912</v>
      </c>
      <c r="C5">
        <v>2333244</v>
      </c>
      <c r="D5">
        <v>1602368</v>
      </c>
      <c r="E5">
        <v>1343580</v>
      </c>
    </row>
    <row r="6" spans="1:5" x14ac:dyDescent="0.25">
      <c r="A6">
        <v>2015</v>
      </c>
      <c r="B6">
        <v>171199</v>
      </c>
      <c r="C6">
        <v>727831</v>
      </c>
      <c r="D6">
        <v>397806</v>
      </c>
      <c r="E6">
        <v>487356</v>
      </c>
    </row>
    <row r="7" spans="1:5" x14ac:dyDescent="0.25">
      <c r="A7">
        <v>2013</v>
      </c>
      <c r="B7">
        <v>179303</v>
      </c>
      <c r="C7">
        <v>705500</v>
      </c>
      <c r="D7">
        <v>477596</v>
      </c>
      <c r="E7">
        <v>498590</v>
      </c>
    </row>
    <row r="8" spans="1:5" x14ac:dyDescent="0.25">
      <c r="A8">
        <v>2010</v>
      </c>
      <c r="B8">
        <v>159637</v>
      </c>
      <c r="C8">
        <v>596605</v>
      </c>
      <c r="D8">
        <v>570108</v>
      </c>
      <c r="E8">
        <v>402500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8DB9-E83C-45E0-8E27-DC3E3A9B4FFC}">
  <dimension ref="A1:E8"/>
  <sheetViews>
    <sheetView workbookViewId="0">
      <selection sqref="A1:A8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3197730.6</v>
      </c>
      <c r="C2">
        <v>823249.44</v>
      </c>
      <c r="D2">
        <v>3437593.92</v>
      </c>
      <c r="E2">
        <v>1543874.04</v>
      </c>
    </row>
    <row r="3" spans="1:5" x14ac:dyDescent="0.25">
      <c r="A3">
        <v>2021</v>
      </c>
      <c r="B3">
        <v>4173690.96</v>
      </c>
      <c r="C3">
        <v>617844.24</v>
      </c>
      <c r="D3">
        <v>4627978.5599999996</v>
      </c>
      <c r="E3">
        <v>2577006</v>
      </c>
    </row>
    <row r="4" spans="1:5" x14ac:dyDescent="0.25">
      <c r="A4">
        <v>2019</v>
      </c>
      <c r="B4">
        <v>171513.36</v>
      </c>
      <c r="C4">
        <v>1570371.48</v>
      </c>
      <c r="D4">
        <v>568579.31999999995</v>
      </c>
      <c r="E4">
        <v>414806.39999999997</v>
      </c>
    </row>
    <row r="5" spans="1:5" x14ac:dyDescent="0.25">
      <c r="A5">
        <v>2017</v>
      </c>
      <c r="B5">
        <v>437859</v>
      </c>
      <c r="C5">
        <v>2332512</v>
      </c>
      <c r="D5">
        <v>1602575</v>
      </c>
      <c r="E5">
        <v>1343292</v>
      </c>
    </row>
    <row r="6" spans="1:5" x14ac:dyDescent="0.25">
      <c r="A6">
        <v>2015</v>
      </c>
      <c r="B6">
        <v>173904</v>
      </c>
      <c r="C6">
        <v>710975</v>
      </c>
      <c r="D6">
        <v>363222</v>
      </c>
      <c r="E6">
        <v>276364</v>
      </c>
    </row>
    <row r="7" spans="1:5" x14ac:dyDescent="0.25">
      <c r="A7">
        <v>2013</v>
      </c>
      <c r="B7">
        <v>195902</v>
      </c>
      <c r="C7">
        <v>664581</v>
      </c>
      <c r="D7">
        <v>230443</v>
      </c>
      <c r="E7">
        <v>308978</v>
      </c>
    </row>
    <row r="8" spans="1:5" x14ac:dyDescent="0.25">
      <c r="A8">
        <v>2010</v>
      </c>
      <c r="B8">
        <v>158522</v>
      </c>
      <c r="C8">
        <v>519990</v>
      </c>
      <c r="D8">
        <v>480659</v>
      </c>
      <c r="E8">
        <v>321866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2031-0435-4F55-AE90-19C5766AF4DC}">
  <dimension ref="A1:E8"/>
  <sheetViews>
    <sheetView workbookViewId="0">
      <selection activeCell="H7" sqref="H7"/>
    </sheetView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>
        <v>2023</v>
      </c>
      <c r="B2">
        <v>964584</v>
      </c>
      <c r="C2">
        <v>2121998.7599999998</v>
      </c>
      <c r="D2">
        <v>2377545.48</v>
      </c>
      <c r="E2">
        <v>2370307.6799999997</v>
      </c>
    </row>
    <row r="3" spans="1:5" x14ac:dyDescent="0.25">
      <c r="A3">
        <v>2021</v>
      </c>
      <c r="B3">
        <v>200947.68</v>
      </c>
      <c r="C3">
        <v>596682.72</v>
      </c>
      <c r="D3">
        <v>403147.44</v>
      </c>
      <c r="E3">
        <v>408843</v>
      </c>
    </row>
    <row r="4" spans="1:5" x14ac:dyDescent="0.25">
      <c r="A4">
        <v>2019</v>
      </c>
      <c r="B4">
        <v>241652.52</v>
      </c>
      <c r="C4">
        <v>515085.48</v>
      </c>
      <c r="D4">
        <v>776693.15999999992</v>
      </c>
      <c r="E4">
        <v>465890.04</v>
      </c>
    </row>
    <row r="5" spans="1:5" x14ac:dyDescent="0.25">
      <c r="A5">
        <v>2017</v>
      </c>
      <c r="B5">
        <v>628187</v>
      </c>
      <c r="C5">
        <v>2243577</v>
      </c>
      <c r="D5">
        <v>1758620</v>
      </c>
      <c r="E5">
        <v>1238736</v>
      </c>
    </row>
    <row r="6" spans="1:5" x14ac:dyDescent="0.25">
      <c r="A6">
        <v>2015</v>
      </c>
      <c r="B6">
        <v>259173</v>
      </c>
      <c r="C6">
        <v>598858</v>
      </c>
      <c r="D6">
        <v>579349</v>
      </c>
      <c r="E6">
        <v>493055</v>
      </c>
    </row>
    <row r="7" spans="1:5" x14ac:dyDescent="0.25">
      <c r="A7">
        <v>2013</v>
      </c>
      <c r="B7">
        <v>246311</v>
      </c>
      <c r="C7">
        <v>533050</v>
      </c>
      <c r="D7">
        <v>600653</v>
      </c>
      <c r="E7">
        <v>539092</v>
      </c>
    </row>
    <row r="8" spans="1:5" x14ac:dyDescent="0.25">
      <c r="A8">
        <v>2010</v>
      </c>
      <c r="B8">
        <v>251756</v>
      </c>
      <c r="C8">
        <v>574397</v>
      </c>
      <c r="D8">
        <v>622245</v>
      </c>
      <c r="E8">
        <v>587612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30"/>
  <sheetViews>
    <sheetView tabSelected="1" topLeftCell="A4" zoomScaleNormal="100" workbookViewId="0">
      <selection activeCell="C25" sqref="C25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5</v>
      </c>
      <c r="B9">
        <v>2023</v>
      </c>
      <c r="C9">
        <v>2021</v>
      </c>
      <c r="D9">
        <v>2019</v>
      </c>
      <c r="E9">
        <v>2017</v>
      </c>
      <c r="F9">
        <v>2015</v>
      </c>
      <c r="G9">
        <v>2013</v>
      </c>
      <c r="H9">
        <v>2010</v>
      </c>
      <c r="J9" t="s">
        <v>6</v>
      </c>
      <c r="K9">
        <v>2023</v>
      </c>
      <c r="L9">
        <v>2021</v>
      </c>
      <c r="M9">
        <v>2019</v>
      </c>
      <c r="N9">
        <v>2017</v>
      </c>
      <c r="O9">
        <v>2015</v>
      </c>
      <c r="P9">
        <v>2013</v>
      </c>
      <c r="Q9">
        <v>2010</v>
      </c>
      <c r="S9" t="s">
        <v>7</v>
      </c>
      <c r="T9">
        <v>2023</v>
      </c>
      <c r="U9">
        <v>2021</v>
      </c>
      <c r="V9">
        <v>2019</v>
      </c>
      <c r="W9">
        <v>2017</v>
      </c>
      <c r="X9">
        <v>2015</v>
      </c>
      <c r="Y9">
        <v>2013</v>
      </c>
      <c r="Z9">
        <v>2010</v>
      </c>
    </row>
    <row r="10" spans="1:26" x14ac:dyDescent="0.25">
      <c r="A10" t="s">
        <v>0</v>
      </c>
      <c r="B10">
        <f>B2/B$8*100</f>
        <v>1.2478850773075973</v>
      </c>
      <c r="C10">
        <f>C2/C$8*100</f>
        <v>3.1166374223690307</v>
      </c>
      <c r="D10">
        <f t="shared" ref="D10:H10" si="3">D2/D$8*100</f>
        <v>3.1166374223690307</v>
      </c>
      <c r="E10">
        <f t="shared" si="3"/>
        <v>2.1966093552228063</v>
      </c>
      <c r="F10">
        <f t="shared" si="3"/>
        <v>2.2734612986884786</v>
      </c>
      <c r="G10">
        <f t="shared" si="3"/>
        <v>0.87594925153940839</v>
      </c>
      <c r="H10">
        <f t="shared" si="3"/>
        <v>7.3944496723848854</v>
      </c>
      <c r="J10" t="s">
        <v>0</v>
      </c>
      <c r="K10">
        <f>K2/K$8*100</f>
        <v>1.0818392854414196</v>
      </c>
      <c r="L10">
        <f t="shared" ref="L10:Q10" si="4">L2/L$8*100</f>
        <v>7.5280399115519119</v>
      </c>
      <c r="M10">
        <f t="shared" si="4"/>
        <v>1.5369860599967333</v>
      </c>
      <c r="N10">
        <f t="shared" si="4"/>
        <v>2.1971232272092696</v>
      </c>
      <c r="O10">
        <f t="shared" si="4"/>
        <v>3.6859313244422216</v>
      </c>
      <c r="P10">
        <f>P2/P$8*100</f>
        <v>1.601013382905744</v>
      </c>
      <c r="Q10">
        <f t="shared" si="4"/>
        <v>2.5702314619970403</v>
      </c>
      <c r="S10" t="s">
        <v>0</v>
      </c>
      <c r="T10">
        <f>T2/T$8*100</f>
        <v>2.4935605582230616</v>
      </c>
      <c r="U10">
        <f t="shared" ref="U10:Z10" si="5">U2/U$8*100</f>
        <v>7.9513229570971715</v>
      </c>
      <c r="V10">
        <f t="shared" si="5"/>
        <v>1.3063579301941035</v>
      </c>
      <c r="W10">
        <f t="shared" si="5"/>
        <v>3.6005631590569007</v>
      </c>
      <c r="X10">
        <f t="shared" si="5"/>
        <v>1.485517113866742</v>
      </c>
      <c r="Y10">
        <f>Y2/Y$8*100</f>
        <v>1.2204278240635436</v>
      </c>
      <c r="Z10">
        <f t="shared" si="5"/>
        <v>3.9893971717403525</v>
      </c>
    </row>
    <row r="11" spans="1:26" x14ac:dyDescent="0.25">
      <c r="A11" t="s">
        <v>1</v>
      </c>
      <c r="B11">
        <f>B3/B$8*100</f>
        <v>6.1567081952225324</v>
      </c>
      <c r="C11">
        <f>C3/C$8*100</f>
        <v>3.8404277463141212</v>
      </c>
      <c r="D11">
        <f>D3/D$8*100</f>
        <v>3.8404277463141212</v>
      </c>
      <c r="E11">
        <f>E3/E$8*100</f>
        <v>4.2347231399568104</v>
      </c>
      <c r="F11">
        <f>F3/F$8*100</f>
        <v>4.5923907503559658</v>
      </c>
      <c r="G11">
        <f>G3/G$8*100</f>
        <v>4.813962135988799</v>
      </c>
      <c r="H11">
        <f>H3/H$8*100</f>
        <v>4.2859655081222501</v>
      </c>
      <c r="J11" t="s">
        <v>1</v>
      </c>
      <c r="K11">
        <f>K3/K$8*100</f>
        <v>9.9948716925055301</v>
      </c>
      <c r="L11">
        <f>L3/L$8*100</f>
        <v>12.949971159203431</v>
      </c>
      <c r="M11">
        <f>M3/M$8*100</f>
        <v>2.1284837052109085</v>
      </c>
      <c r="N11">
        <f>N3/N$8*100</f>
        <v>4.2344182221398707</v>
      </c>
      <c r="O11">
        <f>O3/O$8*100</f>
        <v>5.6926510514631312</v>
      </c>
      <c r="P11">
        <f>P3/P$8*100</f>
        <v>6.4455759091245595</v>
      </c>
      <c r="Q11">
        <f>Q3/Q$8*100</f>
        <v>5.2162776609442556</v>
      </c>
      <c r="S11" t="s">
        <v>1</v>
      </c>
      <c r="T11">
        <f>T3/T$8*100</f>
        <v>6.0729436827741177</v>
      </c>
      <c r="U11">
        <f>U3/U$8*100</f>
        <v>5.1885022845888686</v>
      </c>
      <c r="V11">
        <f>V3/V$8*100</f>
        <v>6.2392075615153892</v>
      </c>
      <c r="W11">
        <f>W3/W$8*100</f>
        <v>5.6941990483728686</v>
      </c>
      <c r="X11">
        <f>X3/X$8*100</f>
        <v>6.4755853494606868</v>
      </c>
      <c r="Y11">
        <f>Y3/Y$8*100</f>
        <v>6.1975259313235087</v>
      </c>
      <c r="Z11">
        <f>Z3/Z$8*100</f>
        <v>6.3350238070434219</v>
      </c>
    </row>
    <row r="12" spans="1:26" x14ac:dyDescent="0.25">
      <c r="A12" t="s">
        <v>13</v>
      </c>
      <c r="B12">
        <f>B4/B$8*100</f>
        <v>15.355119040685597</v>
      </c>
      <c r="C12">
        <f>C4/C$8*100</f>
        <v>22.136736081146811</v>
      </c>
      <c r="D12">
        <f>D4/D$8*100</f>
        <v>22.136736081146811</v>
      </c>
      <c r="E12">
        <f>E4/E$8*100</f>
        <v>22.563077417301624</v>
      </c>
      <c r="F12">
        <f>F4/F$8*100</f>
        <v>19.523971239448436</v>
      </c>
      <c r="G12">
        <f>G4/G$8*100</f>
        <v>18.94140246922861</v>
      </c>
      <c r="H12">
        <f>H4/H$8*100</f>
        <v>16.017768136292183</v>
      </c>
      <c r="J12" t="s">
        <v>13</v>
      </c>
      <c r="K12">
        <f>K4/K$8*100</f>
        <v>2.5731600165839583</v>
      </c>
      <c r="L12">
        <f>L4/L$8*100</f>
        <v>1.9170238442570178</v>
      </c>
      <c r="M12">
        <f>M4/M$8*100</f>
        <v>19.488336688803358</v>
      </c>
      <c r="N12">
        <f>N4/N$8*100</f>
        <v>22.55710472129136</v>
      </c>
      <c r="O12">
        <f>O4/O$8*100</f>
        <v>23.273372557928511</v>
      </c>
      <c r="P12">
        <f>P4/P$8*100</f>
        <v>21.866072236434075</v>
      </c>
      <c r="Q12">
        <f>Q4/Q$8*100</f>
        <v>17.110635879653319</v>
      </c>
      <c r="S12" t="s">
        <v>13</v>
      </c>
      <c r="T12">
        <f>T4/T$8*100</f>
        <v>13.359934401147555</v>
      </c>
      <c r="U12">
        <f>U4/U$8*100</f>
        <v>15.406446373975058</v>
      </c>
      <c r="V12">
        <f>V4/V$8*100</f>
        <v>13.298951824060365</v>
      </c>
      <c r="W12">
        <f>W4/W$8*100</f>
        <v>20.336896526593602</v>
      </c>
      <c r="X12">
        <f>X4/X$8*100</f>
        <v>14.962808977815312</v>
      </c>
      <c r="Y12">
        <f>Y4/Y$8*100</f>
        <v>13.412276340447631</v>
      </c>
      <c r="Z12">
        <f>Z4/Z$8*100</f>
        <v>14.4537515280443</v>
      </c>
    </row>
    <row r="13" spans="1:26" x14ac:dyDescent="0.25">
      <c r="A13" t="s">
        <v>2</v>
      </c>
      <c r="B13">
        <f>B5/B$8*100</f>
        <v>22.881658157897771</v>
      </c>
      <c r="C13">
        <f>C5/C$8*100</f>
        <v>10.735926651066915</v>
      </c>
      <c r="D13">
        <f>D5/D$8*100</f>
        <v>10.735926651066915</v>
      </c>
      <c r="E13">
        <f>E5/E$8*100</f>
        <v>15.495316064246504</v>
      </c>
      <c r="F13">
        <f>F5/F$8*100</f>
        <v>10.671093843048766</v>
      </c>
      <c r="G13">
        <f>G5/G$8*100</f>
        <v>12.822591146270316</v>
      </c>
      <c r="H13">
        <f>H5/H$8*100</f>
        <v>15.306371479698067</v>
      </c>
      <c r="J13" t="s">
        <v>2</v>
      </c>
      <c r="K13">
        <f>K5/K$8*100</f>
        <v>10.744591855654482</v>
      </c>
      <c r="L13">
        <f>L5/L$8*100</f>
        <v>14.359517619246976</v>
      </c>
      <c r="M13">
        <f>M5/M$8*100</f>
        <v>7.0560790001426064</v>
      </c>
      <c r="N13">
        <f>N5/N$8*100</f>
        <v>15.498077651357637</v>
      </c>
      <c r="O13">
        <f>O5/O$8*100</f>
        <v>11.88987084951779</v>
      </c>
      <c r="P13">
        <f>P5/P$8*100</f>
        <v>7.5820453554654401</v>
      </c>
      <c r="Q13">
        <f>Q5/Q$8*100</f>
        <v>15.816421722106741</v>
      </c>
      <c r="S13" t="s">
        <v>2</v>
      </c>
      <c r="T13">
        <f>T5/T$8*100</f>
        <v>14.96883610268692</v>
      </c>
      <c r="U13">
        <f>U5/U$8*100</f>
        <v>10.409333481561738</v>
      </c>
      <c r="V13">
        <f>V5/V$8*100</f>
        <v>20.053380104826889</v>
      </c>
      <c r="W13">
        <f>W5/W$8*100</f>
        <v>15.941005354216967</v>
      </c>
      <c r="X13">
        <f>X5/X$8*100</f>
        <v>14.475365476437357</v>
      </c>
      <c r="Y13">
        <f>Y5/Y$8*100</f>
        <v>15.113261458998013</v>
      </c>
      <c r="Z13">
        <f>Z5/Z$8*100</f>
        <v>15.657767397058004</v>
      </c>
    </row>
    <row r="14" spans="1:26" x14ac:dyDescent="0.25">
      <c r="A14" t="s">
        <v>14</v>
      </c>
      <c r="B14">
        <f>B6/B$8*100</f>
        <v>11.876050510626465</v>
      </c>
      <c r="C14">
        <f>C6/C$8*100</f>
        <v>15.202265189914232</v>
      </c>
      <c r="D14">
        <f>D6/D$8*100</f>
        <v>15.202265189914232</v>
      </c>
      <c r="E14">
        <f>E6/E$8*100</f>
        <v>12.992768675859926</v>
      </c>
      <c r="F14">
        <f>F6/F$8*100</f>
        <v>13.073260863267205</v>
      </c>
      <c r="G14">
        <f>G6/G$8*100</f>
        <v>13.386242178784824</v>
      </c>
      <c r="H14">
        <f>H6/H$8*100</f>
        <v>10.806398999099242</v>
      </c>
      <c r="J14" t="s">
        <v>14</v>
      </c>
      <c r="K14">
        <f>K6/K$8*100</f>
        <v>4.8255543913518393</v>
      </c>
      <c r="L14">
        <f>L6/L$8*100</f>
        <v>7.995837185102511</v>
      </c>
      <c r="M14">
        <f>M6/M$8*100</f>
        <v>5.1477544560796789</v>
      </c>
      <c r="N14">
        <f>N6/N$8*100</f>
        <v>12.990620547835515</v>
      </c>
      <c r="O14">
        <f>O6/O$8*100</f>
        <v>9.0466223616855093</v>
      </c>
      <c r="P14">
        <f>P6/P$8*100</f>
        <v>10.166007254900348</v>
      </c>
      <c r="Q14">
        <f>Q6/Q$8*100</f>
        <v>10.591226615974335</v>
      </c>
      <c r="S14" t="s">
        <v>14</v>
      </c>
      <c r="T14">
        <f>T6/T$8*100</f>
        <v>14.923267493019765</v>
      </c>
      <c r="U14">
        <f>U6/U$8*100</f>
        <v>10.556393781397063</v>
      </c>
      <c r="V14">
        <f>V6/V$8*100</f>
        <v>12.028778596650708</v>
      </c>
      <c r="W14">
        <f>W6/W$8*100</f>
        <v>11.228518502269569</v>
      </c>
      <c r="X14">
        <f>X6/X$8*100</f>
        <v>12.319260626987914</v>
      </c>
      <c r="Y14">
        <f>Y6/Y$8*100</f>
        <v>13.564301429367967</v>
      </c>
      <c r="Z14">
        <f>Z6/Z$8*100</f>
        <v>14.786285170182238</v>
      </c>
    </row>
    <row r="15" spans="1:26" x14ac:dyDescent="0.25">
      <c r="A15" t="s">
        <v>4</v>
      </c>
      <c r="B15">
        <f>B7/B$8*100</f>
        <v>42.482579018260033</v>
      </c>
      <c r="C15">
        <f>C7/C$8*100</f>
        <v>44.968006909188887</v>
      </c>
      <c r="D15">
        <f>D7/D$8*100</f>
        <v>44.968006909188887</v>
      </c>
      <c r="E15">
        <f>E7/E$8*100</f>
        <v>42.517505347412332</v>
      </c>
      <c r="F15">
        <f>F7/F$8*100</f>
        <v>49.865822005191148</v>
      </c>
      <c r="G15">
        <f>G7/G$8*100</f>
        <v>49.159852818188043</v>
      </c>
      <c r="H15">
        <f>H7/H$8*100</f>
        <v>46.189046204403375</v>
      </c>
      <c r="J15" t="s">
        <v>4</v>
      </c>
      <c r="K15">
        <f>K7/K$8*100</f>
        <v>70.779982758462765</v>
      </c>
      <c r="L15">
        <f t="shared" ref="L15:Q15" si="6">L7/L$8*100</f>
        <v>55.249610280638151</v>
      </c>
      <c r="M15">
        <f t="shared" si="6"/>
        <v>64.642360089766711</v>
      </c>
      <c r="N15">
        <f t="shared" si="6"/>
        <v>42.522655630166348</v>
      </c>
      <c r="O15">
        <f t="shared" si="6"/>
        <v>46.411551854962838</v>
      </c>
      <c r="P15">
        <f t="shared" si="6"/>
        <v>52.339285861169834</v>
      </c>
      <c r="Q15">
        <f t="shared" si="6"/>
        <v>48.695206659324306</v>
      </c>
      <c r="S15" t="s">
        <v>4</v>
      </c>
      <c r="T15">
        <f>T7/T$8*100</f>
        <v>48.181457762148582</v>
      </c>
      <c r="U15">
        <f>U7/U$8*100</f>
        <v>50.488001121380101</v>
      </c>
      <c r="V15">
        <f t="shared" ref="V15:Z15" si="7">V7/V$8*100</f>
        <v>47.073323982752548</v>
      </c>
      <c r="W15">
        <f t="shared" si="7"/>
        <v>43.19881740949009</v>
      </c>
      <c r="X15">
        <f t="shared" si="7"/>
        <v>50.281462455431992</v>
      </c>
      <c r="Y15">
        <f t="shared" si="7"/>
        <v>50.492207015799337</v>
      </c>
      <c r="Z15">
        <f t="shared" si="7"/>
        <v>44.777774925931688</v>
      </c>
    </row>
    <row r="16" spans="1:26" x14ac:dyDescent="0.25">
      <c r="A16" t="s">
        <v>11</v>
      </c>
    </row>
    <row r="17" spans="1:26" x14ac:dyDescent="0.25">
      <c r="A17" t="s">
        <v>10</v>
      </c>
      <c r="B17">
        <f>0.6*0.6</f>
        <v>0.36</v>
      </c>
      <c r="C17">
        <f t="shared" ref="C17:D17" si="8">0.6*0.6</f>
        <v>0.36</v>
      </c>
      <c r="D17">
        <f t="shared" si="8"/>
        <v>0.36</v>
      </c>
      <c r="E17">
        <v>1</v>
      </c>
      <c r="F17">
        <v>1</v>
      </c>
      <c r="G17">
        <v>1</v>
      </c>
      <c r="H17">
        <v>1</v>
      </c>
      <c r="J17" t="s">
        <v>10</v>
      </c>
      <c r="K17">
        <v>0.36</v>
      </c>
      <c r="L17">
        <v>0.36</v>
      </c>
      <c r="M17">
        <v>0.36</v>
      </c>
      <c r="N17">
        <v>1</v>
      </c>
      <c r="O17">
        <v>1</v>
      </c>
      <c r="P17">
        <v>1</v>
      </c>
      <c r="Q17">
        <v>1</v>
      </c>
      <c r="S17" t="s">
        <v>10</v>
      </c>
      <c r="T17">
        <v>0.36</v>
      </c>
      <c r="U17">
        <v>0.36</v>
      </c>
      <c r="V17">
        <v>0.36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0</v>
      </c>
      <c r="B18">
        <f>B2*B$17</f>
        <v>185816.88</v>
      </c>
      <c r="C18">
        <f t="shared" ref="C18:H18" si="9">C2*C$17</f>
        <v>116051.04</v>
      </c>
      <c r="D18">
        <f t="shared" si="9"/>
        <v>116051.04</v>
      </c>
      <c r="E18">
        <f t="shared" si="9"/>
        <v>227151</v>
      </c>
      <c r="F18">
        <f t="shared" si="9"/>
        <v>84752</v>
      </c>
      <c r="G18">
        <f t="shared" si="9"/>
        <v>32626</v>
      </c>
      <c r="H18">
        <f t="shared" si="9"/>
        <v>275417</v>
      </c>
      <c r="J18" t="s">
        <v>0</v>
      </c>
      <c r="K18">
        <f>K2*K$17</f>
        <v>346120.56</v>
      </c>
      <c r="L18">
        <f t="shared" ref="L18:Q18" si="10">L2*L$17</f>
        <v>2426238</v>
      </c>
      <c r="M18">
        <f t="shared" si="10"/>
        <v>123850.44</v>
      </c>
      <c r="N18">
        <f t="shared" si="10"/>
        <v>227193</v>
      </c>
      <c r="O18">
        <f t="shared" si="10"/>
        <v>112601</v>
      </c>
      <c r="P18">
        <f t="shared" si="10"/>
        <v>48660</v>
      </c>
      <c r="Q18">
        <f t="shared" si="10"/>
        <v>78109</v>
      </c>
      <c r="S18" t="s">
        <v>0</v>
      </c>
      <c r="T18">
        <f>T2*T$17</f>
        <v>396059.76</v>
      </c>
      <c r="U18">
        <f t="shared" ref="U18:Z18" si="11">U2*U$17</f>
        <v>307950.12</v>
      </c>
      <c r="V18">
        <f t="shared" si="11"/>
        <v>50596.92</v>
      </c>
      <c r="W18">
        <f t="shared" si="11"/>
        <v>397216</v>
      </c>
      <c r="X18">
        <f t="shared" si="11"/>
        <v>59455</v>
      </c>
      <c r="Y18">
        <f t="shared" si="11"/>
        <v>48504</v>
      </c>
      <c r="Z18">
        <f t="shared" si="11"/>
        <v>158540</v>
      </c>
    </row>
    <row r="19" spans="1:26" x14ac:dyDescent="0.25">
      <c r="A19" t="s">
        <v>1</v>
      </c>
      <c r="B19">
        <f>B3*B$17</f>
        <v>916767.36</v>
      </c>
      <c r="C19">
        <f>C3*C$17</f>
        <v>143002.07999999999</v>
      </c>
      <c r="D19">
        <f>D3*D$17</f>
        <v>143002.07999999999</v>
      </c>
      <c r="E19">
        <f>E3*E$17</f>
        <v>437912</v>
      </c>
      <c r="F19">
        <f>F3*F$17</f>
        <v>171199</v>
      </c>
      <c r="G19">
        <f>G3*G$17</f>
        <v>179303</v>
      </c>
      <c r="H19">
        <f>H3*H$17</f>
        <v>159637</v>
      </c>
      <c r="J19" t="s">
        <v>1</v>
      </c>
      <c r="K19">
        <f>K3*K$17</f>
        <v>3197730.6</v>
      </c>
      <c r="L19">
        <f>L3*L$17</f>
        <v>4173690.96</v>
      </c>
      <c r="M19">
        <f>M3*M$17</f>
        <v>171513.36</v>
      </c>
      <c r="N19">
        <f>N3*N$17</f>
        <v>437859</v>
      </c>
      <c r="O19">
        <f>O3*O$17</f>
        <v>173904</v>
      </c>
      <c r="P19">
        <f>P3*P$17</f>
        <v>195902</v>
      </c>
      <c r="Q19">
        <f>Q3*Q$17</f>
        <v>158522</v>
      </c>
      <c r="S19" t="s">
        <v>1</v>
      </c>
      <c r="T19">
        <f>T3*T$17</f>
        <v>964584</v>
      </c>
      <c r="U19">
        <f>U3*U$17</f>
        <v>200947.68</v>
      </c>
      <c r="V19">
        <f>V3*V$17</f>
        <v>241652.52</v>
      </c>
      <c r="W19">
        <f>W3*W$17</f>
        <v>628187</v>
      </c>
      <c r="X19">
        <f>X3*X$17</f>
        <v>259173</v>
      </c>
      <c r="Y19">
        <f>Y3*Y$17</f>
        <v>246311</v>
      </c>
      <c r="Z19">
        <f>Z3*Z$17</f>
        <v>251756</v>
      </c>
    </row>
    <row r="20" spans="1:26" x14ac:dyDescent="0.25">
      <c r="A20" t="s">
        <v>8</v>
      </c>
      <c r="B20">
        <f>B4*B$17</f>
        <v>2286460.7999999998</v>
      </c>
      <c r="C20">
        <f>C4*C$17</f>
        <v>824283</v>
      </c>
      <c r="D20">
        <f>D4*D$17</f>
        <v>824283</v>
      </c>
      <c r="E20">
        <f>E4*E$17</f>
        <v>2333244</v>
      </c>
      <c r="F20">
        <f>F4*F$17</f>
        <v>727831</v>
      </c>
      <c r="G20">
        <f>G4*G$17</f>
        <v>705500</v>
      </c>
      <c r="H20">
        <f>H4*H$17</f>
        <v>596605</v>
      </c>
      <c r="J20" t="s">
        <v>8</v>
      </c>
      <c r="K20">
        <f>K4*K$17</f>
        <v>823249.44</v>
      </c>
      <c r="L20">
        <f>L4*L$17</f>
        <v>617844.24</v>
      </c>
      <c r="M20">
        <f>M4*M$17</f>
        <v>1570371.48</v>
      </c>
      <c r="N20">
        <f>N4*N$17</f>
        <v>2332512</v>
      </c>
      <c r="O20">
        <f>O4*O$17</f>
        <v>710975</v>
      </c>
      <c r="P20">
        <f>P4*P$17</f>
        <v>664581</v>
      </c>
      <c r="Q20">
        <f>Q4*Q$17</f>
        <v>519990</v>
      </c>
      <c r="S20" t="s">
        <v>8</v>
      </c>
      <c r="T20">
        <f>T4*T$17</f>
        <v>2121998.7599999998</v>
      </c>
      <c r="U20">
        <f>U4*U$17</f>
        <v>596682.72</v>
      </c>
      <c r="V20">
        <f>V4*V$17</f>
        <v>515085.48</v>
      </c>
      <c r="W20">
        <f>W4*W$17</f>
        <v>2243577</v>
      </c>
      <c r="X20">
        <f>X4*X$17</f>
        <v>598858</v>
      </c>
      <c r="Y20">
        <f>Y4*Y$17</f>
        <v>533050</v>
      </c>
      <c r="Z20">
        <f>Z4*Z$17</f>
        <v>574397</v>
      </c>
    </row>
    <row r="21" spans="1:26" x14ac:dyDescent="0.25">
      <c r="A21" t="s">
        <v>2</v>
      </c>
      <c r="B21">
        <f>B5*B$17</f>
        <v>3407203.44</v>
      </c>
      <c r="C21">
        <f>C5*C$17</f>
        <v>399762.72</v>
      </c>
      <c r="D21">
        <f>D5*D$17</f>
        <v>399762.72</v>
      </c>
      <c r="E21">
        <f>E5*E$17</f>
        <v>1602368</v>
      </c>
      <c r="F21">
        <f>F5*F$17</f>
        <v>397806</v>
      </c>
      <c r="G21">
        <f>G5*G$17</f>
        <v>477596</v>
      </c>
      <c r="H21">
        <f>H5*H$17</f>
        <v>570108</v>
      </c>
      <c r="J21" t="s">
        <v>2</v>
      </c>
      <c r="K21">
        <f>K5*K$17</f>
        <v>3437593.92</v>
      </c>
      <c r="L21">
        <f>L5*L$17</f>
        <v>4627978.5599999996</v>
      </c>
      <c r="M21">
        <f>M5*M$17</f>
        <v>568579.31999999995</v>
      </c>
      <c r="N21">
        <f>N5*N$17</f>
        <v>1602575</v>
      </c>
      <c r="O21">
        <f>O5*O$17</f>
        <v>363222</v>
      </c>
      <c r="P21">
        <f>P5*P$17</f>
        <v>230443</v>
      </c>
      <c r="Q21">
        <f>Q5*Q$17</f>
        <v>480659</v>
      </c>
      <c r="S21" t="s">
        <v>2</v>
      </c>
      <c r="T21">
        <f>T5*T$17</f>
        <v>2377545.48</v>
      </c>
      <c r="U21">
        <f>U5*U$17</f>
        <v>403147.44</v>
      </c>
      <c r="V21">
        <f>V5*V$17</f>
        <v>776693.15999999992</v>
      </c>
      <c r="W21">
        <f>W5*W$17</f>
        <v>1758620</v>
      </c>
      <c r="X21">
        <f>X5*X$17</f>
        <v>579349</v>
      </c>
      <c r="Y21">
        <f>Y5*Y$17</f>
        <v>600653</v>
      </c>
      <c r="Z21">
        <f>Z5*Z$17</f>
        <v>622245</v>
      </c>
    </row>
    <row r="22" spans="1:26" x14ac:dyDescent="0.25">
      <c r="A22" t="s">
        <v>3</v>
      </c>
      <c r="B22">
        <f>B6*B$17</f>
        <v>1768408.5599999998</v>
      </c>
      <c r="C22">
        <f>C6*C$17</f>
        <v>566071.19999999995</v>
      </c>
      <c r="D22">
        <f>D6*D$17</f>
        <v>566071.19999999995</v>
      </c>
      <c r="E22">
        <f>E6*E$17</f>
        <v>1343580</v>
      </c>
      <c r="F22">
        <f>F6*F$17</f>
        <v>487356</v>
      </c>
      <c r="G22">
        <f>G6*G$17</f>
        <v>498590</v>
      </c>
      <c r="H22">
        <f>H6*H$17</f>
        <v>402500</v>
      </c>
      <c r="J22" t="s">
        <v>3</v>
      </c>
      <c r="K22">
        <f>K6*K$17</f>
        <v>1543874.04</v>
      </c>
      <c r="L22">
        <f>L6*L$17</f>
        <v>2577006</v>
      </c>
      <c r="M22">
        <f>M6*M$17</f>
        <v>414806.39999999997</v>
      </c>
      <c r="N22">
        <f>N6*N$17</f>
        <v>1343292</v>
      </c>
      <c r="O22">
        <f>O6*O$17</f>
        <v>276364</v>
      </c>
      <c r="P22">
        <f>P6*P$17</f>
        <v>308978</v>
      </c>
      <c r="Q22">
        <f>Q6*Q$17</f>
        <v>321866</v>
      </c>
      <c r="S22" t="s">
        <v>3</v>
      </c>
      <c r="T22">
        <f>T6*T$17</f>
        <v>2370307.6799999997</v>
      </c>
      <c r="U22">
        <f>U6*U$17</f>
        <v>408843</v>
      </c>
      <c r="V22">
        <f>V6*V$17</f>
        <v>465890.04</v>
      </c>
      <c r="W22">
        <f>W6*W$17</f>
        <v>1238736</v>
      </c>
      <c r="X22">
        <f>X6*X$17</f>
        <v>493055</v>
      </c>
      <c r="Y22">
        <f>Y6*Y$17</f>
        <v>539092</v>
      </c>
      <c r="Z22">
        <f>Z6*Z$17</f>
        <v>587612</v>
      </c>
    </row>
    <row r="23" spans="1:26" x14ac:dyDescent="0.25">
      <c r="A23" t="s">
        <v>4</v>
      </c>
      <c r="B23">
        <f>B7*B$17</f>
        <v>6325887.2400000002</v>
      </c>
      <c r="C23">
        <f>C7*C$17</f>
        <v>1674427.68</v>
      </c>
      <c r="D23">
        <f>D7*D$17</f>
        <v>1674427.68</v>
      </c>
      <c r="E23">
        <f>E7*E$17</f>
        <v>4396728</v>
      </c>
      <c r="F23">
        <f>F7*F$17</f>
        <v>1858940</v>
      </c>
      <c r="G23">
        <f>G7*G$17</f>
        <v>1831030</v>
      </c>
      <c r="H23">
        <f>H7*H$17</f>
        <v>1720378</v>
      </c>
      <c r="J23" t="s">
        <v>4</v>
      </c>
      <c r="K23">
        <f>K7*K$17</f>
        <v>22645144.800000001</v>
      </c>
      <c r="L23">
        <f>L7*L$17</f>
        <v>17806587.84</v>
      </c>
      <c r="M23">
        <f>M7*M$17</f>
        <v>5208885.72</v>
      </c>
      <c r="N23">
        <f>N7*N$17</f>
        <v>4397045</v>
      </c>
      <c r="O23">
        <f>O7*O$17</f>
        <v>1417820</v>
      </c>
      <c r="P23">
        <f>P7*P$17</f>
        <v>1590761</v>
      </c>
      <c r="Q23">
        <f>Q7*Q$17</f>
        <v>1479841</v>
      </c>
      <c r="S23" t="s">
        <v>4</v>
      </c>
      <c r="T23">
        <f>T7*T$17</f>
        <v>7652806.5599999996</v>
      </c>
      <c r="U23">
        <f>U7*U$17</f>
        <v>1955370.96</v>
      </c>
      <c r="V23">
        <f>V7*V$17</f>
        <v>1823210.28</v>
      </c>
      <c r="W23">
        <f>W7*W$17</f>
        <v>4765716</v>
      </c>
      <c r="X23">
        <f>X7*X$17</f>
        <v>2012420</v>
      </c>
      <c r="Y23">
        <f>Y7*Y$17</f>
        <v>2006734</v>
      </c>
      <c r="Z23">
        <f>Z7*Z$17</f>
        <v>1779484</v>
      </c>
    </row>
    <row r="24" spans="1:26" x14ac:dyDescent="0.25">
      <c r="A24" s="1"/>
    </row>
    <row r="25" spans="1:26" x14ac:dyDescent="0.25">
      <c r="A25" t="s">
        <v>0</v>
      </c>
      <c r="B25">
        <f>GEOMEAN(B10:H10)</f>
        <v>2.3468307197920391</v>
      </c>
      <c r="C25">
        <v>6</v>
      </c>
      <c r="J25" t="s">
        <v>0</v>
      </c>
      <c r="K25">
        <f>GEOMEAN(K10:Q10)</f>
        <v>2.3676974476881978</v>
      </c>
      <c r="L25">
        <v>6</v>
      </c>
      <c r="S25" t="s">
        <v>0</v>
      </c>
      <c r="T25">
        <f>GEOMEAN(T10:Z10)</f>
        <v>2.535953472126927</v>
      </c>
      <c r="U25">
        <v>6</v>
      </c>
    </row>
    <row r="26" spans="1:26" x14ac:dyDescent="0.25">
      <c r="A26" t="s">
        <v>1</v>
      </c>
      <c r="B26">
        <f t="shared" ref="B26:B30" si="12">GEOMEAN(B11:H11)</f>
        <v>4.483799021295793</v>
      </c>
      <c r="C26">
        <v>5</v>
      </c>
      <c r="J26" t="s">
        <v>1</v>
      </c>
      <c r="K26">
        <f t="shared" ref="K26:K30" si="13">GEOMEAN(K11:Q11)</f>
        <v>5.8092626671383325</v>
      </c>
      <c r="L26">
        <v>5</v>
      </c>
      <c r="S26" t="s">
        <v>1</v>
      </c>
      <c r="T26">
        <f t="shared" ref="T26:T30" si="14">GEOMEAN(T11:Z11)</f>
        <v>6.0142077464892525</v>
      </c>
      <c r="U26">
        <v>5</v>
      </c>
    </row>
    <row r="27" spans="1:26" x14ac:dyDescent="0.25">
      <c r="A27" t="s">
        <v>13</v>
      </c>
      <c r="B27">
        <f t="shared" si="12"/>
        <v>19.322612997959965</v>
      </c>
      <c r="C27">
        <v>2</v>
      </c>
      <c r="J27" t="s">
        <v>13</v>
      </c>
      <c r="K27">
        <f t="shared" si="13"/>
        <v>10.950539774151142</v>
      </c>
      <c r="L27">
        <v>3</v>
      </c>
      <c r="S27" t="s">
        <v>13</v>
      </c>
      <c r="T27">
        <f t="shared" si="14"/>
        <v>14.879435093946155</v>
      </c>
      <c r="U27">
        <v>3</v>
      </c>
    </row>
    <row r="28" spans="1:26" x14ac:dyDescent="0.25">
      <c r="A28" t="s">
        <v>2</v>
      </c>
      <c r="B28">
        <f t="shared" si="12"/>
        <v>13.58949839557002</v>
      </c>
      <c r="C28">
        <v>3</v>
      </c>
      <c r="J28" t="s">
        <v>2</v>
      </c>
      <c r="K28">
        <f t="shared" si="13"/>
        <v>11.336089239103368</v>
      </c>
      <c r="L28">
        <v>2</v>
      </c>
      <c r="S28" t="s">
        <v>2</v>
      </c>
      <c r="T28">
        <f t="shared" si="14"/>
        <v>14.997005322993248</v>
      </c>
      <c r="U28">
        <v>2</v>
      </c>
    </row>
    <row r="29" spans="1:26" x14ac:dyDescent="0.25">
      <c r="A29" t="s">
        <v>14</v>
      </c>
      <c r="B29">
        <f t="shared" si="12"/>
        <v>13.134582695809767</v>
      </c>
      <c r="C29">
        <v>4</v>
      </c>
      <c r="J29" t="s">
        <v>14</v>
      </c>
      <c r="K29">
        <f t="shared" si="13"/>
        <v>8.2095676870298924</v>
      </c>
      <c r="L29">
        <v>4</v>
      </c>
      <c r="S29" t="s">
        <v>14</v>
      </c>
      <c r="T29">
        <f t="shared" si="14"/>
        <v>12.67553732575327</v>
      </c>
      <c r="U29">
        <v>4</v>
      </c>
    </row>
    <row r="30" spans="1:26" x14ac:dyDescent="0.25">
      <c r="A30" t="s">
        <v>4</v>
      </c>
      <c r="B30">
        <f t="shared" si="12"/>
        <v>45.656802887859179</v>
      </c>
      <c r="C30">
        <v>1</v>
      </c>
      <c r="J30" t="s">
        <v>4</v>
      </c>
      <c r="K30">
        <f t="shared" si="13"/>
        <v>53.602888479046506</v>
      </c>
      <c r="L30">
        <v>1</v>
      </c>
      <c r="S30" t="s">
        <v>4</v>
      </c>
      <c r="T30">
        <f t="shared" si="14"/>
        <v>47.70597761873497</v>
      </c>
      <c r="U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Sheep</vt:lpstr>
      <vt:lpstr>Childs</vt:lpstr>
      <vt:lpstr>BRAP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2025-02-24T22:46:56Z</dcterms:modified>
</cp:coreProperties>
</file>