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A8DD3FAD-2EB9-4299-A2E6-DF333F806CA3}" xr6:coauthVersionLast="47" xr6:coauthVersionMax="47" xr10:uidLastSave="{00000000-0000-0000-0000-000000000000}"/>
  <bookViews>
    <workbookView xWindow="-120" yWindow="-120" windowWidth="29040" windowHeight="15840" tabRatio="711" firstSheet="2" activeTab="7" xr2:uid="{221E6686-953D-4F26-8E5A-980C41A07E99}"/>
  </bookViews>
  <sheets>
    <sheet name="LB2023sites" sheetId="1" r:id="rId1"/>
    <sheet name="LB06_2024sites" sheetId="7" r:id="rId2"/>
    <sheet name="LB10_2024sites" sheetId="12" r:id="rId3"/>
    <sheet name="For R" sheetId="17" r:id="rId4"/>
    <sheet name="Beasley Sites All" sheetId="14" r:id="rId5"/>
    <sheet name="Childs Sites All" sheetId="15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7" l="1"/>
  <c r="AB3" i="17"/>
  <c r="Y4" i="17"/>
  <c r="Y3" i="17"/>
  <c r="AB2" i="17"/>
  <c r="Y2" i="17"/>
  <c r="AC4" i="17"/>
  <c r="AC3" i="17"/>
  <c r="AC2" i="17"/>
  <c r="Z3" i="17"/>
  <c r="Z4" i="17"/>
  <c r="Z2" i="17"/>
  <c r="X4" i="17"/>
  <c r="AA4" i="17"/>
  <c r="AA3" i="17"/>
  <c r="X3" i="17"/>
  <c r="AA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<sst xmlns="http://schemas.openxmlformats.org/spreadsheetml/2006/main" count="1891" uniqueCount="136">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</sst>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28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120</v>
      </c>
      <c r="F2" s="8" t="s">
        <v>4</v>
      </c>
      <c r="G2" s="1" t="s">
        <v>5</v>
      </c>
      <c r="H2" s="1" t="s">
        <v>120</v>
      </c>
      <c r="I2" s="1" t="s">
        <v>7</v>
      </c>
      <c r="J2" s="1" t="s">
        <v>4</v>
      </c>
      <c r="K2" s="1" t="s">
        <v>5</v>
      </c>
      <c r="L2" s="1" t="s">
        <v>120</v>
      </c>
      <c r="M2" s="1" t="s">
        <v>7</v>
      </c>
      <c r="N2" s="8" t="s">
        <v>4</v>
      </c>
      <c r="O2" s="1" t="s">
        <v>5</v>
      </c>
      <c r="P2" s="1" t="s">
        <v>120</v>
      </c>
      <c r="Q2" s="12" t="s">
        <v>4</v>
      </c>
      <c r="R2" s="2" t="s">
        <v>5</v>
      </c>
      <c r="S2" s="2" t="s">
        <v>120</v>
      </c>
      <c r="T2" s="1" t="s">
        <v>4</v>
      </c>
      <c r="U2" s="1" t="s">
        <v>5</v>
      </c>
      <c r="V2" s="1" t="s">
        <v>120</v>
      </c>
      <c r="W2" s="12" t="s">
        <v>4</v>
      </c>
      <c r="X2" s="11" t="s">
        <v>5</v>
      </c>
      <c r="Y2" s="11" t="s">
        <v>120</v>
      </c>
      <c r="Z2" s="12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C27"/>
  <sheetViews>
    <sheetView topLeftCell="K1" zoomScale="106" workbookViewId="0">
      <selection activeCell="AB5" sqref="AB5"/>
    </sheetView>
  </sheetViews>
  <sheetFormatPr defaultRowHeight="15" x14ac:dyDescent="0.25"/>
  <cols>
    <col min="23" max="23" width="12.28515625" bestFit="1" customWidth="1"/>
    <col min="24" max="26" width="11.7109375" customWidth="1"/>
  </cols>
  <sheetData>
    <row r="1" spans="1:29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X1" s="1" t="s">
        <v>131</v>
      </c>
      <c r="Y1" s="1"/>
      <c r="Z1" s="1" t="s">
        <v>117</v>
      </c>
      <c r="AA1" s="1" t="s">
        <v>132</v>
      </c>
      <c r="AB1" s="1"/>
      <c r="AC1" s="1" t="s">
        <v>117</v>
      </c>
    </row>
    <row r="2" spans="1:29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133</v>
      </c>
      <c r="X2">
        <f>GEOMEAN(B6:K6)</f>
        <v>3.3680239158136192</v>
      </c>
      <c r="Y2">
        <f xml:space="preserve"> STDEV(B6:K6) / SQRT(COUNT(B6:K6))</f>
        <v>0.80593810060214222</v>
      </c>
      <c r="Z2">
        <f>SUM(B2:K2)</f>
        <v>451</v>
      </c>
      <c r="AA2">
        <f>GEOMEAN(L6:U6)</f>
        <v>7.3718844909256172</v>
      </c>
      <c r="AB2">
        <f xml:space="preserve"> STDEV(L6:U6) / SQRT(COUNT(L6:U6))</f>
        <v>4.8877199587209503</v>
      </c>
      <c r="AC2">
        <f>SUM(L2:U2)</f>
        <v>706</v>
      </c>
    </row>
    <row r="3" spans="1:29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134</v>
      </c>
      <c r="X3">
        <f>GEOMEAN(B15:K15)</f>
        <v>2.9973791895270216</v>
      </c>
      <c r="Y3">
        <f xml:space="preserve"> STDEV(B15:K15) / SQRT(COUNT(B15:K15))</f>
        <v>1.3583142592106225</v>
      </c>
      <c r="Z3">
        <f>SUM(B11:K11)</f>
        <v>263</v>
      </c>
      <c r="AA3">
        <f>GEOMEAN(L15:U15)</f>
        <v>6.8252267978561836</v>
      </c>
      <c r="AB3">
        <f xml:space="preserve"> STDEV(L15:U15) / SQRT(COUNT(L15:U15))</f>
        <v>6.7298378137845027</v>
      </c>
      <c r="AC3">
        <f>SUM(L11:U11)</f>
        <v>711</v>
      </c>
    </row>
    <row r="4" spans="1:29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135</v>
      </c>
      <c r="X4">
        <f>GEOMEAN(C24:K24)</f>
        <v>2.0846503512577725</v>
      </c>
      <c r="Y4">
        <f xml:space="preserve"> STDEV(B24:K24) / SQRT(COUNT(B24:K24))</f>
        <v>2.4013740971093962</v>
      </c>
      <c r="Z4">
        <f>SUM(B20:K20)</f>
        <v>306</v>
      </c>
      <c r="AA4">
        <f>GEOMEAN(L24:U24)</f>
        <v>1.9568612658034923</v>
      </c>
      <c r="AB4">
        <f xml:space="preserve"> STDEV(L24:U24) / SQRT(COUNT(L24:U24))</f>
        <v>4.1694309035001123</v>
      </c>
      <c r="AC4">
        <f>SUM(L20:U20)</f>
        <v>315</v>
      </c>
    </row>
    <row r="5" spans="1:29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9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9" x14ac:dyDescent="0.25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9" x14ac:dyDescent="0.25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9" x14ac:dyDescent="0.25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9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</row>
    <row r="11" spans="1:29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9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9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9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9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9" x14ac:dyDescent="0.25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C2:AC4 AA2:AA4 Z2:Z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zoomScale="70" zoomScaleNormal="70" workbookViewId="0">
      <selection activeCell="V22" sqref="V2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t="s">
        <v>119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25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25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25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25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9" spans="1:21" x14ac:dyDescent="0.25">
      <c r="A29" t="s">
        <v>121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122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123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124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125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126</v>
      </c>
      <c r="B37" t="s">
        <v>127</v>
      </c>
      <c r="C37" t="s">
        <v>128</v>
      </c>
      <c r="D37" t="s">
        <v>129</v>
      </c>
      <c r="E37" t="s">
        <v>128</v>
      </c>
      <c r="F37" t="s">
        <v>129</v>
      </c>
      <c r="G37" t="s">
        <v>128</v>
      </c>
      <c r="H37" t="s">
        <v>129</v>
      </c>
      <c r="I37" t="s">
        <v>128</v>
      </c>
      <c r="J37" t="s">
        <v>129</v>
      </c>
      <c r="K37" t="s">
        <v>128</v>
      </c>
      <c r="L37" t="s">
        <v>129</v>
      </c>
      <c r="M37" t="s">
        <v>128</v>
      </c>
      <c r="N37" t="s">
        <v>129</v>
      </c>
      <c r="O37" t="s">
        <v>128</v>
      </c>
      <c r="P37" t="s">
        <v>129</v>
      </c>
      <c r="Q37" t="s">
        <v>128</v>
      </c>
      <c r="R37" t="s">
        <v>129</v>
      </c>
      <c r="S37" t="s">
        <v>128</v>
      </c>
      <c r="T37" t="s">
        <v>129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</row>
    <row r="7" spans="1:26" x14ac:dyDescent="0.25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</row>
    <row r="8" spans="1:26" x14ac:dyDescent="0.25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</row>
    <row r="9" spans="1:26" x14ac:dyDescent="0.25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</row>
    <row r="10" spans="1:26" x14ac:dyDescent="0.25">
      <c r="X10" t="s">
        <v>115</v>
      </c>
      <c r="Y10">
        <v>39.490445859872608</v>
      </c>
      <c r="Z10">
        <v>56.687898089171973</v>
      </c>
    </row>
    <row r="11" spans="1:26" x14ac:dyDescent="0.25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25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25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25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25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25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25">
      <c r="A31" t="s">
        <v>121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122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123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124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125</v>
      </c>
    </row>
    <row r="38" spans="1:21" x14ac:dyDescent="0.25">
      <c r="B38" t="s">
        <v>108</v>
      </c>
      <c r="D38" t="s">
        <v>109</v>
      </c>
      <c r="F38" t="s">
        <v>110</v>
      </c>
      <c r="H38" t="s">
        <v>111</v>
      </c>
      <c r="J38" t="s">
        <v>112</v>
      </c>
      <c r="L38" t="s">
        <v>113</v>
      </c>
      <c r="N38" t="s">
        <v>114</v>
      </c>
      <c r="P38" t="s">
        <v>115</v>
      </c>
      <c r="R38" t="s">
        <v>116</v>
      </c>
      <c r="T38" t="s">
        <v>36</v>
      </c>
    </row>
    <row r="39" spans="1:21" x14ac:dyDescent="0.25">
      <c r="A39" t="s">
        <v>126</v>
      </c>
      <c r="B39" t="s">
        <v>127</v>
      </c>
      <c r="C39" t="s">
        <v>128</v>
      </c>
      <c r="D39" t="s">
        <v>129</v>
      </c>
      <c r="E39" t="s">
        <v>128</v>
      </c>
      <c r="F39" t="s">
        <v>129</v>
      </c>
      <c r="G39" t="s">
        <v>128</v>
      </c>
      <c r="H39" t="s">
        <v>129</v>
      </c>
      <c r="I39" t="s">
        <v>128</v>
      </c>
      <c r="J39" t="s">
        <v>129</v>
      </c>
      <c r="K39" t="s">
        <v>128</v>
      </c>
      <c r="L39" t="s">
        <v>129</v>
      </c>
      <c r="M39" t="s">
        <v>128</v>
      </c>
      <c r="N39" t="s">
        <v>129</v>
      </c>
      <c r="O39" t="s">
        <v>128</v>
      </c>
      <c r="P39" t="s">
        <v>129</v>
      </c>
      <c r="Q39" t="s">
        <v>128</v>
      </c>
      <c r="R39" t="s">
        <v>129</v>
      </c>
      <c r="S39" t="s">
        <v>128</v>
      </c>
      <c r="T39" t="s">
        <v>129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abSelected="1" zoomScale="55" zoomScaleNormal="55" workbookViewId="0">
      <selection activeCell="AN150" sqref="AN150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120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zoomScale="70" zoomScaleNormal="70" workbookViewId="0">
      <selection activeCell="L17" sqref="L17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2025-04-30T19:10:26Z</dcterms:modified>
</cp:coreProperties>
</file>