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rm32\Documents\GitHub\Thesis\Thesis1\"/>
    </mc:Choice>
  </mc:AlternateContent>
  <xr:revisionPtr revIDLastSave="0" documentId="13_ncr:1_{DF61576F-DBB4-4A30-BB1A-C96BE64B9FDF}" xr6:coauthVersionLast="47" xr6:coauthVersionMax="47" xr10:uidLastSave="{00000000-0000-0000-0000-000000000000}"/>
  <bookViews>
    <workbookView xWindow="-108" yWindow="-108" windowWidth="23256" windowHeight="12456" xr2:uid="{6A407AC4-2230-4310-AC24-E306ADD91E2B}"/>
  </bookViews>
  <sheets>
    <sheet name="LB" sheetId="1" r:id="rId1"/>
    <sheet name="Chil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AB9" i="1"/>
  <c r="AB10" i="1"/>
  <c r="AB11" i="1"/>
  <c r="AB12" i="1"/>
  <c r="AB13" i="1"/>
  <c r="AB8" i="1"/>
  <c r="AA14" i="1"/>
  <c r="AA8" i="1"/>
  <c r="AA9" i="1"/>
  <c r="AA10" i="1"/>
  <c r="AA11" i="1"/>
  <c r="AA12" i="1"/>
  <c r="AA13" i="1"/>
  <c r="AA7" i="1"/>
  <c r="Z8" i="1"/>
  <c r="Z9" i="1"/>
  <c r="Z10" i="1"/>
  <c r="Z11" i="1"/>
  <c r="Z12" i="1"/>
  <c r="Z13" i="1"/>
  <c r="Z7" i="1"/>
  <c r="W4" i="1"/>
  <c r="B20" i="1"/>
  <c r="U9" i="1"/>
  <c r="U10" i="1"/>
  <c r="U11" i="1"/>
  <c r="U12" i="1"/>
  <c r="U13" i="1"/>
  <c r="U8" i="1"/>
  <c r="U7" i="1"/>
  <c r="S14" i="1"/>
  <c r="T8" i="1"/>
  <c r="T9" i="1"/>
  <c r="T10" i="1"/>
  <c r="T11" i="1"/>
  <c r="T12" i="1"/>
  <c r="T13" i="1"/>
  <c r="T7" i="1"/>
  <c r="P4" i="1"/>
  <c r="S8" i="1"/>
  <c r="S9" i="1"/>
  <c r="S10" i="1"/>
  <c r="S11" i="1"/>
  <c r="S12" i="1"/>
  <c r="S13" i="1"/>
  <c r="S7" i="1"/>
  <c r="B19" i="1"/>
  <c r="B18" i="1"/>
  <c r="M8" i="1"/>
  <c r="M9" i="1"/>
  <c r="M10" i="1"/>
  <c r="M11" i="1"/>
  <c r="M12" i="1"/>
  <c r="I4" i="1"/>
  <c r="L8" i="1"/>
  <c r="L9" i="1"/>
  <c r="L10" i="1"/>
  <c r="L11" i="1"/>
  <c r="L12" i="1"/>
  <c r="L13" i="1"/>
  <c r="M13" i="1" s="1"/>
  <c r="L7" i="1"/>
  <c r="M7" i="1" s="1"/>
  <c r="F11" i="1"/>
  <c r="F12" i="1"/>
  <c r="F13" i="1"/>
  <c r="F7" i="1"/>
  <c r="E8" i="1"/>
  <c r="F8" i="1" s="1"/>
  <c r="E9" i="1"/>
  <c r="E10" i="1"/>
  <c r="E11" i="1"/>
  <c r="E12" i="1"/>
  <c r="E13" i="1"/>
  <c r="E7" i="1"/>
  <c r="B4" i="1"/>
  <c r="F9" i="1" s="1"/>
  <c r="M14" i="1" l="1"/>
  <c r="N9" i="1"/>
  <c r="N10" i="1"/>
  <c r="N11" i="1"/>
  <c r="N12" i="1"/>
  <c r="N13" i="1"/>
  <c r="N8" i="1"/>
  <c r="G9" i="1"/>
  <c r="F10" i="1"/>
  <c r="F14" i="1" s="1"/>
  <c r="G8" i="1"/>
  <c r="G10" i="1" l="1"/>
  <c r="G12" i="1"/>
  <c r="G11" i="1"/>
  <c r="G13" i="1"/>
</calcChain>
</file>

<file path=xl/sharedStrings.xml><?xml version="1.0" encoding="utf-8"?>
<sst xmlns="http://schemas.openxmlformats.org/spreadsheetml/2006/main" count="180" uniqueCount="29">
  <si>
    <t>Sieve #</t>
  </si>
  <si>
    <t>Size</t>
  </si>
  <si>
    <t>Sample</t>
  </si>
  <si>
    <t>Weight of Seive</t>
  </si>
  <si>
    <t>Weight after seiving</t>
  </si>
  <si>
    <t>Date</t>
  </si>
  <si>
    <t>Wt of soil retained</t>
  </si>
  <si>
    <t>% of soil</t>
  </si>
  <si>
    <t>Cumulative %</t>
  </si>
  <si>
    <t>above 4</t>
  </si>
  <si>
    <t>gravel</t>
  </si>
  <si>
    <t>Below</t>
  </si>
  <si>
    <t>Weight in bag</t>
  </si>
  <si>
    <t>Bag weight</t>
  </si>
  <si>
    <t>LB1</t>
  </si>
  <si>
    <t>LB2</t>
  </si>
  <si>
    <t>Sample Weight</t>
  </si>
  <si>
    <t>Sum</t>
  </si>
  <si>
    <t xml:space="preserve">  </t>
  </si>
  <si>
    <t>sum</t>
  </si>
  <si>
    <t>LB3</t>
  </si>
  <si>
    <t>LB4</t>
  </si>
  <si>
    <t>LB5</t>
  </si>
  <si>
    <t>LB6</t>
  </si>
  <si>
    <t>LB7</t>
  </si>
  <si>
    <t>LB8</t>
  </si>
  <si>
    <t>LB9</t>
  </si>
  <si>
    <t>LB10</t>
  </si>
  <si>
    <t>%Fines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</si>
</sst>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7D8D-8477-49FF-8FC7-9FA8D978A6D2}">
  <dimension ref="A1:BR27"/>
  <sheetViews>
    <sheetView tabSelected="1" topLeftCell="S1" zoomScale="80" workbookViewId="0">
      <selection activeCell="AE13" sqref="AE13"/>
    </sheetView>
  </sheetViews>
  <sheetFormatPr defaultRowHeight="14.4" x14ac:dyDescent="0.3"/>
  <cols>
    <col min="1" max="1" width="13.77734375" bestFit="1" customWidth="1"/>
    <col min="3" max="3" width="14.109375" bestFit="1" customWidth="1"/>
    <col min="4" max="4" width="18.33203125" bestFit="1" customWidth="1"/>
    <col min="5" max="5" width="17" bestFit="1" customWidth="1"/>
    <col min="7" max="7" width="12.88671875" bestFit="1" customWidth="1"/>
    <col min="8" max="8" width="12.44140625" bestFit="1" customWidth="1"/>
    <col min="10" max="10" width="14.109375" bestFit="1" customWidth="1"/>
    <col min="11" max="11" width="18.33203125" bestFit="1" customWidth="1"/>
    <col min="12" max="12" width="17" bestFit="1" customWidth="1"/>
    <col min="14" max="14" width="12.88671875" bestFit="1" customWidth="1"/>
    <col min="15" max="15" width="12.44140625" bestFit="1" customWidth="1"/>
    <col min="17" max="17" width="14.109375" bestFit="1" customWidth="1"/>
    <col min="18" max="18" width="18.33203125" bestFit="1" customWidth="1"/>
    <col min="19" max="19" width="17" bestFit="1" customWidth="1"/>
    <col min="21" max="21" width="12.88671875" bestFit="1" customWidth="1"/>
    <col min="22" max="22" width="12.44140625" bestFit="1" customWidth="1"/>
    <col min="24" max="24" width="14.109375" bestFit="1" customWidth="1"/>
    <col min="25" max="25" width="18.33203125" bestFit="1" customWidth="1"/>
    <col min="26" max="26" width="17" bestFit="1" customWidth="1"/>
    <col min="28" max="28" width="12.88671875" bestFit="1" customWidth="1"/>
    <col min="59" max="59" width="13.77734375" bestFit="1" customWidth="1"/>
    <col min="60" max="60" width="17.77734375" bestFit="1" customWidth="1"/>
  </cols>
  <sheetData>
    <row r="1" spans="1:70" x14ac:dyDescent="0.3">
      <c r="A1" s="2" t="s">
        <v>2</v>
      </c>
      <c r="B1" s="2" t="s">
        <v>14</v>
      </c>
      <c r="C1" t="s">
        <v>5</v>
      </c>
      <c r="D1" s="1">
        <v>45693</v>
      </c>
      <c r="H1" s="2" t="s">
        <v>2</v>
      </c>
      <c r="I1" s="2" t="s">
        <v>15</v>
      </c>
      <c r="J1" t="s">
        <v>5</v>
      </c>
      <c r="K1" s="1">
        <v>45693</v>
      </c>
      <c r="O1" s="2" t="s">
        <v>2</v>
      </c>
      <c r="P1" s="2" t="s">
        <v>20</v>
      </c>
      <c r="Q1" t="s">
        <v>5</v>
      </c>
      <c r="R1" s="1">
        <v>45693</v>
      </c>
      <c r="V1" s="2" t="s">
        <v>2</v>
      </c>
      <c r="W1" s="2" t="s">
        <v>21</v>
      </c>
      <c r="X1" t="s">
        <v>5</v>
      </c>
      <c r="AC1" s="2" t="s">
        <v>2</v>
      </c>
      <c r="AD1" s="2" t="s">
        <v>22</v>
      </c>
      <c r="AE1" t="s">
        <v>5</v>
      </c>
      <c r="AJ1" t="s">
        <v>2</v>
      </c>
      <c r="AK1" t="s">
        <v>15</v>
      </c>
      <c r="AL1" t="s">
        <v>5</v>
      </c>
      <c r="AQ1" t="s">
        <v>2</v>
      </c>
      <c r="AR1" t="s">
        <v>15</v>
      </c>
      <c r="AS1" t="s">
        <v>5</v>
      </c>
      <c r="AX1" t="s">
        <v>2</v>
      </c>
      <c r="AY1" t="s">
        <v>15</v>
      </c>
      <c r="AZ1" t="s">
        <v>5</v>
      </c>
      <c r="BE1" t="s">
        <v>2</v>
      </c>
      <c r="BF1" t="s">
        <v>15</v>
      </c>
      <c r="BG1" t="s">
        <v>5</v>
      </c>
      <c r="BL1" t="s">
        <v>2</v>
      </c>
      <c r="BM1" t="s">
        <v>15</v>
      </c>
      <c r="BN1" t="s">
        <v>5</v>
      </c>
    </row>
    <row r="2" spans="1:70" x14ac:dyDescent="0.3">
      <c r="A2" s="2" t="s">
        <v>12</v>
      </c>
      <c r="B2" s="2">
        <v>0.52849999999999997</v>
      </c>
      <c r="H2" s="2" t="s">
        <v>12</v>
      </c>
      <c r="I2" s="2">
        <v>0.50349999999999995</v>
      </c>
      <c r="O2" s="2" t="s">
        <v>12</v>
      </c>
      <c r="P2" s="2">
        <v>0.38400000000000001</v>
      </c>
      <c r="V2" s="2" t="s">
        <v>12</v>
      </c>
      <c r="W2" s="2">
        <v>0.373</v>
      </c>
      <c r="AC2" s="2" t="s">
        <v>12</v>
      </c>
      <c r="AD2" s="2"/>
      <c r="AE2">
        <v>0.38350000000000001</v>
      </c>
      <c r="AJ2" t="s">
        <v>12</v>
      </c>
      <c r="AQ2" t="s">
        <v>12</v>
      </c>
      <c r="AX2" t="s">
        <v>12</v>
      </c>
      <c r="BE2" t="s">
        <v>12</v>
      </c>
      <c r="BL2" t="s">
        <v>12</v>
      </c>
    </row>
    <row r="3" spans="1:70" x14ac:dyDescent="0.3">
      <c r="A3" s="2" t="s">
        <v>13</v>
      </c>
      <c r="B3" s="2">
        <v>1.2500000000000001E-2</v>
      </c>
      <c r="H3" s="2" t="s">
        <v>13</v>
      </c>
      <c r="I3" s="2">
        <v>1.2E-2</v>
      </c>
      <c r="O3" s="2" t="s">
        <v>13</v>
      </c>
      <c r="P3" s="2">
        <v>1.2E-2</v>
      </c>
      <c r="V3" s="2" t="s">
        <v>13</v>
      </c>
      <c r="W3" s="2">
        <v>1.2E-2</v>
      </c>
      <c r="AC3" s="2" t="s">
        <v>13</v>
      </c>
      <c r="AD3" s="2"/>
      <c r="AE3">
        <v>1.2E-2</v>
      </c>
      <c r="AJ3" t="s">
        <v>13</v>
      </c>
      <c r="AQ3" t="s">
        <v>13</v>
      </c>
      <c r="AX3" t="s">
        <v>13</v>
      </c>
      <c r="BE3" t="s">
        <v>13</v>
      </c>
      <c r="BL3" t="s">
        <v>13</v>
      </c>
    </row>
    <row r="4" spans="1:70" x14ac:dyDescent="0.3">
      <c r="A4" s="2" t="s">
        <v>16</v>
      </c>
      <c r="B4" s="2">
        <f>B2-B3</f>
        <v>0.51600000000000001</v>
      </c>
      <c r="H4" s="2"/>
      <c r="I4" s="2">
        <f>I2-I3</f>
        <v>0.49149999999999994</v>
      </c>
      <c r="O4" s="2"/>
      <c r="P4" s="2">
        <f>P2-P3</f>
        <v>0.372</v>
      </c>
      <c r="V4" s="2"/>
      <c r="W4" s="2">
        <f>W2-W3</f>
        <v>0.36099999999999999</v>
      </c>
      <c r="AC4" s="2"/>
      <c r="AD4" s="2"/>
    </row>
    <row r="5" spans="1:70" x14ac:dyDescent="0.3">
      <c r="A5" s="2" t="s">
        <v>0</v>
      </c>
      <c r="B5" s="2" t="s">
        <v>1</v>
      </c>
      <c r="C5" t="s">
        <v>3</v>
      </c>
      <c r="D5" t="s">
        <v>4</v>
      </c>
      <c r="E5" t="s">
        <v>6</v>
      </c>
      <c r="F5" t="s">
        <v>7</v>
      </c>
      <c r="G5" t="s">
        <v>8</v>
      </c>
      <c r="H5" s="2" t="s">
        <v>0</v>
      </c>
      <c r="I5" s="2" t="s">
        <v>1</v>
      </c>
      <c r="J5" t="s">
        <v>3</v>
      </c>
      <c r="K5" t="s">
        <v>4</v>
      </c>
      <c r="L5" t="s">
        <v>6</v>
      </c>
      <c r="M5" t="s">
        <v>7</v>
      </c>
      <c r="N5" t="s">
        <v>8</v>
      </c>
      <c r="O5" s="2" t="s">
        <v>0</v>
      </c>
      <c r="P5" s="2" t="s">
        <v>1</v>
      </c>
      <c r="Q5" t="s">
        <v>3</v>
      </c>
      <c r="R5" t="s">
        <v>4</v>
      </c>
      <c r="S5" t="s">
        <v>6</v>
      </c>
      <c r="T5" t="s">
        <v>7</v>
      </c>
      <c r="U5" t="s">
        <v>8</v>
      </c>
      <c r="V5" s="2" t="s">
        <v>0</v>
      </c>
      <c r="W5" s="2" t="s">
        <v>1</v>
      </c>
      <c r="X5" t="s">
        <v>3</v>
      </c>
      <c r="Y5" t="s">
        <v>4</v>
      </c>
      <c r="Z5" t="s">
        <v>6</v>
      </c>
      <c r="AA5" t="s">
        <v>7</v>
      </c>
      <c r="AB5" t="s">
        <v>8</v>
      </c>
      <c r="AC5" s="2" t="s">
        <v>0</v>
      </c>
      <c r="AD5" s="2" t="s">
        <v>1</v>
      </c>
      <c r="AE5" t="s">
        <v>3</v>
      </c>
      <c r="AF5" t="s">
        <v>4</v>
      </c>
      <c r="AG5" t="s">
        <v>6</v>
      </c>
      <c r="AH5" t="s">
        <v>7</v>
      </c>
      <c r="AI5" t="s">
        <v>8</v>
      </c>
      <c r="AJ5" t="s">
        <v>0</v>
      </c>
      <c r="AK5" t="s">
        <v>1</v>
      </c>
      <c r="AL5" t="s">
        <v>3</v>
      </c>
      <c r="AM5" t="s">
        <v>4</v>
      </c>
      <c r="AN5" t="s">
        <v>6</v>
      </c>
      <c r="AO5" t="s">
        <v>7</v>
      </c>
      <c r="AP5" t="s">
        <v>8</v>
      </c>
      <c r="AQ5" t="s">
        <v>0</v>
      </c>
      <c r="AR5" t="s">
        <v>1</v>
      </c>
      <c r="AS5" t="s">
        <v>3</v>
      </c>
      <c r="AT5" t="s">
        <v>4</v>
      </c>
      <c r="AU5" t="s">
        <v>6</v>
      </c>
      <c r="AV5" t="s">
        <v>7</v>
      </c>
      <c r="AW5" t="s">
        <v>8</v>
      </c>
      <c r="AX5" t="s">
        <v>0</v>
      </c>
      <c r="AY5" t="s">
        <v>1</v>
      </c>
      <c r="AZ5" t="s">
        <v>3</v>
      </c>
      <c r="BA5" t="s">
        <v>4</v>
      </c>
      <c r="BB5" t="s">
        <v>6</v>
      </c>
      <c r="BC5" t="s">
        <v>7</v>
      </c>
      <c r="BD5" t="s">
        <v>8</v>
      </c>
      <c r="BE5" t="s">
        <v>0</v>
      </c>
      <c r="BF5" t="s">
        <v>1</v>
      </c>
      <c r="BG5" t="s">
        <v>3</v>
      </c>
      <c r="BH5" t="s">
        <v>4</v>
      </c>
      <c r="BI5" t="s">
        <v>6</v>
      </c>
      <c r="BJ5" t="s">
        <v>7</v>
      </c>
      <c r="BK5" t="s">
        <v>8</v>
      </c>
      <c r="BL5" t="s">
        <v>0</v>
      </c>
      <c r="BM5" t="s">
        <v>1</v>
      </c>
      <c r="BN5" t="s">
        <v>3</v>
      </c>
      <c r="BO5" t="s">
        <v>4</v>
      </c>
      <c r="BP5" t="s">
        <v>6</v>
      </c>
      <c r="BQ5" t="s">
        <v>7</v>
      </c>
      <c r="BR5" t="s">
        <v>8</v>
      </c>
    </row>
    <row r="6" spans="1:70" x14ac:dyDescent="0.3">
      <c r="A6" s="2" t="s">
        <v>9</v>
      </c>
      <c r="B6" s="2" t="s">
        <v>10</v>
      </c>
      <c r="H6" s="2" t="s">
        <v>9</v>
      </c>
      <c r="I6" s="2" t="s">
        <v>10</v>
      </c>
      <c r="O6" s="2" t="s">
        <v>9</v>
      </c>
      <c r="P6" s="2" t="s">
        <v>10</v>
      </c>
      <c r="V6" s="2" t="s">
        <v>9</v>
      </c>
      <c r="W6" s="2" t="s">
        <v>10</v>
      </c>
      <c r="AC6" s="2" t="s">
        <v>9</v>
      </c>
      <c r="AD6" s="2" t="s">
        <v>10</v>
      </c>
      <c r="AJ6" t="s">
        <v>9</v>
      </c>
      <c r="AK6" t="s">
        <v>10</v>
      </c>
      <c r="AQ6" t="s">
        <v>9</v>
      </c>
      <c r="AR6" t="s">
        <v>10</v>
      </c>
      <c r="AX6" t="s">
        <v>9</v>
      </c>
      <c r="AY6" t="s">
        <v>10</v>
      </c>
      <c r="BE6" t="s">
        <v>9</v>
      </c>
      <c r="BF6" t="s">
        <v>10</v>
      </c>
      <c r="BL6" t="s">
        <v>9</v>
      </c>
      <c r="BM6" t="s">
        <v>10</v>
      </c>
    </row>
    <row r="7" spans="1:70" x14ac:dyDescent="0.3">
      <c r="A7" s="2">
        <v>4</v>
      </c>
      <c r="B7" s="2">
        <v>4760</v>
      </c>
      <c r="C7">
        <v>0.59950000000000003</v>
      </c>
      <c r="D7">
        <v>0.747</v>
      </c>
      <c r="E7">
        <f>D7-C7</f>
        <v>0.14749999999999996</v>
      </c>
      <c r="F7">
        <f>E7/$B$4*100</f>
        <v>28.585271317829449</v>
      </c>
      <c r="G7">
        <v>28.585270000000001</v>
      </c>
      <c r="H7" s="2">
        <v>4</v>
      </c>
      <c r="I7" s="2">
        <v>4760</v>
      </c>
      <c r="J7">
        <v>0.6</v>
      </c>
      <c r="K7">
        <v>0.78400000000000003</v>
      </c>
      <c r="L7">
        <f>K7-J7</f>
        <v>0.18400000000000005</v>
      </c>
      <c r="M7">
        <f>L7/$I$4*100</f>
        <v>37.436419125127181</v>
      </c>
      <c r="N7">
        <v>37.436419999999998</v>
      </c>
      <c r="O7" s="2">
        <v>4</v>
      </c>
      <c r="P7" s="2">
        <v>4760</v>
      </c>
      <c r="Q7">
        <v>0.59899999999999998</v>
      </c>
      <c r="R7">
        <v>0.64849999999999997</v>
      </c>
      <c r="S7">
        <f>R7-Q7</f>
        <v>4.9499999999999988E-2</v>
      </c>
      <c r="T7">
        <f>S7/$P$4*100</f>
        <v>13.306451612903222</v>
      </c>
      <c r="U7">
        <f>13.30645</f>
        <v>13.30645</v>
      </c>
      <c r="V7" s="2">
        <v>4</v>
      </c>
      <c r="W7" s="2">
        <v>4760</v>
      </c>
      <c r="X7">
        <v>0.59899999999999998</v>
      </c>
      <c r="Y7">
        <v>0.66800000000000004</v>
      </c>
      <c r="Z7">
        <f>Y7-X7</f>
        <v>6.9000000000000061E-2</v>
      </c>
      <c r="AA7">
        <f>Z7/$W$4*100</f>
        <v>19.113573407202232</v>
      </c>
      <c r="AB7">
        <v>19.113569999999999</v>
      </c>
      <c r="AC7" s="2">
        <v>4</v>
      </c>
      <c r="AD7" s="2">
        <v>4760</v>
      </c>
      <c r="AE7">
        <v>0.59850000000000003</v>
      </c>
      <c r="AF7">
        <v>0.75049999999999994</v>
      </c>
      <c r="AJ7">
        <v>4</v>
      </c>
      <c r="AK7">
        <v>4760</v>
      </c>
      <c r="AQ7">
        <v>4</v>
      </c>
      <c r="AR7">
        <v>4760</v>
      </c>
      <c r="AX7">
        <v>4</v>
      </c>
      <c r="AY7">
        <v>4760</v>
      </c>
      <c r="BE7">
        <v>4</v>
      </c>
      <c r="BF7">
        <v>4760</v>
      </c>
      <c r="BL7">
        <v>4</v>
      </c>
      <c r="BM7">
        <v>4760</v>
      </c>
    </row>
    <row r="8" spans="1:70" x14ac:dyDescent="0.3">
      <c r="A8" s="2">
        <v>18</v>
      </c>
      <c r="B8" s="2">
        <v>1</v>
      </c>
      <c r="C8">
        <v>0.46150000000000002</v>
      </c>
      <c r="D8">
        <v>0.72599999999999998</v>
      </c>
      <c r="E8">
        <f t="shared" ref="E8:E13" si="0">D8-C8</f>
        <v>0.26449999999999996</v>
      </c>
      <c r="F8">
        <f t="shared" ref="F8:F13" si="1">E8/$B$4*100</f>
        <v>51.259689922480611</v>
      </c>
      <c r="G8">
        <f>SUM(F$7:F8)</f>
        <v>79.844961240310056</v>
      </c>
      <c r="H8" s="2">
        <v>18</v>
      </c>
      <c r="I8" s="2">
        <v>1</v>
      </c>
      <c r="J8">
        <v>0.46100000000000002</v>
      </c>
      <c r="K8">
        <v>0.63649999999999995</v>
      </c>
      <c r="L8">
        <f t="shared" ref="L8:L13" si="2">K8-J8</f>
        <v>0.17549999999999993</v>
      </c>
      <c r="M8">
        <f t="shared" ref="M8:M12" si="3">L8/$I$4*100</f>
        <v>35.707019328585957</v>
      </c>
      <c r="N8">
        <f>SUM($M$7:M8)</f>
        <v>73.143438453713145</v>
      </c>
      <c r="O8" s="2">
        <v>18</v>
      </c>
      <c r="P8" s="2">
        <v>1</v>
      </c>
      <c r="Q8">
        <v>0.46100000000000002</v>
      </c>
      <c r="R8">
        <v>0.55500000000000005</v>
      </c>
      <c r="S8">
        <f t="shared" ref="S8:S13" si="4">R8-Q8</f>
        <v>9.4000000000000028E-2</v>
      </c>
      <c r="T8">
        <f t="shared" ref="T8:T14" si="5">S8/$P$4*100</f>
        <v>25.268817204301079</v>
      </c>
      <c r="U8">
        <f>SUM($T$7:T8)</f>
        <v>38.575268817204304</v>
      </c>
      <c r="V8" s="2">
        <v>18</v>
      </c>
      <c r="W8" s="2">
        <v>1</v>
      </c>
      <c r="X8">
        <v>0.46100000000000002</v>
      </c>
      <c r="Y8">
        <v>0.58450000000000002</v>
      </c>
      <c r="Z8">
        <f t="shared" ref="Z8:Z13" si="6">Y8-X8</f>
        <v>0.1235</v>
      </c>
      <c r="AA8">
        <f t="shared" ref="AA8:AA13" si="7">Z8/$W$4*100</f>
        <v>34.210526315789473</v>
      </c>
      <c r="AB8">
        <f>SUM($AA$7:AA8)</f>
        <v>53.324099722991704</v>
      </c>
      <c r="AC8" s="2">
        <v>18</v>
      </c>
      <c r="AD8" s="2">
        <v>1</v>
      </c>
      <c r="AE8">
        <v>0.46250000000000002</v>
      </c>
      <c r="AF8">
        <v>0.57850000000000001</v>
      </c>
      <c r="AJ8">
        <v>18</v>
      </c>
      <c r="AK8">
        <v>1</v>
      </c>
      <c r="AQ8">
        <v>18</v>
      </c>
      <c r="AR8">
        <v>1</v>
      </c>
      <c r="AX8">
        <v>18</v>
      </c>
      <c r="AY8">
        <v>1</v>
      </c>
      <c r="BE8">
        <v>18</v>
      </c>
      <c r="BF8">
        <v>1</v>
      </c>
      <c r="BL8">
        <v>18</v>
      </c>
      <c r="BM8">
        <v>1</v>
      </c>
    </row>
    <row r="9" spans="1:70" x14ac:dyDescent="0.3">
      <c r="A9" s="2">
        <v>25</v>
      </c>
      <c r="B9" s="2">
        <v>0.71</v>
      </c>
      <c r="C9">
        <v>0.42599999999999999</v>
      </c>
      <c r="D9">
        <v>0.45550000000000002</v>
      </c>
      <c r="E9">
        <f t="shared" si="0"/>
        <v>2.9500000000000026E-2</v>
      </c>
      <c r="F9">
        <f t="shared" si="1"/>
        <v>5.7170542635658963</v>
      </c>
      <c r="G9">
        <f>SUM(F$7:F9)</f>
        <v>85.562015503875955</v>
      </c>
      <c r="H9" s="2">
        <v>25</v>
      </c>
      <c r="I9" s="2">
        <v>0.71</v>
      </c>
      <c r="J9">
        <v>0.42549999999999999</v>
      </c>
      <c r="K9">
        <v>0.47099999999999997</v>
      </c>
      <c r="L9">
        <f t="shared" si="2"/>
        <v>4.5499999999999985E-2</v>
      </c>
      <c r="M9">
        <f t="shared" si="3"/>
        <v>9.2573753814852466</v>
      </c>
      <c r="N9">
        <f>SUM($M$7:M9)</f>
        <v>82.400813835198392</v>
      </c>
      <c r="O9" s="2">
        <v>25</v>
      </c>
      <c r="P9" s="2">
        <v>0.71</v>
      </c>
      <c r="Q9">
        <v>0.42499999999999999</v>
      </c>
      <c r="R9">
        <v>0.45750000000000002</v>
      </c>
      <c r="S9">
        <f t="shared" si="4"/>
        <v>3.2500000000000029E-2</v>
      </c>
      <c r="T9">
        <f t="shared" si="5"/>
        <v>8.7365591397849531</v>
      </c>
      <c r="U9">
        <f>SUM($T$7:T9)</f>
        <v>47.311827956989255</v>
      </c>
      <c r="V9" s="2">
        <v>25</v>
      </c>
      <c r="W9" s="2">
        <v>0.71</v>
      </c>
      <c r="X9">
        <v>0.42499999999999999</v>
      </c>
      <c r="Y9">
        <v>0.47449999999999998</v>
      </c>
      <c r="Z9">
        <f t="shared" si="6"/>
        <v>4.9499999999999988E-2</v>
      </c>
      <c r="AA9">
        <f t="shared" si="7"/>
        <v>13.711911357340718</v>
      </c>
      <c r="AB9">
        <f>SUM($AA$7:AA9)</f>
        <v>67.036011080332429</v>
      </c>
      <c r="AC9" s="2">
        <v>25</v>
      </c>
      <c r="AD9" s="2">
        <v>0.71</v>
      </c>
      <c r="AE9">
        <v>0.42599999999999999</v>
      </c>
      <c r="AF9">
        <v>0.44700000000000001</v>
      </c>
      <c r="AJ9">
        <v>25</v>
      </c>
      <c r="AK9">
        <v>0.71</v>
      </c>
      <c r="AQ9">
        <v>25</v>
      </c>
      <c r="AR9">
        <v>0.71</v>
      </c>
      <c r="AX9">
        <v>25</v>
      </c>
      <c r="AY9">
        <v>0.71</v>
      </c>
      <c r="BE9">
        <v>25</v>
      </c>
      <c r="BF9">
        <v>0.71</v>
      </c>
      <c r="BL9">
        <v>25</v>
      </c>
      <c r="BM9">
        <v>0.71</v>
      </c>
    </row>
    <row r="10" spans="1:70" x14ac:dyDescent="0.3">
      <c r="A10" s="2">
        <v>60</v>
      </c>
      <c r="B10" s="2">
        <v>0.25</v>
      </c>
      <c r="C10">
        <v>0.38200000000000001</v>
      </c>
      <c r="D10">
        <v>0.42599999999999999</v>
      </c>
      <c r="E10">
        <f t="shared" si="0"/>
        <v>4.3999999999999984E-2</v>
      </c>
      <c r="F10">
        <f t="shared" si="1"/>
        <v>8.5271317829457338</v>
      </c>
      <c r="G10">
        <f>SUM(F$7:F10)</f>
        <v>94.089147286821685</v>
      </c>
      <c r="H10" s="2">
        <v>60</v>
      </c>
      <c r="I10" s="2">
        <v>0.25</v>
      </c>
      <c r="J10">
        <v>0.38100000000000001</v>
      </c>
      <c r="K10">
        <v>0.44550000000000001</v>
      </c>
      <c r="L10">
        <f t="shared" si="2"/>
        <v>6.4500000000000002E-2</v>
      </c>
      <c r="M10">
        <f t="shared" si="3"/>
        <v>13.123092573753818</v>
      </c>
      <c r="N10">
        <f>SUM($M$7:M10)</f>
        <v>95.523906408952215</v>
      </c>
      <c r="O10" s="2">
        <v>60</v>
      </c>
      <c r="P10" s="2">
        <v>0.25</v>
      </c>
      <c r="Q10">
        <v>0.38100000000000001</v>
      </c>
      <c r="R10">
        <v>0.47399999999999998</v>
      </c>
      <c r="S10">
        <f t="shared" si="4"/>
        <v>9.2999999999999972E-2</v>
      </c>
      <c r="T10">
        <f t="shared" si="5"/>
        <v>24.999999999999993</v>
      </c>
      <c r="U10">
        <f>SUM($T$7:T10)</f>
        <v>72.311827956989248</v>
      </c>
      <c r="V10" s="2">
        <v>60</v>
      </c>
      <c r="W10" s="2">
        <v>0.25</v>
      </c>
      <c r="X10">
        <v>0.38100000000000001</v>
      </c>
      <c r="Y10">
        <v>0.47949999999999998</v>
      </c>
      <c r="Z10">
        <f t="shared" si="6"/>
        <v>9.8499999999999976E-2</v>
      </c>
      <c r="AA10">
        <f t="shared" si="7"/>
        <v>27.285318559556782</v>
      </c>
      <c r="AB10">
        <f>SUM($AA$7:AA10)</f>
        <v>94.321329639889214</v>
      </c>
      <c r="AC10" s="2">
        <v>60</v>
      </c>
      <c r="AD10" s="2">
        <v>0.25</v>
      </c>
      <c r="AE10">
        <v>0.38100000000000001</v>
      </c>
      <c r="AF10">
        <v>0.43099999999999999</v>
      </c>
      <c r="AJ10">
        <v>60</v>
      </c>
      <c r="AK10">
        <v>0.25</v>
      </c>
      <c r="AQ10">
        <v>60</v>
      </c>
      <c r="AR10">
        <v>0.25</v>
      </c>
      <c r="AX10">
        <v>60</v>
      </c>
      <c r="AY10">
        <v>0.25</v>
      </c>
      <c r="BE10">
        <v>60</v>
      </c>
      <c r="BF10">
        <v>0.25</v>
      </c>
      <c r="BL10">
        <v>60</v>
      </c>
      <c r="BM10">
        <v>0.25</v>
      </c>
    </row>
    <row r="11" spans="1:70" x14ac:dyDescent="0.3">
      <c r="A11" s="2">
        <v>170</v>
      </c>
      <c r="B11" s="2">
        <v>0.09</v>
      </c>
      <c r="C11">
        <v>0.36</v>
      </c>
      <c r="D11">
        <v>0.36899999999999999</v>
      </c>
      <c r="E11">
        <f t="shared" si="0"/>
        <v>9.000000000000008E-3</v>
      </c>
      <c r="F11">
        <f t="shared" si="1"/>
        <v>1.7441860465116292</v>
      </c>
      <c r="G11">
        <f>SUM(F$7:F11)</f>
        <v>95.833333333333314</v>
      </c>
      <c r="H11" s="2">
        <v>170</v>
      </c>
      <c r="I11" s="2">
        <v>0.09</v>
      </c>
      <c r="J11">
        <v>0.36</v>
      </c>
      <c r="K11">
        <v>0.3715</v>
      </c>
      <c r="L11">
        <f t="shared" si="2"/>
        <v>1.150000000000001E-2</v>
      </c>
      <c r="M11">
        <f t="shared" si="3"/>
        <v>2.3397761953204501</v>
      </c>
      <c r="N11">
        <f>SUM($M$7:M11)</f>
        <v>97.863682604272668</v>
      </c>
      <c r="O11" s="2">
        <v>170</v>
      </c>
      <c r="P11" s="2">
        <v>0.09</v>
      </c>
      <c r="Q11">
        <v>0.35899999999999999</v>
      </c>
      <c r="R11">
        <v>0.40200000000000002</v>
      </c>
      <c r="S11">
        <f t="shared" si="4"/>
        <v>4.3000000000000038E-2</v>
      </c>
      <c r="T11">
        <f t="shared" si="5"/>
        <v>11.559139784946247</v>
      </c>
      <c r="U11">
        <f>SUM($T$7:T11)</f>
        <v>83.870967741935488</v>
      </c>
      <c r="V11" s="2">
        <v>170</v>
      </c>
      <c r="W11" s="2">
        <v>0.09</v>
      </c>
      <c r="X11">
        <v>0.35899999999999999</v>
      </c>
      <c r="Y11">
        <v>0.371</v>
      </c>
      <c r="Z11">
        <f t="shared" si="6"/>
        <v>1.2000000000000011E-2</v>
      </c>
      <c r="AA11">
        <f t="shared" si="7"/>
        <v>3.3240997229916927</v>
      </c>
      <c r="AB11">
        <f>SUM($AA$7:AA11)</f>
        <v>97.645429362880904</v>
      </c>
      <c r="AC11" s="2">
        <v>170</v>
      </c>
      <c r="AD11" s="2">
        <v>0.09</v>
      </c>
      <c r="AE11">
        <v>0.35899999999999999</v>
      </c>
      <c r="AF11">
        <v>0.3785</v>
      </c>
      <c r="AJ11">
        <v>170</v>
      </c>
      <c r="AK11">
        <v>0.09</v>
      </c>
      <c r="AQ11">
        <v>170</v>
      </c>
      <c r="AR11">
        <v>0.09</v>
      </c>
      <c r="AX11">
        <v>170</v>
      </c>
      <c r="AY11">
        <v>0.09</v>
      </c>
      <c r="BE11">
        <v>170</v>
      </c>
      <c r="BF11">
        <v>0.09</v>
      </c>
      <c r="BL11">
        <v>170</v>
      </c>
      <c r="BM11">
        <v>0.09</v>
      </c>
    </row>
    <row r="12" spans="1:70" x14ac:dyDescent="0.3">
      <c r="A12" s="2">
        <v>230</v>
      </c>
      <c r="B12" s="2">
        <v>6.3E-2</v>
      </c>
      <c r="C12">
        <v>0.39450000000000002</v>
      </c>
      <c r="D12">
        <v>0.39550000000000002</v>
      </c>
      <c r="E12">
        <f t="shared" si="0"/>
        <v>1.0000000000000009E-3</v>
      </c>
      <c r="F12">
        <f t="shared" si="1"/>
        <v>0.19379844961240328</v>
      </c>
      <c r="G12">
        <f>SUM(F$7:F12)</f>
        <v>96.027131782945716</v>
      </c>
      <c r="H12" s="2">
        <v>230</v>
      </c>
      <c r="I12" s="2">
        <v>6.3E-2</v>
      </c>
      <c r="J12">
        <v>0.3745</v>
      </c>
      <c r="K12">
        <v>0.38150000000000001</v>
      </c>
      <c r="L12">
        <f t="shared" si="2"/>
        <v>7.0000000000000062E-3</v>
      </c>
      <c r="M12">
        <f t="shared" si="3"/>
        <v>1.4242115971515783</v>
      </c>
      <c r="N12">
        <f>SUM($M$7:M12)</f>
        <v>99.287894201424251</v>
      </c>
      <c r="O12" s="2">
        <v>230</v>
      </c>
      <c r="P12" s="2">
        <v>6.3E-2</v>
      </c>
      <c r="Q12">
        <v>0.39300000000000002</v>
      </c>
      <c r="R12">
        <v>0.40649999999999997</v>
      </c>
      <c r="S12">
        <f t="shared" si="4"/>
        <v>1.3499999999999956E-2</v>
      </c>
      <c r="T12">
        <f t="shared" si="5"/>
        <v>3.6290322580645045</v>
      </c>
      <c r="U12">
        <f>SUM($T$7:T12)</f>
        <v>87.499999999999986</v>
      </c>
      <c r="V12" s="2">
        <v>230</v>
      </c>
      <c r="W12" s="2">
        <v>6.3E-2</v>
      </c>
      <c r="X12">
        <v>0.39300000000000002</v>
      </c>
      <c r="Y12">
        <v>0.39400000000000002</v>
      </c>
      <c r="Z12">
        <f t="shared" si="6"/>
        <v>1.0000000000000009E-3</v>
      </c>
      <c r="AA12">
        <f t="shared" si="7"/>
        <v>0.27700831024930772</v>
      </c>
      <c r="AB12">
        <f>SUM($AA$7:AA12)</f>
        <v>97.922437673130219</v>
      </c>
      <c r="AC12" s="2">
        <v>230</v>
      </c>
      <c r="AD12" s="2">
        <v>6.3E-2</v>
      </c>
      <c r="AE12">
        <v>0.39250000000000002</v>
      </c>
      <c r="AF12">
        <v>0.39700000000000002</v>
      </c>
      <c r="AJ12">
        <v>230</v>
      </c>
      <c r="AK12">
        <v>6.3E-2</v>
      </c>
      <c r="AQ12">
        <v>230</v>
      </c>
      <c r="AR12">
        <v>6.3E-2</v>
      </c>
      <c r="AX12">
        <v>230</v>
      </c>
      <c r="AY12">
        <v>6.3E-2</v>
      </c>
      <c r="BE12">
        <v>230</v>
      </c>
      <c r="BF12">
        <v>6.3E-2</v>
      </c>
      <c r="BL12">
        <v>230</v>
      </c>
      <c r="BM12">
        <v>6.3E-2</v>
      </c>
    </row>
    <row r="13" spans="1:70" x14ac:dyDescent="0.3">
      <c r="A13" s="2" t="s">
        <v>11</v>
      </c>
      <c r="B13" s="2"/>
      <c r="C13">
        <v>0.36499999999999999</v>
      </c>
      <c r="D13">
        <v>0.36849999999999999</v>
      </c>
      <c r="E13">
        <f t="shared" si="0"/>
        <v>3.5000000000000031E-3</v>
      </c>
      <c r="F13">
        <f t="shared" si="1"/>
        <v>0.6782945736434115</v>
      </c>
      <c r="G13">
        <f>SUM(F$7:F13)</f>
        <v>96.705426356589129</v>
      </c>
      <c r="H13" s="2" t="s">
        <v>11</v>
      </c>
      <c r="I13" s="2"/>
      <c r="J13">
        <v>0.36349999999999999</v>
      </c>
      <c r="K13">
        <v>0.375</v>
      </c>
      <c r="L13">
        <f t="shared" si="2"/>
        <v>1.150000000000001E-2</v>
      </c>
      <c r="M13">
        <f>L13/$I$4*100</f>
        <v>2.3397761953204501</v>
      </c>
      <c r="N13">
        <f>SUM($M$7:M13)</f>
        <v>101.6276703967447</v>
      </c>
      <c r="O13" s="2" t="s">
        <v>11</v>
      </c>
      <c r="P13" s="2"/>
      <c r="Q13">
        <v>0.36349999999999999</v>
      </c>
      <c r="R13">
        <v>0.41199999999999998</v>
      </c>
      <c r="S13">
        <f t="shared" si="4"/>
        <v>4.8499999999999988E-2</v>
      </c>
      <c r="T13">
        <f t="shared" si="5"/>
        <v>13.037634408602147</v>
      </c>
      <c r="U13">
        <f>SUM($T$7:T13)</f>
        <v>100.53763440860213</v>
      </c>
      <c r="V13" s="2" t="s">
        <v>11</v>
      </c>
      <c r="W13" s="2"/>
      <c r="X13">
        <v>0.36349999999999999</v>
      </c>
      <c r="Y13">
        <v>0.36699999999999999</v>
      </c>
      <c r="Z13">
        <f t="shared" si="6"/>
        <v>3.5000000000000031E-3</v>
      </c>
      <c r="AA13">
        <f t="shared" si="7"/>
        <v>0.96952908587257713</v>
      </c>
      <c r="AB13">
        <f>SUM($AA$7:AA13)</f>
        <v>98.891966759002798</v>
      </c>
      <c r="AC13" s="2" t="s">
        <v>11</v>
      </c>
      <c r="AD13" s="2"/>
      <c r="AE13">
        <v>0.36349999999999999</v>
      </c>
      <c r="AF13">
        <v>0.373</v>
      </c>
      <c r="AJ13" t="s">
        <v>11</v>
      </c>
      <c r="AQ13" t="s">
        <v>11</v>
      </c>
      <c r="AX13" t="s">
        <v>11</v>
      </c>
      <c r="BE13" t="s">
        <v>11</v>
      </c>
      <c r="BL13" t="s">
        <v>11</v>
      </c>
    </row>
    <row r="14" spans="1:70" x14ac:dyDescent="0.3">
      <c r="E14" t="s">
        <v>17</v>
      </c>
      <c r="F14">
        <f>SUM(F7:F13)</f>
        <v>96.705426356589129</v>
      </c>
      <c r="L14" t="s">
        <v>19</v>
      </c>
      <c r="M14">
        <f>SUM(M7:M13)</f>
        <v>101.6276703967447</v>
      </c>
      <c r="S14">
        <f>SUM(T7:T13)</f>
        <v>100.53763440860213</v>
      </c>
      <c r="AA14">
        <f>SUM(AA7:AA13)</f>
        <v>98.891966759002798</v>
      </c>
    </row>
    <row r="17" spans="1:10" x14ac:dyDescent="0.3">
      <c r="B17" t="s">
        <v>28</v>
      </c>
      <c r="J17" t="s">
        <v>18</v>
      </c>
    </row>
    <row r="18" spans="1:10" x14ac:dyDescent="0.3">
      <c r="A18" t="s">
        <v>14</v>
      </c>
      <c r="B18">
        <f>SUM(F11:F13)</f>
        <v>2.6162790697674438</v>
      </c>
    </row>
    <row r="19" spans="1:10" x14ac:dyDescent="0.3">
      <c r="A19" t="s">
        <v>15</v>
      </c>
      <c r="B19">
        <f>SUM(M11:M13)</f>
        <v>6.1037639877924788</v>
      </c>
    </row>
    <row r="20" spans="1:10" x14ac:dyDescent="0.3">
      <c r="A20" t="s">
        <v>20</v>
      </c>
      <c r="B20">
        <f>SUM(T11:T13)</f>
        <v>28.225806451612897</v>
      </c>
    </row>
    <row r="21" spans="1:10" x14ac:dyDescent="0.3">
      <c r="A21" t="s">
        <v>21</v>
      </c>
      <c r="B21">
        <f>SUM(AA11:AA13)</f>
        <v>4.5706371191135773</v>
      </c>
    </row>
    <row r="22" spans="1:10" x14ac:dyDescent="0.3">
      <c r="A22" t="s">
        <v>22</v>
      </c>
    </row>
    <row r="23" spans="1:10" x14ac:dyDescent="0.3">
      <c r="A23" t="s">
        <v>23</v>
      </c>
    </row>
    <row r="24" spans="1:10" x14ac:dyDescent="0.3">
      <c r="A24" t="s">
        <v>24</v>
      </c>
    </row>
    <row r="25" spans="1:10" x14ac:dyDescent="0.3">
      <c r="A25" t="s">
        <v>25</v>
      </c>
    </row>
    <row r="26" spans="1:10" x14ac:dyDescent="0.3">
      <c r="A26" t="s">
        <v>26</v>
      </c>
    </row>
    <row r="27" spans="1:10" x14ac:dyDescent="0.3">
      <c r="A27" t="s">
        <v>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B245-CE1D-4C71-A328-07C1CCEBBC26}">
  <dimension ref="A1:G13"/>
  <sheetViews>
    <sheetView workbookViewId="0">
      <selection activeCell="C24" sqref="C24"/>
    </sheetView>
  </sheetViews>
  <sheetFormatPr defaultRowHeight="14.4" x14ac:dyDescent="0.3"/>
  <sheetData>
    <row r="1" spans="1:7" x14ac:dyDescent="0.3">
      <c r="A1" t="s">
        <v>2</v>
      </c>
      <c r="B1" t="s">
        <v>15</v>
      </c>
      <c r="C1" t="s">
        <v>5</v>
      </c>
    </row>
    <row r="2" spans="1:7" x14ac:dyDescent="0.3">
      <c r="A2" t="s">
        <v>12</v>
      </c>
    </row>
    <row r="3" spans="1:7" x14ac:dyDescent="0.3">
      <c r="A3" t="s">
        <v>13</v>
      </c>
    </row>
    <row r="5" spans="1:7" x14ac:dyDescent="0.3">
      <c r="A5" t="s">
        <v>0</v>
      </c>
      <c r="B5" t="s">
        <v>1</v>
      </c>
      <c r="C5" t="s">
        <v>3</v>
      </c>
      <c r="D5" t="s">
        <v>4</v>
      </c>
      <c r="E5" t="s">
        <v>6</v>
      </c>
      <c r="F5" t="s">
        <v>7</v>
      </c>
      <c r="G5" t="s">
        <v>8</v>
      </c>
    </row>
    <row r="6" spans="1:7" x14ac:dyDescent="0.3">
      <c r="A6" t="s">
        <v>9</v>
      </c>
      <c r="B6" t="s">
        <v>10</v>
      </c>
    </row>
    <row r="7" spans="1:7" x14ac:dyDescent="0.3">
      <c r="A7">
        <v>4</v>
      </c>
      <c r="B7">
        <v>4760</v>
      </c>
    </row>
    <row r="8" spans="1:7" x14ac:dyDescent="0.3">
      <c r="A8">
        <v>18</v>
      </c>
      <c r="B8">
        <v>1</v>
      </c>
    </row>
    <row r="9" spans="1:7" x14ac:dyDescent="0.3">
      <c r="A9">
        <v>25</v>
      </c>
      <c r="B9">
        <v>0.71</v>
      </c>
    </row>
    <row r="10" spans="1:7" x14ac:dyDescent="0.3">
      <c r="A10">
        <v>60</v>
      </c>
      <c r="B10">
        <v>0.25</v>
      </c>
    </row>
    <row r="11" spans="1:7" x14ac:dyDescent="0.3">
      <c r="A11">
        <v>170</v>
      </c>
      <c r="B11">
        <v>0.09</v>
      </c>
    </row>
    <row r="12" spans="1:7" x14ac:dyDescent="0.3">
      <c r="A12">
        <v>230</v>
      </c>
      <c r="B12">
        <v>6.3E-2</v>
      </c>
    </row>
    <row r="13" spans="1:7" x14ac:dyDescent="0.3">
      <c r="A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</vt:lpstr>
      <vt:lpstr>Childs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2025-01-15T18:56:49Z</dcterms:created>
  <dcterms:modified xsi:type="dcterms:W3CDTF">2025-02-05T22:46:23Z</dcterms:modified>
</cp:coreProperties>
</file>