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youn\Desktop\Business Data Science\"/>
    </mc:Choice>
  </mc:AlternateContent>
  <xr:revisionPtr revIDLastSave="0" documentId="13_ncr:1_{BC278A76-3E7E-4D21-8542-59F8CB066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shdata" sheetId="1" r:id="rId1"/>
  </sheets>
  <definedNames>
    <definedName name="__nSelect_" hidden="1">0</definedName>
    <definedName name="Height_pct">fishdata!$R$2:$R$158</definedName>
    <definedName name="Height_pct.Ln">fishdata!$S$2:$S$158</definedName>
    <definedName name="LastAnalysisModel" hidden="1">"Stats 2"</definedName>
    <definedName name="Length_cm">fishdata!$P$2:$P$158</definedName>
    <definedName name="Length_cm.Ln">fishdata!$Q$2:$Q$158</definedName>
    <definedName name="Name">fishdata!$B$2:$B$158</definedName>
    <definedName name="nDataAnalysis" hidden="1">2</definedName>
    <definedName name="nRegMod" hidden="1">5</definedName>
    <definedName name="OKtoForecast" hidden="1">1</definedName>
    <definedName name="Row">fishdata!$A$2:$A$158</definedName>
    <definedName name="Species">fishdata!$C$2:$C$158</definedName>
    <definedName name="Species.Eq.1">fishdata!$D$2:$D$158</definedName>
    <definedName name="Species.Eq.2">fishdata!$E$2:$E$158</definedName>
    <definedName name="Species.Eq.3">fishdata!$F$2:$F$158</definedName>
    <definedName name="Species.Eq.4">fishdata!$G$2:$G$158</definedName>
    <definedName name="Species.Eq.5">fishdata!$H$2:$H$158</definedName>
    <definedName name="Species.Eq.6">fishdata!$I$2:$I$158</definedName>
    <definedName name="Species.Eq.7">fishdata!$J$2:$J$158</definedName>
    <definedName name="Weight_g">fishdata!$K$2:$K$158</definedName>
    <definedName name="Weight_g.Ln">fishdata!$L$2:$L$158</definedName>
    <definedName name="Weight_g.Ln.Model.4">fishdata!$M$2:$M$158</definedName>
    <definedName name="Weight_g.Ln.Model.4.Exp">fishdata!$N$2:$N$158</definedName>
    <definedName name="Weight_g.Ln.Model.4.Resid">fishdata!$O$2:$O$158</definedName>
    <definedName name="Width_pct">fishdata!$T$2:$T$158</definedName>
    <definedName name="Width_pct.Ln">fishdata!$U$2:$U$158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D106" i="1"/>
  <c r="E106" i="1"/>
  <c r="F106" i="1"/>
  <c r="G106" i="1"/>
  <c r="H106" i="1"/>
  <c r="I106" i="1"/>
  <c r="J106" i="1"/>
  <c r="D107" i="1"/>
  <c r="E107" i="1"/>
  <c r="F107" i="1"/>
  <c r="G107" i="1"/>
  <c r="H107" i="1"/>
  <c r="I107" i="1"/>
  <c r="J107" i="1"/>
  <c r="D108" i="1"/>
  <c r="E108" i="1"/>
  <c r="F108" i="1"/>
  <c r="G108" i="1"/>
  <c r="H108" i="1"/>
  <c r="I108" i="1"/>
  <c r="J108" i="1"/>
  <c r="D109" i="1"/>
  <c r="E109" i="1"/>
  <c r="F109" i="1"/>
  <c r="G109" i="1"/>
  <c r="H109" i="1"/>
  <c r="I109" i="1"/>
  <c r="J109" i="1"/>
  <c r="D110" i="1"/>
  <c r="E110" i="1"/>
  <c r="F110" i="1"/>
  <c r="G110" i="1"/>
  <c r="H110" i="1"/>
  <c r="I110" i="1"/>
  <c r="J110" i="1"/>
  <c r="D111" i="1"/>
  <c r="E111" i="1"/>
  <c r="F111" i="1"/>
  <c r="G111" i="1"/>
  <c r="H111" i="1"/>
  <c r="I111" i="1"/>
  <c r="J111" i="1"/>
  <c r="D112" i="1"/>
  <c r="E112" i="1"/>
  <c r="F112" i="1"/>
  <c r="G112" i="1"/>
  <c r="H112" i="1"/>
  <c r="I112" i="1"/>
  <c r="J112" i="1"/>
  <c r="D113" i="1"/>
  <c r="E113" i="1"/>
  <c r="F113" i="1"/>
  <c r="G113" i="1"/>
  <c r="H113" i="1"/>
  <c r="I113" i="1"/>
  <c r="J113" i="1"/>
  <c r="D114" i="1"/>
  <c r="E114" i="1"/>
  <c r="F114" i="1"/>
  <c r="G114" i="1"/>
  <c r="H114" i="1"/>
  <c r="I114" i="1"/>
  <c r="J114" i="1"/>
  <c r="D115" i="1"/>
  <c r="E115" i="1"/>
  <c r="F115" i="1"/>
  <c r="G115" i="1"/>
  <c r="H115" i="1"/>
  <c r="I115" i="1"/>
  <c r="J115" i="1"/>
  <c r="D116" i="1"/>
  <c r="E116" i="1"/>
  <c r="F116" i="1"/>
  <c r="G116" i="1"/>
  <c r="H116" i="1"/>
  <c r="I116" i="1"/>
  <c r="J116" i="1"/>
  <c r="D117" i="1"/>
  <c r="E117" i="1"/>
  <c r="F117" i="1"/>
  <c r="G117" i="1"/>
  <c r="H117" i="1"/>
  <c r="I117" i="1"/>
  <c r="J117" i="1"/>
  <c r="D118" i="1"/>
  <c r="E118" i="1"/>
  <c r="F118" i="1"/>
  <c r="G118" i="1"/>
  <c r="H118" i="1"/>
  <c r="I118" i="1"/>
  <c r="J118" i="1"/>
  <c r="D119" i="1"/>
  <c r="E119" i="1"/>
  <c r="F119" i="1"/>
  <c r="G119" i="1"/>
  <c r="H119" i="1"/>
  <c r="I119" i="1"/>
  <c r="J119" i="1"/>
  <c r="D120" i="1"/>
  <c r="E120" i="1"/>
  <c r="F120" i="1"/>
  <c r="G120" i="1"/>
  <c r="H120" i="1"/>
  <c r="I120" i="1"/>
  <c r="J120" i="1"/>
  <c r="D121" i="1"/>
  <c r="E121" i="1"/>
  <c r="F121" i="1"/>
  <c r="G121" i="1"/>
  <c r="H121" i="1"/>
  <c r="I121" i="1"/>
  <c r="J121" i="1"/>
  <c r="D122" i="1"/>
  <c r="E122" i="1"/>
  <c r="F122" i="1"/>
  <c r="G122" i="1"/>
  <c r="H122" i="1"/>
  <c r="I122" i="1"/>
  <c r="J122" i="1"/>
  <c r="D123" i="1"/>
  <c r="E123" i="1"/>
  <c r="F123" i="1"/>
  <c r="G123" i="1"/>
  <c r="H123" i="1"/>
  <c r="I123" i="1"/>
  <c r="J123" i="1"/>
  <c r="D124" i="1"/>
  <c r="E124" i="1"/>
  <c r="F124" i="1"/>
  <c r="G124" i="1"/>
  <c r="H124" i="1"/>
  <c r="I124" i="1"/>
  <c r="J124" i="1"/>
  <c r="D125" i="1"/>
  <c r="E125" i="1"/>
  <c r="F125" i="1"/>
  <c r="G125" i="1"/>
  <c r="H125" i="1"/>
  <c r="I125" i="1"/>
  <c r="J125" i="1"/>
  <c r="D126" i="1"/>
  <c r="E126" i="1"/>
  <c r="F126" i="1"/>
  <c r="G126" i="1"/>
  <c r="H126" i="1"/>
  <c r="I126" i="1"/>
  <c r="J126" i="1"/>
  <c r="D127" i="1"/>
  <c r="E127" i="1"/>
  <c r="F127" i="1"/>
  <c r="G127" i="1"/>
  <c r="H127" i="1"/>
  <c r="I127" i="1"/>
  <c r="J127" i="1"/>
  <c r="D128" i="1"/>
  <c r="E128" i="1"/>
  <c r="F128" i="1"/>
  <c r="G128" i="1"/>
  <c r="H128" i="1"/>
  <c r="I128" i="1"/>
  <c r="J128" i="1"/>
  <c r="D129" i="1"/>
  <c r="E129" i="1"/>
  <c r="F129" i="1"/>
  <c r="G129" i="1"/>
  <c r="H129" i="1"/>
  <c r="I129" i="1"/>
  <c r="J129" i="1"/>
  <c r="D130" i="1"/>
  <c r="E130" i="1"/>
  <c r="F130" i="1"/>
  <c r="G130" i="1"/>
  <c r="H130" i="1"/>
  <c r="I130" i="1"/>
  <c r="J130" i="1"/>
  <c r="D131" i="1"/>
  <c r="E131" i="1"/>
  <c r="F131" i="1"/>
  <c r="G131" i="1"/>
  <c r="H131" i="1"/>
  <c r="I131" i="1"/>
  <c r="J131" i="1"/>
  <c r="D132" i="1"/>
  <c r="E132" i="1"/>
  <c r="F132" i="1"/>
  <c r="G132" i="1"/>
  <c r="H132" i="1"/>
  <c r="I132" i="1"/>
  <c r="J132" i="1"/>
  <c r="D133" i="1"/>
  <c r="E133" i="1"/>
  <c r="F133" i="1"/>
  <c r="G133" i="1"/>
  <c r="H133" i="1"/>
  <c r="I133" i="1"/>
  <c r="J133" i="1"/>
  <c r="D134" i="1"/>
  <c r="E134" i="1"/>
  <c r="F134" i="1"/>
  <c r="G134" i="1"/>
  <c r="H134" i="1"/>
  <c r="I134" i="1"/>
  <c r="J134" i="1"/>
  <c r="D135" i="1"/>
  <c r="E135" i="1"/>
  <c r="F135" i="1"/>
  <c r="G135" i="1"/>
  <c r="H135" i="1"/>
  <c r="I135" i="1"/>
  <c r="J135" i="1"/>
  <c r="D136" i="1"/>
  <c r="E136" i="1"/>
  <c r="F136" i="1"/>
  <c r="G136" i="1"/>
  <c r="H136" i="1"/>
  <c r="I136" i="1"/>
  <c r="J136" i="1"/>
  <c r="D137" i="1"/>
  <c r="E137" i="1"/>
  <c r="F137" i="1"/>
  <c r="G137" i="1"/>
  <c r="H137" i="1"/>
  <c r="I137" i="1"/>
  <c r="J137" i="1"/>
  <c r="D138" i="1"/>
  <c r="E138" i="1"/>
  <c r="F138" i="1"/>
  <c r="G138" i="1"/>
  <c r="H138" i="1"/>
  <c r="I138" i="1"/>
  <c r="J138" i="1"/>
  <c r="D139" i="1"/>
  <c r="E139" i="1"/>
  <c r="F139" i="1"/>
  <c r="G139" i="1"/>
  <c r="H139" i="1"/>
  <c r="I139" i="1"/>
  <c r="J139" i="1"/>
  <c r="D140" i="1"/>
  <c r="E140" i="1"/>
  <c r="F140" i="1"/>
  <c r="G140" i="1"/>
  <c r="H140" i="1"/>
  <c r="I140" i="1"/>
  <c r="J140" i="1"/>
  <c r="D141" i="1"/>
  <c r="E141" i="1"/>
  <c r="F141" i="1"/>
  <c r="G141" i="1"/>
  <c r="H141" i="1"/>
  <c r="I141" i="1"/>
  <c r="J141" i="1"/>
  <c r="D142" i="1"/>
  <c r="E142" i="1"/>
  <c r="F142" i="1"/>
  <c r="G142" i="1"/>
  <c r="H142" i="1"/>
  <c r="I142" i="1"/>
  <c r="J14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5" i="1"/>
  <c r="E145" i="1"/>
  <c r="F145" i="1"/>
  <c r="G145" i="1"/>
  <c r="H145" i="1"/>
  <c r="I145" i="1"/>
  <c r="J145" i="1"/>
  <c r="D146" i="1"/>
  <c r="E146" i="1"/>
  <c r="F146" i="1"/>
  <c r="G146" i="1"/>
  <c r="H146" i="1"/>
  <c r="I146" i="1"/>
  <c r="J146" i="1"/>
  <c r="D147" i="1"/>
  <c r="E147" i="1"/>
  <c r="F147" i="1"/>
  <c r="G147" i="1"/>
  <c r="H147" i="1"/>
  <c r="I147" i="1"/>
  <c r="J147" i="1"/>
  <c r="D148" i="1"/>
  <c r="E148" i="1"/>
  <c r="F148" i="1"/>
  <c r="G148" i="1"/>
  <c r="H148" i="1"/>
  <c r="I148" i="1"/>
  <c r="J148" i="1"/>
  <c r="D149" i="1"/>
  <c r="E149" i="1"/>
  <c r="F149" i="1"/>
  <c r="G149" i="1"/>
  <c r="H149" i="1"/>
  <c r="I149" i="1"/>
  <c r="J149" i="1"/>
  <c r="D150" i="1"/>
  <c r="E150" i="1"/>
  <c r="F150" i="1"/>
  <c r="G150" i="1"/>
  <c r="H150" i="1"/>
  <c r="I150" i="1"/>
  <c r="J150" i="1"/>
  <c r="D151" i="1"/>
  <c r="E151" i="1"/>
  <c r="F151" i="1"/>
  <c r="G151" i="1"/>
  <c r="H151" i="1"/>
  <c r="I151" i="1"/>
  <c r="J151" i="1"/>
  <c r="D152" i="1"/>
  <c r="E152" i="1"/>
  <c r="F152" i="1"/>
  <c r="G152" i="1"/>
  <c r="H152" i="1"/>
  <c r="I152" i="1"/>
  <c r="J152" i="1"/>
  <c r="D153" i="1"/>
  <c r="E153" i="1"/>
  <c r="F153" i="1"/>
  <c r="G153" i="1"/>
  <c r="H153" i="1"/>
  <c r="I153" i="1"/>
  <c r="J153" i="1"/>
  <c r="D154" i="1"/>
  <c r="E154" i="1"/>
  <c r="F154" i="1"/>
  <c r="G154" i="1"/>
  <c r="H154" i="1"/>
  <c r="I154" i="1"/>
  <c r="J154" i="1"/>
  <c r="D155" i="1"/>
  <c r="E155" i="1"/>
  <c r="F155" i="1"/>
  <c r="G155" i="1"/>
  <c r="H155" i="1"/>
  <c r="I155" i="1"/>
  <c r="J155" i="1"/>
  <c r="D156" i="1"/>
  <c r="E156" i="1"/>
  <c r="F156" i="1"/>
  <c r="G156" i="1"/>
  <c r="H156" i="1"/>
  <c r="I156" i="1"/>
  <c r="J156" i="1"/>
  <c r="D157" i="1"/>
  <c r="E157" i="1"/>
  <c r="F157" i="1"/>
  <c r="G157" i="1"/>
  <c r="H157" i="1"/>
  <c r="I157" i="1"/>
  <c r="J157" i="1"/>
  <c r="D158" i="1"/>
  <c r="E158" i="1"/>
  <c r="F158" i="1"/>
  <c r="G158" i="1"/>
  <c r="H158" i="1"/>
  <c r="I158" i="1"/>
  <c r="J158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<sst xmlns="http://schemas.openxmlformats.org/spreadsheetml/2006/main" count="181" uniqueCount="31">
  <si>
    <t>Name</t>
  </si>
  <si>
    <t>Species</t>
  </si>
  <si>
    <t>Bream</t>
  </si>
  <si>
    <t>Whitefish</t>
  </si>
  <si>
    <t>Roach</t>
  </si>
  <si>
    <t>Parkki</t>
  </si>
  <si>
    <t>Smelt</t>
  </si>
  <si>
    <t>Pike</t>
  </si>
  <si>
    <t>Perch</t>
  </si>
  <si>
    <t>Row</t>
  </si>
  <si>
    <t>Weight_g</t>
  </si>
  <si>
    <t>Height_pct</t>
  </si>
  <si>
    <t>Width_pct</t>
  </si>
  <si>
    <t>Length_cm</t>
  </si>
  <si>
    <t>Height_pct.Ln</t>
  </si>
  <si>
    <t>Length_cm.Ln</t>
  </si>
  <si>
    <t>Weight_g.Ln</t>
  </si>
  <si>
    <t>Width_pct.Ln</t>
  </si>
  <si>
    <t>Species.Eq.1</t>
  </si>
  <si>
    <t>Species.Eq.2</t>
  </si>
  <si>
    <t>Species.Eq.3</t>
  </si>
  <si>
    <t>Species.Eq.4</t>
  </si>
  <si>
    <t>Species.Eq.5</t>
  </si>
  <si>
    <t>Species.Eq.6</t>
  </si>
  <si>
    <t>Species.Eq.7</t>
  </si>
  <si>
    <t>Weight_g.Ln.Model.4</t>
  </si>
  <si>
    <t>Weight_g.Ln.Model.4.Resid</t>
  </si>
  <si>
    <t>Weight_g.Ln.Model.4.Exp</t>
  </si>
  <si>
    <t>interaction var</t>
    <phoneticPr fontId="1" type="noConversion"/>
  </si>
  <si>
    <t>L*H</t>
    <phoneticPr fontId="1" type="noConversion"/>
  </si>
  <si>
    <t>H*W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</si>
</sst>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8"/>
  <sheetViews>
    <sheetView tabSelected="1" workbookViewId="0">
      <selection activeCell="G151" sqref="G151"/>
    </sheetView>
  </sheetViews>
  <sheetFormatPr defaultRowHeight="17.399999999999999" x14ac:dyDescent="0.4"/>
  <cols>
    <col min="3" max="3" width="7.69921875" bestFit="1" customWidth="1"/>
    <col min="4" max="10" width="7.69921875" customWidth="1"/>
    <col min="11" max="11" width="9.3984375" bestFit="1" customWidth="1"/>
    <col min="12" max="15" width="9.3984375" customWidth="1"/>
    <col min="16" max="16" width="11.3984375" bestFit="1" customWidth="1"/>
    <col min="17" max="17" width="11.3984375" customWidth="1"/>
    <col min="18" max="18" width="10.59765625" bestFit="1" customWidth="1"/>
    <col min="19" max="19" width="10.59765625" customWidth="1"/>
    <col min="20" max="20" width="10.09765625" bestFit="1" customWidth="1"/>
    <col min="21" max="21" width="10.09765625" customWidth="1"/>
  </cols>
  <sheetData>
    <row r="1" spans="1:25" x14ac:dyDescent="0.4">
      <c r="A1" t="s">
        <v>9</v>
      </c>
      <c r="B1" t="s">
        <v>0</v>
      </c>
      <c r="C1" t="s">
        <v>1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t="s">
        <v>10</v>
      </c>
      <c r="L1" s="1" t="s">
        <v>16</v>
      </c>
      <c r="M1" t="s">
        <v>25</v>
      </c>
      <c r="N1" t="s">
        <v>27</v>
      </c>
      <c r="O1" t="s">
        <v>26</v>
      </c>
      <c r="P1" t="s">
        <v>13</v>
      </c>
      <c r="Q1" s="2" t="s">
        <v>15</v>
      </c>
      <c r="R1" t="s">
        <v>11</v>
      </c>
      <c r="S1" s="2" t="s">
        <v>14</v>
      </c>
      <c r="T1" t="s">
        <v>12</v>
      </c>
      <c r="U1" s="2" t="s">
        <v>17</v>
      </c>
      <c r="W1" s="2" t="s">
        <v>28</v>
      </c>
      <c r="X1" t="s">
        <v>29</v>
      </c>
      <c r="Y1" s="2" t="s">
        <v>30</v>
      </c>
    </row>
    <row r="2" spans="1:25" x14ac:dyDescent="0.4">
      <c r="A2">
        <v>1</v>
      </c>
      <c r="B2" t="s">
        <v>2</v>
      </c>
      <c r="C2">
        <v>1</v>
      </c>
      <c r="D2">
        <f>IF(TEXT(C2,"0") = "1", 1, 0)</f>
        <v>1</v>
      </c>
      <c r="E2">
        <f>IF(TEXT(C2,"0") = "2", 1, 0)</f>
        <v>0</v>
      </c>
      <c r="F2">
        <f>IF(TEXT(C2,"0") = "3", 1, 0)</f>
        <v>0</v>
      </c>
      <c r="G2">
        <f>IF(TEXT(C2,"0") = "4", 1, 0)</f>
        <v>0</v>
      </c>
      <c r="H2">
        <f>IF(TEXT(C2,"0") = "5", 1, 0)</f>
        <v>0</v>
      </c>
      <c r="I2">
        <f>IF(TEXT(C2,"0") = "6", 1, 0)</f>
        <v>0</v>
      </c>
      <c r="J2">
        <f>IF(TEXT(C2,"0") = "7", 1, 0)</f>
        <v>0</v>
      </c>
      <c r="K2">
        <v>242</v>
      </c>
      <c r="L2">
        <v>5.4889377261566867</v>
      </c>
      <c r="M2">
        <v>5.6051860047004798</v>
      </c>
      <c r="N2">
        <v>271.83248285175824</v>
      </c>
      <c r="O2">
        <v>-0.11624827854379305</v>
      </c>
      <c r="P2">
        <v>30</v>
      </c>
      <c r="Q2">
        <v>3.4011973816621555</v>
      </c>
      <c r="R2">
        <v>38.4</v>
      </c>
      <c r="S2">
        <v>3.648057459593681</v>
      </c>
      <c r="T2">
        <v>13.4</v>
      </c>
      <c r="U2">
        <v>2.5952547069568657</v>
      </c>
    </row>
    <row r="3" spans="1:25" x14ac:dyDescent="0.4">
      <c r="A3">
        <v>2</v>
      </c>
      <c r="B3" t="s">
        <v>2</v>
      </c>
      <c r="C3">
        <v>1</v>
      </c>
      <c r="D3">
        <f t="shared" ref="D3:D64" si="0">IF(TEXT(C3,"0") = "1", 1, 0)</f>
        <v>1</v>
      </c>
      <c r="E3">
        <f t="shared" ref="E3:E64" si="1">IF(TEXT(C3,"0") = "2", 1, 0)</f>
        <v>0</v>
      </c>
      <c r="F3">
        <f t="shared" ref="F3:F64" si="2">IF(TEXT(C3,"0") = "3", 1, 0)</f>
        <v>0</v>
      </c>
      <c r="G3">
        <f t="shared" ref="G3:G64" si="3">IF(TEXT(C3,"0") = "4", 1, 0)</f>
        <v>0</v>
      </c>
      <c r="H3">
        <f t="shared" ref="H3:H64" si="4">IF(TEXT(C3,"0") = "5", 1, 0)</f>
        <v>0</v>
      </c>
      <c r="I3">
        <f t="shared" ref="I3:I64" si="5">IF(TEXT(C3,"0") = "6", 1, 0)</f>
        <v>0</v>
      </c>
      <c r="J3">
        <f t="shared" ref="J3:J64" si="6">IF(TEXT(C3,"0") = "7", 1, 0)</f>
        <v>0</v>
      </c>
      <c r="K3">
        <v>290</v>
      </c>
      <c r="L3">
        <v>5.6698809229805196</v>
      </c>
      <c r="M3">
        <v>5.76625354775903</v>
      </c>
      <c r="N3">
        <v>319.33910005244064</v>
      </c>
      <c r="O3">
        <v>-9.6372624778510385E-2</v>
      </c>
      <c r="P3">
        <v>31.2</v>
      </c>
      <c r="Q3">
        <v>3.4404180948154366</v>
      </c>
      <c r="R3">
        <v>40</v>
      </c>
      <c r="S3">
        <v>3.6888794541139363</v>
      </c>
      <c r="T3">
        <v>13.8</v>
      </c>
      <c r="U3">
        <v>2.6246685921631592</v>
      </c>
    </row>
    <row r="4" spans="1:25" x14ac:dyDescent="0.4">
      <c r="A4">
        <v>3</v>
      </c>
      <c r="B4" t="s">
        <v>2</v>
      </c>
      <c r="C4">
        <v>1</v>
      </c>
      <c r="D4">
        <f t="shared" si="0"/>
        <v>1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v>340</v>
      </c>
      <c r="L4">
        <v>5.8289456176102075</v>
      </c>
      <c r="M4">
        <v>5.800599500761054</v>
      </c>
      <c r="N4">
        <v>330.49763411407611</v>
      </c>
      <c r="O4">
        <v>2.8346116849153447E-2</v>
      </c>
      <c r="P4">
        <v>31.1</v>
      </c>
      <c r="Q4">
        <v>3.4372078191851885</v>
      </c>
      <c r="R4">
        <v>39.799999999999997</v>
      </c>
      <c r="S4">
        <v>3.6838669122903918</v>
      </c>
      <c r="T4">
        <v>15.1</v>
      </c>
      <c r="U4">
        <v>2.7146947438208788</v>
      </c>
    </row>
    <row r="5" spans="1:25" x14ac:dyDescent="0.4">
      <c r="A5">
        <v>4</v>
      </c>
      <c r="B5" t="s">
        <v>2</v>
      </c>
      <c r="C5">
        <v>1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v>363</v>
      </c>
      <c r="L5">
        <v>5.8944028342648505</v>
      </c>
      <c r="M5">
        <v>5.9288173320218416</v>
      </c>
      <c r="N5">
        <v>375.70991088705</v>
      </c>
      <c r="O5">
        <v>-3.4414497756991125E-2</v>
      </c>
      <c r="P5">
        <v>33.5</v>
      </c>
      <c r="Q5">
        <v>3.5115454388310208</v>
      </c>
      <c r="R5">
        <v>38</v>
      </c>
      <c r="S5">
        <v>3.6375861597263857</v>
      </c>
      <c r="T5">
        <v>13.3</v>
      </c>
      <c r="U5">
        <v>2.5877640352277083</v>
      </c>
    </row>
    <row r="6" spans="1:25" x14ac:dyDescent="0.4">
      <c r="A6">
        <v>5</v>
      </c>
      <c r="B6" t="s">
        <v>2</v>
      </c>
      <c r="C6">
        <v>1</v>
      </c>
      <c r="D6">
        <f t="shared" si="0"/>
        <v>1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v>430</v>
      </c>
      <c r="L6">
        <v>6.0637852086876078</v>
      </c>
      <c r="M6">
        <v>6.0159082161810655</v>
      </c>
      <c r="N6">
        <v>409.8979458612971</v>
      </c>
      <c r="O6">
        <v>4.7876992506542315E-2</v>
      </c>
      <c r="P6">
        <v>34</v>
      </c>
      <c r="Q6">
        <v>3.5263605246161616</v>
      </c>
      <c r="R6">
        <v>36.6</v>
      </c>
      <c r="S6">
        <v>3.6000482404073204</v>
      </c>
      <c r="T6">
        <v>15.1</v>
      </c>
      <c r="U6">
        <v>2.7146947438208788</v>
      </c>
    </row>
    <row r="7" spans="1:25" x14ac:dyDescent="0.4">
      <c r="A7">
        <v>6</v>
      </c>
      <c r="B7" t="s">
        <v>2</v>
      </c>
      <c r="C7">
        <v>1</v>
      </c>
      <c r="D7">
        <f t="shared" si="0"/>
        <v>1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v>450</v>
      </c>
      <c r="L7">
        <v>6.1092475827643655</v>
      </c>
      <c r="M7">
        <v>6.0902811340423781</v>
      </c>
      <c r="N7">
        <v>441.54552717748174</v>
      </c>
      <c r="O7">
        <v>1.8966448721987383E-2</v>
      </c>
      <c r="P7">
        <v>34.700000000000003</v>
      </c>
      <c r="Q7">
        <v>3.5467396869528134</v>
      </c>
      <c r="R7">
        <v>39.200000000000003</v>
      </c>
      <c r="S7">
        <v>3.6686767467964168</v>
      </c>
      <c r="T7">
        <v>14.2</v>
      </c>
      <c r="U7">
        <v>2.653241964607215</v>
      </c>
    </row>
    <row r="8" spans="1:25" x14ac:dyDescent="0.4">
      <c r="A8">
        <v>7</v>
      </c>
      <c r="B8" t="s">
        <v>2</v>
      </c>
      <c r="C8">
        <v>1</v>
      </c>
      <c r="D8">
        <f t="shared" si="0"/>
        <v>1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v>500</v>
      </c>
      <c r="L8">
        <v>6.2146080984221914</v>
      </c>
      <c r="M8">
        <v>6.1430030991057976</v>
      </c>
      <c r="N8">
        <v>465.44926437700968</v>
      </c>
      <c r="O8">
        <v>7.1604999316393858E-2</v>
      </c>
      <c r="P8">
        <v>34.5</v>
      </c>
      <c r="Q8">
        <v>3.5409593240373143</v>
      </c>
      <c r="R8">
        <v>41.1</v>
      </c>
      <c r="S8">
        <v>3.7160081215021892</v>
      </c>
      <c r="T8">
        <v>15.3</v>
      </c>
      <c r="U8">
        <v>2.7278528283983898</v>
      </c>
    </row>
    <row r="9" spans="1:25" x14ac:dyDescent="0.4">
      <c r="A9">
        <v>8</v>
      </c>
      <c r="B9" t="s">
        <v>2</v>
      </c>
      <c r="C9">
        <v>1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v>390</v>
      </c>
      <c r="L9">
        <v>5.9661467391236922</v>
      </c>
      <c r="M9">
        <v>6.0337339747806826</v>
      </c>
      <c r="N9">
        <v>417.27020049558519</v>
      </c>
      <c r="O9">
        <v>-6.758723565699043E-2</v>
      </c>
      <c r="P9">
        <v>35</v>
      </c>
      <c r="Q9">
        <v>3.5553480614894135</v>
      </c>
      <c r="R9">
        <v>36.200000000000003</v>
      </c>
      <c r="S9">
        <v>3.5890591188317256</v>
      </c>
      <c r="T9">
        <v>13.4</v>
      </c>
      <c r="U9">
        <v>2.5952547069568657</v>
      </c>
    </row>
    <row r="10" spans="1:25" x14ac:dyDescent="0.4">
      <c r="A10">
        <v>9</v>
      </c>
      <c r="B10" t="s">
        <v>2</v>
      </c>
      <c r="C10">
        <v>1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v>450</v>
      </c>
      <c r="L10">
        <v>6.1092475827643655</v>
      </c>
      <c r="M10">
        <v>6.1215756723099304</v>
      </c>
      <c r="N10">
        <v>455.58197715622072</v>
      </c>
      <c r="O10">
        <v>-1.2328089545564858E-2</v>
      </c>
      <c r="P10">
        <v>35.1</v>
      </c>
      <c r="Q10">
        <v>3.55820113047182</v>
      </c>
      <c r="R10">
        <v>39.9</v>
      </c>
      <c r="S10">
        <v>3.6863763238958178</v>
      </c>
      <c r="T10">
        <v>13.8</v>
      </c>
      <c r="U10">
        <v>2.6246685921631592</v>
      </c>
    </row>
    <row r="11" spans="1:25" x14ac:dyDescent="0.4">
      <c r="A11">
        <v>10</v>
      </c>
      <c r="B11" t="s">
        <v>2</v>
      </c>
      <c r="C11">
        <v>1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v>500</v>
      </c>
      <c r="L11">
        <v>6.2146080984221914</v>
      </c>
      <c r="M11">
        <v>6.2013489755216771</v>
      </c>
      <c r="N11">
        <v>493.41419602601496</v>
      </c>
      <c r="O11">
        <v>1.3259122900514342E-2</v>
      </c>
      <c r="P11">
        <v>36.200000000000003</v>
      </c>
      <c r="Q11">
        <v>3.5890591188317256</v>
      </c>
      <c r="R11">
        <v>39.299999999999997</v>
      </c>
      <c r="S11">
        <v>3.6712245188752153</v>
      </c>
      <c r="T11">
        <v>13.7</v>
      </c>
      <c r="U11">
        <v>2.6173958328340792</v>
      </c>
    </row>
    <row r="12" spans="1:25" x14ac:dyDescent="0.4">
      <c r="A12">
        <v>11</v>
      </c>
      <c r="B12" t="s">
        <v>2</v>
      </c>
      <c r="C12">
        <v>1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v>475</v>
      </c>
      <c r="L12">
        <v>6.1633148040346413</v>
      </c>
      <c r="M12">
        <v>6.2181518796247506</v>
      </c>
      <c r="N12">
        <v>501.7750339095511</v>
      </c>
      <c r="O12">
        <v>-5.4837075590109308E-2</v>
      </c>
      <c r="P12">
        <v>36.200000000000003</v>
      </c>
      <c r="Q12">
        <v>3.5890591188317256</v>
      </c>
      <c r="R12">
        <v>39.4</v>
      </c>
      <c r="S12">
        <v>3.673765816303888</v>
      </c>
      <c r="T12">
        <v>14.1</v>
      </c>
      <c r="U12">
        <v>2.6461747973841225</v>
      </c>
    </row>
    <row r="13" spans="1:25" x14ac:dyDescent="0.4">
      <c r="A13">
        <v>12</v>
      </c>
      <c r="B13" t="s">
        <v>2</v>
      </c>
      <c r="C13">
        <v>1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v>500</v>
      </c>
      <c r="L13">
        <v>6.2146080984221914</v>
      </c>
      <c r="M13">
        <v>6.1923922753029643</v>
      </c>
      <c r="N13">
        <v>489.0145654868586</v>
      </c>
      <c r="O13">
        <v>2.2215823119227096E-2</v>
      </c>
      <c r="P13">
        <v>36.200000000000003</v>
      </c>
      <c r="Q13">
        <v>3.5890591188317256</v>
      </c>
      <c r="R13">
        <v>39.700000000000003</v>
      </c>
      <c r="S13">
        <v>3.6813511876931448</v>
      </c>
      <c r="T13">
        <v>13.3</v>
      </c>
      <c r="U13">
        <v>2.5877640352277083</v>
      </c>
    </row>
    <row r="14" spans="1:25" x14ac:dyDescent="0.4">
      <c r="A14">
        <v>13</v>
      </c>
      <c r="B14" t="s">
        <v>2</v>
      </c>
      <c r="C14">
        <v>1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v>500</v>
      </c>
      <c r="L14">
        <v>6.2146080984221914</v>
      </c>
      <c r="M14">
        <v>6.1228709276736879</v>
      </c>
      <c r="N14">
        <v>456.17245448267272</v>
      </c>
      <c r="O14">
        <v>9.1737170748503516E-2</v>
      </c>
      <c r="P14">
        <v>36.4</v>
      </c>
      <c r="Q14">
        <v>3.5945687746426951</v>
      </c>
      <c r="R14">
        <v>37.799999999999997</v>
      </c>
      <c r="S14">
        <v>3.6323091026255421</v>
      </c>
      <c r="T14">
        <v>12</v>
      </c>
      <c r="U14">
        <v>2.4849066497880004</v>
      </c>
    </row>
    <row r="15" spans="1:25" x14ac:dyDescent="0.4">
      <c r="A15">
        <v>15</v>
      </c>
      <c r="B15" t="s">
        <v>2</v>
      </c>
      <c r="C15">
        <v>1</v>
      </c>
      <c r="D15">
        <f t="shared" si="0"/>
        <v>1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v>600</v>
      </c>
      <c r="L15">
        <v>6.3969296552161463</v>
      </c>
      <c r="M15">
        <v>6.3063834843396336</v>
      </c>
      <c r="N15">
        <v>548.05929537835152</v>
      </c>
      <c r="O15">
        <v>9.0546170876512733E-2</v>
      </c>
      <c r="P15">
        <v>37.200000000000003</v>
      </c>
      <c r="Q15">
        <v>3.6163087612791012</v>
      </c>
      <c r="R15">
        <v>40.200000000000003</v>
      </c>
      <c r="S15">
        <v>3.6938669956249757</v>
      </c>
      <c r="T15">
        <v>13.9</v>
      </c>
      <c r="U15">
        <v>2.631888840136646</v>
      </c>
    </row>
    <row r="16" spans="1:25" x14ac:dyDescent="0.4">
      <c r="A16">
        <v>16</v>
      </c>
      <c r="B16" t="s">
        <v>2</v>
      </c>
      <c r="C16">
        <v>1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v>600</v>
      </c>
      <c r="L16">
        <v>6.3969296552161463</v>
      </c>
      <c r="M16">
        <v>6.3672869817568269</v>
      </c>
      <c r="N16">
        <v>582.47541687338867</v>
      </c>
      <c r="O16">
        <v>2.9642673459319369E-2</v>
      </c>
      <c r="P16">
        <v>37.200000000000003</v>
      </c>
      <c r="Q16">
        <v>3.6163087612791012</v>
      </c>
      <c r="R16">
        <v>41.5</v>
      </c>
      <c r="S16">
        <v>3.7256934272366524</v>
      </c>
      <c r="T16">
        <v>15</v>
      </c>
      <c r="U16">
        <v>2.7080502011022101</v>
      </c>
    </row>
    <row r="17" spans="1:21" x14ac:dyDescent="0.4">
      <c r="A17">
        <v>17</v>
      </c>
      <c r="B17" t="s">
        <v>2</v>
      </c>
      <c r="C17">
        <v>1</v>
      </c>
      <c r="D17">
        <f t="shared" si="0"/>
        <v>1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v>700</v>
      </c>
      <c r="L17">
        <v>6.5510803350434044</v>
      </c>
      <c r="M17">
        <v>6.367692320209752</v>
      </c>
      <c r="N17">
        <v>582.7115644143372</v>
      </c>
      <c r="O17">
        <v>0.18338801483365241</v>
      </c>
      <c r="P17">
        <v>38.299999999999997</v>
      </c>
      <c r="Q17">
        <v>3.6454498961866002</v>
      </c>
      <c r="R17">
        <v>38.799999999999997</v>
      </c>
      <c r="S17">
        <v>3.6584202466292277</v>
      </c>
      <c r="T17">
        <v>13.8</v>
      </c>
      <c r="U17">
        <v>2.6246685921631592</v>
      </c>
    </row>
    <row r="18" spans="1:21" x14ac:dyDescent="0.4">
      <c r="A18">
        <v>18</v>
      </c>
      <c r="B18" t="s">
        <v>2</v>
      </c>
      <c r="C18">
        <v>1</v>
      </c>
      <c r="D18">
        <f t="shared" si="0"/>
        <v>1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v>700</v>
      </c>
      <c r="L18">
        <v>6.5510803350434044</v>
      </c>
      <c r="M18">
        <v>6.3719152894747175</v>
      </c>
      <c r="N18">
        <v>585.17754064737755</v>
      </c>
      <c r="O18">
        <v>0.17916504556868684</v>
      </c>
      <c r="P18">
        <v>38.5</v>
      </c>
      <c r="Q18">
        <v>3.6506582412937387</v>
      </c>
      <c r="R18">
        <v>38.799999999999997</v>
      </c>
      <c r="S18">
        <v>3.6584202466292277</v>
      </c>
      <c r="T18">
        <v>13.5</v>
      </c>
      <c r="U18">
        <v>2.6026896854443837</v>
      </c>
    </row>
    <row r="19" spans="1:21" x14ac:dyDescent="0.4">
      <c r="A19">
        <v>19</v>
      </c>
      <c r="B19" t="s">
        <v>2</v>
      </c>
      <c r="C19">
        <v>1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v>610</v>
      </c>
      <c r="L19">
        <v>6.4134589571673573</v>
      </c>
      <c r="M19">
        <v>6.4000038805402824</v>
      </c>
      <c r="N19">
        <v>601.84737336052672</v>
      </c>
      <c r="O19">
        <v>1.3455076627074902E-2</v>
      </c>
      <c r="P19">
        <v>38.6</v>
      </c>
      <c r="Q19">
        <v>3.6532522764707851</v>
      </c>
      <c r="R19">
        <v>40.5</v>
      </c>
      <c r="S19">
        <v>3.7013019741124933</v>
      </c>
      <c r="T19">
        <v>13.3</v>
      </c>
      <c r="U19">
        <v>2.5877640352277083</v>
      </c>
    </row>
    <row r="20" spans="1:21" x14ac:dyDescent="0.4">
      <c r="A20">
        <v>20</v>
      </c>
      <c r="B20" t="s">
        <v>2</v>
      </c>
      <c r="C20">
        <v>1</v>
      </c>
      <c r="D20">
        <f t="shared" si="0"/>
        <v>1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v>650</v>
      </c>
      <c r="L20">
        <v>6.4769723628896827</v>
      </c>
      <c r="M20">
        <v>6.4119179371340049</v>
      </c>
      <c r="N20">
        <v>609.06070170428347</v>
      </c>
      <c r="O20">
        <v>6.5054425755677769E-2</v>
      </c>
      <c r="P20">
        <v>38.700000000000003</v>
      </c>
      <c r="Q20">
        <v>3.655839600035736</v>
      </c>
      <c r="R20">
        <v>37.4</v>
      </c>
      <c r="S20">
        <v>3.6216707044204863</v>
      </c>
      <c r="T20">
        <v>14.8</v>
      </c>
      <c r="U20">
        <v>2.6946271807700692</v>
      </c>
    </row>
    <row r="21" spans="1:21" x14ac:dyDescent="0.4">
      <c r="A21">
        <v>21</v>
      </c>
      <c r="B21" t="s">
        <v>2</v>
      </c>
      <c r="C21">
        <v>1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v>575</v>
      </c>
      <c r="L21">
        <v>6.3543700407973507</v>
      </c>
      <c r="M21">
        <v>6.4640110477469594</v>
      </c>
      <c r="N21">
        <v>641.62950862905382</v>
      </c>
      <c r="O21">
        <v>-0.10964100694960877</v>
      </c>
      <c r="P21">
        <v>39.5</v>
      </c>
      <c r="Q21">
        <v>3.6763006719070761</v>
      </c>
      <c r="R21">
        <v>38.299999999999997</v>
      </c>
      <c r="S21">
        <v>3.6454498961866002</v>
      </c>
      <c r="T21">
        <v>14.1</v>
      </c>
      <c r="U21">
        <v>2.6461747973841225</v>
      </c>
    </row>
    <row r="22" spans="1:21" x14ac:dyDescent="0.4">
      <c r="A22">
        <v>22</v>
      </c>
      <c r="B22" t="s">
        <v>2</v>
      </c>
      <c r="C22">
        <v>1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v>685</v>
      </c>
      <c r="L22">
        <v>6.5294188382622256</v>
      </c>
      <c r="M22">
        <v>6.4671702334398358</v>
      </c>
      <c r="N22">
        <v>643.659740644257</v>
      </c>
      <c r="O22">
        <v>6.2248604822389808E-2</v>
      </c>
      <c r="P22">
        <v>39.200000000000003</v>
      </c>
      <c r="Q22">
        <v>3.6686767467964168</v>
      </c>
      <c r="R22">
        <v>40.799999999999997</v>
      </c>
      <c r="S22">
        <v>3.708682081410116</v>
      </c>
      <c r="T22">
        <v>13.7</v>
      </c>
      <c r="U22">
        <v>2.6173958328340792</v>
      </c>
    </row>
    <row r="23" spans="1:21" x14ac:dyDescent="0.4">
      <c r="A23">
        <v>23</v>
      </c>
      <c r="B23" t="s">
        <v>2</v>
      </c>
      <c r="C23">
        <v>1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v>620</v>
      </c>
      <c r="L23">
        <v>6.4297194780391376</v>
      </c>
      <c r="M23">
        <v>6.462127211390408</v>
      </c>
      <c r="N23">
        <v>640.42192143871637</v>
      </c>
      <c r="O23">
        <v>-3.2407733351270451E-2</v>
      </c>
      <c r="P23">
        <v>39.700000000000003</v>
      </c>
      <c r="Q23">
        <v>3.6813511876931448</v>
      </c>
      <c r="R23">
        <v>39.1</v>
      </c>
      <c r="S23">
        <v>3.6661224669913199</v>
      </c>
      <c r="T23">
        <v>13.3</v>
      </c>
      <c r="U23">
        <v>2.5877640352277083</v>
      </c>
    </row>
    <row r="24" spans="1:21" x14ac:dyDescent="0.4">
      <c r="A24">
        <v>24</v>
      </c>
      <c r="B24" t="s">
        <v>2</v>
      </c>
      <c r="C24">
        <v>1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v>680</v>
      </c>
      <c r="L24">
        <v>6.522092798170152</v>
      </c>
      <c r="M24">
        <v>6.579871605106014</v>
      </c>
      <c r="N24">
        <v>720.44682161724927</v>
      </c>
      <c r="O24">
        <v>-5.7778806935862015E-2</v>
      </c>
      <c r="P24">
        <v>40.6</v>
      </c>
      <c r="Q24">
        <v>3.7037680666076871</v>
      </c>
      <c r="R24">
        <v>38.1</v>
      </c>
      <c r="S24">
        <v>3.6402142821326553</v>
      </c>
      <c r="T24">
        <v>15.1</v>
      </c>
      <c r="U24">
        <v>2.7146947438208788</v>
      </c>
    </row>
    <row r="25" spans="1:21" x14ac:dyDescent="0.4">
      <c r="A25">
        <v>25</v>
      </c>
      <c r="B25" t="s">
        <v>2</v>
      </c>
      <c r="C25">
        <v>1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v>700</v>
      </c>
      <c r="L25">
        <v>6.5510803350434044</v>
      </c>
      <c r="M25">
        <v>6.5585406027626334</v>
      </c>
      <c r="N25">
        <v>705.2417153926524</v>
      </c>
      <c r="O25">
        <v>-7.4602677192290301E-3</v>
      </c>
      <c r="P25">
        <v>40.5</v>
      </c>
      <c r="Q25">
        <v>3.7013019741124933</v>
      </c>
      <c r="R25">
        <v>40.1</v>
      </c>
      <c r="S25">
        <v>3.6913763343125234</v>
      </c>
      <c r="T25">
        <v>13.8</v>
      </c>
      <c r="U25">
        <v>2.6246685921631592</v>
      </c>
    </row>
    <row r="26" spans="1:21" x14ac:dyDescent="0.4">
      <c r="A26">
        <v>26</v>
      </c>
      <c r="B26" t="s">
        <v>2</v>
      </c>
      <c r="C26">
        <v>1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v>725</v>
      </c>
      <c r="L26">
        <v>6.5861716548546747</v>
      </c>
      <c r="M26">
        <v>6.623492373538749</v>
      </c>
      <c r="N26">
        <v>752.56876427076361</v>
      </c>
      <c r="O26">
        <v>-3.7320718684074272E-2</v>
      </c>
      <c r="P26">
        <v>40.9</v>
      </c>
      <c r="Q26">
        <v>3.7111300630487558</v>
      </c>
      <c r="R26">
        <v>40</v>
      </c>
      <c r="S26">
        <v>3.6888794541139363</v>
      </c>
      <c r="T26">
        <v>14.8</v>
      </c>
      <c r="U26">
        <v>2.6946271807700692</v>
      </c>
    </row>
    <row r="27" spans="1:21" x14ac:dyDescent="0.4">
      <c r="A27">
        <v>27</v>
      </c>
      <c r="B27" t="s">
        <v>2</v>
      </c>
      <c r="C27">
        <v>1</v>
      </c>
      <c r="D27">
        <f t="shared" si="0"/>
        <v>1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v>720</v>
      </c>
      <c r="L27">
        <v>6.5792512120101012</v>
      </c>
      <c r="M27">
        <v>6.6131342472528836</v>
      </c>
      <c r="N27">
        <v>744.81379478455972</v>
      </c>
      <c r="O27">
        <v>-3.3883035242782356E-2</v>
      </c>
      <c r="P27">
        <v>40.6</v>
      </c>
      <c r="Q27">
        <v>3.7037680666076871</v>
      </c>
      <c r="R27">
        <v>40.299999999999997</v>
      </c>
      <c r="S27">
        <v>3.6963514689526371</v>
      </c>
      <c r="T27">
        <v>15</v>
      </c>
      <c r="U27">
        <v>2.7080502011022101</v>
      </c>
    </row>
    <row r="28" spans="1:21" x14ac:dyDescent="0.4">
      <c r="A28">
        <v>28</v>
      </c>
      <c r="B28" t="s">
        <v>2</v>
      </c>
      <c r="C28">
        <v>1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v>714</v>
      </c>
      <c r="L28">
        <v>6.5708829623395841</v>
      </c>
      <c r="M28">
        <v>6.6388590240630307</v>
      </c>
      <c r="N28">
        <v>764.22253586446561</v>
      </c>
      <c r="O28">
        <v>-6.7976061723446612E-2</v>
      </c>
      <c r="P28">
        <v>41.5</v>
      </c>
      <c r="Q28">
        <v>3.7256934272366524</v>
      </c>
      <c r="R28">
        <v>39.799999999999997</v>
      </c>
      <c r="S28">
        <v>3.6838669122903918</v>
      </c>
      <c r="T28">
        <v>14.1</v>
      </c>
      <c r="U28">
        <v>2.6461747973841225</v>
      </c>
    </row>
    <row r="29" spans="1:21" x14ac:dyDescent="0.4">
      <c r="A29">
        <v>29</v>
      </c>
      <c r="B29" t="s">
        <v>2</v>
      </c>
      <c r="C29">
        <v>1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v>850</v>
      </c>
      <c r="L29">
        <v>6.7452363494843626</v>
      </c>
      <c r="M29">
        <v>6.6882143583232629</v>
      </c>
      <c r="N29">
        <v>802.8873023433905</v>
      </c>
      <c r="O29">
        <v>5.7021991161099628E-2</v>
      </c>
      <c r="P29">
        <v>41.6</v>
      </c>
      <c r="Q29">
        <v>3.7281001672672178</v>
      </c>
      <c r="R29">
        <v>40.6</v>
      </c>
      <c r="S29">
        <v>3.7037680666076871</v>
      </c>
      <c r="T29">
        <v>14.9</v>
      </c>
      <c r="U29">
        <v>2.7013612129514133</v>
      </c>
    </row>
    <row r="30" spans="1:21" x14ac:dyDescent="0.4">
      <c r="A30">
        <v>30</v>
      </c>
      <c r="B30" t="s">
        <v>2</v>
      </c>
      <c r="C30">
        <v>1</v>
      </c>
      <c r="D30">
        <f t="shared" si="0"/>
        <v>1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v>1000</v>
      </c>
      <c r="L30">
        <v>6.9077552789821368</v>
      </c>
      <c r="M30">
        <v>6.8410303857489119</v>
      </c>
      <c r="N30">
        <v>935.4525152576972</v>
      </c>
      <c r="O30">
        <v>6.6724893233224947E-2</v>
      </c>
      <c r="P30">
        <v>42.6</v>
      </c>
      <c r="Q30">
        <v>3.751854253275325</v>
      </c>
      <c r="R30">
        <v>44.5</v>
      </c>
      <c r="S30">
        <v>3.7954891891721947</v>
      </c>
      <c r="T30">
        <v>15.5</v>
      </c>
      <c r="U30">
        <v>2.7408400239252009</v>
      </c>
    </row>
    <row r="31" spans="1:21" x14ac:dyDescent="0.4">
      <c r="A31">
        <v>31</v>
      </c>
      <c r="B31" t="s">
        <v>2</v>
      </c>
      <c r="C31">
        <v>1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v>920</v>
      </c>
      <c r="L31">
        <v>6.8243736700430864</v>
      </c>
      <c r="M31">
        <v>6.848282319069785</v>
      </c>
      <c r="N31">
        <v>942.26101206711201</v>
      </c>
      <c r="O31">
        <v>-2.3908649026698647E-2</v>
      </c>
      <c r="P31">
        <v>44.1</v>
      </c>
      <c r="Q31">
        <v>3.7864597824528001</v>
      </c>
      <c r="R31">
        <v>40.9</v>
      </c>
      <c r="S31">
        <v>3.7111300630487558</v>
      </c>
      <c r="T31">
        <v>14.3</v>
      </c>
      <c r="U31">
        <v>2.6602595372658615</v>
      </c>
    </row>
    <row r="32" spans="1:21" x14ac:dyDescent="0.4">
      <c r="A32">
        <v>32</v>
      </c>
      <c r="B32" t="s">
        <v>2</v>
      </c>
      <c r="C32">
        <v>1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v>955</v>
      </c>
      <c r="L32">
        <v>6.8617113404807304</v>
      </c>
      <c r="M32">
        <v>6.8445963477719474</v>
      </c>
      <c r="N32">
        <v>938.79425812437933</v>
      </c>
      <c r="O32">
        <v>1.7114992708783028E-2</v>
      </c>
      <c r="P32">
        <v>44</v>
      </c>
      <c r="Q32">
        <v>3.784189633918261</v>
      </c>
      <c r="R32">
        <v>41.1</v>
      </c>
      <c r="S32">
        <v>3.7160081215021892</v>
      </c>
      <c r="T32">
        <v>14.3</v>
      </c>
      <c r="U32">
        <v>2.6602595372658615</v>
      </c>
    </row>
    <row r="33" spans="1:21" x14ac:dyDescent="0.4">
      <c r="A33">
        <v>33</v>
      </c>
      <c r="B33" t="s">
        <v>2</v>
      </c>
      <c r="C33">
        <v>1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v>925</v>
      </c>
      <c r="L33">
        <v>6.8297937375124249</v>
      </c>
      <c r="M33">
        <v>6.9592247320366454</v>
      </c>
      <c r="N33">
        <v>1052.8170254566389</v>
      </c>
      <c r="O33">
        <v>-0.12943099452422047</v>
      </c>
      <c r="P33">
        <v>45.3</v>
      </c>
      <c r="Q33">
        <v>3.8133070324889884</v>
      </c>
      <c r="R33">
        <v>41.4</v>
      </c>
      <c r="S33">
        <v>3.7232808808312687</v>
      </c>
      <c r="T33">
        <v>14.9</v>
      </c>
      <c r="U33">
        <v>2.7013612129514133</v>
      </c>
    </row>
    <row r="34" spans="1:21" x14ac:dyDescent="0.4">
      <c r="A34">
        <v>34</v>
      </c>
      <c r="B34" t="s">
        <v>2</v>
      </c>
      <c r="C34">
        <v>1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v>975</v>
      </c>
      <c r="L34">
        <v>6.8824374709978473</v>
      </c>
      <c r="M34">
        <v>6.9792169920868119</v>
      </c>
      <c r="N34">
        <v>1074.0770268393687</v>
      </c>
      <c r="O34">
        <v>-9.6779521088964593E-2</v>
      </c>
      <c r="P34">
        <v>45.9</v>
      </c>
      <c r="Q34">
        <v>3.8264651170664994</v>
      </c>
      <c r="R34">
        <v>40.6</v>
      </c>
      <c r="S34">
        <v>3.7037680666076871</v>
      </c>
      <c r="T34">
        <v>14.7</v>
      </c>
      <c r="U34">
        <v>2.6878474937846906</v>
      </c>
    </row>
    <row r="35" spans="1:21" x14ac:dyDescent="0.4">
      <c r="A35">
        <v>35</v>
      </c>
      <c r="B35" t="s">
        <v>2</v>
      </c>
      <c r="C35">
        <v>1</v>
      </c>
      <c r="D35">
        <f t="shared" si="0"/>
        <v>1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v>950</v>
      </c>
      <c r="L35">
        <v>6.8564619845945867</v>
      </c>
      <c r="M35">
        <v>6.9364559506851382</v>
      </c>
      <c r="N35">
        <v>1029.1165046766755</v>
      </c>
      <c r="O35">
        <v>-7.9993966090551538E-2</v>
      </c>
      <c r="P35">
        <v>46.5</v>
      </c>
      <c r="Q35">
        <v>3.8394523125933104</v>
      </c>
      <c r="R35">
        <v>37.9</v>
      </c>
      <c r="S35">
        <v>3.6349511120883808</v>
      </c>
      <c r="T35">
        <v>13.7</v>
      </c>
      <c r="U35">
        <v>2.6173958328340792</v>
      </c>
    </row>
    <row r="36" spans="1:21" x14ac:dyDescent="0.4">
      <c r="A36">
        <v>36</v>
      </c>
      <c r="B36" t="s">
        <v>3</v>
      </c>
      <c r="C36">
        <v>2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v>270</v>
      </c>
      <c r="L36">
        <v>5.598421958998375</v>
      </c>
      <c r="M36">
        <v>5.5951844249378606</v>
      </c>
      <c r="N36">
        <v>269.12727929745535</v>
      </c>
      <c r="O36">
        <v>3.2375340605144132E-3</v>
      </c>
      <c r="P36">
        <v>28.7</v>
      </c>
      <c r="Q36">
        <v>3.3568971227655755</v>
      </c>
      <c r="R36">
        <v>29.2</v>
      </c>
      <c r="S36">
        <v>3.3741687092742358</v>
      </c>
      <c r="T36">
        <v>14.8</v>
      </c>
      <c r="U36">
        <v>2.6946271807700692</v>
      </c>
    </row>
    <row r="37" spans="1:21" x14ac:dyDescent="0.4">
      <c r="A37">
        <v>37</v>
      </c>
      <c r="B37" t="s">
        <v>3</v>
      </c>
      <c r="C37">
        <v>2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v>270</v>
      </c>
      <c r="L37">
        <v>5.598421958998375</v>
      </c>
      <c r="M37">
        <v>5.6149461025396796</v>
      </c>
      <c r="N37">
        <v>274.49858402013297</v>
      </c>
      <c r="O37">
        <v>-1.6524143541304603E-2</v>
      </c>
      <c r="P37">
        <v>29.3</v>
      </c>
      <c r="Q37">
        <v>3.3775875160230218</v>
      </c>
      <c r="R37">
        <v>27.8</v>
      </c>
      <c r="S37">
        <v>3.3250360206965914</v>
      </c>
      <c r="T37">
        <v>14.5</v>
      </c>
      <c r="U37">
        <v>2.6741486494265287</v>
      </c>
    </row>
    <row r="38" spans="1:21" x14ac:dyDescent="0.4">
      <c r="A38">
        <v>38</v>
      </c>
      <c r="B38" t="s">
        <v>3</v>
      </c>
      <c r="C38">
        <v>2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v>306</v>
      </c>
      <c r="L38">
        <v>5.7235851019523807</v>
      </c>
      <c r="M38">
        <v>5.8073431415658234</v>
      </c>
      <c r="N38">
        <v>332.73392333607882</v>
      </c>
      <c r="O38">
        <v>-8.3758039613442747E-2</v>
      </c>
      <c r="P38">
        <v>30.8</v>
      </c>
      <c r="Q38">
        <v>3.427514689979529</v>
      </c>
      <c r="R38">
        <v>28.5</v>
      </c>
      <c r="S38">
        <v>3.3499040872746049</v>
      </c>
      <c r="T38">
        <v>15.2</v>
      </c>
      <c r="U38">
        <v>2.7212954278522306</v>
      </c>
    </row>
    <row r="39" spans="1:21" x14ac:dyDescent="0.4">
      <c r="A39">
        <v>39</v>
      </c>
      <c r="B39" t="s">
        <v>3</v>
      </c>
      <c r="C39">
        <v>2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v>540</v>
      </c>
      <c r="L39">
        <v>6.2915691395583204</v>
      </c>
      <c r="M39">
        <v>6.3001442513193382</v>
      </c>
      <c r="N39">
        <v>544.6504710085585</v>
      </c>
      <c r="O39">
        <v>-8.5751117610177729E-3</v>
      </c>
      <c r="P39">
        <v>34</v>
      </c>
      <c r="Q39">
        <v>3.5263605246161616</v>
      </c>
      <c r="R39">
        <v>31.6</v>
      </c>
      <c r="S39">
        <v>3.4531571205928664</v>
      </c>
      <c r="T39">
        <v>19.3</v>
      </c>
      <c r="U39">
        <v>2.9601050959108397</v>
      </c>
    </row>
    <row r="40" spans="1:21" x14ac:dyDescent="0.4">
      <c r="A40">
        <v>40</v>
      </c>
      <c r="B40" t="s">
        <v>3</v>
      </c>
      <c r="C40">
        <v>2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v>800</v>
      </c>
      <c r="L40">
        <v>6.6846117276679271</v>
      </c>
      <c r="M40">
        <v>6.6423468031083424</v>
      </c>
      <c r="N40">
        <v>766.89262885147537</v>
      </c>
      <c r="O40">
        <v>4.2264924559584749E-2</v>
      </c>
      <c r="P40">
        <v>39.6</v>
      </c>
      <c r="Q40">
        <v>3.6788291182604347</v>
      </c>
      <c r="R40">
        <v>29.7</v>
      </c>
      <c r="S40">
        <v>3.3911470458086539</v>
      </c>
      <c r="T40">
        <v>16.600000000000001</v>
      </c>
      <c r="U40">
        <v>2.8094026953624978</v>
      </c>
    </row>
    <row r="41" spans="1:21" x14ac:dyDescent="0.4">
      <c r="A41">
        <v>41</v>
      </c>
      <c r="B41" t="s">
        <v>3</v>
      </c>
      <c r="C41">
        <v>2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v>1000</v>
      </c>
      <c r="L41">
        <v>6.9077552789821368</v>
      </c>
      <c r="M41">
        <v>6.8444004426864655</v>
      </c>
      <c r="N41">
        <v>938.61036156871501</v>
      </c>
      <c r="O41">
        <v>6.3354836295671291E-2</v>
      </c>
      <c r="P41">
        <v>43.5</v>
      </c>
      <c r="Q41">
        <v>3.7727609380946383</v>
      </c>
      <c r="R41">
        <v>28.4</v>
      </c>
      <c r="S41">
        <v>3.3463891451671604</v>
      </c>
      <c r="T41">
        <v>15</v>
      </c>
      <c r="U41">
        <v>2.7080502011022101</v>
      </c>
    </row>
    <row r="42" spans="1:21" x14ac:dyDescent="0.4">
      <c r="A42">
        <v>42</v>
      </c>
      <c r="B42" t="s">
        <v>4</v>
      </c>
      <c r="C42">
        <v>3</v>
      </c>
      <c r="D42">
        <f t="shared" si="0"/>
        <v>0</v>
      </c>
      <c r="E42">
        <f t="shared" si="1"/>
        <v>0</v>
      </c>
      <c r="F42">
        <f t="shared" si="2"/>
        <v>1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v>40</v>
      </c>
      <c r="L42">
        <v>3.6888794541139363</v>
      </c>
      <c r="M42">
        <v>3.6172576649198973</v>
      </c>
      <c r="N42">
        <v>37.235315968513248</v>
      </c>
      <c r="O42">
        <v>7.1621789194038943E-2</v>
      </c>
      <c r="P42">
        <v>16.2</v>
      </c>
      <c r="Q42">
        <v>2.7850112422383382</v>
      </c>
      <c r="R42">
        <v>25.6</v>
      </c>
      <c r="S42">
        <v>3.2425923514855168</v>
      </c>
      <c r="T42">
        <v>14</v>
      </c>
      <c r="U42">
        <v>2.6390573296152584</v>
      </c>
    </row>
    <row r="43" spans="1:21" x14ac:dyDescent="0.4">
      <c r="A43">
        <v>43</v>
      </c>
      <c r="B43" t="s">
        <v>4</v>
      </c>
      <c r="C43">
        <v>3</v>
      </c>
      <c r="D43">
        <f t="shared" si="0"/>
        <v>0</v>
      </c>
      <c r="E43">
        <f t="shared" si="1"/>
        <v>0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v>69</v>
      </c>
      <c r="L43">
        <v>4.2341065045972597</v>
      </c>
      <c r="M43">
        <v>4.3098999568217611</v>
      </c>
      <c r="N43">
        <v>74.433042049753709</v>
      </c>
      <c r="O43">
        <v>-7.5793452224501401E-2</v>
      </c>
      <c r="P43">
        <v>20.3</v>
      </c>
      <c r="Q43">
        <v>3.0106208860477417</v>
      </c>
      <c r="R43">
        <v>26.1</v>
      </c>
      <c r="S43">
        <v>3.2619353143286478</v>
      </c>
      <c r="T43">
        <v>13.9</v>
      </c>
      <c r="U43">
        <v>2.631888840136646</v>
      </c>
    </row>
    <row r="44" spans="1:21" x14ac:dyDescent="0.4">
      <c r="A44">
        <v>44</v>
      </c>
      <c r="B44" t="s">
        <v>4</v>
      </c>
      <c r="C44">
        <v>3</v>
      </c>
      <c r="D44">
        <f t="shared" si="0"/>
        <v>0</v>
      </c>
      <c r="E44">
        <f t="shared" si="1"/>
        <v>0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v>78</v>
      </c>
      <c r="L44">
        <v>4.3567088266895917</v>
      </c>
      <c r="M44">
        <v>4.4387456797495251</v>
      </c>
      <c r="N44">
        <v>84.668673408904851</v>
      </c>
      <c r="O44">
        <v>-8.2036853059933357E-2</v>
      </c>
      <c r="P44">
        <v>21.2</v>
      </c>
      <c r="Q44">
        <v>3.0540011816779669</v>
      </c>
      <c r="R44">
        <v>26.3</v>
      </c>
      <c r="S44">
        <v>3.2695689391837188</v>
      </c>
      <c r="T44">
        <v>13.7</v>
      </c>
      <c r="U44">
        <v>2.6173958328340792</v>
      </c>
    </row>
    <row r="45" spans="1:21" x14ac:dyDescent="0.4">
      <c r="A45">
        <v>45</v>
      </c>
      <c r="B45" t="s">
        <v>4</v>
      </c>
      <c r="C45">
        <v>3</v>
      </c>
      <c r="D45">
        <f t="shared" si="0"/>
        <v>0</v>
      </c>
      <c r="E45">
        <f t="shared" si="1"/>
        <v>0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v>87</v>
      </c>
      <c r="L45">
        <v>4.4659081186545837</v>
      </c>
      <c r="M45">
        <v>4.5755979590727733</v>
      </c>
      <c r="N45">
        <v>97.086075283139508</v>
      </c>
      <c r="O45">
        <v>-0.10968984041818963</v>
      </c>
      <c r="P45">
        <v>22.2</v>
      </c>
      <c r="Q45">
        <v>3.1000922888782338</v>
      </c>
      <c r="R45">
        <v>25.3</v>
      </c>
      <c r="S45">
        <v>3.2308043957334744</v>
      </c>
      <c r="T45">
        <v>14.3</v>
      </c>
      <c r="U45">
        <v>2.6602595372658615</v>
      </c>
    </row>
    <row r="46" spans="1:21" x14ac:dyDescent="0.4">
      <c r="A46">
        <v>46</v>
      </c>
      <c r="B46" t="s">
        <v>4</v>
      </c>
      <c r="C46">
        <v>3</v>
      </c>
      <c r="D46">
        <f t="shared" si="0"/>
        <v>0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v>120</v>
      </c>
      <c r="L46">
        <v>4.7874917427820458</v>
      </c>
      <c r="M46">
        <v>4.7043606991093476</v>
      </c>
      <c r="N46">
        <v>110.42766587131379</v>
      </c>
      <c r="O46">
        <v>8.3131043672698191E-2</v>
      </c>
      <c r="P46">
        <v>22.2</v>
      </c>
      <c r="Q46">
        <v>3.1000922888782338</v>
      </c>
      <c r="R46">
        <v>28</v>
      </c>
      <c r="S46">
        <v>3.3322045101752038</v>
      </c>
      <c r="T46">
        <v>16.100000000000001</v>
      </c>
      <c r="U46">
        <v>2.7788192719904172</v>
      </c>
    </row>
    <row r="47" spans="1:21" x14ac:dyDescent="0.4">
      <c r="A47">
        <v>48</v>
      </c>
      <c r="B47" t="s">
        <v>4</v>
      </c>
      <c r="C47">
        <v>3</v>
      </c>
      <c r="D47">
        <f t="shared" si="0"/>
        <v>0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v>110</v>
      </c>
      <c r="L47">
        <v>4.7004803657924166</v>
      </c>
      <c r="M47">
        <v>4.745816353457629</v>
      </c>
      <c r="N47">
        <v>115.1017308557131</v>
      </c>
      <c r="O47">
        <v>-4.5335987665212407E-2</v>
      </c>
      <c r="P47">
        <v>23.1</v>
      </c>
      <c r="Q47">
        <v>3.1398326175277478</v>
      </c>
      <c r="R47">
        <v>26.7</v>
      </c>
      <c r="S47">
        <v>3.2846635654062037</v>
      </c>
      <c r="T47">
        <v>14.7</v>
      </c>
      <c r="U47">
        <v>2.6878474937846906</v>
      </c>
    </row>
    <row r="48" spans="1:21" x14ac:dyDescent="0.4">
      <c r="A48">
        <v>49</v>
      </c>
      <c r="B48" t="s">
        <v>4</v>
      </c>
      <c r="C48">
        <v>3</v>
      </c>
      <c r="D48">
        <f t="shared" si="0"/>
        <v>0</v>
      </c>
      <c r="E48">
        <f t="shared" si="1"/>
        <v>0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v>120</v>
      </c>
      <c r="L48">
        <v>4.7874917427820458</v>
      </c>
      <c r="M48">
        <v>4.7716414505360589</v>
      </c>
      <c r="N48">
        <v>118.11295950899004</v>
      </c>
      <c r="O48">
        <v>1.5850292245986886E-2</v>
      </c>
      <c r="P48">
        <v>23.7</v>
      </c>
      <c r="Q48">
        <v>3.1654750481410856</v>
      </c>
      <c r="R48">
        <v>25.8</v>
      </c>
      <c r="S48">
        <v>3.2503744919275719</v>
      </c>
      <c r="T48">
        <v>13.9</v>
      </c>
      <c r="U48">
        <v>2.631888840136646</v>
      </c>
    </row>
    <row r="49" spans="1:21" x14ac:dyDescent="0.4">
      <c r="A49">
        <v>50</v>
      </c>
      <c r="B49" t="s">
        <v>4</v>
      </c>
      <c r="C49">
        <v>3</v>
      </c>
      <c r="D49">
        <f t="shared" si="0"/>
        <v>0</v>
      </c>
      <c r="E49">
        <f t="shared" si="1"/>
        <v>0</v>
      </c>
      <c r="F49">
        <f t="shared" si="2"/>
        <v>1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v>150</v>
      </c>
      <c r="L49">
        <v>5.0106352940962555</v>
      </c>
      <c r="M49">
        <v>4.8827847148599997</v>
      </c>
      <c r="N49">
        <v>131.99772859966188</v>
      </c>
      <c r="O49">
        <v>0.12785057923625587</v>
      </c>
      <c r="P49">
        <v>24.7</v>
      </c>
      <c r="Q49">
        <v>3.2068032436339315</v>
      </c>
      <c r="R49">
        <v>23.5</v>
      </c>
      <c r="S49">
        <v>3.1570004211501135</v>
      </c>
      <c r="T49">
        <v>15.2</v>
      </c>
      <c r="U49">
        <v>2.7212954278522306</v>
      </c>
    </row>
    <row r="50" spans="1:21" x14ac:dyDescent="0.4">
      <c r="A50">
        <v>51</v>
      </c>
      <c r="B50" t="s">
        <v>4</v>
      </c>
      <c r="C50">
        <v>3</v>
      </c>
      <c r="D50">
        <f t="shared" si="0"/>
        <v>0</v>
      </c>
      <c r="E50">
        <f t="shared" si="1"/>
        <v>0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v>145</v>
      </c>
      <c r="L50">
        <v>4.9767337424205742</v>
      </c>
      <c r="M50">
        <v>4.9102613405090398</v>
      </c>
      <c r="N50">
        <v>135.67486711448493</v>
      </c>
      <c r="O50">
        <v>6.6472401911534362E-2</v>
      </c>
      <c r="P50">
        <v>24.3</v>
      </c>
      <c r="Q50">
        <v>3.1904763503465028</v>
      </c>
      <c r="R50">
        <v>27.3</v>
      </c>
      <c r="S50">
        <v>3.3068867021909143</v>
      </c>
      <c r="T50">
        <v>14.6</v>
      </c>
      <c r="U50">
        <v>2.6810215287142909</v>
      </c>
    </row>
    <row r="51" spans="1:21" x14ac:dyDescent="0.4">
      <c r="A51">
        <v>52</v>
      </c>
      <c r="B51" t="s">
        <v>4</v>
      </c>
      <c r="C51">
        <v>3</v>
      </c>
      <c r="D51">
        <f t="shared" si="0"/>
        <v>0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v>160</v>
      </c>
      <c r="L51">
        <v>5.0751738152338266</v>
      </c>
      <c r="M51">
        <v>5.0620796284226177</v>
      </c>
      <c r="N51">
        <v>157.91858705461851</v>
      </c>
      <c r="O51">
        <v>1.3094186811208886E-2</v>
      </c>
      <c r="P51">
        <v>25.3</v>
      </c>
      <c r="Q51">
        <v>3.2308043957334744</v>
      </c>
      <c r="R51">
        <v>27.8</v>
      </c>
      <c r="S51">
        <v>3.3250360206965914</v>
      </c>
      <c r="T51">
        <v>15.1</v>
      </c>
      <c r="U51">
        <v>2.7146947438208788</v>
      </c>
    </row>
    <row r="52" spans="1:21" x14ac:dyDescent="0.4">
      <c r="A52">
        <v>53</v>
      </c>
      <c r="B52" t="s">
        <v>4</v>
      </c>
      <c r="C52">
        <v>3</v>
      </c>
      <c r="D52">
        <f t="shared" si="0"/>
        <v>0</v>
      </c>
      <c r="E52">
        <f t="shared" si="1"/>
        <v>0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v>140</v>
      </c>
      <c r="L52">
        <v>4.9416424226093039</v>
      </c>
      <c r="M52">
        <v>4.9203438470671923</v>
      </c>
      <c r="N52">
        <v>137.04972923310385</v>
      </c>
      <c r="O52">
        <v>2.1298575542111564E-2</v>
      </c>
      <c r="P52">
        <v>25</v>
      </c>
      <c r="Q52">
        <v>3.2188758248682006</v>
      </c>
      <c r="R52">
        <v>26.2</v>
      </c>
      <c r="S52">
        <v>3.2657594107670511</v>
      </c>
      <c r="T52">
        <v>13.3</v>
      </c>
      <c r="U52">
        <v>2.5877640352277083</v>
      </c>
    </row>
    <row r="53" spans="1:21" x14ac:dyDescent="0.4">
      <c r="A53">
        <v>54</v>
      </c>
      <c r="B53" t="s">
        <v>4</v>
      </c>
      <c r="C53">
        <v>3</v>
      </c>
      <c r="D53">
        <f t="shared" si="0"/>
        <v>0</v>
      </c>
      <c r="E53">
        <f t="shared" si="1"/>
        <v>0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v>160</v>
      </c>
      <c r="L53">
        <v>5.0751738152338266</v>
      </c>
      <c r="M53">
        <v>4.9754172294404881</v>
      </c>
      <c r="N53">
        <v>144.80923122022836</v>
      </c>
      <c r="O53">
        <v>9.9756585793338459E-2</v>
      </c>
      <c r="P53">
        <v>25</v>
      </c>
      <c r="Q53">
        <v>3.2188758248682006</v>
      </c>
      <c r="R53">
        <v>25.6</v>
      </c>
      <c r="S53">
        <v>3.2425923514855168</v>
      </c>
      <c r="T53">
        <v>15.2</v>
      </c>
      <c r="U53">
        <v>2.7212954278522306</v>
      </c>
    </row>
    <row r="54" spans="1:21" x14ac:dyDescent="0.4">
      <c r="A54">
        <v>55</v>
      </c>
      <c r="B54" t="s">
        <v>4</v>
      </c>
      <c r="C54">
        <v>3</v>
      </c>
      <c r="D54">
        <f t="shared" si="0"/>
        <v>0</v>
      </c>
      <c r="E54">
        <f t="shared" si="1"/>
        <v>0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v>169</v>
      </c>
      <c r="L54">
        <v>5.1298987149230735</v>
      </c>
      <c r="M54">
        <v>5.2431341799913156</v>
      </c>
      <c r="N54">
        <v>189.26235609560459</v>
      </c>
      <c r="O54">
        <v>-0.11323546506824211</v>
      </c>
      <c r="P54">
        <v>27.2</v>
      </c>
      <c r="Q54">
        <v>3.3032169733019514</v>
      </c>
      <c r="R54">
        <v>27.7</v>
      </c>
      <c r="S54">
        <v>3.3214324131932926</v>
      </c>
      <c r="T54">
        <v>14.1</v>
      </c>
      <c r="U54">
        <v>2.6461747973841225</v>
      </c>
    </row>
    <row r="55" spans="1:21" x14ac:dyDescent="0.4">
      <c r="A55">
        <v>56</v>
      </c>
      <c r="B55" t="s">
        <v>4</v>
      </c>
      <c r="C55">
        <v>3</v>
      </c>
      <c r="D55">
        <f t="shared" si="0"/>
        <v>0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v>161</v>
      </c>
      <c r="L55">
        <v>5.0814043649844631</v>
      </c>
      <c r="M55">
        <v>5.1239174742447808</v>
      </c>
      <c r="N55">
        <v>167.99218731504217</v>
      </c>
      <c r="O55">
        <v>-4.2513109260317705E-2</v>
      </c>
      <c r="P55">
        <v>26.7</v>
      </c>
      <c r="Q55">
        <v>3.2846635654062037</v>
      </c>
      <c r="R55">
        <v>25.9</v>
      </c>
      <c r="S55">
        <v>3.2542429687054919</v>
      </c>
      <c r="T55">
        <v>13.6</v>
      </c>
      <c r="U55">
        <v>2.6100697927420065</v>
      </c>
    </row>
    <row r="56" spans="1:21" x14ac:dyDescent="0.4">
      <c r="A56">
        <v>57</v>
      </c>
      <c r="B56" t="s">
        <v>4</v>
      </c>
      <c r="C56">
        <v>3</v>
      </c>
      <c r="D56">
        <f t="shared" si="0"/>
        <v>0</v>
      </c>
      <c r="E56">
        <f t="shared" si="1"/>
        <v>0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v>200</v>
      </c>
      <c r="L56">
        <v>5.2983173665480363</v>
      </c>
      <c r="M56">
        <v>5.2422593753664408</v>
      </c>
      <c r="N56">
        <v>189.09686090970868</v>
      </c>
      <c r="O56">
        <v>5.605799118159549E-2</v>
      </c>
      <c r="P56">
        <v>26.8</v>
      </c>
      <c r="Q56">
        <v>3.2884018875168111</v>
      </c>
      <c r="R56">
        <v>27.6</v>
      </c>
      <c r="S56">
        <v>3.3178157727231046</v>
      </c>
      <c r="T56">
        <v>15.4</v>
      </c>
      <c r="U56">
        <v>2.7343675094195836</v>
      </c>
    </row>
    <row r="57" spans="1:21" x14ac:dyDescent="0.4">
      <c r="A57">
        <v>58</v>
      </c>
      <c r="B57" t="s">
        <v>4</v>
      </c>
      <c r="C57">
        <v>3</v>
      </c>
      <c r="D57">
        <f t="shared" si="0"/>
        <v>0</v>
      </c>
      <c r="E57">
        <f t="shared" si="1"/>
        <v>0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v>180</v>
      </c>
      <c r="L57">
        <v>5.1929568508902104</v>
      </c>
      <c r="M57">
        <v>5.2596393700744777</v>
      </c>
      <c r="N57">
        <v>192.41208922635869</v>
      </c>
      <c r="O57">
        <v>-6.6682519184267264E-2</v>
      </c>
      <c r="P57">
        <v>27.9</v>
      </c>
      <c r="Q57">
        <v>3.3286266888273199</v>
      </c>
      <c r="R57">
        <v>25.4</v>
      </c>
      <c r="S57">
        <v>3.2347491740244907</v>
      </c>
      <c r="T57">
        <v>14</v>
      </c>
      <c r="U57">
        <v>2.6390573296152584</v>
      </c>
    </row>
    <row r="58" spans="1:21" x14ac:dyDescent="0.4">
      <c r="A58">
        <v>59</v>
      </c>
      <c r="B58" t="s">
        <v>4</v>
      </c>
      <c r="C58">
        <v>3</v>
      </c>
      <c r="D58">
        <f t="shared" si="0"/>
        <v>0</v>
      </c>
      <c r="E58">
        <f t="shared" si="1"/>
        <v>0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v>290</v>
      </c>
      <c r="L58">
        <v>5.6698809229805196</v>
      </c>
      <c r="M58">
        <v>5.5654601030620299</v>
      </c>
      <c r="N58">
        <v>261.24537585923542</v>
      </c>
      <c r="O58">
        <v>0.10442081991848973</v>
      </c>
      <c r="P58">
        <v>29.2</v>
      </c>
      <c r="Q58">
        <v>3.3741687092742358</v>
      </c>
      <c r="R58">
        <v>30.4</v>
      </c>
      <c r="S58">
        <v>3.414442608412176</v>
      </c>
      <c r="T58">
        <v>15.4</v>
      </c>
      <c r="U58">
        <v>2.7343675094195836</v>
      </c>
    </row>
    <row r="59" spans="1:21" x14ac:dyDescent="0.4">
      <c r="A59">
        <v>60</v>
      </c>
      <c r="B59" t="s">
        <v>4</v>
      </c>
      <c r="C59">
        <v>3</v>
      </c>
      <c r="D59">
        <f t="shared" si="0"/>
        <v>0</v>
      </c>
      <c r="E59">
        <f t="shared" si="1"/>
        <v>0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v>272</v>
      </c>
      <c r="L59">
        <v>5.6058020662959978</v>
      </c>
      <c r="M59">
        <v>5.6603293869375353</v>
      </c>
      <c r="N59">
        <v>287.24324114695804</v>
      </c>
      <c r="O59">
        <v>-5.4527320641537536E-2</v>
      </c>
      <c r="P59">
        <v>30.6</v>
      </c>
      <c r="Q59">
        <v>3.4210000089583352</v>
      </c>
      <c r="R59">
        <v>28</v>
      </c>
      <c r="S59">
        <v>3.3322045101752038</v>
      </c>
      <c r="T59">
        <v>15.6</v>
      </c>
      <c r="U59">
        <v>2.7472709142554912</v>
      </c>
    </row>
    <row r="60" spans="1:21" x14ac:dyDescent="0.4">
      <c r="A60">
        <v>61</v>
      </c>
      <c r="B60" t="s">
        <v>4</v>
      </c>
      <c r="C60">
        <v>3</v>
      </c>
      <c r="D60">
        <f t="shared" si="0"/>
        <v>0</v>
      </c>
      <c r="E60">
        <f t="shared" si="1"/>
        <v>0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v>390</v>
      </c>
      <c r="L60">
        <v>5.9661467391236922</v>
      </c>
      <c r="M60">
        <v>6.0358864571087132</v>
      </c>
      <c r="N60">
        <v>418.16933456611019</v>
      </c>
      <c r="O60">
        <v>-6.9739717985020988E-2</v>
      </c>
      <c r="P60">
        <v>35</v>
      </c>
      <c r="Q60">
        <v>3.5553480614894135</v>
      </c>
      <c r="R60">
        <v>27.1</v>
      </c>
      <c r="S60">
        <v>3.2995337278856551</v>
      </c>
      <c r="T60">
        <v>15.3</v>
      </c>
      <c r="U60">
        <v>2.7278528283983898</v>
      </c>
    </row>
    <row r="61" spans="1:21" x14ac:dyDescent="0.4">
      <c r="A61">
        <v>62</v>
      </c>
      <c r="B61" t="s">
        <v>5</v>
      </c>
      <c r="C61">
        <v>4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  <c r="J61">
        <f t="shared" si="6"/>
        <v>0</v>
      </c>
      <c r="K61">
        <v>55</v>
      </c>
      <c r="L61">
        <v>4.0073331852324712</v>
      </c>
      <c r="M61">
        <v>4.0162238087125068</v>
      </c>
      <c r="N61">
        <v>55.491164435169367</v>
      </c>
      <c r="O61">
        <v>-8.8906234800356643E-3</v>
      </c>
      <c r="P61">
        <v>16.5</v>
      </c>
      <c r="Q61">
        <v>2.8033603809065348</v>
      </c>
      <c r="R61">
        <v>41.5</v>
      </c>
      <c r="S61">
        <v>3.7256934272366524</v>
      </c>
      <c r="T61">
        <v>14.1</v>
      </c>
      <c r="U61">
        <v>2.6461747973841225</v>
      </c>
    </row>
    <row r="62" spans="1:21" x14ac:dyDescent="0.4">
      <c r="A62">
        <v>63</v>
      </c>
      <c r="B62" t="s">
        <v>5</v>
      </c>
      <c r="C62">
        <v>4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1</v>
      </c>
      <c r="H62">
        <f t="shared" si="4"/>
        <v>0</v>
      </c>
      <c r="I62">
        <f t="shared" si="5"/>
        <v>0</v>
      </c>
      <c r="J62">
        <f t="shared" si="6"/>
        <v>0</v>
      </c>
      <c r="K62">
        <v>60</v>
      </c>
      <c r="L62">
        <v>4.0943445622221004</v>
      </c>
      <c r="M62">
        <v>4.0853086777982526</v>
      </c>
      <c r="N62">
        <v>59.46028898987705</v>
      </c>
      <c r="O62">
        <v>9.0358844238478397E-3</v>
      </c>
      <c r="P62">
        <v>17.399999999999999</v>
      </c>
      <c r="Q62">
        <v>2.8564702062204832</v>
      </c>
      <c r="R62">
        <v>37.799999999999997</v>
      </c>
      <c r="S62">
        <v>3.6323091026255421</v>
      </c>
      <c r="T62">
        <v>13.3</v>
      </c>
      <c r="U62">
        <v>2.5877640352277083</v>
      </c>
    </row>
    <row r="63" spans="1:21" x14ac:dyDescent="0.4">
      <c r="A63">
        <v>64</v>
      </c>
      <c r="B63" t="s">
        <v>5</v>
      </c>
      <c r="C63">
        <v>4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1</v>
      </c>
      <c r="H63">
        <f t="shared" si="4"/>
        <v>0</v>
      </c>
      <c r="I63">
        <f t="shared" si="5"/>
        <v>0</v>
      </c>
      <c r="J63">
        <f t="shared" si="6"/>
        <v>0</v>
      </c>
      <c r="K63">
        <v>90</v>
      </c>
      <c r="L63">
        <v>4.499809670330265</v>
      </c>
      <c r="M63">
        <v>4.4777919915592435</v>
      </c>
      <c r="N63">
        <v>88.040064700706282</v>
      </c>
      <c r="O63">
        <v>2.2017678771021565E-2</v>
      </c>
      <c r="P63">
        <v>19.8</v>
      </c>
      <c r="Q63">
        <v>2.9856819377004897</v>
      </c>
      <c r="R63">
        <v>37.4</v>
      </c>
      <c r="S63">
        <v>3.6216707044204863</v>
      </c>
      <c r="T63">
        <v>13.5</v>
      </c>
      <c r="U63">
        <v>2.6026896854443837</v>
      </c>
    </row>
    <row r="64" spans="1:21" x14ac:dyDescent="0.4">
      <c r="A64">
        <v>65</v>
      </c>
      <c r="B64" t="s">
        <v>5</v>
      </c>
      <c r="C64">
        <v>4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1</v>
      </c>
      <c r="H64">
        <f t="shared" si="4"/>
        <v>0</v>
      </c>
      <c r="I64">
        <f t="shared" si="5"/>
        <v>0</v>
      </c>
      <c r="J64">
        <f t="shared" si="6"/>
        <v>0</v>
      </c>
      <c r="K64">
        <v>120</v>
      </c>
      <c r="L64">
        <v>4.7874917427820458</v>
      </c>
      <c r="M64">
        <v>4.7409541122236654</v>
      </c>
      <c r="N64">
        <v>114.54343685380765</v>
      </c>
      <c r="O64">
        <v>4.6537630558380449E-2</v>
      </c>
      <c r="P64">
        <v>21.3</v>
      </c>
      <c r="Q64">
        <v>3.0587070727153796</v>
      </c>
      <c r="R64">
        <v>39.4</v>
      </c>
      <c r="S64">
        <v>3.673765816303888</v>
      </c>
      <c r="T64">
        <v>13.7</v>
      </c>
      <c r="U64">
        <v>2.6173958328340792</v>
      </c>
    </row>
    <row r="65" spans="1:21" x14ac:dyDescent="0.4">
      <c r="A65">
        <v>66</v>
      </c>
      <c r="B65" t="s">
        <v>5</v>
      </c>
      <c r="C65">
        <v>4</v>
      </c>
      <c r="D65">
        <f t="shared" ref="D65:D128" si="7">IF(TEXT(C65,"0") = "1", 1, 0)</f>
        <v>0</v>
      </c>
      <c r="E65">
        <f t="shared" ref="E65:E128" si="8">IF(TEXT(C65,"0") = "2", 1, 0)</f>
        <v>0</v>
      </c>
      <c r="F65">
        <f t="shared" ref="F65:F128" si="9">IF(TEXT(C65,"0") = "3", 1, 0)</f>
        <v>0</v>
      </c>
      <c r="G65">
        <f t="shared" ref="G65:G128" si="10">IF(TEXT(C65,"0") = "4", 1, 0)</f>
        <v>1</v>
      </c>
      <c r="H65">
        <f t="shared" ref="H65:H128" si="11">IF(TEXT(C65,"0") = "5", 1, 0)</f>
        <v>0</v>
      </c>
      <c r="I65">
        <f t="shared" ref="I65:I128" si="12">IF(TEXT(C65,"0") = "6", 1, 0)</f>
        <v>0</v>
      </c>
      <c r="J65">
        <f t="shared" ref="J65:J128" si="13">IF(TEXT(C65,"0") = "7", 1, 0)</f>
        <v>0</v>
      </c>
      <c r="K65">
        <v>150</v>
      </c>
      <c r="L65">
        <v>5.0106352940962555</v>
      </c>
      <c r="M65">
        <v>4.9355871839415322</v>
      </c>
      <c r="N65">
        <v>139.15482802793042</v>
      </c>
      <c r="O65">
        <v>7.5048110154723346E-2</v>
      </c>
      <c r="P65">
        <v>22.4</v>
      </c>
      <c r="Q65">
        <v>3.1090609588609941</v>
      </c>
      <c r="R65">
        <v>39.700000000000003</v>
      </c>
      <c r="S65">
        <v>3.6813511876931448</v>
      </c>
      <c r="T65">
        <v>14.7</v>
      </c>
      <c r="U65">
        <v>2.6878474937846906</v>
      </c>
    </row>
    <row r="66" spans="1:21" x14ac:dyDescent="0.4">
      <c r="A66">
        <v>67</v>
      </c>
      <c r="B66" t="s">
        <v>5</v>
      </c>
      <c r="C66">
        <v>4</v>
      </c>
      <c r="D66">
        <f t="shared" si="7"/>
        <v>0</v>
      </c>
      <c r="E66">
        <f t="shared" si="8"/>
        <v>0</v>
      </c>
      <c r="F66">
        <f t="shared" si="9"/>
        <v>0</v>
      </c>
      <c r="G66">
        <f t="shared" si="10"/>
        <v>1</v>
      </c>
      <c r="H66">
        <f t="shared" si="11"/>
        <v>0</v>
      </c>
      <c r="I66">
        <f t="shared" si="12"/>
        <v>0</v>
      </c>
      <c r="J66">
        <f t="shared" si="13"/>
        <v>0</v>
      </c>
      <c r="K66">
        <v>140</v>
      </c>
      <c r="L66">
        <v>4.9416424226093039</v>
      </c>
      <c r="M66">
        <v>4.9740655475790607</v>
      </c>
      <c r="N66">
        <v>144.61362743584579</v>
      </c>
      <c r="O66">
        <v>-3.2423124969756856E-2</v>
      </c>
      <c r="P66">
        <v>23.2</v>
      </c>
      <c r="Q66">
        <v>3.1441522786722644</v>
      </c>
      <c r="R66">
        <v>36.799999999999997</v>
      </c>
      <c r="S66">
        <v>3.6054978451748854</v>
      </c>
      <c r="T66">
        <v>14.2</v>
      </c>
      <c r="U66">
        <v>2.653241964607215</v>
      </c>
    </row>
    <row r="67" spans="1:21" x14ac:dyDescent="0.4">
      <c r="A67">
        <v>68</v>
      </c>
      <c r="B67" t="s">
        <v>5</v>
      </c>
      <c r="C67">
        <v>4</v>
      </c>
      <c r="D67">
        <f t="shared" si="7"/>
        <v>0</v>
      </c>
      <c r="E67">
        <f t="shared" si="8"/>
        <v>0</v>
      </c>
      <c r="F67">
        <f t="shared" si="9"/>
        <v>0</v>
      </c>
      <c r="G67">
        <f t="shared" si="10"/>
        <v>1</v>
      </c>
      <c r="H67">
        <f t="shared" si="11"/>
        <v>0</v>
      </c>
      <c r="I67">
        <f t="shared" si="12"/>
        <v>0</v>
      </c>
      <c r="J67">
        <f t="shared" si="13"/>
        <v>0</v>
      </c>
      <c r="K67">
        <v>170</v>
      </c>
      <c r="L67">
        <v>5.1357984370502621</v>
      </c>
      <c r="M67">
        <v>5.0550008135659326</v>
      </c>
      <c r="N67">
        <v>156.80465791504406</v>
      </c>
      <c r="O67">
        <v>8.0797623484329506E-2</v>
      </c>
      <c r="P67">
        <v>23.2</v>
      </c>
      <c r="Q67">
        <v>3.1441522786722644</v>
      </c>
      <c r="R67">
        <v>40.5</v>
      </c>
      <c r="S67">
        <v>3.7013019741124933</v>
      </c>
      <c r="T67">
        <v>14.7</v>
      </c>
      <c r="U67">
        <v>2.6878474937846906</v>
      </c>
    </row>
    <row r="68" spans="1:21" x14ac:dyDescent="0.4">
      <c r="A68">
        <v>69</v>
      </c>
      <c r="B68" t="s">
        <v>5</v>
      </c>
      <c r="C68">
        <v>4</v>
      </c>
      <c r="D68">
        <f t="shared" si="7"/>
        <v>0</v>
      </c>
      <c r="E68">
        <f t="shared" si="8"/>
        <v>0</v>
      </c>
      <c r="F68">
        <f t="shared" si="9"/>
        <v>0</v>
      </c>
      <c r="G68">
        <f t="shared" si="10"/>
        <v>1</v>
      </c>
      <c r="H68">
        <f t="shared" si="11"/>
        <v>0</v>
      </c>
      <c r="I68">
        <f t="shared" si="12"/>
        <v>0</v>
      </c>
      <c r="J68">
        <f t="shared" si="13"/>
        <v>0</v>
      </c>
      <c r="K68">
        <v>145</v>
      </c>
      <c r="L68">
        <v>4.9767337424205742</v>
      </c>
      <c r="M68">
        <v>5.1081095201330005</v>
      </c>
      <c r="N68">
        <v>165.35745426262505</v>
      </c>
      <c r="O68">
        <v>-0.13137577771242626</v>
      </c>
      <c r="P68">
        <v>24.1</v>
      </c>
      <c r="Q68">
        <v>3.1822118404966093</v>
      </c>
      <c r="R68">
        <v>40.4</v>
      </c>
      <c r="S68">
        <v>3.6988297849671046</v>
      </c>
      <c r="T68">
        <v>13.1</v>
      </c>
      <c r="U68">
        <v>2.5726122302071057</v>
      </c>
    </row>
    <row r="69" spans="1:21" x14ac:dyDescent="0.4">
      <c r="A69">
        <v>70</v>
      </c>
      <c r="B69" t="s">
        <v>5</v>
      </c>
      <c r="C69">
        <v>4</v>
      </c>
      <c r="D69">
        <f t="shared" si="7"/>
        <v>0</v>
      </c>
      <c r="E69">
        <f t="shared" si="8"/>
        <v>0</v>
      </c>
      <c r="F69">
        <f t="shared" si="9"/>
        <v>0</v>
      </c>
      <c r="G69">
        <f t="shared" si="10"/>
        <v>1</v>
      </c>
      <c r="H69">
        <f t="shared" si="11"/>
        <v>0</v>
      </c>
      <c r="I69">
        <f t="shared" si="12"/>
        <v>0</v>
      </c>
      <c r="J69">
        <f t="shared" si="13"/>
        <v>0</v>
      </c>
      <c r="K69">
        <v>200</v>
      </c>
      <c r="L69">
        <v>5.2983173665480363</v>
      </c>
      <c r="M69">
        <v>5.3522218674472111</v>
      </c>
      <c r="N69">
        <v>211.07676182750737</v>
      </c>
      <c r="O69">
        <v>-5.3904500899174757E-2</v>
      </c>
      <c r="P69">
        <v>25.8</v>
      </c>
      <c r="Q69">
        <v>3.2503744919275719</v>
      </c>
      <c r="R69">
        <v>40.1</v>
      </c>
      <c r="S69">
        <v>3.6913763343125234</v>
      </c>
      <c r="T69">
        <v>14.2</v>
      </c>
      <c r="U69">
        <v>2.653241964607215</v>
      </c>
    </row>
    <row r="70" spans="1:21" x14ac:dyDescent="0.4">
      <c r="A70">
        <v>71</v>
      </c>
      <c r="B70" t="s">
        <v>5</v>
      </c>
      <c r="C70">
        <v>4</v>
      </c>
      <c r="D70">
        <f t="shared" si="7"/>
        <v>0</v>
      </c>
      <c r="E70">
        <f t="shared" si="8"/>
        <v>0</v>
      </c>
      <c r="F70">
        <f t="shared" si="9"/>
        <v>0</v>
      </c>
      <c r="G70">
        <f t="shared" si="10"/>
        <v>1</v>
      </c>
      <c r="H70">
        <f t="shared" si="11"/>
        <v>0</v>
      </c>
      <c r="I70">
        <f t="shared" si="12"/>
        <v>0</v>
      </c>
      <c r="J70">
        <f t="shared" si="13"/>
        <v>0</v>
      </c>
      <c r="K70">
        <v>273</v>
      </c>
      <c r="L70">
        <v>5.6094717951849598</v>
      </c>
      <c r="M70">
        <v>5.6137759192663292</v>
      </c>
      <c r="N70">
        <v>274.177558234689</v>
      </c>
      <c r="O70">
        <v>-4.304124081369487E-3</v>
      </c>
      <c r="P70">
        <v>28</v>
      </c>
      <c r="Q70">
        <v>3.3322045101752038</v>
      </c>
      <c r="R70">
        <v>39.6</v>
      </c>
      <c r="S70">
        <v>3.6788291182604347</v>
      </c>
      <c r="T70">
        <v>14.8</v>
      </c>
      <c r="U70">
        <v>2.6946271807700692</v>
      </c>
    </row>
    <row r="71" spans="1:21" x14ac:dyDescent="0.4">
      <c r="A71">
        <v>72</v>
      </c>
      <c r="B71" t="s">
        <v>5</v>
      </c>
      <c r="C71">
        <v>4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1</v>
      </c>
      <c r="H71">
        <f t="shared" si="11"/>
        <v>0</v>
      </c>
      <c r="I71">
        <f t="shared" si="12"/>
        <v>0</v>
      </c>
      <c r="J71">
        <f t="shared" si="13"/>
        <v>0</v>
      </c>
      <c r="K71">
        <v>300</v>
      </c>
      <c r="L71">
        <v>5.7037824746562009</v>
      </c>
      <c r="M71">
        <v>5.7063212509057326</v>
      </c>
      <c r="N71">
        <v>300.7626005012753</v>
      </c>
      <c r="O71">
        <v>-2.5387762495316935E-3</v>
      </c>
      <c r="P71">
        <v>29</v>
      </c>
      <c r="Q71">
        <v>3.3672958299864741</v>
      </c>
      <c r="R71">
        <v>39.200000000000003</v>
      </c>
      <c r="S71">
        <v>3.6686767467964168</v>
      </c>
      <c r="T71">
        <v>14.6</v>
      </c>
      <c r="U71">
        <v>2.6810215287142909</v>
      </c>
    </row>
    <row r="72" spans="1:21" x14ac:dyDescent="0.4">
      <c r="A72">
        <v>73</v>
      </c>
      <c r="B72" t="s">
        <v>6</v>
      </c>
      <c r="C72">
        <v>5</v>
      </c>
      <c r="D72">
        <f t="shared" si="7"/>
        <v>0</v>
      </c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1</v>
      </c>
      <c r="I72">
        <f t="shared" si="12"/>
        <v>0</v>
      </c>
      <c r="J72">
        <f t="shared" si="13"/>
        <v>0</v>
      </c>
      <c r="K72">
        <v>6.7</v>
      </c>
      <c r="L72">
        <v>1.9021075263969205</v>
      </c>
      <c r="M72">
        <v>1.7514426429464613</v>
      </c>
      <c r="N72">
        <v>5.7629105041399198</v>
      </c>
      <c r="O72">
        <v>0.15066488345045914</v>
      </c>
      <c r="P72">
        <v>10.8</v>
      </c>
      <c r="Q72">
        <v>2.379546134130174</v>
      </c>
      <c r="R72">
        <v>16.100000000000001</v>
      </c>
      <c r="S72">
        <v>2.7788192719904172</v>
      </c>
      <c r="T72">
        <v>9.6999999999999993</v>
      </c>
      <c r="U72">
        <v>2.2721258855093369</v>
      </c>
    </row>
    <row r="73" spans="1:21" x14ac:dyDescent="0.4">
      <c r="A73">
        <v>74</v>
      </c>
      <c r="B73" t="s">
        <v>6</v>
      </c>
      <c r="C73">
        <v>5</v>
      </c>
      <c r="D73">
        <f t="shared" si="7"/>
        <v>0</v>
      </c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1</v>
      </c>
      <c r="I73">
        <f t="shared" si="12"/>
        <v>0</v>
      </c>
      <c r="J73">
        <f t="shared" si="13"/>
        <v>0</v>
      </c>
      <c r="K73">
        <v>7.5</v>
      </c>
      <c r="L73">
        <v>2.0149030205422647</v>
      </c>
      <c r="M73">
        <v>2.019650295525949</v>
      </c>
      <c r="N73">
        <v>7.5356892085950555</v>
      </c>
      <c r="O73">
        <v>-4.7472749836843242E-3</v>
      </c>
      <c r="P73">
        <v>11.6</v>
      </c>
      <c r="Q73">
        <v>2.451005098112319</v>
      </c>
      <c r="R73">
        <v>17</v>
      </c>
      <c r="S73">
        <v>2.8332133440562162</v>
      </c>
      <c r="T73">
        <v>10</v>
      </c>
      <c r="U73">
        <v>2.3025850929940459</v>
      </c>
    </row>
    <row r="74" spans="1:21" x14ac:dyDescent="0.4">
      <c r="A74">
        <v>75</v>
      </c>
      <c r="B74" t="s">
        <v>6</v>
      </c>
      <c r="C74">
        <v>5</v>
      </c>
      <c r="D74">
        <f t="shared" si="7"/>
        <v>0</v>
      </c>
      <c r="E74">
        <f t="shared" si="8"/>
        <v>0</v>
      </c>
      <c r="F74">
        <f t="shared" si="9"/>
        <v>0</v>
      </c>
      <c r="G74">
        <f t="shared" si="10"/>
        <v>0</v>
      </c>
      <c r="H74">
        <f t="shared" si="11"/>
        <v>1</v>
      </c>
      <c r="I74">
        <f t="shared" si="12"/>
        <v>0</v>
      </c>
      <c r="J74">
        <f t="shared" si="13"/>
        <v>0</v>
      </c>
      <c r="K74">
        <v>7</v>
      </c>
      <c r="L74">
        <v>1.9459101490553132</v>
      </c>
      <c r="M74">
        <v>1.9280282614715638</v>
      </c>
      <c r="N74">
        <v>6.8759393123546246</v>
      </c>
      <c r="O74">
        <v>1.7881887583749423E-2</v>
      </c>
      <c r="P74">
        <v>11.6</v>
      </c>
      <c r="Q74">
        <v>2.451005098112319</v>
      </c>
      <c r="R74">
        <v>14.9</v>
      </c>
      <c r="S74">
        <v>2.7013612129514133</v>
      </c>
      <c r="T74">
        <v>9.9</v>
      </c>
      <c r="U74">
        <v>2.2925347571405443</v>
      </c>
    </row>
    <row r="75" spans="1:21" x14ac:dyDescent="0.4">
      <c r="A75">
        <v>76</v>
      </c>
      <c r="B75" t="s">
        <v>6</v>
      </c>
      <c r="C75">
        <v>5</v>
      </c>
      <c r="D75">
        <f t="shared" si="7"/>
        <v>0</v>
      </c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1</v>
      </c>
      <c r="I75">
        <f t="shared" si="12"/>
        <v>0</v>
      </c>
      <c r="J75">
        <f t="shared" si="13"/>
        <v>0</v>
      </c>
      <c r="K75">
        <v>9.6999999999999993</v>
      </c>
      <c r="L75">
        <v>2.2721258855093369</v>
      </c>
      <c r="M75">
        <v>2.2441648219945201</v>
      </c>
      <c r="N75">
        <v>9.4325344205587953</v>
      </c>
      <c r="O75">
        <v>2.7961063514816864E-2</v>
      </c>
      <c r="P75">
        <v>12</v>
      </c>
      <c r="Q75">
        <v>2.4849066497880004</v>
      </c>
      <c r="R75">
        <v>18.3</v>
      </c>
      <c r="S75">
        <v>2.9069010598473755</v>
      </c>
      <c r="T75">
        <v>11.5</v>
      </c>
      <c r="U75">
        <v>2.4423470353692043</v>
      </c>
    </row>
    <row r="76" spans="1:21" x14ac:dyDescent="0.4">
      <c r="A76">
        <v>77</v>
      </c>
      <c r="B76" t="s">
        <v>6</v>
      </c>
      <c r="C76">
        <v>5</v>
      </c>
      <c r="D76">
        <f t="shared" si="7"/>
        <v>0</v>
      </c>
      <c r="E76">
        <f t="shared" si="8"/>
        <v>0</v>
      </c>
      <c r="F76">
        <f t="shared" si="9"/>
        <v>0</v>
      </c>
      <c r="G76">
        <f t="shared" si="10"/>
        <v>0</v>
      </c>
      <c r="H76">
        <f t="shared" si="11"/>
        <v>1</v>
      </c>
      <c r="I76">
        <f t="shared" si="12"/>
        <v>0</v>
      </c>
      <c r="J76">
        <f t="shared" si="13"/>
        <v>0</v>
      </c>
      <c r="K76">
        <v>9.8000000000000007</v>
      </c>
      <c r="L76">
        <v>2.2823823856765264</v>
      </c>
      <c r="M76">
        <v>2.2295696970047807</v>
      </c>
      <c r="N76">
        <v>9.2958651801156709</v>
      </c>
      <c r="O76">
        <v>5.2812688671745711E-2</v>
      </c>
      <c r="P76">
        <v>12.4</v>
      </c>
      <c r="Q76">
        <v>2.5176964726109912</v>
      </c>
      <c r="R76">
        <v>16.8</v>
      </c>
      <c r="S76">
        <v>2.8213788864092133</v>
      </c>
      <c r="T76">
        <v>10.3</v>
      </c>
      <c r="U76">
        <v>2.33214389523559</v>
      </c>
    </row>
    <row r="77" spans="1:21" x14ac:dyDescent="0.4">
      <c r="A77">
        <v>78</v>
      </c>
      <c r="B77" t="s">
        <v>6</v>
      </c>
      <c r="C77">
        <v>5</v>
      </c>
      <c r="D77">
        <f t="shared" si="7"/>
        <v>0</v>
      </c>
      <c r="E77">
        <f t="shared" si="8"/>
        <v>0</v>
      </c>
      <c r="F77">
        <f t="shared" si="9"/>
        <v>0</v>
      </c>
      <c r="G77">
        <f t="shared" si="10"/>
        <v>0</v>
      </c>
      <c r="H77">
        <f t="shared" si="11"/>
        <v>1</v>
      </c>
      <c r="I77">
        <f t="shared" si="12"/>
        <v>0</v>
      </c>
      <c r="J77">
        <f t="shared" si="13"/>
        <v>0</v>
      </c>
      <c r="K77">
        <v>8.6999999999999993</v>
      </c>
      <c r="L77">
        <v>2.1633230256605378</v>
      </c>
      <c r="M77">
        <v>2.2285882335968736</v>
      </c>
      <c r="N77">
        <v>9.2867461043481505</v>
      </c>
      <c r="O77">
        <v>-6.5265207936335834E-2</v>
      </c>
      <c r="P77">
        <v>12.6</v>
      </c>
      <c r="Q77">
        <v>2.5336968139574321</v>
      </c>
      <c r="R77">
        <v>15.7</v>
      </c>
      <c r="S77">
        <v>2.7536607123542622</v>
      </c>
      <c r="T77">
        <v>10.199999999999999</v>
      </c>
      <c r="U77">
        <v>2.3223877202902252</v>
      </c>
    </row>
    <row r="78" spans="1:21" x14ac:dyDescent="0.4">
      <c r="A78">
        <v>79</v>
      </c>
      <c r="B78" t="s">
        <v>6</v>
      </c>
      <c r="C78">
        <v>5</v>
      </c>
      <c r="D78">
        <f t="shared" si="7"/>
        <v>0</v>
      </c>
      <c r="E78">
        <f t="shared" si="8"/>
        <v>0</v>
      </c>
      <c r="F78">
        <f t="shared" si="9"/>
        <v>0</v>
      </c>
      <c r="G78">
        <f t="shared" si="10"/>
        <v>0</v>
      </c>
      <c r="H78">
        <f t="shared" si="11"/>
        <v>1</v>
      </c>
      <c r="I78">
        <f t="shared" si="12"/>
        <v>0</v>
      </c>
      <c r="J78">
        <f t="shared" si="13"/>
        <v>0</v>
      </c>
      <c r="K78">
        <v>10</v>
      </c>
      <c r="L78">
        <v>2.3025850929940459</v>
      </c>
      <c r="M78">
        <v>2.3737104985703805</v>
      </c>
      <c r="N78">
        <v>10.737158673829516</v>
      </c>
      <c r="O78">
        <v>-7.1125405576334622E-2</v>
      </c>
      <c r="P78">
        <v>13.1</v>
      </c>
      <c r="Q78">
        <v>2.5726122302071057</v>
      </c>
      <c r="R78">
        <v>16.899999999999999</v>
      </c>
      <c r="S78">
        <v>2.8273136219290276</v>
      </c>
      <c r="T78">
        <v>9.8000000000000007</v>
      </c>
      <c r="U78">
        <v>2.2823823856765264</v>
      </c>
    </row>
    <row r="79" spans="1:21" x14ac:dyDescent="0.4">
      <c r="A79">
        <v>80</v>
      </c>
      <c r="B79" t="s">
        <v>6</v>
      </c>
      <c r="C79">
        <v>5</v>
      </c>
      <c r="D79">
        <f t="shared" si="7"/>
        <v>0</v>
      </c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1</v>
      </c>
      <c r="I79">
        <f t="shared" si="12"/>
        <v>0</v>
      </c>
      <c r="J79">
        <f t="shared" si="13"/>
        <v>0</v>
      </c>
      <c r="K79">
        <v>9.9</v>
      </c>
      <c r="L79">
        <v>2.2925347571405443</v>
      </c>
      <c r="M79">
        <v>2.323036457559315</v>
      </c>
      <c r="N79">
        <v>10.206619266995162</v>
      </c>
      <c r="O79">
        <v>-3.050170041877065E-2</v>
      </c>
      <c r="P79">
        <v>13.1</v>
      </c>
      <c r="Q79">
        <v>2.5726122302071057</v>
      </c>
      <c r="R79">
        <v>16.899999999999999</v>
      </c>
      <c r="S79">
        <v>2.8273136219290276</v>
      </c>
      <c r="T79">
        <v>8.9</v>
      </c>
      <c r="U79">
        <v>2.1860512767380942</v>
      </c>
    </row>
    <row r="80" spans="1:21" x14ac:dyDescent="0.4">
      <c r="A80">
        <v>81</v>
      </c>
      <c r="B80" t="s">
        <v>6</v>
      </c>
      <c r="C80">
        <v>5</v>
      </c>
      <c r="D80">
        <f t="shared" si="7"/>
        <v>0</v>
      </c>
      <c r="E80">
        <f t="shared" si="8"/>
        <v>0</v>
      </c>
      <c r="F80">
        <f t="shared" si="9"/>
        <v>0</v>
      </c>
      <c r="G80">
        <f t="shared" si="10"/>
        <v>0</v>
      </c>
      <c r="H80">
        <f t="shared" si="11"/>
        <v>1</v>
      </c>
      <c r="I80">
        <f t="shared" si="12"/>
        <v>0</v>
      </c>
      <c r="J80">
        <f t="shared" si="13"/>
        <v>0</v>
      </c>
      <c r="K80">
        <v>9.8000000000000007</v>
      </c>
      <c r="L80">
        <v>2.2823823856765264</v>
      </c>
      <c r="M80">
        <v>2.3263323063126826</v>
      </c>
      <c r="N80">
        <v>10.240314236642945</v>
      </c>
      <c r="O80">
        <v>-4.3949920636156214E-2</v>
      </c>
      <c r="P80">
        <v>13.2</v>
      </c>
      <c r="Q80">
        <v>2.5802168295923251</v>
      </c>
      <c r="R80">
        <v>16.7</v>
      </c>
      <c r="S80">
        <v>2.8154087194227095</v>
      </c>
      <c r="T80">
        <v>8.6999999999999993</v>
      </c>
      <c r="U80">
        <v>2.1633230256605378</v>
      </c>
    </row>
    <row r="81" spans="1:21" x14ac:dyDescent="0.4">
      <c r="A81">
        <v>82</v>
      </c>
      <c r="B81" t="s">
        <v>6</v>
      </c>
      <c r="C81">
        <v>5</v>
      </c>
      <c r="D81">
        <f t="shared" si="7"/>
        <v>0</v>
      </c>
      <c r="E81">
        <f t="shared" si="8"/>
        <v>0</v>
      </c>
      <c r="F81">
        <f t="shared" si="9"/>
        <v>0</v>
      </c>
      <c r="G81">
        <f t="shared" si="10"/>
        <v>0</v>
      </c>
      <c r="H81">
        <f t="shared" si="11"/>
        <v>1</v>
      </c>
      <c r="I81">
        <f t="shared" si="12"/>
        <v>0</v>
      </c>
      <c r="J81">
        <f t="shared" si="13"/>
        <v>0</v>
      </c>
      <c r="K81">
        <v>12.2</v>
      </c>
      <c r="L81">
        <v>2.5014359517392109</v>
      </c>
      <c r="M81">
        <v>2.4211804338403109</v>
      </c>
      <c r="N81">
        <v>11.259142145989792</v>
      </c>
      <c r="O81">
        <v>8.0255517898899953E-2</v>
      </c>
      <c r="P81">
        <v>13.4</v>
      </c>
      <c r="Q81">
        <v>2.5952547069568657</v>
      </c>
      <c r="R81">
        <v>15.6</v>
      </c>
      <c r="S81">
        <v>2.7472709142554912</v>
      </c>
      <c r="T81">
        <v>10.4</v>
      </c>
      <c r="U81">
        <v>2.341805806147327</v>
      </c>
    </row>
    <row r="82" spans="1:21" x14ac:dyDescent="0.4">
      <c r="A82">
        <v>83</v>
      </c>
      <c r="B82" t="s">
        <v>6</v>
      </c>
      <c r="C82">
        <v>5</v>
      </c>
      <c r="D82">
        <f t="shared" si="7"/>
        <v>0</v>
      </c>
      <c r="E82">
        <f t="shared" si="8"/>
        <v>0</v>
      </c>
      <c r="F82">
        <f t="shared" si="9"/>
        <v>0</v>
      </c>
      <c r="G82">
        <f t="shared" si="10"/>
        <v>0</v>
      </c>
      <c r="H82">
        <f t="shared" si="11"/>
        <v>1</v>
      </c>
      <c r="I82">
        <f t="shared" si="12"/>
        <v>0</v>
      </c>
      <c r="J82">
        <f t="shared" si="13"/>
        <v>0</v>
      </c>
      <c r="K82">
        <v>13.4</v>
      </c>
      <c r="L82">
        <v>2.5952547069568657</v>
      </c>
      <c r="M82">
        <v>2.4842334211570254</v>
      </c>
      <c r="N82">
        <v>11.991923975238876</v>
      </c>
      <c r="O82">
        <v>0.11102128579984027</v>
      </c>
      <c r="P82">
        <v>13.5</v>
      </c>
      <c r="Q82">
        <v>2.6026896854443837</v>
      </c>
      <c r="R82">
        <v>18</v>
      </c>
      <c r="S82">
        <v>2.8903717578961645</v>
      </c>
      <c r="T82">
        <v>9.4</v>
      </c>
      <c r="U82">
        <v>2.2407096892759584</v>
      </c>
    </row>
    <row r="83" spans="1:21" x14ac:dyDescent="0.4">
      <c r="A83">
        <v>84</v>
      </c>
      <c r="B83" t="s">
        <v>6</v>
      </c>
      <c r="C83">
        <v>5</v>
      </c>
      <c r="D83">
        <f t="shared" si="7"/>
        <v>0</v>
      </c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1</v>
      </c>
      <c r="I83">
        <f t="shared" si="12"/>
        <v>0</v>
      </c>
      <c r="J83">
        <f t="shared" si="13"/>
        <v>0</v>
      </c>
      <c r="K83">
        <v>12.2</v>
      </c>
      <c r="L83">
        <v>2.5014359517392109</v>
      </c>
      <c r="M83">
        <v>2.4768079259212854</v>
      </c>
      <c r="N83">
        <v>11.903207789336822</v>
      </c>
      <c r="O83">
        <v>2.4628025817925447E-2</v>
      </c>
      <c r="P83">
        <v>13.8</v>
      </c>
      <c r="Q83">
        <v>2.6246685921631592</v>
      </c>
      <c r="R83">
        <v>16.5</v>
      </c>
      <c r="S83">
        <v>2.8033603809065348</v>
      </c>
      <c r="T83">
        <v>9.1</v>
      </c>
      <c r="U83">
        <v>2.2082744135228043</v>
      </c>
    </row>
    <row r="84" spans="1:21" x14ac:dyDescent="0.4">
      <c r="A84">
        <v>85</v>
      </c>
      <c r="B84" t="s">
        <v>6</v>
      </c>
      <c r="C84">
        <v>5</v>
      </c>
      <c r="D84">
        <f t="shared" si="7"/>
        <v>0</v>
      </c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1</v>
      </c>
      <c r="I84">
        <f t="shared" si="12"/>
        <v>0</v>
      </c>
      <c r="J84">
        <f t="shared" si="13"/>
        <v>0</v>
      </c>
      <c r="K84">
        <v>19.7</v>
      </c>
      <c r="L84">
        <v>2.9806186357439426</v>
      </c>
      <c r="M84">
        <v>3.0699333963643056</v>
      </c>
      <c r="N84">
        <v>21.540467953743843</v>
      </c>
      <c r="O84">
        <v>-8.9314760620363032E-2</v>
      </c>
      <c r="P84">
        <v>15.2</v>
      </c>
      <c r="Q84">
        <v>2.7212954278522306</v>
      </c>
      <c r="R84">
        <v>18.899999999999999</v>
      </c>
      <c r="S84">
        <v>2.9391619220655967</v>
      </c>
      <c r="T84">
        <v>13.6</v>
      </c>
      <c r="U84">
        <v>2.6100697927420065</v>
      </c>
    </row>
    <row r="85" spans="1:21" x14ac:dyDescent="0.4">
      <c r="A85">
        <v>86</v>
      </c>
      <c r="B85" t="s">
        <v>6</v>
      </c>
      <c r="C85">
        <v>5</v>
      </c>
      <c r="D85">
        <f t="shared" si="7"/>
        <v>0</v>
      </c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1</v>
      </c>
      <c r="I85">
        <f t="shared" si="12"/>
        <v>0</v>
      </c>
      <c r="J85">
        <f t="shared" si="13"/>
        <v>0</v>
      </c>
      <c r="K85">
        <v>19.899999999999999</v>
      </c>
      <c r="L85">
        <v>2.9907197317304468</v>
      </c>
      <c r="M85">
        <v>3.1510408142961825</v>
      </c>
      <c r="N85">
        <v>23.360365734875636</v>
      </c>
      <c r="O85">
        <v>-0.16032108256573574</v>
      </c>
      <c r="P85">
        <v>16.2</v>
      </c>
      <c r="Q85">
        <v>2.7850112422383382</v>
      </c>
      <c r="R85">
        <v>18.100000000000001</v>
      </c>
      <c r="S85">
        <v>2.8959119382717802</v>
      </c>
      <c r="T85">
        <v>11.6</v>
      </c>
      <c r="U85">
        <v>2.451005098112319</v>
      </c>
    </row>
    <row r="86" spans="1:21" x14ac:dyDescent="0.4">
      <c r="A86">
        <v>87</v>
      </c>
      <c r="B86" t="s">
        <v>7</v>
      </c>
      <c r="C86">
        <v>6</v>
      </c>
      <c r="D86">
        <f t="shared" si="7"/>
        <v>0</v>
      </c>
      <c r="E86">
        <f t="shared" si="8"/>
        <v>0</v>
      </c>
      <c r="F86">
        <f t="shared" si="9"/>
        <v>0</v>
      </c>
      <c r="G86">
        <f t="shared" si="10"/>
        <v>0</v>
      </c>
      <c r="H86">
        <f t="shared" si="11"/>
        <v>0</v>
      </c>
      <c r="I86">
        <f t="shared" si="12"/>
        <v>1</v>
      </c>
      <c r="J86">
        <f t="shared" si="13"/>
        <v>0</v>
      </c>
      <c r="K86">
        <v>200</v>
      </c>
      <c r="L86">
        <v>5.2983173665480363</v>
      </c>
      <c r="M86">
        <v>5.380574342761939</v>
      </c>
      <c r="N86">
        <v>217.14695639939757</v>
      </c>
      <c r="O86">
        <v>-8.2256976213902711E-2</v>
      </c>
      <c r="P86">
        <v>34.799999999999997</v>
      </c>
      <c r="Q86">
        <v>3.5496173867804286</v>
      </c>
      <c r="R86">
        <v>16</v>
      </c>
      <c r="S86">
        <v>2.7725887222397811</v>
      </c>
      <c r="T86">
        <v>9.6999999999999993</v>
      </c>
      <c r="U86">
        <v>2.2721258855093369</v>
      </c>
    </row>
    <row r="87" spans="1:21" x14ac:dyDescent="0.4">
      <c r="A87">
        <v>88</v>
      </c>
      <c r="B87" t="s">
        <v>7</v>
      </c>
      <c r="C87">
        <v>6</v>
      </c>
      <c r="D87">
        <f t="shared" si="7"/>
        <v>0</v>
      </c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0</v>
      </c>
      <c r="I87">
        <f t="shared" si="12"/>
        <v>1</v>
      </c>
      <c r="J87">
        <f t="shared" si="13"/>
        <v>0</v>
      </c>
      <c r="K87">
        <v>300</v>
      </c>
      <c r="L87">
        <v>5.7037824746562009</v>
      </c>
      <c r="M87">
        <v>5.6594368818026251</v>
      </c>
      <c r="N87">
        <v>286.98698944925422</v>
      </c>
      <c r="O87">
        <v>4.4345592853575866E-2</v>
      </c>
      <c r="P87">
        <v>37.799999999999997</v>
      </c>
      <c r="Q87">
        <v>3.6323091026255421</v>
      </c>
      <c r="R87">
        <v>15.1</v>
      </c>
      <c r="S87">
        <v>2.7146947438208788</v>
      </c>
      <c r="T87">
        <v>11</v>
      </c>
      <c r="U87">
        <v>2.3978952727983707</v>
      </c>
    </row>
    <row r="88" spans="1:21" x14ac:dyDescent="0.4">
      <c r="A88">
        <v>89</v>
      </c>
      <c r="B88" t="s">
        <v>7</v>
      </c>
      <c r="C88">
        <v>6</v>
      </c>
      <c r="D88">
        <f t="shared" si="7"/>
        <v>0</v>
      </c>
      <c r="E88">
        <f t="shared" si="8"/>
        <v>0</v>
      </c>
      <c r="F88">
        <f t="shared" si="9"/>
        <v>0</v>
      </c>
      <c r="G88">
        <f t="shared" si="10"/>
        <v>0</v>
      </c>
      <c r="H88">
        <f t="shared" si="11"/>
        <v>0</v>
      </c>
      <c r="I88">
        <f t="shared" si="12"/>
        <v>1</v>
      </c>
      <c r="J88">
        <f t="shared" si="13"/>
        <v>0</v>
      </c>
      <c r="K88">
        <v>300</v>
      </c>
      <c r="L88">
        <v>5.7037824746562009</v>
      </c>
      <c r="M88">
        <v>5.7613412159607833</v>
      </c>
      <c r="N88">
        <v>317.77424712202247</v>
      </c>
      <c r="O88">
        <v>-5.7558741304582384E-2</v>
      </c>
      <c r="P88">
        <v>38.799999999999997</v>
      </c>
      <c r="Q88">
        <v>3.6584202466292277</v>
      </c>
      <c r="R88">
        <v>15.3</v>
      </c>
      <c r="S88">
        <v>2.7278528283983898</v>
      </c>
      <c r="T88">
        <v>11.3</v>
      </c>
      <c r="U88">
        <v>2.4248027257182949</v>
      </c>
    </row>
    <row r="89" spans="1:21" x14ac:dyDescent="0.4">
      <c r="A89">
        <v>90</v>
      </c>
      <c r="B89" t="s">
        <v>7</v>
      </c>
      <c r="C89">
        <v>6</v>
      </c>
      <c r="D89">
        <f t="shared" si="7"/>
        <v>0</v>
      </c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0</v>
      </c>
      <c r="I89">
        <f t="shared" si="12"/>
        <v>1</v>
      </c>
      <c r="J89">
        <f t="shared" si="13"/>
        <v>0</v>
      </c>
      <c r="K89">
        <v>300</v>
      </c>
      <c r="L89">
        <v>5.7037824746562009</v>
      </c>
      <c r="M89">
        <v>5.8004605433758485</v>
      </c>
      <c r="N89">
        <v>330.45171221769021</v>
      </c>
      <c r="O89">
        <v>-9.667806871964757E-2</v>
      </c>
      <c r="P89">
        <v>39.799999999999997</v>
      </c>
      <c r="Q89">
        <v>3.6838669122903918</v>
      </c>
      <c r="R89">
        <v>15.8</v>
      </c>
      <c r="S89">
        <v>2.760009940032921</v>
      </c>
      <c r="T89">
        <v>10.1</v>
      </c>
      <c r="U89">
        <v>2.3125354238472138</v>
      </c>
    </row>
    <row r="90" spans="1:21" x14ac:dyDescent="0.4">
      <c r="A90">
        <v>91</v>
      </c>
      <c r="B90" t="s">
        <v>7</v>
      </c>
      <c r="C90">
        <v>6</v>
      </c>
      <c r="D90">
        <f t="shared" si="7"/>
        <v>0</v>
      </c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  <c r="I90">
        <f t="shared" si="12"/>
        <v>1</v>
      </c>
      <c r="J90">
        <f t="shared" si="13"/>
        <v>0</v>
      </c>
      <c r="K90">
        <v>430</v>
      </c>
      <c r="L90">
        <v>6.0637852086876078</v>
      </c>
      <c r="M90">
        <v>5.9977168415758264</v>
      </c>
      <c r="N90">
        <v>402.50875234383466</v>
      </c>
      <c r="O90">
        <v>6.6068367111781434E-2</v>
      </c>
      <c r="P90">
        <v>40.5</v>
      </c>
      <c r="Q90">
        <v>3.7013019741124933</v>
      </c>
      <c r="R90">
        <v>18</v>
      </c>
      <c r="S90">
        <v>2.8903717578961645</v>
      </c>
      <c r="T90">
        <v>11.3</v>
      </c>
      <c r="U90">
        <v>2.4248027257182949</v>
      </c>
    </row>
    <row r="91" spans="1:21" x14ac:dyDescent="0.4">
      <c r="A91">
        <v>92</v>
      </c>
      <c r="B91" t="s">
        <v>7</v>
      </c>
      <c r="C91">
        <v>6</v>
      </c>
      <c r="D91">
        <f t="shared" si="7"/>
        <v>0</v>
      </c>
      <c r="E91">
        <f t="shared" si="8"/>
        <v>0</v>
      </c>
      <c r="F91">
        <f t="shared" si="9"/>
        <v>0</v>
      </c>
      <c r="G91">
        <f t="shared" si="10"/>
        <v>0</v>
      </c>
      <c r="H91">
        <f t="shared" si="11"/>
        <v>0</v>
      </c>
      <c r="I91">
        <f t="shared" si="12"/>
        <v>1</v>
      </c>
      <c r="J91">
        <f t="shared" si="13"/>
        <v>0</v>
      </c>
      <c r="K91">
        <v>345</v>
      </c>
      <c r="L91">
        <v>5.8435444170313602</v>
      </c>
      <c r="M91">
        <v>5.8608885694571722</v>
      </c>
      <c r="N91">
        <v>351.03592528132145</v>
      </c>
      <c r="O91">
        <v>-1.7344152425811998E-2</v>
      </c>
      <c r="P91">
        <v>41</v>
      </c>
      <c r="Q91">
        <v>3.713572066704308</v>
      </c>
      <c r="R91">
        <v>15.6</v>
      </c>
      <c r="S91">
        <v>2.7472709142554912</v>
      </c>
      <c r="T91">
        <v>9.6999999999999993</v>
      </c>
      <c r="U91">
        <v>2.2721258855093369</v>
      </c>
    </row>
    <row r="92" spans="1:21" x14ac:dyDescent="0.4">
      <c r="A92">
        <v>93</v>
      </c>
      <c r="B92" t="s">
        <v>7</v>
      </c>
      <c r="C92">
        <v>6</v>
      </c>
      <c r="D92">
        <f t="shared" si="7"/>
        <v>0</v>
      </c>
      <c r="E92">
        <f t="shared" si="8"/>
        <v>0</v>
      </c>
      <c r="F92">
        <f t="shared" si="9"/>
        <v>0</v>
      </c>
      <c r="G92">
        <f t="shared" si="10"/>
        <v>0</v>
      </c>
      <c r="H92">
        <f t="shared" si="11"/>
        <v>0</v>
      </c>
      <c r="I92">
        <f t="shared" si="12"/>
        <v>1</v>
      </c>
      <c r="J92">
        <f t="shared" si="13"/>
        <v>0</v>
      </c>
      <c r="K92">
        <v>456</v>
      </c>
      <c r="L92">
        <v>6.1224928095143865</v>
      </c>
      <c r="M92">
        <v>6.1821212232109009</v>
      </c>
      <c r="N92">
        <v>484.01757750240097</v>
      </c>
      <c r="O92">
        <v>-5.9628413696514393E-2</v>
      </c>
      <c r="P92">
        <v>45.5</v>
      </c>
      <c r="Q92">
        <v>3.8177123259569048</v>
      </c>
      <c r="R92">
        <v>16</v>
      </c>
      <c r="S92">
        <v>2.7725887222397811</v>
      </c>
      <c r="T92">
        <v>9.5</v>
      </c>
      <c r="U92">
        <v>2.2512917986064953</v>
      </c>
    </row>
    <row r="93" spans="1:21" x14ac:dyDescent="0.4">
      <c r="A93">
        <v>94</v>
      </c>
      <c r="B93" t="s">
        <v>7</v>
      </c>
      <c r="C93">
        <v>6</v>
      </c>
      <c r="D93">
        <f t="shared" si="7"/>
        <v>0</v>
      </c>
      <c r="E93">
        <f t="shared" si="8"/>
        <v>0</v>
      </c>
      <c r="F93">
        <f t="shared" si="9"/>
        <v>0</v>
      </c>
      <c r="G93">
        <f t="shared" si="10"/>
        <v>0</v>
      </c>
      <c r="H93">
        <f t="shared" si="11"/>
        <v>0</v>
      </c>
      <c r="I93">
        <f t="shared" si="12"/>
        <v>1</v>
      </c>
      <c r="J93">
        <f t="shared" si="13"/>
        <v>0</v>
      </c>
      <c r="K93">
        <v>510</v>
      </c>
      <c r="L93">
        <v>6.2344107257183712</v>
      </c>
      <c r="M93">
        <v>6.15621709412172</v>
      </c>
      <c r="N93">
        <v>471.64052418723531</v>
      </c>
      <c r="O93">
        <v>7.8193631596651159E-2</v>
      </c>
      <c r="P93">
        <v>45.5</v>
      </c>
      <c r="Q93">
        <v>3.8177123259569048</v>
      </c>
      <c r="R93">
        <v>15</v>
      </c>
      <c r="S93">
        <v>2.7080502011022101</v>
      </c>
      <c r="T93">
        <v>9.8000000000000007</v>
      </c>
      <c r="U93">
        <v>2.2823823856765264</v>
      </c>
    </row>
    <row r="94" spans="1:21" x14ac:dyDescent="0.4">
      <c r="A94">
        <v>95</v>
      </c>
      <c r="B94" t="s">
        <v>7</v>
      </c>
      <c r="C94">
        <v>6</v>
      </c>
      <c r="D94">
        <f t="shared" si="7"/>
        <v>0</v>
      </c>
      <c r="E94">
        <f t="shared" si="8"/>
        <v>0</v>
      </c>
      <c r="F94">
        <f t="shared" si="9"/>
        <v>0</v>
      </c>
      <c r="G94">
        <f t="shared" si="10"/>
        <v>0</v>
      </c>
      <c r="H94">
        <f t="shared" si="11"/>
        <v>0</v>
      </c>
      <c r="I94">
        <f t="shared" si="12"/>
        <v>1</v>
      </c>
      <c r="J94">
        <f t="shared" si="13"/>
        <v>0</v>
      </c>
      <c r="K94">
        <v>540</v>
      </c>
      <c r="L94">
        <v>6.2915691395583204</v>
      </c>
      <c r="M94">
        <v>6.328332098440363</v>
      </c>
      <c r="N94">
        <v>560.22142000066242</v>
      </c>
      <c r="O94">
        <v>-3.6762958882042618E-2</v>
      </c>
      <c r="P94">
        <v>45.8</v>
      </c>
      <c r="Q94">
        <v>3.824284091120139</v>
      </c>
      <c r="R94">
        <v>17</v>
      </c>
      <c r="S94">
        <v>2.8332133440562162</v>
      </c>
      <c r="T94">
        <v>11.2</v>
      </c>
      <c r="U94">
        <v>2.4159137783010487</v>
      </c>
    </row>
    <row r="95" spans="1:21" x14ac:dyDescent="0.4">
      <c r="A95">
        <v>96</v>
      </c>
      <c r="B95" t="s">
        <v>7</v>
      </c>
      <c r="C95">
        <v>6</v>
      </c>
      <c r="D95">
        <f t="shared" si="7"/>
        <v>0</v>
      </c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  <c r="I95">
        <f t="shared" si="12"/>
        <v>1</v>
      </c>
      <c r="J95">
        <f t="shared" si="13"/>
        <v>0</v>
      </c>
      <c r="K95">
        <v>500</v>
      </c>
      <c r="L95">
        <v>6.2146080984221914</v>
      </c>
      <c r="M95">
        <v>6.3171695767980189</v>
      </c>
      <c r="N95">
        <v>554.00270909473102</v>
      </c>
      <c r="O95">
        <v>-0.10256147837582752</v>
      </c>
      <c r="P95">
        <v>48</v>
      </c>
      <c r="Q95">
        <v>3.8712010109078911</v>
      </c>
      <c r="R95">
        <v>14.5</v>
      </c>
      <c r="S95">
        <v>2.6741486494265287</v>
      </c>
      <c r="T95">
        <v>10.199999999999999</v>
      </c>
      <c r="U95">
        <v>2.3223877202902252</v>
      </c>
    </row>
    <row r="96" spans="1:21" x14ac:dyDescent="0.4">
      <c r="A96">
        <v>97</v>
      </c>
      <c r="B96" t="s">
        <v>7</v>
      </c>
      <c r="C96">
        <v>6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  <c r="I96">
        <f t="shared" si="12"/>
        <v>1</v>
      </c>
      <c r="J96">
        <f t="shared" si="13"/>
        <v>0</v>
      </c>
      <c r="K96">
        <v>567</v>
      </c>
      <c r="L96">
        <v>6.3403593037277517</v>
      </c>
      <c r="M96">
        <v>6.4150879989469161</v>
      </c>
      <c r="N96">
        <v>610.9945253272482</v>
      </c>
      <c r="O96">
        <v>-7.4728695219164365E-2</v>
      </c>
      <c r="P96">
        <v>48.7</v>
      </c>
      <c r="Q96">
        <v>3.8856790300885442</v>
      </c>
      <c r="R96">
        <v>16</v>
      </c>
      <c r="S96">
        <v>2.7725887222397811</v>
      </c>
      <c r="T96">
        <v>10</v>
      </c>
      <c r="U96">
        <v>2.3025850929940459</v>
      </c>
    </row>
    <row r="97" spans="1:21" x14ac:dyDescent="0.4">
      <c r="A97">
        <v>98</v>
      </c>
      <c r="B97" t="s">
        <v>7</v>
      </c>
      <c r="C97">
        <v>6</v>
      </c>
      <c r="D97">
        <f t="shared" si="7"/>
        <v>0</v>
      </c>
      <c r="E97">
        <f t="shared" si="8"/>
        <v>0</v>
      </c>
      <c r="F97">
        <f t="shared" si="9"/>
        <v>0</v>
      </c>
      <c r="G97">
        <f t="shared" si="10"/>
        <v>0</v>
      </c>
      <c r="H97">
        <f t="shared" si="11"/>
        <v>0</v>
      </c>
      <c r="I97">
        <f t="shared" si="12"/>
        <v>1</v>
      </c>
      <c r="J97">
        <f t="shared" si="13"/>
        <v>0</v>
      </c>
      <c r="K97">
        <v>770</v>
      </c>
      <c r="L97">
        <v>6.6463905148477291</v>
      </c>
      <c r="M97">
        <v>6.5502112644122725</v>
      </c>
      <c r="N97">
        <v>699.39191483096135</v>
      </c>
      <c r="O97">
        <v>9.6179250435456609E-2</v>
      </c>
      <c r="P97">
        <v>51.2</v>
      </c>
      <c r="Q97">
        <v>3.9357395320454622</v>
      </c>
      <c r="R97">
        <v>15</v>
      </c>
      <c r="S97">
        <v>2.7080502011022101</v>
      </c>
      <c r="T97">
        <v>10.5</v>
      </c>
      <c r="U97">
        <v>2.3513752571634776</v>
      </c>
    </row>
    <row r="98" spans="1:21" x14ac:dyDescent="0.4">
      <c r="A98">
        <v>99</v>
      </c>
      <c r="B98" t="s">
        <v>7</v>
      </c>
      <c r="C98">
        <v>6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0</v>
      </c>
      <c r="H98">
        <f t="shared" si="11"/>
        <v>0</v>
      </c>
      <c r="I98">
        <f t="shared" si="12"/>
        <v>1</v>
      </c>
      <c r="J98">
        <f t="shared" si="13"/>
        <v>0</v>
      </c>
      <c r="K98">
        <v>950</v>
      </c>
      <c r="L98">
        <v>6.8564619845945867</v>
      </c>
      <c r="M98">
        <v>6.8570360796291006</v>
      </c>
      <c r="N98">
        <v>950.54554686567803</v>
      </c>
      <c r="O98">
        <v>-5.7409503451388844E-4</v>
      </c>
      <c r="P98">
        <v>55.1</v>
      </c>
      <c r="Q98">
        <v>4.0091497161588689</v>
      </c>
      <c r="R98">
        <v>16.2</v>
      </c>
      <c r="S98">
        <v>2.7850112422383382</v>
      </c>
      <c r="T98">
        <v>11.2</v>
      </c>
      <c r="U98">
        <v>2.4159137783010487</v>
      </c>
    </row>
    <row r="99" spans="1:21" x14ac:dyDescent="0.4">
      <c r="A99">
        <v>100</v>
      </c>
      <c r="B99" t="s">
        <v>7</v>
      </c>
      <c r="C99">
        <v>6</v>
      </c>
      <c r="D99">
        <f t="shared" si="7"/>
        <v>0</v>
      </c>
      <c r="E99">
        <f t="shared" si="8"/>
        <v>0</v>
      </c>
      <c r="F99">
        <f t="shared" si="9"/>
        <v>0</v>
      </c>
      <c r="G99">
        <f t="shared" si="10"/>
        <v>0</v>
      </c>
      <c r="H99">
        <f t="shared" si="11"/>
        <v>0</v>
      </c>
      <c r="I99">
        <f t="shared" si="12"/>
        <v>1</v>
      </c>
      <c r="J99">
        <f t="shared" si="13"/>
        <v>0</v>
      </c>
      <c r="K99">
        <v>1250</v>
      </c>
      <c r="L99">
        <v>7.1308988302963465</v>
      </c>
      <c r="M99">
        <v>7.1883576910488465</v>
      </c>
      <c r="N99">
        <v>1323.9271218325305</v>
      </c>
      <c r="O99">
        <v>-5.7458860752499952E-2</v>
      </c>
      <c r="P99">
        <v>59.7</v>
      </c>
      <c r="Q99">
        <v>4.0893320203985564</v>
      </c>
      <c r="R99">
        <v>17.899999999999999</v>
      </c>
      <c r="S99">
        <v>2.884800712846709</v>
      </c>
      <c r="T99">
        <v>11.7</v>
      </c>
      <c r="U99">
        <v>2.4595888418037104</v>
      </c>
    </row>
    <row r="100" spans="1:21" x14ac:dyDescent="0.4">
      <c r="A100">
        <v>101</v>
      </c>
      <c r="B100" t="s">
        <v>7</v>
      </c>
      <c r="C100">
        <v>6</v>
      </c>
      <c r="D100">
        <f t="shared" si="7"/>
        <v>0</v>
      </c>
      <c r="E100">
        <f t="shared" si="8"/>
        <v>0</v>
      </c>
      <c r="F100">
        <f t="shared" si="9"/>
        <v>0</v>
      </c>
      <c r="G100">
        <f t="shared" si="10"/>
        <v>0</v>
      </c>
      <c r="H100">
        <f t="shared" si="11"/>
        <v>0</v>
      </c>
      <c r="I100">
        <f t="shared" si="12"/>
        <v>1</v>
      </c>
      <c r="J100">
        <f t="shared" si="13"/>
        <v>0</v>
      </c>
      <c r="K100">
        <v>1600</v>
      </c>
      <c r="L100">
        <v>7.3777589082278725</v>
      </c>
      <c r="M100">
        <v>7.1793454287847176</v>
      </c>
      <c r="N100">
        <v>1312.0491474967655</v>
      </c>
      <c r="O100">
        <v>0.19841347944315491</v>
      </c>
      <c r="P100">
        <v>64</v>
      </c>
      <c r="Q100">
        <v>4.1588830833596715</v>
      </c>
      <c r="R100">
        <v>15</v>
      </c>
      <c r="S100">
        <v>2.7080502011022101</v>
      </c>
      <c r="T100">
        <v>9.6</v>
      </c>
      <c r="U100">
        <v>2.2617630984737906</v>
      </c>
    </row>
    <row r="101" spans="1:21" x14ac:dyDescent="0.4">
      <c r="A101">
        <v>102</v>
      </c>
      <c r="B101" t="s">
        <v>7</v>
      </c>
      <c r="C101">
        <v>6</v>
      </c>
      <c r="D101">
        <f t="shared" si="7"/>
        <v>0</v>
      </c>
      <c r="E101">
        <f t="shared" si="8"/>
        <v>0</v>
      </c>
      <c r="F101">
        <f t="shared" si="9"/>
        <v>0</v>
      </c>
      <c r="G101">
        <f t="shared" si="10"/>
        <v>0</v>
      </c>
      <c r="H101">
        <f t="shared" si="11"/>
        <v>0</v>
      </c>
      <c r="I101">
        <f t="shared" si="12"/>
        <v>1</v>
      </c>
      <c r="J101">
        <f t="shared" si="13"/>
        <v>0</v>
      </c>
      <c r="K101">
        <v>1550</v>
      </c>
      <c r="L101">
        <v>7.3460102099132927</v>
      </c>
      <c r="M101">
        <v>7.1793454287847176</v>
      </c>
      <c r="N101">
        <v>1312.0491474967655</v>
      </c>
      <c r="O101">
        <v>0.16666478112857508</v>
      </c>
      <c r="P101">
        <v>64</v>
      </c>
      <c r="Q101">
        <v>4.1588830833596715</v>
      </c>
      <c r="R101">
        <v>15</v>
      </c>
      <c r="S101">
        <v>2.7080502011022101</v>
      </c>
      <c r="T101">
        <v>9.6</v>
      </c>
      <c r="U101">
        <v>2.2617630984737906</v>
      </c>
    </row>
    <row r="102" spans="1:21" x14ac:dyDescent="0.4">
      <c r="A102">
        <v>103</v>
      </c>
      <c r="B102" t="s">
        <v>7</v>
      </c>
      <c r="C102">
        <v>6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0</v>
      </c>
      <c r="H102">
        <f t="shared" si="11"/>
        <v>0</v>
      </c>
      <c r="I102">
        <f t="shared" si="12"/>
        <v>1</v>
      </c>
      <c r="J102">
        <f t="shared" si="13"/>
        <v>0</v>
      </c>
      <c r="K102">
        <v>1650</v>
      </c>
      <c r="L102">
        <v>7.4085305668946262</v>
      </c>
      <c r="M102">
        <v>7.4728432288393005</v>
      </c>
      <c r="N102">
        <v>1759.6025327080119</v>
      </c>
      <c r="O102">
        <v>-6.4312661944674332E-2</v>
      </c>
      <c r="P102">
        <v>68</v>
      </c>
      <c r="Q102">
        <v>4.219507705176107</v>
      </c>
      <c r="R102">
        <v>15.9</v>
      </c>
      <c r="S102">
        <v>2.7663191092261861</v>
      </c>
      <c r="T102">
        <v>11</v>
      </c>
      <c r="U102">
        <v>2.3978952727983707</v>
      </c>
    </row>
    <row r="103" spans="1:21" x14ac:dyDescent="0.4">
      <c r="A103">
        <v>104</v>
      </c>
      <c r="B103" t="s">
        <v>8</v>
      </c>
      <c r="C103">
        <v>7</v>
      </c>
      <c r="D103">
        <f t="shared" si="7"/>
        <v>0</v>
      </c>
      <c r="E103">
        <f t="shared" si="8"/>
        <v>0</v>
      </c>
      <c r="F103">
        <f t="shared" si="9"/>
        <v>0</v>
      </c>
      <c r="G103">
        <f t="shared" si="10"/>
        <v>0</v>
      </c>
      <c r="H103">
        <f t="shared" si="11"/>
        <v>0</v>
      </c>
      <c r="I103">
        <f t="shared" si="12"/>
        <v>0</v>
      </c>
      <c r="J103">
        <f t="shared" si="13"/>
        <v>1</v>
      </c>
      <c r="K103">
        <v>5.9</v>
      </c>
      <c r="L103">
        <v>1.7749523509116738</v>
      </c>
      <c r="M103">
        <v>1.9020093435991221</v>
      </c>
      <c r="N103">
        <v>6.6993422075472315</v>
      </c>
      <c r="O103">
        <v>-0.1270569926874483</v>
      </c>
      <c r="P103">
        <v>8.8000000000000007</v>
      </c>
      <c r="Q103">
        <v>2.174751721484161</v>
      </c>
      <c r="R103">
        <v>24</v>
      </c>
      <c r="S103">
        <v>3.1780538303479458</v>
      </c>
      <c r="T103">
        <v>16</v>
      </c>
      <c r="U103">
        <v>2.7725887222397811</v>
      </c>
    </row>
    <row r="104" spans="1:21" x14ac:dyDescent="0.4">
      <c r="A104">
        <v>105</v>
      </c>
      <c r="B104" t="s">
        <v>8</v>
      </c>
      <c r="C104">
        <v>7</v>
      </c>
      <c r="D104">
        <f t="shared" si="7"/>
        <v>0</v>
      </c>
      <c r="E104">
        <f t="shared" si="8"/>
        <v>0</v>
      </c>
      <c r="F104">
        <f t="shared" si="9"/>
        <v>0</v>
      </c>
      <c r="G104">
        <f t="shared" si="10"/>
        <v>0</v>
      </c>
      <c r="H104">
        <f t="shared" si="11"/>
        <v>0</v>
      </c>
      <c r="I104">
        <f t="shared" si="12"/>
        <v>0</v>
      </c>
      <c r="J104">
        <f t="shared" si="13"/>
        <v>1</v>
      </c>
      <c r="K104">
        <v>32</v>
      </c>
      <c r="L104">
        <v>3.4657359027997265</v>
      </c>
      <c r="M104">
        <v>3.371540200292463</v>
      </c>
      <c r="N104">
        <v>29.123348321677277</v>
      </c>
      <c r="O104">
        <v>9.4195702507263501E-2</v>
      </c>
      <c r="P104">
        <v>14.7</v>
      </c>
      <c r="Q104">
        <v>2.6878474937846906</v>
      </c>
      <c r="R104">
        <v>24</v>
      </c>
      <c r="S104">
        <v>3.1780538303479458</v>
      </c>
      <c r="T104">
        <v>13.6</v>
      </c>
      <c r="U104">
        <v>2.6100697927420065</v>
      </c>
    </row>
    <row r="105" spans="1:21" x14ac:dyDescent="0.4">
      <c r="A105">
        <v>106</v>
      </c>
      <c r="B105" t="s">
        <v>8</v>
      </c>
      <c r="C105">
        <v>7</v>
      </c>
      <c r="D105">
        <f t="shared" si="7"/>
        <v>0</v>
      </c>
      <c r="E105">
        <f t="shared" si="8"/>
        <v>0</v>
      </c>
      <c r="F105">
        <f t="shared" si="9"/>
        <v>0</v>
      </c>
      <c r="G105">
        <f t="shared" si="10"/>
        <v>0</v>
      </c>
      <c r="H105">
        <f t="shared" si="11"/>
        <v>0</v>
      </c>
      <c r="I105">
        <f t="shared" si="12"/>
        <v>0</v>
      </c>
      <c r="J105">
        <f t="shared" si="13"/>
        <v>1</v>
      </c>
      <c r="K105">
        <v>40</v>
      </c>
      <c r="L105">
        <v>3.6888794541139363</v>
      </c>
      <c r="M105">
        <v>3.6841378129890128</v>
      </c>
      <c r="N105">
        <v>39.810783308342039</v>
      </c>
      <c r="O105">
        <v>4.7416411249234791E-3</v>
      </c>
      <c r="P105">
        <v>16</v>
      </c>
      <c r="Q105">
        <v>2.7725887222397811</v>
      </c>
      <c r="R105">
        <v>23.9</v>
      </c>
      <c r="S105">
        <v>3.1738784589374651</v>
      </c>
      <c r="T105">
        <v>15.2</v>
      </c>
      <c r="U105">
        <v>2.7212954278522306</v>
      </c>
    </row>
    <row r="106" spans="1:21" x14ac:dyDescent="0.4">
      <c r="A106">
        <v>107</v>
      </c>
      <c r="B106" t="s">
        <v>8</v>
      </c>
      <c r="C106">
        <v>7</v>
      </c>
      <c r="D106">
        <f t="shared" si="7"/>
        <v>0</v>
      </c>
      <c r="E106">
        <f t="shared" si="8"/>
        <v>0</v>
      </c>
      <c r="F106">
        <f t="shared" si="9"/>
        <v>0</v>
      </c>
      <c r="G106">
        <f t="shared" si="10"/>
        <v>0</v>
      </c>
      <c r="H106">
        <f t="shared" si="11"/>
        <v>0</v>
      </c>
      <c r="I106">
        <f t="shared" si="12"/>
        <v>0</v>
      </c>
      <c r="J106">
        <f t="shared" si="13"/>
        <v>1</v>
      </c>
      <c r="K106">
        <v>51.5</v>
      </c>
      <c r="L106">
        <v>3.9415818076696905</v>
      </c>
      <c r="M106">
        <v>3.9793078266919899</v>
      </c>
      <c r="N106">
        <v>53.48000398202722</v>
      </c>
      <c r="O106">
        <v>-3.772601902229944E-2</v>
      </c>
      <c r="P106">
        <v>17.2</v>
      </c>
      <c r="Q106">
        <v>2.8449093838194073</v>
      </c>
      <c r="R106">
        <v>26.7</v>
      </c>
      <c r="S106">
        <v>3.2846635654062037</v>
      </c>
      <c r="T106">
        <v>15.3</v>
      </c>
      <c r="U106">
        <v>2.7278528283983898</v>
      </c>
    </row>
    <row r="107" spans="1:21" x14ac:dyDescent="0.4">
      <c r="A107">
        <v>108</v>
      </c>
      <c r="B107" t="s">
        <v>8</v>
      </c>
      <c r="C107">
        <v>7</v>
      </c>
      <c r="D107">
        <f t="shared" si="7"/>
        <v>0</v>
      </c>
      <c r="E107">
        <f t="shared" si="8"/>
        <v>0</v>
      </c>
      <c r="F107">
        <f t="shared" si="9"/>
        <v>0</v>
      </c>
      <c r="G107">
        <f t="shared" si="10"/>
        <v>0</v>
      </c>
      <c r="H107">
        <f t="shared" si="11"/>
        <v>0</v>
      </c>
      <c r="I107">
        <f t="shared" si="12"/>
        <v>0</v>
      </c>
      <c r="J107">
        <f t="shared" si="13"/>
        <v>1</v>
      </c>
      <c r="K107">
        <v>70</v>
      </c>
      <c r="L107">
        <v>4.2484952420493594</v>
      </c>
      <c r="M107">
        <v>4.1720247426692225</v>
      </c>
      <c r="N107">
        <v>64.846616987397439</v>
      </c>
      <c r="O107">
        <v>7.6470499380136836E-2</v>
      </c>
      <c r="P107">
        <v>18.5</v>
      </c>
      <c r="Q107">
        <v>2.917770732084279</v>
      </c>
      <c r="R107">
        <v>24.8</v>
      </c>
      <c r="S107">
        <v>3.2108436531709366</v>
      </c>
      <c r="T107">
        <v>15.9</v>
      </c>
      <c r="U107">
        <v>2.7663191092261861</v>
      </c>
    </row>
    <row r="108" spans="1:21" x14ac:dyDescent="0.4">
      <c r="A108">
        <v>109</v>
      </c>
      <c r="B108" t="s">
        <v>8</v>
      </c>
      <c r="C108">
        <v>7</v>
      </c>
      <c r="D108">
        <f t="shared" si="7"/>
        <v>0</v>
      </c>
      <c r="E108">
        <f t="shared" si="8"/>
        <v>0</v>
      </c>
      <c r="F108">
        <f t="shared" si="9"/>
        <v>0</v>
      </c>
      <c r="G108">
        <f t="shared" si="10"/>
        <v>0</v>
      </c>
      <c r="H108">
        <f t="shared" si="11"/>
        <v>0</v>
      </c>
      <c r="I108">
        <f t="shared" si="12"/>
        <v>0</v>
      </c>
      <c r="J108">
        <f t="shared" si="13"/>
        <v>1</v>
      </c>
      <c r="K108">
        <v>100</v>
      </c>
      <c r="L108">
        <v>4.6051701859880918</v>
      </c>
      <c r="M108">
        <v>4.3894584154962661</v>
      </c>
      <c r="N108">
        <v>80.596757203520696</v>
      </c>
      <c r="O108">
        <v>0.21571177049182566</v>
      </c>
      <c r="P108">
        <v>19.2</v>
      </c>
      <c r="Q108">
        <v>2.954910279033736</v>
      </c>
      <c r="R108">
        <v>27.2</v>
      </c>
      <c r="S108">
        <v>3.3032169733019514</v>
      </c>
      <c r="T108">
        <v>17.3</v>
      </c>
      <c r="U108">
        <v>2.8507065015037334</v>
      </c>
    </row>
    <row r="109" spans="1:21" x14ac:dyDescent="0.4">
      <c r="A109">
        <v>110</v>
      </c>
      <c r="B109" t="s">
        <v>8</v>
      </c>
      <c r="C109">
        <v>7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0</v>
      </c>
      <c r="H109">
        <f t="shared" si="11"/>
        <v>0</v>
      </c>
      <c r="I109">
        <f t="shared" si="12"/>
        <v>0</v>
      </c>
      <c r="J109">
        <f t="shared" si="13"/>
        <v>1</v>
      </c>
      <c r="K109">
        <v>78</v>
      </c>
      <c r="L109">
        <v>4.3567088266895917</v>
      </c>
      <c r="M109">
        <v>4.3733482584702656</v>
      </c>
      <c r="N109">
        <v>79.308733776392273</v>
      </c>
      <c r="O109">
        <v>-1.6639431780673952E-2</v>
      </c>
      <c r="P109">
        <v>19.399999999999999</v>
      </c>
      <c r="Q109">
        <v>2.9652730660692823</v>
      </c>
      <c r="R109">
        <v>26.8</v>
      </c>
      <c r="S109">
        <v>3.2884018875168111</v>
      </c>
      <c r="T109">
        <v>16.100000000000001</v>
      </c>
      <c r="U109">
        <v>2.7788192719904172</v>
      </c>
    </row>
    <row r="110" spans="1:21" x14ac:dyDescent="0.4">
      <c r="A110">
        <v>111</v>
      </c>
      <c r="B110" t="s">
        <v>8</v>
      </c>
      <c r="C110">
        <v>7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0</v>
      </c>
      <c r="H110">
        <f t="shared" si="11"/>
        <v>0</v>
      </c>
      <c r="I110">
        <f t="shared" si="12"/>
        <v>0</v>
      </c>
      <c r="J110">
        <f t="shared" si="13"/>
        <v>1</v>
      </c>
      <c r="K110">
        <v>80</v>
      </c>
      <c r="L110">
        <v>4.3820266346738812</v>
      </c>
      <c r="M110">
        <v>4.4884227291314147</v>
      </c>
      <c r="N110">
        <v>88.980988017473464</v>
      </c>
      <c r="O110">
        <v>-0.10639609445753351</v>
      </c>
      <c r="P110">
        <v>20.2</v>
      </c>
      <c r="Q110">
        <v>3.0056826044071592</v>
      </c>
      <c r="R110">
        <v>27.9</v>
      </c>
      <c r="S110">
        <v>3.3286266888273199</v>
      </c>
      <c r="T110">
        <v>15.1</v>
      </c>
      <c r="U110">
        <v>2.7146947438208788</v>
      </c>
    </row>
    <row r="111" spans="1:21" x14ac:dyDescent="0.4">
      <c r="A111">
        <v>112</v>
      </c>
      <c r="B111" t="s">
        <v>8</v>
      </c>
      <c r="C111">
        <v>7</v>
      </c>
      <c r="D111">
        <f t="shared" si="7"/>
        <v>0</v>
      </c>
      <c r="E111">
        <f t="shared" si="8"/>
        <v>0</v>
      </c>
      <c r="F111">
        <f t="shared" si="9"/>
        <v>0</v>
      </c>
      <c r="G111">
        <f t="shared" si="10"/>
        <v>0</v>
      </c>
      <c r="H111">
        <f t="shared" si="11"/>
        <v>0</v>
      </c>
      <c r="I111">
        <f t="shared" si="12"/>
        <v>0</v>
      </c>
      <c r="J111">
        <f t="shared" si="13"/>
        <v>1</v>
      </c>
      <c r="K111">
        <v>85</v>
      </c>
      <c r="L111">
        <v>4.4426512564903167</v>
      </c>
      <c r="M111">
        <v>4.4796495475540397</v>
      </c>
      <c r="N111">
        <v>88.203756036516111</v>
      </c>
      <c r="O111">
        <v>-3.6998291063722988E-2</v>
      </c>
      <c r="P111">
        <v>20.8</v>
      </c>
      <c r="Q111">
        <v>3.0349529867072724</v>
      </c>
      <c r="R111">
        <v>24.7</v>
      </c>
      <c r="S111">
        <v>3.2068032436339315</v>
      </c>
      <c r="T111">
        <v>14.6</v>
      </c>
      <c r="U111">
        <v>2.6810215287142909</v>
      </c>
    </row>
    <row r="112" spans="1:21" x14ac:dyDescent="0.4">
      <c r="A112">
        <v>113</v>
      </c>
      <c r="B112" t="s">
        <v>8</v>
      </c>
      <c r="C112">
        <v>7</v>
      </c>
      <c r="D112">
        <f t="shared" si="7"/>
        <v>0</v>
      </c>
      <c r="E112">
        <f t="shared" si="8"/>
        <v>0</v>
      </c>
      <c r="F112">
        <f t="shared" si="9"/>
        <v>0</v>
      </c>
      <c r="G112">
        <f t="shared" si="10"/>
        <v>0</v>
      </c>
      <c r="H112">
        <f t="shared" si="11"/>
        <v>0</v>
      </c>
      <c r="I112">
        <f t="shared" si="12"/>
        <v>0</v>
      </c>
      <c r="J112">
        <f t="shared" si="13"/>
        <v>1</v>
      </c>
      <c r="K112">
        <v>85</v>
      </c>
      <c r="L112">
        <v>4.4426512564903167</v>
      </c>
      <c r="M112">
        <v>4.4422332280724639</v>
      </c>
      <c r="N112">
        <v>84.964475010227488</v>
      </c>
      <c r="O112">
        <v>4.1802841785276712E-4</v>
      </c>
      <c r="P112">
        <v>21</v>
      </c>
      <c r="Q112">
        <v>3.044522437723423</v>
      </c>
      <c r="R112">
        <v>24.2</v>
      </c>
      <c r="S112">
        <v>3.1863526331626408</v>
      </c>
      <c r="T112">
        <v>13.2</v>
      </c>
      <c r="U112">
        <v>2.5802168295923251</v>
      </c>
    </row>
    <row r="113" spans="1:21" x14ac:dyDescent="0.4">
      <c r="A113">
        <v>114</v>
      </c>
      <c r="B113" t="s">
        <v>8</v>
      </c>
      <c r="C113">
        <v>7</v>
      </c>
      <c r="D113">
        <f t="shared" si="7"/>
        <v>0</v>
      </c>
      <c r="E113">
        <f t="shared" si="8"/>
        <v>0</v>
      </c>
      <c r="F113">
        <f t="shared" si="9"/>
        <v>0</v>
      </c>
      <c r="G113">
        <f t="shared" si="10"/>
        <v>0</v>
      </c>
      <c r="H113">
        <f t="shared" si="11"/>
        <v>0</v>
      </c>
      <c r="I113">
        <f t="shared" si="12"/>
        <v>0</v>
      </c>
      <c r="J113">
        <f t="shared" si="13"/>
        <v>1</v>
      </c>
      <c r="K113">
        <v>110</v>
      </c>
      <c r="L113">
        <v>4.7004803657924166</v>
      </c>
      <c r="M113">
        <v>4.7750125181741971</v>
      </c>
      <c r="N113">
        <v>118.51179816277147</v>
      </c>
      <c r="O113">
        <v>-7.453215238178057E-2</v>
      </c>
      <c r="P113">
        <v>22.5</v>
      </c>
      <c r="Q113">
        <v>3.1135153092103742</v>
      </c>
      <c r="R113">
        <v>25.3</v>
      </c>
      <c r="S113">
        <v>3.2308043957334744</v>
      </c>
      <c r="T113">
        <v>15.8</v>
      </c>
      <c r="U113">
        <v>2.760009940032921</v>
      </c>
    </row>
    <row r="114" spans="1:21" x14ac:dyDescent="0.4">
      <c r="A114">
        <v>115</v>
      </c>
      <c r="B114" t="s">
        <v>8</v>
      </c>
      <c r="C114">
        <v>7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0</v>
      </c>
      <c r="H114">
        <f t="shared" si="11"/>
        <v>0</v>
      </c>
      <c r="I114">
        <f t="shared" si="12"/>
        <v>0</v>
      </c>
      <c r="J114">
        <f t="shared" si="13"/>
        <v>1</v>
      </c>
      <c r="K114">
        <v>115</v>
      </c>
      <c r="L114">
        <v>4.7449321283632502</v>
      </c>
      <c r="M114">
        <v>4.7624347126241222</v>
      </c>
      <c r="N114">
        <v>117.03051498432754</v>
      </c>
      <c r="O114">
        <v>-1.7502584260872034E-2</v>
      </c>
      <c r="P114">
        <v>22.5</v>
      </c>
      <c r="Q114">
        <v>3.1135153092103742</v>
      </c>
      <c r="R114">
        <v>26.3</v>
      </c>
      <c r="S114">
        <v>3.2695689391837188</v>
      </c>
      <c r="T114">
        <v>14.7</v>
      </c>
      <c r="U114">
        <v>2.6878474937846906</v>
      </c>
    </row>
    <row r="115" spans="1:21" x14ac:dyDescent="0.4">
      <c r="A115">
        <v>116</v>
      </c>
      <c r="B115" t="s">
        <v>8</v>
      </c>
      <c r="C115">
        <v>7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0</v>
      </c>
      <c r="H115">
        <f t="shared" si="11"/>
        <v>0</v>
      </c>
      <c r="I115">
        <f t="shared" si="12"/>
        <v>0</v>
      </c>
      <c r="J115">
        <f t="shared" si="13"/>
        <v>1</v>
      </c>
      <c r="K115">
        <v>125</v>
      </c>
      <c r="L115">
        <v>4.8283137373023015</v>
      </c>
      <c r="M115">
        <v>4.7914013905455199</v>
      </c>
      <c r="N115">
        <v>120.47007604873041</v>
      </c>
      <c r="O115">
        <v>3.6912346756781567E-2</v>
      </c>
      <c r="P115">
        <v>22.5</v>
      </c>
      <c r="Q115">
        <v>3.1135153092103742</v>
      </c>
      <c r="R115">
        <v>25.3</v>
      </c>
      <c r="S115">
        <v>3.2308043957334744</v>
      </c>
      <c r="T115">
        <v>16.3</v>
      </c>
      <c r="U115">
        <v>2.7911651078127169</v>
      </c>
    </row>
    <row r="116" spans="1:21" x14ac:dyDescent="0.4">
      <c r="A116">
        <v>117</v>
      </c>
      <c r="B116" t="s">
        <v>8</v>
      </c>
      <c r="C116">
        <v>7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0</v>
      </c>
      <c r="H116">
        <f t="shared" si="11"/>
        <v>0</v>
      </c>
      <c r="I116">
        <f t="shared" si="12"/>
        <v>0</v>
      </c>
      <c r="J116">
        <f t="shared" si="13"/>
        <v>1</v>
      </c>
      <c r="K116">
        <v>130</v>
      </c>
      <c r="L116">
        <v>4.8675344504555822</v>
      </c>
      <c r="M116">
        <v>4.8714657875375522</v>
      </c>
      <c r="N116">
        <v>130.51207974015836</v>
      </c>
      <c r="O116">
        <v>-3.9313370819700211E-3</v>
      </c>
      <c r="P116">
        <v>22.8</v>
      </c>
      <c r="Q116">
        <v>3.1267605359603952</v>
      </c>
      <c r="R116">
        <v>28</v>
      </c>
      <c r="S116">
        <v>3.3322045101752038</v>
      </c>
      <c r="T116">
        <v>15.5</v>
      </c>
      <c r="U116">
        <v>2.7408400239252009</v>
      </c>
    </row>
    <row r="117" spans="1:21" x14ac:dyDescent="0.4">
      <c r="A117">
        <v>118</v>
      </c>
      <c r="B117" t="s">
        <v>8</v>
      </c>
      <c r="C117">
        <v>7</v>
      </c>
      <c r="D117">
        <f t="shared" si="7"/>
        <v>0</v>
      </c>
      <c r="E117">
        <f t="shared" si="8"/>
        <v>0</v>
      </c>
      <c r="F117">
        <f t="shared" si="9"/>
        <v>0</v>
      </c>
      <c r="G117">
        <f t="shared" si="10"/>
        <v>0</v>
      </c>
      <c r="H117">
        <f t="shared" si="11"/>
        <v>0</v>
      </c>
      <c r="I117">
        <f t="shared" si="12"/>
        <v>0</v>
      </c>
      <c r="J117">
        <f t="shared" si="13"/>
        <v>1</v>
      </c>
      <c r="K117">
        <v>120</v>
      </c>
      <c r="L117">
        <v>4.7874917427820458</v>
      </c>
      <c r="M117">
        <v>4.8795054698342248</v>
      </c>
      <c r="N117">
        <v>131.56558464494788</v>
      </c>
      <c r="O117">
        <v>-9.2013727052179028E-2</v>
      </c>
      <c r="P117">
        <v>23.5</v>
      </c>
      <c r="Q117">
        <v>3.1570004211501135</v>
      </c>
      <c r="R117">
        <v>26</v>
      </c>
      <c r="S117">
        <v>3.2580965380214821</v>
      </c>
      <c r="T117">
        <v>14.5</v>
      </c>
      <c r="U117">
        <v>2.6741486494265287</v>
      </c>
    </row>
    <row r="118" spans="1:21" x14ac:dyDescent="0.4">
      <c r="A118">
        <v>119</v>
      </c>
      <c r="B118" t="s">
        <v>8</v>
      </c>
      <c r="C118">
        <v>7</v>
      </c>
      <c r="D118">
        <f t="shared" si="7"/>
        <v>0</v>
      </c>
      <c r="E118">
        <f t="shared" si="8"/>
        <v>0</v>
      </c>
      <c r="F118">
        <f t="shared" si="9"/>
        <v>0</v>
      </c>
      <c r="G118">
        <f t="shared" si="10"/>
        <v>0</v>
      </c>
      <c r="H118">
        <f t="shared" si="11"/>
        <v>0</v>
      </c>
      <c r="I118">
        <f t="shared" si="12"/>
        <v>0</v>
      </c>
      <c r="J118">
        <f t="shared" si="13"/>
        <v>1</v>
      </c>
      <c r="K118">
        <v>120</v>
      </c>
      <c r="L118">
        <v>4.7874917427820458</v>
      </c>
      <c r="M118">
        <v>4.8449280707362234</v>
      </c>
      <c r="N118">
        <v>127.09413987703633</v>
      </c>
      <c r="O118">
        <v>-5.7436327954177635E-2</v>
      </c>
      <c r="P118">
        <v>23.5</v>
      </c>
      <c r="Q118">
        <v>3.1570004211501135</v>
      </c>
      <c r="R118">
        <v>24</v>
      </c>
      <c r="S118">
        <v>3.1780538303479458</v>
      </c>
      <c r="T118">
        <v>15</v>
      </c>
      <c r="U118">
        <v>2.7080502011022101</v>
      </c>
    </row>
    <row r="119" spans="1:21" x14ac:dyDescent="0.4">
      <c r="A119">
        <v>120</v>
      </c>
      <c r="B119" t="s">
        <v>8</v>
      </c>
      <c r="C119">
        <v>7</v>
      </c>
      <c r="D119">
        <f t="shared" si="7"/>
        <v>0</v>
      </c>
      <c r="E119">
        <f t="shared" si="8"/>
        <v>0</v>
      </c>
      <c r="F119">
        <f t="shared" si="9"/>
        <v>0</v>
      </c>
      <c r="G119">
        <f t="shared" si="10"/>
        <v>0</v>
      </c>
      <c r="H119">
        <f t="shared" si="11"/>
        <v>0</v>
      </c>
      <c r="I119">
        <f t="shared" si="12"/>
        <v>0</v>
      </c>
      <c r="J119">
        <f t="shared" si="13"/>
        <v>1</v>
      </c>
      <c r="K119">
        <v>130</v>
      </c>
      <c r="L119">
        <v>4.8675344504555822</v>
      </c>
      <c r="M119">
        <v>4.897339050687636</v>
      </c>
      <c r="N119">
        <v>133.93291639615546</v>
      </c>
      <c r="O119">
        <v>-2.980460023205378E-2</v>
      </c>
      <c r="P119">
        <v>23.5</v>
      </c>
      <c r="Q119">
        <v>3.1570004211501135</v>
      </c>
      <c r="R119">
        <v>26</v>
      </c>
      <c r="S119">
        <v>3.2580965380214821</v>
      </c>
      <c r="T119">
        <v>15</v>
      </c>
      <c r="U119">
        <v>2.7080502011022101</v>
      </c>
    </row>
    <row r="120" spans="1:21" x14ac:dyDescent="0.4">
      <c r="A120">
        <v>121</v>
      </c>
      <c r="B120" t="s">
        <v>8</v>
      </c>
      <c r="C120">
        <v>7</v>
      </c>
      <c r="D120">
        <f t="shared" si="7"/>
        <v>0</v>
      </c>
      <c r="E120">
        <f t="shared" si="8"/>
        <v>0</v>
      </c>
      <c r="F120">
        <f t="shared" si="9"/>
        <v>0</v>
      </c>
      <c r="G120">
        <f t="shared" si="10"/>
        <v>0</v>
      </c>
      <c r="H120">
        <f t="shared" si="11"/>
        <v>0</v>
      </c>
      <c r="I120">
        <f t="shared" si="12"/>
        <v>0</v>
      </c>
      <c r="J120">
        <f t="shared" si="13"/>
        <v>1</v>
      </c>
      <c r="K120">
        <v>135</v>
      </c>
      <c r="L120">
        <v>4.9052747784384296</v>
      </c>
      <c r="M120">
        <v>4.8716578103785153</v>
      </c>
      <c r="N120">
        <v>130.53714344681515</v>
      </c>
      <c r="O120">
        <v>3.3616968059914321E-2</v>
      </c>
      <c r="P120">
        <v>23.5</v>
      </c>
      <c r="Q120">
        <v>3.1570004211501135</v>
      </c>
      <c r="R120">
        <v>25</v>
      </c>
      <c r="S120">
        <v>3.2188758248682006</v>
      </c>
      <c r="T120">
        <v>15</v>
      </c>
      <c r="U120">
        <v>2.7080502011022101</v>
      </c>
    </row>
    <row r="121" spans="1:21" x14ac:dyDescent="0.4">
      <c r="A121">
        <v>122</v>
      </c>
      <c r="B121" t="s">
        <v>8</v>
      </c>
      <c r="C121">
        <v>7</v>
      </c>
      <c r="D121">
        <f t="shared" si="7"/>
        <v>0</v>
      </c>
      <c r="E121">
        <f t="shared" si="8"/>
        <v>0</v>
      </c>
      <c r="F121">
        <f t="shared" si="9"/>
        <v>0</v>
      </c>
      <c r="G121">
        <f t="shared" si="10"/>
        <v>0</v>
      </c>
      <c r="H121">
        <f t="shared" si="11"/>
        <v>0</v>
      </c>
      <c r="I121">
        <f t="shared" si="12"/>
        <v>0</v>
      </c>
      <c r="J121">
        <f t="shared" si="13"/>
        <v>1</v>
      </c>
      <c r="K121">
        <v>110</v>
      </c>
      <c r="L121">
        <v>4.7004803657924166</v>
      </c>
      <c r="M121">
        <v>4.8969834089910691</v>
      </c>
      <c r="N121">
        <v>133.88529273552388</v>
      </c>
      <c r="O121">
        <v>-0.19650304319865253</v>
      </c>
      <c r="P121">
        <v>23.5</v>
      </c>
      <c r="Q121">
        <v>3.1570004211501135</v>
      </c>
      <c r="R121">
        <v>23.5</v>
      </c>
      <c r="S121">
        <v>3.1570004211501135</v>
      </c>
      <c r="T121">
        <v>17</v>
      </c>
      <c r="U121">
        <v>2.8332133440562162</v>
      </c>
    </row>
    <row r="122" spans="1:21" x14ac:dyDescent="0.4">
      <c r="A122">
        <v>123</v>
      </c>
      <c r="B122" t="s">
        <v>8</v>
      </c>
      <c r="C122">
        <v>7</v>
      </c>
      <c r="D122">
        <f t="shared" si="7"/>
        <v>0</v>
      </c>
      <c r="E122">
        <f t="shared" si="8"/>
        <v>0</v>
      </c>
      <c r="F122">
        <f t="shared" si="9"/>
        <v>0</v>
      </c>
      <c r="G122">
        <f t="shared" si="10"/>
        <v>0</v>
      </c>
      <c r="H122">
        <f t="shared" si="11"/>
        <v>0</v>
      </c>
      <c r="I122">
        <f t="shared" si="12"/>
        <v>0</v>
      </c>
      <c r="J122">
        <f t="shared" si="13"/>
        <v>1</v>
      </c>
      <c r="K122">
        <v>130</v>
      </c>
      <c r="L122">
        <v>4.8675344504555822</v>
      </c>
      <c r="M122">
        <v>4.9230524208272559</v>
      </c>
      <c r="N122">
        <v>137.42144171160953</v>
      </c>
      <c r="O122">
        <v>-5.5517970371673719E-2</v>
      </c>
      <c r="P122">
        <v>24</v>
      </c>
      <c r="Q122">
        <v>3.1780538303479458</v>
      </c>
      <c r="R122">
        <v>24.4</v>
      </c>
      <c r="S122">
        <v>3.1945831322991562</v>
      </c>
      <c r="T122">
        <v>15.1</v>
      </c>
      <c r="U122">
        <v>2.7146947438208788</v>
      </c>
    </row>
    <row r="123" spans="1:21" x14ac:dyDescent="0.4">
      <c r="A123">
        <v>124</v>
      </c>
      <c r="B123" t="s">
        <v>8</v>
      </c>
      <c r="C123">
        <v>7</v>
      </c>
      <c r="D123">
        <f t="shared" si="7"/>
        <v>0</v>
      </c>
      <c r="E123">
        <f t="shared" si="8"/>
        <v>0</v>
      </c>
      <c r="F123">
        <f t="shared" si="9"/>
        <v>0</v>
      </c>
      <c r="G123">
        <f t="shared" si="10"/>
        <v>0</v>
      </c>
      <c r="H123">
        <f t="shared" si="11"/>
        <v>0</v>
      </c>
      <c r="I123">
        <f t="shared" si="12"/>
        <v>0</v>
      </c>
      <c r="J123">
        <f t="shared" si="13"/>
        <v>1</v>
      </c>
      <c r="K123">
        <v>150</v>
      </c>
      <c r="L123">
        <v>5.0106352940962555</v>
      </c>
      <c r="M123">
        <v>5.020143470713478</v>
      </c>
      <c r="N123">
        <v>151.43302844022472</v>
      </c>
      <c r="O123">
        <v>-9.5081766172224746E-3</v>
      </c>
      <c r="P123">
        <v>24</v>
      </c>
      <c r="Q123">
        <v>3.1780538303479458</v>
      </c>
      <c r="R123">
        <v>28.3</v>
      </c>
      <c r="S123">
        <v>3.3428618046491918</v>
      </c>
      <c r="T123">
        <v>15.1</v>
      </c>
      <c r="U123">
        <v>2.7146947438208788</v>
      </c>
    </row>
    <row r="124" spans="1:21" x14ac:dyDescent="0.4">
      <c r="A124">
        <v>125</v>
      </c>
      <c r="B124" t="s">
        <v>8</v>
      </c>
      <c r="C124">
        <v>7</v>
      </c>
      <c r="D124">
        <f t="shared" si="7"/>
        <v>0</v>
      </c>
      <c r="E124">
        <f t="shared" si="8"/>
        <v>0</v>
      </c>
      <c r="F124">
        <f t="shared" si="9"/>
        <v>0</v>
      </c>
      <c r="G124">
        <f t="shared" si="10"/>
        <v>0</v>
      </c>
      <c r="H124">
        <f t="shared" si="11"/>
        <v>0</v>
      </c>
      <c r="I124">
        <f t="shared" si="12"/>
        <v>0</v>
      </c>
      <c r="J124">
        <f t="shared" si="13"/>
        <v>1</v>
      </c>
      <c r="K124">
        <v>145</v>
      </c>
      <c r="L124">
        <v>4.9767337424205742</v>
      </c>
      <c r="M124">
        <v>4.9500532659430121</v>
      </c>
      <c r="N124">
        <v>141.18248393933845</v>
      </c>
      <c r="O124">
        <v>2.6680476477562109E-2</v>
      </c>
      <c r="P124">
        <v>24.2</v>
      </c>
      <c r="Q124">
        <v>3.1863526331626408</v>
      </c>
      <c r="R124">
        <v>24.6</v>
      </c>
      <c r="S124">
        <v>3.202746442938317</v>
      </c>
      <c r="T124">
        <v>15</v>
      </c>
      <c r="U124">
        <v>2.7080502011022101</v>
      </c>
    </row>
    <row r="125" spans="1:21" x14ac:dyDescent="0.4">
      <c r="A125">
        <v>126</v>
      </c>
      <c r="B125" t="s">
        <v>8</v>
      </c>
      <c r="C125">
        <v>7</v>
      </c>
      <c r="D125">
        <f t="shared" si="7"/>
        <v>0</v>
      </c>
      <c r="E125">
        <f t="shared" si="8"/>
        <v>0</v>
      </c>
      <c r="F125">
        <f t="shared" si="9"/>
        <v>0</v>
      </c>
      <c r="G125">
        <f t="shared" si="10"/>
        <v>0</v>
      </c>
      <c r="H125">
        <f t="shared" si="11"/>
        <v>0</v>
      </c>
      <c r="I125">
        <f t="shared" si="12"/>
        <v>0</v>
      </c>
      <c r="J125">
        <f t="shared" si="13"/>
        <v>1</v>
      </c>
      <c r="K125">
        <v>150</v>
      </c>
      <c r="L125">
        <v>5.0106352940962555</v>
      </c>
      <c r="M125">
        <v>4.8860162936893339</v>
      </c>
      <c r="N125">
        <v>132.42497964081568</v>
      </c>
      <c r="O125">
        <v>0.12461900040692164</v>
      </c>
      <c r="P125">
        <v>24.5</v>
      </c>
      <c r="Q125">
        <v>3.1986731175506815</v>
      </c>
      <c r="R125">
        <v>21.3</v>
      </c>
      <c r="S125">
        <v>3.0587070727153796</v>
      </c>
      <c r="T125">
        <v>14.8</v>
      </c>
      <c r="U125">
        <v>2.6946271807700692</v>
      </c>
    </row>
    <row r="126" spans="1:21" x14ac:dyDescent="0.4">
      <c r="A126">
        <v>127</v>
      </c>
      <c r="B126" t="s">
        <v>8</v>
      </c>
      <c r="C126">
        <v>7</v>
      </c>
      <c r="D126">
        <f t="shared" si="7"/>
        <v>0</v>
      </c>
      <c r="E126">
        <f t="shared" si="8"/>
        <v>0</v>
      </c>
      <c r="F126">
        <f t="shared" si="9"/>
        <v>0</v>
      </c>
      <c r="G126">
        <f t="shared" si="10"/>
        <v>0</v>
      </c>
      <c r="H126">
        <f t="shared" si="11"/>
        <v>0</v>
      </c>
      <c r="I126">
        <f t="shared" si="12"/>
        <v>0</v>
      </c>
      <c r="J126">
        <f t="shared" si="13"/>
        <v>1</v>
      </c>
      <c r="K126">
        <v>170</v>
      </c>
      <c r="L126">
        <v>5.1357984370502621</v>
      </c>
      <c r="M126">
        <v>5.0582767955548533</v>
      </c>
      <c r="N126">
        <v>157.31918948807046</v>
      </c>
      <c r="O126">
        <v>7.7521641495408744E-2</v>
      </c>
      <c r="P126">
        <v>25</v>
      </c>
      <c r="Q126">
        <v>3.2188758248682006</v>
      </c>
      <c r="R126">
        <v>25.1</v>
      </c>
      <c r="S126">
        <v>3.2228678461377385</v>
      </c>
      <c r="T126">
        <v>14.9</v>
      </c>
      <c r="U126">
        <v>2.7013612129514133</v>
      </c>
    </row>
    <row r="127" spans="1:21" x14ac:dyDescent="0.4">
      <c r="A127">
        <v>128</v>
      </c>
      <c r="B127" t="s">
        <v>8</v>
      </c>
      <c r="C127">
        <v>7</v>
      </c>
      <c r="D127">
        <f t="shared" si="7"/>
        <v>0</v>
      </c>
      <c r="E127">
        <f t="shared" si="8"/>
        <v>0</v>
      </c>
      <c r="F127">
        <f t="shared" si="9"/>
        <v>0</v>
      </c>
      <c r="G127">
        <f t="shared" si="10"/>
        <v>0</v>
      </c>
      <c r="H127">
        <f t="shared" si="11"/>
        <v>0</v>
      </c>
      <c r="I127">
        <f t="shared" si="12"/>
        <v>0</v>
      </c>
      <c r="J127">
        <f t="shared" si="13"/>
        <v>1</v>
      </c>
      <c r="K127">
        <v>225</v>
      </c>
      <c r="L127">
        <v>5.4161004022044201</v>
      </c>
      <c r="M127">
        <v>5.1930677160028615</v>
      </c>
      <c r="N127">
        <v>180.01995682651469</v>
      </c>
      <c r="O127">
        <v>0.22303268620155858</v>
      </c>
      <c r="P127">
        <v>25.5</v>
      </c>
      <c r="Q127">
        <v>3.2386784521643803</v>
      </c>
      <c r="R127">
        <v>28.6</v>
      </c>
      <c r="S127">
        <v>3.3534067178258069</v>
      </c>
      <c r="T127">
        <v>14.6</v>
      </c>
      <c r="U127">
        <v>2.6810215287142909</v>
      </c>
    </row>
    <row r="128" spans="1:21" x14ac:dyDescent="0.4">
      <c r="A128">
        <v>129</v>
      </c>
      <c r="B128" t="s">
        <v>8</v>
      </c>
      <c r="C128">
        <v>7</v>
      </c>
      <c r="D128">
        <f t="shared" si="7"/>
        <v>0</v>
      </c>
      <c r="E128">
        <f t="shared" si="8"/>
        <v>0</v>
      </c>
      <c r="F128">
        <f t="shared" si="9"/>
        <v>0</v>
      </c>
      <c r="G128">
        <f t="shared" si="10"/>
        <v>0</v>
      </c>
      <c r="H128">
        <f t="shared" si="11"/>
        <v>0</v>
      </c>
      <c r="I128">
        <f t="shared" si="12"/>
        <v>0</v>
      </c>
      <c r="J128">
        <f t="shared" si="13"/>
        <v>1</v>
      </c>
      <c r="K128">
        <v>145</v>
      </c>
      <c r="L128">
        <v>4.9767337424205742</v>
      </c>
      <c r="M128">
        <v>5.1191967125652553</v>
      </c>
      <c r="N128">
        <v>167.20100519515174</v>
      </c>
      <c r="O128">
        <v>-0.14246297014468112</v>
      </c>
      <c r="P128">
        <v>25.5</v>
      </c>
      <c r="Q128">
        <v>3.2386784521643803</v>
      </c>
      <c r="R128">
        <v>25</v>
      </c>
      <c r="S128">
        <v>3.2188758248682006</v>
      </c>
      <c r="T128">
        <v>15</v>
      </c>
      <c r="U128">
        <v>2.7080502011022101</v>
      </c>
    </row>
    <row r="129" spans="1:21" x14ac:dyDescent="0.4">
      <c r="A129">
        <v>130</v>
      </c>
      <c r="B129" t="s">
        <v>8</v>
      </c>
      <c r="C129">
        <v>7</v>
      </c>
      <c r="D129">
        <f t="shared" ref="D129:D158" si="14">IF(TEXT(C129,"0") = "1", 1, 0)</f>
        <v>0</v>
      </c>
      <c r="E129">
        <f t="shared" ref="E129:E158" si="15">IF(TEXT(C129,"0") = "2", 1, 0)</f>
        <v>0</v>
      </c>
      <c r="F129">
        <f t="shared" ref="F129:F158" si="16">IF(TEXT(C129,"0") = "3", 1, 0)</f>
        <v>0</v>
      </c>
      <c r="G129">
        <f t="shared" ref="G129:G158" si="17">IF(TEXT(C129,"0") = "4", 1, 0)</f>
        <v>0</v>
      </c>
      <c r="H129">
        <f t="shared" ref="H129:H158" si="18">IF(TEXT(C129,"0") = "5", 1, 0)</f>
        <v>0</v>
      </c>
      <c r="I129">
        <f t="shared" ref="I129:I158" si="19">IF(TEXT(C129,"0") = "6", 1, 0)</f>
        <v>0</v>
      </c>
      <c r="J129">
        <f t="shared" ref="J129:J158" si="20">IF(TEXT(C129,"0") = "7", 1, 0)</f>
        <v>1</v>
      </c>
      <c r="K129">
        <v>188</v>
      </c>
      <c r="L129">
        <v>5.2364419628299492</v>
      </c>
      <c r="M129">
        <v>5.2500039392320303</v>
      </c>
      <c r="N129">
        <v>190.56701914485717</v>
      </c>
      <c r="O129">
        <v>-1.3561976402081122E-2</v>
      </c>
      <c r="P129">
        <v>26.2</v>
      </c>
      <c r="Q129">
        <v>3.2657594107670511</v>
      </c>
      <c r="R129">
        <v>25.7</v>
      </c>
      <c r="S129">
        <v>3.2464909919011742</v>
      </c>
      <c r="T129">
        <v>15.9</v>
      </c>
      <c r="U129">
        <v>2.7663191092261861</v>
      </c>
    </row>
    <row r="130" spans="1:21" x14ac:dyDescent="0.4">
      <c r="A130">
        <v>131</v>
      </c>
      <c r="B130" t="s">
        <v>8</v>
      </c>
      <c r="C130">
        <v>7</v>
      </c>
      <c r="D130">
        <f t="shared" si="14"/>
        <v>0</v>
      </c>
      <c r="E130">
        <f t="shared" si="15"/>
        <v>0</v>
      </c>
      <c r="F130">
        <f t="shared" si="16"/>
        <v>0</v>
      </c>
      <c r="G130">
        <f t="shared" si="17"/>
        <v>0</v>
      </c>
      <c r="H130">
        <f t="shared" si="18"/>
        <v>0</v>
      </c>
      <c r="I130">
        <f t="shared" si="19"/>
        <v>0</v>
      </c>
      <c r="J130">
        <f t="shared" si="20"/>
        <v>1</v>
      </c>
      <c r="K130">
        <v>180</v>
      </c>
      <c r="L130">
        <v>5.1929568508902104</v>
      </c>
      <c r="M130">
        <v>5.177115627198722</v>
      </c>
      <c r="N130">
        <v>177.17104594148563</v>
      </c>
      <c r="O130">
        <v>1.5841223691488437E-2</v>
      </c>
      <c r="P130">
        <v>26.5</v>
      </c>
      <c r="Q130">
        <v>3.2771447329921766</v>
      </c>
      <c r="R130">
        <v>24.3</v>
      </c>
      <c r="S130">
        <v>3.1904763503465028</v>
      </c>
      <c r="T130">
        <v>13.9</v>
      </c>
      <c r="U130">
        <v>2.631888840136646</v>
      </c>
    </row>
    <row r="131" spans="1:21" x14ac:dyDescent="0.4">
      <c r="A131">
        <v>132</v>
      </c>
      <c r="B131" t="s">
        <v>8</v>
      </c>
      <c r="C131">
        <v>7</v>
      </c>
      <c r="D131">
        <f t="shared" si="14"/>
        <v>0</v>
      </c>
      <c r="E131">
        <f t="shared" si="15"/>
        <v>0</v>
      </c>
      <c r="F131">
        <f t="shared" si="16"/>
        <v>0</v>
      </c>
      <c r="G131">
        <f t="shared" si="17"/>
        <v>0</v>
      </c>
      <c r="H131">
        <f t="shared" si="18"/>
        <v>0</v>
      </c>
      <c r="I131">
        <f t="shared" si="19"/>
        <v>0</v>
      </c>
      <c r="J131">
        <f t="shared" si="20"/>
        <v>1</v>
      </c>
      <c r="K131">
        <v>197</v>
      </c>
      <c r="L131">
        <v>5.2832037287379885</v>
      </c>
      <c r="M131">
        <v>5.2978221619409158</v>
      </c>
      <c r="N131">
        <v>199.9009835972887</v>
      </c>
      <c r="O131">
        <v>-1.4618433202927328E-2</v>
      </c>
      <c r="P131">
        <v>27</v>
      </c>
      <c r="Q131">
        <v>3.2958368660043291</v>
      </c>
      <c r="R131">
        <v>24.3</v>
      </c>
      <c r="S131">
        <v>3.1904763503465028</v>
      </c>
      <c r="T131">
        <v>15.7</v>
      </c>
      <c r="U131">
        <v>2.7536607123542622</v>
      </c>
    </row>
    <row r="132" spans="1:21" x14ac:dyDescent="0.4">
      <c r="A132">
        <v>133</v>
      </c>
      <c r="B132" t="s">
        <v>8</v>
      </c>
      <c r="C132">
        <v>7</v>
      </c>
      <c r="D132">
        <f t="shared" si="14"/>
        <v>0</v>
      </c>
      <c r="E132">
        <f t="shared" si="15"/>
        <v>0</v>
      </c>
      <c r="F132">
        <f t="shared" si="16"/>
        <v>0</v>
      </c>
      <c r="G132">
        <f t="shared" si="17"/>
        <v>0</v>
      </c>
      <c r="H132">
        <f t="shared" si="18"/>
        <v>0</v>
      </c>
      <c r="I132">
        <f t="shared" si="19"/>
        <v>0</v>
      </c>
      <c r="J132">
        <f t="shared" si="20"/>
        <v>1</v>
      </c>
      <c r="K132">
        <v>218</v>
      </c>
      <c r="L132">
        <v>5.3844950627890888</v>
      </c>
      <c r="M132">
        <v>5.4111112783258228</v>
      </c>
      <c r="N132">
        <v>223.88024275381204</v>
      </c>
      <c r="O132">
        <v>-2.6616215536733989E-2</v>
      </c>
      <c r="P132">
        <v>28</v>
      </c>
      <c r="Q132">
        <v>3.3322045101752038</v>
      </c>
      <c r="R132">
        <v>25.6</v>
      </c>
      <c r="S132">
        <v>3.2425923514855168</v>
      </c>
      <c r="T132">
        <v>14.8</v>
      </c>
      <c r="U132">
        <v>2.6946271807700692</v>
      </c>
    </row>
    <row r="133" spans="1:21" x14ac:dyDescent="0.4">
      <c r="A133">
        <v>134</v>
      </c>
      <c r="B133" t="s">
        <v>8</v>
      </c>
      <c r="C133">
        <v>7</v>
      </c>
      <c r="D133">
        <f t="shared" si="14"/>
        <v>0</v>
      </c>
      <c r="E133">
        <f t="shared" si="15"/>
        <v>0</v>
      </c>
      <c r="F133">
        <f t="shared" si="16"/>
        <v>0</v>
      </c>
      <c r="G133">
        <f t="shared" si="17"/>
        <v>0</v>
      </c>
      <c r="H133">
        <f t="shared" si="18"/>
        <v>0</v>
      </c>
      <c r="I133">
        <f t="shared" si="19"/>
        <v>0</v>
      </c>
      <c r="J133">
        <f t="shared" si="20"/>
        <v>1</v>
      </c>
      <c r="K133">
        <v>300</v>
      </c>
      <c r="L133">
        <v>5.7037824746562009</v>
      </c>
      <c r="M133">
        <v>5.6676395973018003</v>
      </c>
      <c r="N133">
        <v>289.35074342268803</v>
      </c>
      <c r="O133">
        <v>3.6142877354400582E-2</v>
      </c>
      <c r="P133">
        <v>28.7</v>
      </c>
      <c r="Q133">
        <v>3.3568971227655755</v>
      </c>
      <c r="R133">
        <v>29</v>
      </c>
      <c r="S133">
        <v>3.3672958299864741</v>
      </c>
      <c r="T133">
        <v>17.899999999999999</v>
      </c>
      <c r="U133">
        <v>2.884800712846709</v>
      </c>
    </row>
    <row r="134" spans="1:21" x14ac:dyDescent="0.4">
      <c r="A134">
        <v>135</v>
      </c>
      <c r="B134" t="s">
        <v>8</v>
      </c>
      <c r="C134">
        <v>7</v>
      </c>
      <c r="D134">
        <f t="shared" si="14"/>
        <v>0</v>
      </c>
      <c r="E134">
        <f t="shared" si="15"/>
        <v>0</v>
      </c>
      <c r="F134">
        <f t="shared" si="16"/>
        <v>0</v>
      </c>
      <c r="G134">
        <f t="shared" si="17"/>
        <v>0</v>
      </c>
      <c r="H134">
        <f t="shared" si="18"/>
        <v>0</v>
      </c>
      <c r="I134">
        <f t="shared" si="19"/>
        <v>0</v>
      </c>
      <c r="J134">
        <f t="shared" si="20"/>
        <v>1</v>
      </c>
      <c r="K134">
        <v>260</v>
      </c>
      <c r="L134">
        <v>5.5606816310155276</v>
      </c>
      <c r="M134">
        <v>5.4932651354443571</v>
      </c>
      <c r="N134">
        <v>243.04950222266029</v>
      </c>
      <c r="O134">
        <v>6.7416495571170465E-2</v>
      </c>
      <c r="P134">
        <v>28.9</v>
      </c>
      <c r="Q134">
        <v>3.3638415951183864</v>
      </c>
      <c r="R134">
        <v>24.8</v>
      </c>
      <c r="S134">
        <v>3.2108436531709366</v>
      </c>
      <c r="T134">
        <v>15</v>
      </c>
      <c r="U134">
        <v>2.7080502011022101</v>
      </c>
    </row>
    <row r="135" spans="1:21" x14ac:dyDescent="0.4">
      <c r="A135">
        <v>136</v>
      </c>
      <c r="B135" t="s">
        <v>8</v>
      </c>
      <c r="C135">
        <v>7</v>
      </c>
      <c r="D135">
        <f t="shared" si="14"/>
        <v>0</v>
      </c>
      <c r="E135">
        <f t="shared" si="15"/>
        <v>0</v>
      </c>
      <c r="F135">
        <f t="shared" si="16"/>
        <v>0</v>
      </c>
      <c r="G135">
        <f t="shared" si="17"/>
        <v>0</v>
      </c>
      <c r="H135">
        <f t="shared" si="18"/>
        <v>0</v>
      </c>
      <c r="I135">
        <f t="shared" si="19"/>
        <v>0</v>
      </c>
      <c r="J135">
        <f t="shared" si="20"/>
        <v>1</v>
      </c>
      <c r="K135">
        <v>265</v>
      </c>
      <c r="L135">
        <v>5.579729825986222</v>
      </c>
      <c r="M135">
        <v>5.4826179464851048</v>
      </c>
      <c r="N135">
        <v>240.47543584844917</v>
      </c>
      <c r="O135">
        <v>9.7111879501117215E-2</v>
      </c>
      <c r="P135">
        <v>28.9</v>
      </c>
      <c r="Q135">
        <v>3.3638415951183864</v>
      </c>
      <c r="R135">
        <v>24.4</v>
      </c>
      <c r="S135">
        <v>3.1945831322991562</v>
      </c>
      <c r="T135">
        <v>15</v>
      </c>
      <c r="U135">
        <v>2.7080502011022101</v>
      </c>
    </row>
    <row r="136" spans="1:21" x14ac:dyDescent="0.4">
      <c r="A136">
        <v>137</v>
      </c>
      <c r="B136" t="s">
        <v>8</v>
      </c>
      <c r="C136">
        <v>7</v>
      </c>
      <c r="D136">
        <f t="shared" si="14"/>
        <v>0</v>
      </c>
      <c r="E136">
        <f t="shared" si="15"/>
        <v>0</v>
      </c>
      <c r="F136">
        <f t="shared" si="16"/>
        <v>0</v>
      </c>
      <c r="G136">
        <f t="shared" si="17"/>
        <v>0</v>
      </c>
      <c r="H136">
        <f t="shared" si="18"/>
        <v>0</v>
      </c>
      <c r="I136">
        <f t="shared" si="19"/>
        <v>0</v>
      </c>
      <c r="J136">
        <f t="shared" si="20"/>
        <v>1</v>
      </c>
      <c r="K136">
        <v>250</v>
      </c>
      <c r="L136">
        <v>5.521460917862246</v>
      </c>
      <c r="M136">
        <v>5.5310748763155413</v>
      </c>
      <c r="N136">
        <v>252.4150802521624</v>
      </c>
      <c r="O136">
        <v>-9.6139584532952682E-3</v>
      </c>
      <c r="P136">
        <v>28.9</v>
      </c>
      <c r="Q136">
        <v>3.3638415951183864</v>
      </c>
      <c r="R136">
        <v>25.2</v>
      </c>
      <c r="S136">
        <v>3.2268439945173775</v>
      </c>
      <c r="T136">
        <v>15.8</v>
      </c>
      <c r="U136">
        <v>2.760009940032921</v>
      </c>
    </row>
    <row r="137" spans="1:21" x14ac:dyDescent="0.4">
      <c r="A137">
        <v>138</v>
      </c>
      <c r="B137" t="s">
        <v>8</v>
      </c>
      <c r="C137">
        <v>7</v>
      </c>
      <c r="D137">
        <f t="shared" si="14"/>
        <v>0</v>
      </c>
      <c r="E137">
        <f t="shared" si="15"/>
        <v>0</v>
      </c>
      <c r="F137">
        <f t="shared" si="16"/>
        <v>0</v>
      </c>
      <c r="G137">
        <f t="shared" si="17"/>
        <v>0</v>
      </c>
      <c r="H137">
        <f t="shared" si="18"/>
        <v>0</v>
      </c>
      <c r="I137">
        <f t="shared" si="19"/>
        <v>0</v>
      </c>
      <c r="J137">
        <f t="shared" si="20"/>
        <v>1</v>
      </c>
      <c r="K137">
        <v>250</v>
      </c>
      <c r="L137">
        <v>5.521460917862246</v>
      </c>
      <c r="M137">
        <v>5.5659899690706567</v>
      </c>
      <c r="N137">
        <v>261.38383758365524</v>
      </c>
      <c r="O137">
        <v>-4.4529051208410664E-2</v>
      </c>
      <c r="P137">
        <v>29.4</v>
      </c>
      <c r="Q137">
        <v>3.380994674344636</v>
      </c>
      <c r="R137">
        <v>26.6</v>
      </c>
      <c r="S137">
        <v>3.2809112157876537</v>
      </c>
      <c r="T137">
        <v>14.3</v>
      </c>
      <c r="U137">
        <v>2.6602595372658615</v>
      </c>
    </row>
    <row r="138" spans="1:21" x14ac:dyDescent="0.4">
      <c r="A138">
        <v>139</v>
      </c>
      <c r="B138" t="s">
        <v>8</v>
      </c>
      <c r="C138">
        <v>7</v>
      </c>
      <c r="D138">
        <f t="shared" si="14"/>
        <v>0</v>
      </c>
      <c r="E138">
        <f t="shared" si="15"/>
        <v>0</v>
      </c>
      <c r="F138">
        <f t="shared" si="16"/>
        <v>0</v>
      </c>
      <c r="G138">
        <f t="shared" si="17"/>
        <v>0</v>
      </c>
      <c r="H138">
        <f t="shared" si="18"/>
        <v>0</v>
      </c>
      <c r="I138">
        <f t="shared" si="19"/>
        <v>0</v>
      </c>
      <c r="J138">
        <f t="shared" si="20"/>
        <v>1</v>
      </c>
      <c r="K138">
        <v>300</v>
      </c>
      <c r="L138">
        <v>5.7037824746562009</v>
      </c>
      <c r="M138">
        <v>5.6408842932617738</v>
      </c>
      <c r="N138">
        <v>281.71172414145838</v>
      </c>
      <c r="O138">
        <v>6.2898181394427155E-2</v>
      </c>
      <c r="P138">
        <v>30.1</v>
      </c>
      <c r="Q138">
        <v>3.4045251717548299</v>
      </c>
      <c r="R138">
        <v>25.2</v>
      </c>
      <c r="S138">
        <v>3.2268439945173775</v>
      </c>
      <c r="T138">
        <v>15.4</v>
      </c>
      <c r="U138">
        <v>2.7343675094195836</v>
      </c>
    </row>
    <row r="139" spans="1:21" x14ac:dyDescent="0.4">
      <c r="A139">
        <v>140</v>
      </c>
      <c r="B139" t="s">
        <v>8</v>
      </c>
      <c r="C139">
        <v>7</v>
      </c>
      <c r="D139">
        <f t="shared" si="14"/>
        <v>0</v>
      </c>
      <c r="E139">
        <f t="shared" si="15"/>
        <v>0</v>
      </c>
      <c r="F139">
        <f t="shared" si="16"/>
        <v>0</v>
      </c>
      <c r="G139">
        <f t="shared" si="17"/>
        <v>0</v>
      </c>
      <c r="H139">
        <f t="shared" si="18"/>
        <v>0</v>
      </c>
      <c r="I139">
        <f t="shared" si="19"/>
        <v>0</v>
      </c>
      <c r="J139">
        <f t="shared" si="20"/>
        <v>1</v>
      </c>
      <c r="K139">
        <v>320</v>
      </c>
      <c r="L139">
        <v>5.768320995793772</v>
      </c>
      <c r="M139">
        <v>5.7486982773757322</v>
      </c>
      <c r="N139">
        <v>313.78193727457648</v>
      </c>
      <c r="O139">
        <v>1.9622718418039753E-2</v>
      </c>
      <c r="P139">
        <v>31.6</v>
      </c>
      <c r="Q139">
        <v>3.4531571205928664</v>
      </c>
      <c r="R139">
        <v>24.1</v>
      </c>
      <c r="S139">
        <v>3.1822118404966093</v>
      </c>
      <c r="T139">
        <v>15.1</v>
      </c>
      <c r="U139">
        <v>2.7146947438208788</v>
      </c>
    </row>
    <row r="140" spans="1:21" x14ac:dyDescent="0.4">
      <c r="A140">
        <v>141</v>
      </c>
      <c r="B140" t="s">
        <v>8</v>
      </c>
      <c r="C140">
        <v>7</v>
      </c>
      <c r="D140">
        <f t="shared" si="14"/>
        <v>0</v>
      </c>
      <c r="E140">
        <f t="shared" si="15"/>
        <v>0</v>
      </c>
      <c r="F140">
        <f t="shared" si="16"/>
        <v>0</v>
      </c>
      <c r="G140">
        <f t="shared" si="17"/>
        <v>0</v>
      </c>
      <c r="H140">
        <f t="shared" si="18"/>
        <v>0</v>
      </c>
      <c r="I140">
        <f t="shared" si="19"/>
        <v>0</v>
      </c>
      <c r="J140">
        <f t="shared" si="20"/>
        <v>1</v>
      </c>
      <c r="K140">
        <v>514</v>
      </c>
      <c r="L140">
        <v>6.2422232654551655</v>
      </c>
      <c r="M140">
        <v>6.1865093118654926</v>
      </c>
      <c r="N140">
        <v>486.14615632361199</v>
      </c>
      <c r="O140">
        <v>5.5713953589672904E-2</v>
      </c>
      <c r="P140">
        <v>34</v>
      </c>
      <c r="Q140">
        <v>3.5263605246161616</v>
      </c>
      <c r="R140">
        <v>29.5</v>
      </c>
      <c r="S140">
        <v>3.3843902633457743</v>
      </c>
      <c r="T140">
        <v>17.7</v>
      </c>
      <c r="U140">
        <v>2.8735646395797834</v>
      </c>
    </row>
    <row r="141" spans="1:21" x14ac:dyDescent="0.4">
      <c r="A141">
        <v>142</v>
      </c>
      <c r="B141" t="s">
        <v>8</v>
      </c>
      <c r="C141">
        <v>7</v>
      </c>
      <c r="D141">
        <f t="shared" si="14"/>
        <v>0</v>
      </c>
      <c r="E141">
        <f t="shared" si="15"/>
        <v>0</v>
      </c>
      <c r="F141">
        <f t="shared" si="16"/>
        <v>0</v>
      </c>
      <c r="G141">
        <f t="shared" si="17"/>
        <v>0</v>
      </c>
      <c r="H141">
        <f t="shared" si="18"/>
        <v>0</v>
      </c>
      <c r="I141">
        <f t="shared" si="19"/>
        <v>0</v>
      </c>
      <c r="J141">
        <f t="shared" si="20"/>
        <v>1</v>
      </c>
      <c r="K141">
        <v>556</v>
      </c>
      <c r="L141">
        <v>6.3207682942505823</v>
      </c>
      <c r="M141">
        <v>6.3637263650901019</v>
      </c>
      <c r="N141">
        <v>580.40513312677103</v>
      </c>
      <c r="O141">
        <v>-4.2958070839519635E-2</v>
      </c>
      <c r="P141">
        <v>36.5</v>
      </c>
      <c r="Q141">
        <v>3.597312260588446</v>
      </c>
      <c r="R141">
        <v>28.1</v>
      </c>
      <c r="S141">
        <v>3.3357695763396999</v>
      </c>
      <c r="T141">
        <v>17.5</v>
      </c>
      <c r="U141">
        <v>2.8622008809294686</v>
      </c>
    </row>
    <row r="142" spans="1:21" x14ac:dyDescent="0.4">
      <c r="A142">
        <v>143</v>
      </c>
      <c r="B142" t="s">
        <v>8</v>
      </c>
      <c r="C142">
        <v>7</v>
      </c>
      <c r="D142">
        <f t="shared" si="14"/>
        <v>0</v>
      </c>
      <c r="E142">
        <f t="shared" si="15"/>
        <v>0</v>
      </c>
      <c r="F142">
        <f t="shared" si="16"/>
        <v>0</v>
      </c>
      <c r="G142">
        <f t="shared" si="17"/>
        <v>0</v>
      </c>
      <c r="H142">
        <f t="shared" si="18"/>
        <v>0</v>
      </c>
      <c r="I142">
        <f t="shared" si="19"/>
        <v>0</v>
      </c>
      <c r="J142">
        <f t="shared" si="20"/>
        <v>1</v>
      </c>
      <c r="K142">
        <v>840</v>
      </c>
      <c r="L142">
        <v>6.7334018918373593</v>
      </c>
      <c r="M142">
        <v>6.5829055662351195</v>
      </c>
      <c r="N142">
        <v>722.63594845325929</v>
      </c>
      <c r="O142">
        <v>0.1504963256022398</v>
      </c>
      <c r="P142">
        <v>37.299999999999997</v>
      </c>
      <c r="Q142">
        <v>3.6189933266497696</v>
      </c>
      <c r="R142">
        <v>30.8</v>
      </c>
      <c r="S142">
        <v>3.427514689979529</v>
      </c>
      <c r="T142">
        <v>20.9</v>
      </c>
      <c r="U142">
        <v>3.039749158970765</v>
      </c>
    </row>
    <row r="143" spans="1:21" x14ac:dyDescent="0.4">
      <c r="A143">
        <v>144</v>
      </c>
      <c r="B143" t="s">
        <v>8</v>
      </c>
      <c r="C143">
        <v>7</v>
      </c>
      <c r="D143">
        <f t="shared" si="14"/>
        <v>0</v>
      </c>
      <c r="E143">
        <f t="shared" si="15"/>
        <v>0</v>
      </c>
      <c r="F143">
        <f t="shared" si="16"/>
        <v>0</v>
      </c>
      <c r="G143">
        <f t="shared" si="17"/>
        <v>0</v>
      </c>
      <c r="H143">
        <f t="shared" si="18"/>
        <v>0</v>
      </c>
      <c r="I143">
        <f t="shared" si="19"/>
        <v>0</v>
      </c>
      <c r="J143">
        <f t="shared" si="20"/>
        <v>1</v>
      </c>
      <c r="K143">
        <v>685</v>
      </c>
      <c r="L143">
        <v>6.5294188382622256</v>
      </c>
      <c r="M143">
        <v>6.5628264963050391</v>
      </c>
      <c r="N143">
        <v>708.2707928214553</v>
      </c>
      <c r="O143">
        <v>-3.3407658042813537E-2</v>
      </c>
      <c r="P143">
        <v>39</v>
      </c>
      <c r="Q143">
        <v>3.6635616461296463</v>
      </c>
      <c r="R143">
        <v>27.9</v>
      </c>
      <c r="S143">
        <v>3.3286266888273199</v>
      </c>
      <c r="T143">
        <v>17.600000000000001</v>
      </c>
      <c r="U143">
        <v>2.8678989020441064</v>
      </c>
    </row>
    <row r="144" spans="1:21" x14ac:dyDescent="0.4">
      <c r="A144">
        <v>145</v>
      </c>
      <c r="B144" t="s">
        <v>8</v>
      </c>
      <c r="C144">
        <v>7</v>
      </c>
      <c r="D144">
        <f t="shared" si="14"/>
        <v>0</v>
      </c>
      <c r="E144">
        <f t="shared" si="15"/>
        <v>0</v>
      </c>
      <c r="F144">
        <f t="shared" si="16"/>
        <v>0</v>
      </c>
      <c r="G144">
        <f t="shared" si="17"/>
        <v>0</v>
      </c>
      <c r="H144">
        <f t="shared" si="18"/>
        <v>0</v>
      </c>
      <c r="I144">
        <f t="shared" si="19"/>
        <v>0</v>
      </c>
      <c r="J144">
        <f t="shared" si="20"/>
        <v>1</v>
      </c>
      <c r="K144">
        <v>700</v>
      </c>
      <c r="L144">
        <v>6.5510803350434044</v>
      </c>
      <c r="M144">
        <v>6.5032250927370399</v>
      </c>
      <c r="N144">
        <v>667.29023935916223</v>
      </c>
      <c r="O144">
        <v>4.7855242306364509E-2</v>
      </c>
      <c r="P144">
        <v>38.299999999999997</v>
      </c>
      <c r="Q144">
        <v>3.6454498961866002</v>
      </c>
      <c r="R144">
        <v>27.7</v>
      </c>
      <c r="S144">
        <v>3.3214324131932926</v>
      </c>
      <c r="T144">
        <v>17.600000000000001</v>
      </c>
      <c r="U144">
        <v>2.8678989020441064</v>
      </c>
    </row>
    <row r="145" spans="1:21" x14ac:dyDescent="0.4">
      <c r="A145">
        <v>146</v>
      </c>
      <c r="B145" t="s">
        <v>8</v>
      </c>
      <c r="C145">
        <v>7</v>
      </c>
      <c r="D145">
        <f t="shared" si="14"/>
        <v>0</v>
      </c>
      <c r="E145">
        <f t="shared" si="15"/>
        <v>0</v>
      </c>
      <c r="F145">
        <f t="shared" si="16"/>
        <v>0</v>
      </c>
      <c r="G145">
        <f t="shared" si="17"/>
        <v>0</v>
      </c>
      <c r="H145">
        <f t="shared" si="18"/>
        <v>0</v>
      </c>
      <c r="I145">
        <f t="shared" si="19"/>
        <v>0</v>
      </c>
      <c r="J145">
        <f t="shared" si="20"/>
        <v>1</v>
      </c>
      <c r="K145">
        <v>700</v>
      </c>
      <c r="L145">
        <v>6.5510803350434044</v>
      </c>
      <c r="M145">
        <v>6.5308612944515616</v>
      </c>
      <c r="N145">
        <v>685.98879546531759</v>
      </c>
      <c r="O145">
        <v>2.0219040591842763E-2</v>
      </c>
      <c r="P145">
        <v>39.4</v>
      </c>
      <c r="Q145">
        <v>3.673765816303888</v>
      </c>
      <c r="R145">
        <v>27.5</v>
      </c>
      <c r="S145">
        <v>3.3141860046725258</v>
      </c>
      <c r="T145">
        <v>15.9</v>
      </c>
      <c r="U145">
        <v>2.7663191092261861</v>
      </c>
    </row>
    <row r="146" spans="1:21" x14ac:dyDescent="0.4">
      <c r="A146">
        <v>147</v>
      </c>
      <c r="B146" t="s">
        <v>8</v>
      </c>
      <c r="C146">
        <v>7</v>
      </c>
      <c r="D146">
        <f t="shared" si="14"/>
        <v>0</v>
      </c>
      <c r="E146">
        <f t="shared" si="15"/>
        <v>0</v>
      </c>
      <c r="F146">
        <f t="shared" si="16"/>
        <v>0</v>
      </c>
      <c r="G146">
        <f t="shared" si="17"/>
        <v>0</v>
      </c>
      <c r="H146">
        <f t="shared" si="18"/>
        <v>0</v>
      </c>
      <c r="I146">
        <f t="shared" si="19"/>
        <v>0</v>
      </c>
      <c r="J146">
        <f t="shared" si="20"/>
        <v>1</v>
      </c>
      <c r="K146">
        <v>690</v>
      </c>
      <c r="L146">
        <v>6.5366915975913047</v>
      </c>
      <c r="M146">
        <v>6.5185478510232375</v>
      </c>
      <c r="N146">
        <v>677.59370355687656</v>
      </c>
      <c r="O146">
        <v>1.8143746568067165E-2</v>
      </c>
      <c r="P146">
        <v>39.299999999999997</v>
      </c>
      <c r="Q146">
        <v>3.6712245188752153</v>
      </c>
      <c r="R146">
        <v>26.9</v>
      </c>
      <c r="S146">
        <v>3.2921262866077932</v>
      </c>
      <c r="T146">
        <v>16.2</v>
      </c>
      <c r="U146">
        <v>2.7850112422383382</v>
      </c>
    </row>
    <row r="147" spans="1:21" x14ac:dyDescent="0.4">
      <c r="A147">
        <v>148</v>
      </c>
      <c r="B147" t="s">
        <v>8</v>
      </c>
      <c r="C147">
        <v>7</v>
      </c>
      <c r="D147">
        <f t="shared" si="14"/>
        <v>0</v>
      </c>
      <c r="E147">
        <f t="shared" si="15"/>
        <v>0</v>
      </c>
      <c r="F147">
        <f t="shared" si="16"/>
        <v>0</v>
      </c>
      <c r="G147">
        <f t="shared" si="17"/>
        <v>0</v>
      </c>
      <c r="H147">
        <f t="shared" si="18"/>
        <v>0</v>
      </c>
      <c r="I147">
        <f t="shared" si="19"/>
        <v>0</v>
      </c>
      <c r="J147">
        <f t="shared" si="20"/>
        <v>1</v>
      </c>
      <c r="K147">
        <v>900</v>
      </c>
      <c r="L147">
        <v>6.8023947633243109</v>
      </c>
      <c r="M147">
        <v>6.7346515726184109</v>
      </c>
      <c r="N147">
        <v>841.05038804425965</v>
      </c>
      <c r="O147">
        <v>6.7743190705900069E-2</v>
      </c>
      <c r="P147">
        <v>41.4</v>
      </c>
      <c r="Q147">
        <v>3.7232808808312687</v>
      </c>
      <c r="R147">
        <v>26.9</v>
      </c>
      <c r="S147">
        <v>3.2921262866077932</v>
      </c>
      <c r="T147">
        <v>18.100000000000001</v>
      </c>
      <c r="U147">
        <v>2.8959119382717802</v>
      </c>
    </row>
    <row r="148" spans="1:21" x14ac:dyDescent="0.4">
      <c r="A148">
        <v>149</v>
      </c>
      <c r="B148" t="s">
        <v>8</v>
      </c>
      <c r="C148">
        <v>7</v>
      </c>
      <c r="D148">
        <f t="shared" si="14"/>
        <v>0</v>
      </c>
      <c r="E148">
        <f t="shared" si="15"/>
        <v>0</v>
      </c>
      <c r="F148">
        <f t="shared" si="16"/>
        <v>0</v>
      </c>
      <c r="G148">
        <f t="shared" si="17"/>
        <v>0</v>
      </c>
      <c r="H148">
        <f t="shared" si="18"/>
        <v>0</v>
      </c>
      <c r="I148">
        <f t="shared" si="19"/>
        <v>0</v>
      </c>
      <c r="J148">
        <f t="shared" si="20"/>
        <v>1</v>
      </c>
      <c r="K148">
        <v>650</v>
      </c>
      <c r="L148">
        <v>6.4769723628896827</v>
      </c>
      <c r="M148">
        <v>6.6179951558333023</v>
      </c>
      <c r="N148">
        <v>748.44308021660004</v>
      </c>
      <c r="O148">
        <v>-0.14102279294361963</v>
      </c>
      <c r="P148">
        <v>41.4</v>
      </c>
      <c r="Q148">
        <v>3.7232808808312687</v>
      </c>
      <c r="R148">
        <v>26.9</v>
      </c>
      <c r="S148">
        <v>3.2921262866077932</v>
      </c>
      <c r="T148">
        <v>14.5</v>
      </c>
      <c r="U148">
        <v>2.6741486494265287</v>
      </c>
    </row>
    <row r="149" spans="1:21" x14ac:dyDescent="0.4">
      <c r="A149">
        <v>150</v>
      </c>
      <c r="B149" t="s">
        <v>8</v>
      </c>
      <c r="C149">
        <v>7</v>
      </c>
      <c r="D149">
        <f t="shared" si="14"/>
        <v>0</v>
      </c>
      <c r="E149">
        <f t="shared" si="15"/>
        <v>0</v>
      </c>
      <c r="F149">
        <f t="shared" si="16"/>
        <v>0</v>
      </c>
      <c r="G149">
        <f t="shared" si="17"/>
        <v>0</v>
      </c>
      <c r="H149">
        <f t="shared" si="18"/>
        <v>0</v>
      </c>
      <c r="I149">
        <f t="shared" si="19"/>
        <v>0</v>
      </c>
      <c r="J149">
        <f t="shared" si="20"/>
        <v>1</v>
      </c>
      <c r="K149">
        <v>820</v>
      </c>
      <c r="L149">
        <v>6.7093043402582984</v>
      </c>
      <c r="M149">
        <v>6.7921277088649052</v>
      </c>
      <c r="N149">
        <v>890.80692464440608</v>
      </c>
      <c r="O149">
        <v>-8.2823368606606884E-2</v>
      </c>
      <c r="P149">
        <v>41.3</v>
      </c>
      <c r="Q149">
        <v>3.7208624999669868</v>
      </c>
      <c r="R149">
        <v>30.1</v>
      </c>
      <c r="S149">
        <v>3.4045251717548299</v>
      </c>
      <c r="T149">
        <v>17.8</v>
      </c>
      <c r="U149">
        <v>2.8791984572980396</v>
      </c>
    </row>
    <row r="150" spans="1:21" x14ac:dyDescent="0.4">
      <c r="A150">
        <v>151</v>
      </c>
      <c r="B150" t="s">
        <v>8</v>
      </c>
      <c r="C150">
        <v>7</v>
      </c>
      <c r="D150">
        <f t="shared" si="14"/>
        <v>0</v>
      </c>
      <c r="E150">
        <f t="shared" si="15"/>
        <v>0</v>
      </c>
      <c r="F150">
        <f t="shared" si="16"/>
        <v>0</v>
      </c>
      <c r="G150">
        <f t="shared" si="17"/>
        <v>0</v>
      </c>
      <c r="H150">
        <f t="shared" si="18"/>
        <v>0</v>
      </c>
      <c r="I150">
        <f t="shared" si="19"/>
        <v>0</v>
      </c>
      <c r="J150">
        <f t="shared" si="20"/>
        <v>1</v>
      </c>
      <c r="K150">
        <v>850</v>
      </c>
      <c r="L150">
        <v>6.7452363494843626</v>
      </c>
      <c r="M150">
        <v>6.7915254885213781</v>
      </c>
      <c r="N150">
        <v>890.27062409398957</v>
      </c>
      <c r="O150">
        <v>-4.6289139037015481E-2</v>
      </c>
      <c r="P150">
        <v>42.3</v>
      </c>
      <c r="Q150">
        <v>3.7447870860522321</v>
      </c>
      <c r="R150">
        <v>28.2</v>
      </c>
      <c r="S150">
        <v>3.3393219779440679</v>
      </c>
      <c r="T150">
        <v>16.8</v>
      </c>
      <c r="U150">
        <v>2.8213788864092133</v>
      </c>
    </row>
    <row r="151" spans="1:21" x14ac:dyDescent="0.4">
      <c r="A151">
        <v>152</v>
      </c>
      <c r="B151" t="s">
        <v>8</v>
      </c>
      <c r="C151">
        <v>7</v>
      </c>
      <c r="D151">
        <f t="shared" si="14"/>
        <v>0</v>
      </c>
      <c r="E151">
        <f t="shared" si="15"/>
        <v>0</v>
      </c>
      <c r="F151">
        <f t="shared" si="16"/>
        <v>0</v>
      </c>
      <c r="G151">
        <f t="shared" si="17"/>
        <v>0</v>
      </c>
      <c r="H151">
        <f t="shared" si="18"/>
        <v>0</v>
      </c>
      <c r="I151">
        <f t="shared" si="19"/>
        <v>0</v>
      </c>
      <c r="J151">
        <f t="shared" si="20"/>
        <v>1</v>
      </c>
      <c r="K151">
        <v>900</v>
      </c>
      <c r="L151">
        <v>6.8023947633243109</v>
      </c>
      <c r="M151">
        <v>6.7979645160375295</v>
      </c>
      <c r="N151">
        <v>896.02159660435984</v>
      </c>
      <c r="O151">
        <v>4.4302472867814302E-3</v>
      </c>
      <c r="P151">
        <v>42.5</v>
      </c>
      <c r="Q151">
        <v>3.7495040759303713</v>
      </c>
      <c r="R151">
        <v>27.6</v>
      </c>
      <c r="S151">
        <v>3.3178157727231046</v>
      </c>
      <c r="T151">
        <v>17</v>
      </c>
      <c r="U151">
        <v>2.8332133440562162</v>
      </c>
    </row>
    <row r="152" spans="1:21" x14ac:dyDescent="0.4">
      <c r="A152">
        <v>153</v>
      </c>
      <c r="B152" t="s">
        <v>8</v>
      </c>
      <c r="C152">
        <v>7</v>
      </c>
      <c r="D152">
        <f t="shared" si="14"/>
        <v>0</v>
      </c>
      <c r="E152">
        <f t="shared" si="15"/>
        <v>0</v>
      </c>
      <c r="F152">
        <f t="shared" si="16"/>
        <v>0</v>
      </c>
      <c r="G152">
        <f t="shared" si="17"/>
        <v>0</v>
      </c>
      <c r="H152">
        <f t="shared" si="18"/>
        <v>0</v>
      </c>
      <c r="I152">
        <f t="shared" si="19"/>
        <v>0</v>
      </c>
      <c r="J152">
        <f t="shared" si="20"/>
        <v>1</v>
      </c>
      <c r="K152">
        <v>1015</v>
      </c>
      <c r="L152">
        <v>6.9226438914758877</v>
      </c>
      <c r="M152">
        <v>6.8459703416945281</v>
      </c>
      <c r="N152">
        <v>940.08504229132814</v>
      </c>
      <c r="O152">
        <v>7.667354978135954E-2</v>
      </c>
      <c r="P152">
        <v>42.4</v>
      </c>
      <c r="Q152">
        <v>3.7471483622379123</v>
      </c>
      <c r="R152">
        <v>29.2</v>
      </c>
      <c r="S152">
        <v>3.3741687092742358</v>
      </c>
      <c r="T152">
        <v>17.600000000000001</v>
      </c>
      <c r="U152">
        <v>2.8678989020441064</v>
      </c>
    </row>
    <row r="153" spans="1:21" x14ac:dyDescent="0.4">
      <c r="A153">
        <v>154</v>
      </c>
      <c r="B153" t="s">
        <v>8</v>
      </c>
      <c r="C153">
        <v>7</v>
      </c>
      <c r="D153">
        <f t="shared" si="14"/>
        <v>0</v>
      </c>
      <c r="E153">
        <f t="shared" si="15"/>
        <v>0</v>
      </c>
      <c r="F153">
        <f t="shared" si="16"/>
        <v>0</v>
      </c>
      <c r="G153">
        <f t="shared" si="17"/>
        <v>0</v>
      </c>
      <c r="H153">
        <f t="shared" si="18"/>
        <v>0</v>
      </c>
      <c r="I153">
        <f t="shared" si="19"/>
        <v>0</v>
      </c>
      <c r="J153">
        <f t="shared" si="20"/>
        <v>1</v>
      </c>
      <c r="K153">
        <v>820</v>
      </c>
      <c r="L153">
        <v>6.7093043402582984</v>
      </c>
      <c r="M153">
        <v>6.7186694732532164</v>
      </c>
      <c r="N153">
        <v>827.71548091738885</v>
      </c>
      <c r="O153">
        <v>-9.3651329949180351E-3</v>
      </c>
      <c r="P153">
        <v>42.5</v>
      </c>
      <c r="Q153">
        <v>3.7495040759303713</v>
      </c>
      <c r="R153">
        <v>26.2</v>
      </c>
      <c r="S153">
        <v>3.2657594107670511</v>
      </c>
      <c r="T153">
        <v>15.6</v>
      </c>
      <c r="U153">
        <v>2.7472709142554912</v>
      </c>
    </row>
    <row r="154" spans="1:21" x14ac:dyDescent="0.4">
      <c r="A154">
        <v>155</v>
      </c>
      <c r="B154" t="s">
        <v>8</v>
      </c>
      <c r="C154">
        <v>7</v>
      </c>
      <c r="D154">
        <f t="shared" si="14"/>
        <v>0</v>
      </c>
      <c r="E154">
        <f t="shared" si="15"/>
        <v>0</v>
      </c>
      <c r="F154">
        <f t="shared" si="16"/>
        <v>0</v>
      </c>
      <c r="G154">
        <f t="shared" si="17"/>
        <v>0</v>
      </c>
      <c r="H154">
        <f t="shared" si="18"/>
        <v>0</v>
      </c>
      <c r="I154">
        <f t="shared" si="19"/>
        <v>0</v>
      </c>
      <c r="J154">
        <f t="shared" si="20"/>
        <v>1</v>
      </c>
      <c r="K154">
        <v>1100</v>
      </c>
      <c r="L154">
        <v>7.0030654587864616</v>
      </c>
      <c r="M154">
        <v>6.9177260206709246</v>
      </c>
      <c r="N154">
        <v>1010.0206151543612</v>
      </c>
      <c r="O154">
        <v>8.5339438115537014E-2</v>
      </c>
      <c r="P154">
        <v>44.6</v>
      </c>
      <c r="Q154">
        <v>3.7977338590260183</v>
      </c>
      <c r="R154">
        <v>28.7</v>
      </c>
      <c r="S154">
        <v>3.3568971227655755</v>
      </c>
      <c r="T154">
        <v>15.4</v>
      </c>
      <c r="U154">
        <v>2.7343675094195836</v>
      </c>
    </row>
    <row r="155" spans="1:21" x14ac:dyDescent="0.4">
      <c r="A155">
        <v>156</v>
      </c>
      <c r="B155" t="s">
        <v>8</v>
      </c>
      <c r="C155">
        <v>7</v>
      </c>
      <c r="D155">
        <f t="shared" si="14"/>
        <v>0</v>
      </c>
      <c r="E155">
        <f t="shared" si="15"/>
        <v>0</v>
      </c>
      <c r="F155">
        <f t="shared" si="16"/>
        <v>0</v>
      </c>
      <c r="G155">
        <f t="shared" si="17"/>
        <v>0</v>
      </c>
      <c r="H155">
        <f t="shared" si="18"/>
        <v>0</v>
      </c>
      <c r="I155">
        <f t="shared" si="19"/>
        <v>0</v>
      </c>
      <c r="J155">
        <f t="shared" si="20"/>
        <v>1</v>
      </c>
      <c r="K155">
        <v>1000</v>
      </c>
      <c r="L155">
        <v>6.9077552789821368</v>
      </c>
      <c r="M155">
        <v>6.9269124747298996</v>
      </c>
      <c r="N155">
        <v>1019.3418722316737</v>
      </c>
      <c r="O155">
        <v>-1.9157195747762756E-2</v>
      </c>
      <c r="P155">
        <v>45.2</v>
      </c>
      <c r="Q155">
        <v>3.8110970868381857</v>
      </c>
      <c r="R155">
        <v>26.4</v>
      </c>
      <c r="S155">
        <v>3.2733640101522705</v>
      </c>
      <c r="T155">
        <v>16.100000000000001</v>
      </c>
      <c r="U155">
        <v>2.7788192719904172</v>
      </c>
    </row>
    <row r="156" spans="1:21" x14ac:dyDescent="0.4">
      <c r="A156">
        <v>157</v>
      </c>
      <c r="B156" t="s">
        <v>8</v>
      </c>
      <c r="C156">
        <v>7</v>
      </c>
      <c r="D156">
        <f t="shared" si="14"/>
        <v>0</v>
      </c>
      <c r="E156">
        <f t="shared" si="15"/>
        <v>0</v>
      </c>
      <c r="F156">
        <f t="shared" si="16"/>
        <v>0</v>
      </c>
      <c r="G156">
        <f t="shared" si="17"/>
        <v>0</v>
      </c>
      <c r="H156">
        <f t="shared" si="18"/>
        <v>0</v>
      </c>
      <c r="I156">
        <f t="shared" si="19"/>
        <v>0</v>
      </c>
      <c r="J156">
        <f t="shared" si="20"/>
        <v>1</v>
      </c>
      <c r="K156">
        <v>1100</v>
      </c>
      <c r="L156">
        <v>7.0030654587864616</v>
      </c>
      <c r="M156">
        <v>6.9801852069842258</v>
      </c>
      <c r="N156">
        <v>1075.1174678216748</v>
      </c>
      <c r="O156">
        <v>2.288025180223574E-2</v>
      </c>
      <c r="P156">
        <v>45.5</v>
      </c>
      <c r="Q156">
        <v>3.8177123259569048</v>
      </c>
      <c r="R156">
        <v>27.5</v>
      </c>
      <c r="S156">
        <v>3.3141860046725258</v>
      </c>
      <c r="T156">
        <v>16.3</v>
      </c>
      <c r="U156">
        <v>2.7911651078127169</v>
      </c>
    </row>
    <row r="157" spans="1:21" x14ac:dyDescent="0.4">
      <c r="A157">
        <v>158</v>
      </c>
      <c r="B157" t="s">
        <v>8</v>
      </c>
      <c r="C157">
        <v>7</v>
      </c>
      <c r="D157">
        <f t="shared" si="14"/>
        <v>0</v>
      </c>
      <c r="E157">
        <f t="shared" si="15"/>
        <v>0</v>
      </c>
      <c r="F157">
        <f t="shared" si="16"/>
        <v>0</v>
      </c>
      <c r="G157">
        <f t="shared" si="17"/>
        <v>0</v>
      </c>
      <c r="H157">
        <f t="shared" si="18"/>
        <v>0</v>
      </c>
      <c r="I157">
        <f t="shared" si="19"/>
        <v>0</v>
      </c>
      <c r="J157">
        <f t="shared" si="20"/>
        <v>1</v>
      </c>
      <c r="K157">
        <v>1000</v>
      </c>
      <c r="L157">
        <v>6.9077552789821368</v>
      </c>
      <c r="M157">
        <v>7.0542676636708972</v>
      </c>
      <c r="N157">
        <v>1157.7892695894193</v>
      </c>
      <c r="O157">
        <v>-0.14651238468876038</v>
      </c>
      <c r="P157">
        <v>46</v>
      </c>
      <c r="Q157">
        <v>3.8286413964890951</v>
      </c>
      <c r="R157">
        <v>27.4</v>
      </c>
      <c r="S157">
        <v>3.3105430133940246</v>
      </c>
      <c r="T157">
        <v>17.7</v>
      </c>
      <c r="U157">
        <v>2.8735646395797834</v>
      </c>
    </row>
    <row r="158" spans="1:21" x14ac:dyDescent="0.4">
      <c r="A158">
        <v>159</v>
      </c>
      <c r="B158" t="s">
        <v>8</v>
      </c>
      <c r="C158">
        <v>7</v>
      </c>
      <c r="D158">
        <f t="shared" si="14"/>
        <v>0</v>
      </c>
      <c r="E158">
        <f t="shared" si="15"/>
        <v>0</v>
      </c>
      <c r="F158">
        <f t="shared" si="16"/>
        <v>0</v>
      </c>
      <c r="G158">
        <f t="shared" si="17"/>
        <v>0</v>
      </c>
      <c r="H158">
        <f t="shared" si="18"/>
        <v>0</v>
      </c>
      <c r="I158">
        <f t="shared" si="19"/>
        <v>0</v>
      </c>
      <c r="J158">
        <f t="shared" si="20"/>
        <v>1</v>
      </c>
      <c r="K158">
        <v>1000</v>
      </c>
      <c r="L158">
        <v>6.9077552789821368</v>
      </c>
      <c r="M158">
        <v>7.0356993065709172</v>
      </c>
      <c r="N158">
        <v>1136.4893888653467</v>
      </c>
      <c r="O158">
        <v>-0.12794402758878043</v>
      </c>
      <c r="P158">
        <v>46.6</v>
      </c>
      <c r="Q158">
        <v>3.8416005411316001</v>
      </c>
      <c r="R158">
        <v>26.8</v>
      </c>
      <c r="S158">
        <v>3.2884018875168111</v>
      </c>
      <c r="T158">
        <v>16.3</v>
      </c>
      <c r="U158">
        <v>2.7911651078127169</v>
      </c>
    </row>
  </sheetData>
  <sortState xmlns:xlrd2="http://schemas.microsoft.com/office/spreadsheetml/2017/richdata2" ref="D2:D158">
    <sortCondition ref="D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fishdata</vt:lpstr>
      <vt:lpstr>Height_pct</vt:lpstr>
      <vt:lpstr>Height_pct.Ln</vt:lpstr>
      <vt:lpstr>Length_cm</vt:lpstr>
      <vt:lpstr>Length_cm.Ln</vt:lpstr>
      <vt:lpstr>Name</vt:lpstr>
      <vt:lpstr>Row</vt:lpstr>
      <vt:lpstr>Species</vt:lpstr>
      <vt:lpstr>Species.Eq.1</vt:lpstr>
      <vt:lpstr>Species.Eq.2</vt:lpstr>
      <vt:lpstr>Species.Eq.3</vt:lpstr>
      <vt:lpstr>Species.Eq.4</vt:lpstr>
      <vt:lpstr>Species.Eq.5</vt:lpstr>
      <vt:lpstr>Species.Eq.6</vt:lpstr>
      <vt:lpstr>Species.Eq.7</vt:lpstr>
      <vt:lpstr>Weight_g</vt:lpstr>
      <vt:lpstr>Weight_g.Ln</vt:lpstr>
      <vt:lpstr>Weight_g.Ln.Model.4</vt:lpstr>
      <vt:lpstr>Weight_g.Ln.Model.4.Exp</vt:lpstr>
      <vt:lpstr>Weight_g.Ln.Model.4.Resid</vt:lpstr>
      <vt:lpstr>Width_pct</vt:lpstr>
      <vt:lpstr>Width_pct.Ln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FacDS - Bob Nau</dc:creator>
  <cp:lastModifiedBy>Yongmin Kim</cp:lastModifiedBy>
  <dcterms:created xsi:type="dcterms:W3CDTF">2020-02-02T15:28:20Z</dcterms:created>
  <dcterms:modified xsi:type="dcterms:W3CDTF">2023-05-11T01:36:44Z</dcterms:modified>
</cp:coreProperties>
</file>