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etchen/Documents/EAGLE/projects/Heart/"/>
    </mc:Choice>
  </mc:AlternateContent>
  <xr:revisionPtr revIDLastSave="0" documentId="13_ncr:1_{AFFB980B-2DF2-8840-9905-53734AC9C687}" xr6:coauthVersionLast="47" xr6:coauthVersionMax="47" xr10:uidLastSave="{00000000-0000-0000-0000-000000000000}"/>
  <bookViews>
    <workbookView xWindow="5920" yWindow="3160" windowWidth="27640" windowHeight="16940" xr2:uid="{22B207C9-3AB9-A74E-8961-E4B7DB487B8F}"/>
  </bookViews>
  <sheets>
    <sheet name="hear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P5" i="1"/>
  <c r="P23" i="1"/>
  <c r="P6" i="1"/>
  <c r="P14" i="1"/>
  <c r="P22" i="1"/>
  <c r="P19" i="1"/>
  <c r="P4" i="1"/>
  <c r="P7" i="1"/>
  <c r="P8" i="1"/>
  <c r="P9" i="1"/>
  <c r="P10" i="1"/>
  <c r="P11" i="1"/>
  <c r="P12" i="1"/>
  <c r="P13" i="1"/>
  <c r="P15" i="1"/>
  <c r="P16" i="1"/>
  <c r="P17" i="1"/>
  <c r="P18" i="1"/>
  <c r="P20" i="1"/>
  <c r="P21" i="1"/>
  <c r="P26" i="1"/>
</calcChain>
</file>

<file path=xl/sharedStrings.xml><?xml version="1.0" encoding="utf-8"?>
<sst xmlns="http://schemas.openxmlformats.org/spreadsheetml/2006/main" count="117" uniqueCount="95">
  <si>
    <t>Partlist exported from /Users/quetchen/Documents/EAGLE/projects/Heart/heart.sch at 10/8/24 1:07‚ÄØPM</t>
  </si>
  <si>
    <t xml:space="preserve">Part Value              Device                      Package              Description                             POPULARITY PROD_ID    SPICEPREFIX VALUE       </t>
  </si>
  <si>
    <t>10n</t>
  </si>
  <si>
    <t>C-USC0603</t>
  </si>
  <si>
    <t>C0603</t>
  </si>
  <si>
    <t>CAPACITOR, American symbol</t>
  </si>
  <si>
    <t>C</t>
  </si>
  <si>
    <t>0.1u</t>
  </si>
  <si>
    <t>10u</t>
  </si>
  <si>
    <t>C-USC0805</t>
  </si>
  <si>
    <t>C0805</t>
  </si>
  <si>
    <t>CHG</t>
  </si>
  <si>
    <t>LEDCHIP-LED0805</t>
  </si>
  <si>
    <t>CHIP-LED0805</t>
  </si>
  <si>
    <t>LED</t>
  </si>
  <si>
    <t>CN1</t>
  </si>
  <si>
    <t>JST_2PIN-THM</t>
  </si>
  <si>
    <t>JST-PH-2-THM</t>
  </si>
  <si>
    <t>JST 2-Pin Connectors of various flavors</t>
  </si>
  <si>
    <t>ISP</t>
  </si>
  <si>
    <t>AVR_SPI_PROG_3X2NS</t>
  </si>
  <si>
    <t>2X3-NS</t>
  </si>
  <si>
    <t>AVR ISP 6 Pin</t>
  </si>
  <si>
    <t>J1</t>
  </si>
  <si>
    <t>WM9734TR-ND</t>
  </si>
  <si>
    <t>USB_MICRO-B_FEMALE-SMT-VERT</t>
  </si>
  <si>
    <t>USB-B-MICRO-SMD_VERT</t>
  </si>
  <si>
    <t>USB Type Micro-B Connector</t>
  </si>
  <si>
    <t>CONN-13534</t>
  </si>
  <si>
    <t>4.7K</t>
  </si>
  <si>
    <t>R-US_R0603</t>
  </si>
  <si>
    <t>R0603</t>
  </si>
  <si>
    <t>RESISTOR, American symbol</t>
  </si>
  <si>
    <t>R</t>
  </si>
  <si>
    <t>10K</t>
  </si>
  <si>
    <t>S1</t>
  </si>
  <si>
    <t>EG1218S</t>
  </si>
  <si>
    <t>EG1218</t>
  </si>
  <si>
    <t>SLIDING SWITCH</t>
  </si>
  <si>
    <t>U1</t>
  </si>
  <si>
    <t>ATTINY85</t>
  </si>
  <si>
    <t>IC-09092</t>
  </si>
  <si>
    <t>U2</t>
  </si>
  <si>
    <t>MCP73831/OT</t>
  </si>
  <si>
    <t>SOT23-5L</t>
  </si>
  <si>
    <t>MCP73831/2</t>
  </si>
  <si>
    <t>AT42QT1010SOT23</t>
  </si>
  <si>
    <t>SOT23-6</t>
  </si>
  <si>
    <t>Atmel AT42QT1010</t>
  </si>
  <si>
    <t>R6 R7</t>
  </si>
  <si>
    <t>C1 C4</t>
  </si>
  <si>
    <t>C2 C3 C7 C9</t>
  </si>
  <si>
    <t>C5 C6 C8</t>
  </si>
  <si>
    <t>U3 U4</t>
  </si>
  <si>
    <t>Digi-Key</t>
  </si>
  <si>
    <t>WM9734CT-ND</t>
  </si>
  <si>
    <t>Battery 350mAh</t>
  </si>
  <si>
    <t>478-KGM15AR71H103KMCT-ND</t>
  </si>
  <si>
    <t>Price</t>
  </si>
  <si>
    <t>Mouser</t>
  </si>
  <si>
    <t>1528-4237-ND</t>
  </si>
  <si>
    <t>485-4237</t>
  </si>
  <si>
    <t>PN</t>
  </si>
  <si>
    <t>187-CL10B104KA8NNNC</t>
  </si>
  <si>
    <t>187-CL10B103KB85PNC</t>
  </si>
  <si>
    <t>81-GRM188R61E106KA3J</t>
  </si>
  <si>
    <t>720-LSR976-NR-1</t>
  </si>
  <si>
    <t>571-5-146257-3</t>
  </si>
  <si>
    <t>order qty</t>
  </si>
  <si>
    <t>Ext price</t>
  </si>
  <si>
    <t>538-105133-0001</t>
  </si>
  <si>
    <t>279-CRGS0603J4K7</t>
  </si>
  <si>
    <t>279-CRG0603F330R</t>
  </si>
  <si>
    <t>71-CRCW0603J-10K-E3</t>
  </si>
  <si>
    <t>612-EG1218</t>
  </si>
  <si>
    <t>556-ATTINY85-20SU</t>
  </si>
  <si>
    <t>579-MCP73831T-2ACIOT</t>
  </si>
  <si>
    <t>556-AT42QT1010-TSHR</t>
  </si>
  <si>
    <t>Board fabrication</t>
  </si>
  <si>
    <t>Total</t>
  </si>
  <si>
    <t>F1</t>
  </si>
  <si>
    <t>R2 R3</t>
  </si>
  <si>
    <t>R1</t>
  </si>
  <si>
    <t>R4 R5</t>
  </si>
  <si>
    <t>474-COM-12999</t>
  </si>
  <si>
    <t>Flux</t>
  </si>
  <si>
    <t>910-CQ4LF</t>
  </si>
  <si>
    <t>Fine solder</t>
  </si>
  <si>
    <t>652-MF-FSML035/8-2</t>
  </si>
  <si>
    <t>571-440055-2</t>
  </si>
  <si>
    <t>Battery 400mAh</t>
  </si>
  <si>
    <t>485-3898</t>
  </si>
  <si>
    <t>Number per board</t>
  </si>
  <si>
    <t>603-RC0603FR-105K1L</t>
  </si>
  <si>
    <t>Number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</si>
</sst>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44" fontId="0" fillId="0" borderId="0" xfId="1" applyFont="1"/>
    <xf numFmtId="0" fontId="19" fillId="0" borderId="0" xfId="0" applyFont="1"/>
    <xf numFmtId="164" fontId="0" fillId="0" borderId="0" xfId="1" applyNumberFormat="1" applyFont="1"/>
    <xf numFmtId="0" fontId="20" fillId="0" borderId="0" xfId="0" applyFont="1"/>
    <xf numFmtId="44" fontId="20" fillId="0" borderId="0" xfId="1" applyFont="1"/>
    <xf numFmtId="164" fontId="20" fillId="0" borderId="0" xfId="1" applyNumberFormat="1" applyFont="1"/>
    <xf numFmtId="44" fontId="18" fillId="0" borderId="0" xfId="1" applyFont="1"/>
    <xf numFmtId="164" fontId="18" fillId="0" borderId="0" xfId="1" applyNumberFormat="1" applyFont="1"/>
    <xf numFmtId="0" fontId="0" fillId="0" borderId="0" xfId="1" applyNumberFormat="1" applyFont="1"/>
    <xf numFmtId="0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7A35-469C-0B4E-A1A1-248CAB631F02}">
  <dimension ref="A1:P26"/>
  <sheetViews>
    <sheetView tabSelected="1" workbookViewId="0">
      <selection activeCell="M5" sqref="M5"/>
    </sheetView>
  </sheetViews>
  <sheetFormatPr baseColWidth="10" defaultRowHeight="16" x14ac:dyDescent="0.2"/>
  <cols>
    <col min="1" max="1" width="10.83203125" style="1"/>
    <col min="9" max="9" width="26.33203125" customWidth="1"/>
    <col min="10" max="10" width="10.83203125" style="2"/>
    <col min="11" max="11" width="10.83203125" style="10"/>
    <col min="12" max="12" width="10.83203125" style="2"/>
    <col min="13" max="13" width="23" customWidth="1"/>
    <col min="14" max="14" width="10.83203125" style="4"/>
    <col min="16" max="16" width="10.83203125" style="2"/>
  </cols>
  <sheetData>
    <row r="1" spans="1:16" x14ac:dyDescent="0.2">
      <c r="A1" s="1" t="s">
        <v>0</v>
      </c>
    </row>
    <row r="2" spans="1:16" x14ac:dyDescent="0.2">
      <c r="I2" t="s">
        <v>54</v>
      </c>
      <c r="K2" s="10" t="s">
        <v>92</v>
      </c>
      <c r="L2" s="2" t="s">
        <v>94</v>
      </c>
      <c r="M2" t="s">
        <v>59</v>
      </c>
    </row>
    <row r="3" spans="1:16" x14ac:dyDescent="0.2">
      <c r="A3" s="1" t="s">
        <v>1</v>
      </c>
      <c r="I3" t="s">
        <v>54</v>
      </c>
      <c r="J3" s="2" t="s">
        <v>58</v>
      </c>
      <c r="M3" t="s">
        <v>62</v>
      </c>
      <c r="N3" s="4" t="s">
        <v>58</v>
      </c>
      <c r="O3" t="s">
        <v>68</v>
      </c>
      <c r="P3" s="2" t="s">
        <v>69</v>
      </c>
    </row>
    <row r="4" spans="1:16" s="5" customFormat="1" x14ac:dyDescent="0.2">
      <c r="E4" s="5" t="s">
        <v>56</v>
      </c>
      <c r="I4" s="5" t="s">
        <v>60</v>
      </c>
      <c r="J4" s="6">
        <v>5.95</v>
      </c>
      <c r="K4" s="11">
        <v>0</v>
      </c>
      <c r="L4" s="11">
        <f>K4*6</f>
        <v>0</v>
      </c>
      <c r="M4" s="5" t="s">
        <v>61</v>
      </c>
      <c r="N4" s="7">
        <v>5.95</v>
      </c>
      <c r="O4" s="5">
        <v>0</v>
      </c>
      <c r="P4" s="6">
        <f>O4*N4</f>
        <v>0</v>
      </c>
    </row>
    <row r="5" spans="1:16" s="1" customFormat="1" x14ac:dyDescent="0.2">
      <c r="E5" s="1" t="s">
        <v>90</v>
      </c>
      <c r="J5" s="8"/>
      <c r="K5" s="11">
        <v>1</v>
      </c>
      <c r="L5" s="11">
        <f t="shared" ref="L5:L22" si="0">K5*6</f>
        <v>6</v>
      </c>
      <c r="M5" s="1" t="s">
        <v>91</v>
      </c>
      <c r="N5" s="9">
        <v>6.95</v>
      </c>
      <c r="O5" s="1">
        <v>6</v>
      </c>
      <c r="P5" s="6">
        <f>O5*N5</f>
        <v>41.7</v>
      </c>
    </row>
    <row r="6" spans="1:16" x14ac:dyDescent="0.2">
      <c r="E6" t="s">
        <v>14</v>
      </c>
      <c r="K6" s="10">
        <v>2</v>
      </c>
      <c r="L6" s="11">
        <f t="shared" si="0"/>
        <v>12</v>
      </c>
      <c r="M6" t="s">
        <v>84</v>
      </c>
      <c r="N6" s="4">
        <v>3.19</v>
      </c>
      <c r="O6">
        <v>13</v>
      </c>
      <c r="P6" s="2">
        <f>O6*N6</f>
        <v>41.47</v>
      </c>
    </row>
    <row r="7" spans="1:16" x14ac:dyDescent="0.2">
      <c r="A7" s="1" t="s">
        <v>50</v>
      </c>
      <c r="B7" t="s">
        <v>2</v>
      </c>
      <c r="C7" t="s">
        <v>3</v>
      </c>
      <c r="D7" t="s">
        <v>4</v>
      </c>
      <c r="E7" t="s">
        <v>5</v>
      </c>
      <c r="F7">
        <v>37</v>
      </c>
      <c r="H7" t="s">
        <v>6</v>
      </c>
      <c r="I7" t="s">
        <v>57</v>
      </c>
      <c r="J7" s="2">
        <v>1.9E-2</v>
      </c>
      <c r="K7" s="10">
        <v>2</v>
      </c>
      <c r="L7" s="11">
        <f t="shared" si="0"/>
        <v>12</v>
      </c>
      <c r="M7" t="s">
        <v>64</v>
      </c>
      <c r="N7" s="4">
        <v>2.1999999999999999E-2</v>
      </c>
      <c r="O7">
        <v>20</v>
      </c>
      <c r="P7" s="2">
        <f t="shared" ref="P7:P15" si="1">O7*N7</f>
        <v>0.43999999999999995</v>
      </c>
    </row>
    <row r="8" spans="1:16" x14ac:dyDescent="0.2">
      <c r="A8" s="1" t="s">
        <v>51</v>
      </c>
      <c r="B8" t="s">
        <v>7</v>
      </c>
      <c r="C8" t="s">
        <v>3</v>
      </c>
      <c r="D8" t="s">
        <v>4</v>
      </c>
      <c r="E8" t="s">
        <v>5</v>
      </c>
      <c r="F8">
        <v>37</v>
      </c>
      <c r="H8" t="s">
        <v>6</v>
      </c>
      <c r="K8" s="10">
        <v>4</v>
      </c>
      <c r="L8" s="11">
        <f t="shared" si="0"/>
        <v>24</v>
      </c>
      <c r="M8" t="s">
        <v>63</v>
      </c>
      <c r="N8" s="4">
        <v>1.4E-2</v>
      </c>
      <c r="O8">
        <v>40</v>
      </c>
      <c r="P8" s="2">
        <f t="shared" si="1"/>
        <v>0.56000000000000005</v>
      </c>
    </row>
    <row r="9" spans="1:16" x14ac:dyDescent="0.2">
      <c r="A9" s="1" t="s">
        <v>52</v>
      </c>
      <c r="B9" t="s">
        <v>8</v>
      </c>
      <c r="C9" t="s">
        <v>9</v>
      </c>
      <c r="D9" t="s">
        <v>10</v>
      </c>
      <c r="E9" t="s">
        <v>5</v>
      </c>
      <c r="F9">
        <v>63</v>
      </c>
      <c r="H9" t="s">
        <v>6</v>
      </c>
      <c r="K9" s="10">
        <v>3</v>
      </c>
      <c r="L9" s="11">
        <f t="shared" si="0"/>
        <v>18</v>
      </c>
      <c r="M9" t="s">
        <v>65</v>
      </c>
      <c r="N9" s="4">
        <v>0.11</v>
      </c>
      <c r="O9">
        <v>25</v>
      </c>
      <c r="P9" s="2">
        <f t="shared" si="1"/>
        <v>2.75</v>
      </c>
    </row>
    <row r="10" spans="1:16" x14ac:dyDescent="0.2">
      <c r="A10" s="1" t="s">
        <v>11</v>
      </c>
      <c r="C10" t="s">
        <v>12</v>
      </c>
      <c r="D10" t="s">
        <v>13</v>
      </c>
      <c r="E10" t="s">
        <v>14</v>
      </c>
      <c r="K10" s="10">
        <v>1</v>
      </c>
      <c r="L10" s="11">
        <f t="shared" si="0"/>
        <v>6</v>
      </c>
      <c r="M10" t="s">
        <v>66</v>
      </c>
      <c r="N10" s="4">
        <v>0.14699999999999999</v>
      </c>
      <c r="O10">
        <v>10</v>
      </c>
      <c r="P10" s="2">
        <f t="shared" si="1"/>
        <v>1.47</v>
      </c>
    </row>
    <row r="11" spans="1:16" x14ac:dyDescent="0.2">
      <c r="A11" s="1" t="s">
        <v>15</v>
      </c>
      <c r="C11" t="s">
        <v>16</v>
      </c>
      <c r="D11" t="s">
        <v>17</v>
      </c>
      <c r="E11" t="s">
        <v>18</v>
      </c>
      <c r="K11" s="10">
        <v>1</v>
      </c>
      <c r="L11" s="11">
        <f t="shared" si="0"/>
        <v>6</v>
      </c>
      <c r="M11" t="s">
        <v>89</v>
      </c>
      <c r="N11" s="4">
        <v>0.09</v>
      </c>
      <c r="O11">
        <v>10</v>
      </c>
      <c r="P11" s="2">
        <f t="shared" si="1"/>
        <v>0.89999999999999991</v>
      </c>
    </row>
    <row r="12" spans="1:16" x14ac:dyDescent="0.2">
      <c r="A12" s="1" t="s">
        <v>19</v>
      </c>
      <c r="B12" t="s">
        <v>20</v>
      </c>
      <c r="C12" t="s">
        <v>20</v>
      </c>
      <c r="D12" t="s">
        <v>21</v>
      </c>
      <c r="E12" t="s">
        <v>22</v>
      </c>
      <c r="K12" s="10">
        <v>0</v>
      </c>
      <c r="L12" s="11">
        <f t="shared" si="0"/>
        <v>0</v>
      </c>
      <c r="M12" t="s">
        <v>67</v>
      </c>
      <c r="N12" s="4">
        <v>0.6</v>
      </c>
      <c r="O12">
        <v>0</v>
      </c>
      <c r="P12" s="2">
        <f t="shared" si="1"/>
        <v>0</v>
      </c>
    </row>
    <row r="13" spans="1:16" x14ac:dyDescent="0.2">
      <c r="A13" s="1" t="s">
        <v>23</v>
      </c>
      <c r="B13" t="s">
        <v>24</v>
      </c>
      <c r="C13" t="s">
        <v>25</v>
      </c>
      <c r="D13" t="s">
        <v>26</v>
      </c>
      <c r="E13" t="s">
        <v>27</v>
      </c>
      <c r="G13" t="s">
        <v>28</v>
      </c>
      <c r="I13" t="s">
        <v>55</v>
      </c>
      <c r="K13" s="10">
        <v>1</v>
      </c>
      <c r="L13" s="11">
        <f t="shared" si="0"/>
        <v>6</v>
      </c>
      <c r="M13" t="s">
        <v>70</v>
      </c>
      <c r="N13" s="4">
        <v>0.83899999999999997</v>
      </c>
      <c r="O13">
        <v>10</v>
      </c>
      <c r="P13" s="2">
        <f t="shared" si="1"/>
        <v>8.39</v>
      </c>
    </row>
    <row r="14" spans="1:16" x14ac:dyDescent="0.2">
      <c r="A14" s="1" t="s">
        <v>82</v>
      </c>
      <c r="K14" s="10">
        <v>1</v>
      </c>
      <c r="L14" s="11">
        <f t="shared" si="0"/>
        <v>6</v>
      </c>
      <c r="M14" t="s">
        <v>93</v>
      </c>
      <c r="N14" s="4">
        <v>1.0999999999999999E-2</v>
      </c>
      <c r="O14">
        <v>15</v>
      </c>
      <c r="P14" s="2">
        <f t="shared" si="1"/>
        <v>0.16499999999999998</v>
      </c>
    </row>
    <row r="15" spans="1:16" x14ac:dyDescent="0.2">
      <c r="A15" s="1" t="s">
        <v>81</v>
      </c>
      <c r="B15" t="s">
        <v>29</v>
      </c>
      <c r="C15" t="s">
        <v>30</v>
      </c>
      <c r="D15" t="s">
        <v>31</v>
      </c>
      <c r="E15" t="s">
        <v>32</v>
      </c>
      <c r="F15">
        <v>77</v>
      </c>
      <c r="H15" t="s">
        <v>33</v>
      </c>
      <c r="K15" s="10">
        <v>2</v>
      </c>
      <c r="L15" s="11">
        <f t="shared" si="0"/>
        <v>12</v>
      </c>
      <c r="M15" t="s">
        <v>71</v>
      </c>
      <c r="N15" s="4">
        <v>0.114</v>
      </c>
      <c r="O15">
        <v>25</v>
      </c>
      <c r="P15" s="2">
        <f t="shared" si="1"/>
        <v>2.85</v>
      </c>
    </row>
    <row r="16" spans="1:16" x14ac:dyDescent="0.2">
      <c r="A16" s="1" t="s">
        <v>83</v>
      </c>
      <c r="B16">
        <v>330</v>
      </c>
      <c r="C16" t="s">
        <v>30</v>
      </c>
      <c r="D16" t="s">
        <v>31</v>
      </c>
      <c r="E16" t="s">
        <v>32</v>
      </c>
      <c r="F16">
        <v>77</v>
      </c>
      <c r="H16" t="s">
        <v>33</v>
      </c>
      <c r="K16" s="10">
        <v>2</v>
      </c>
      <c r="L16" s="11">
        <f t="shared" si="0"/>
        <v>12</v>
      </c>
      <c r="M16" t="s">
        <v>72</v>
      </c>
      <c r="N16" s="4">
        <v>0.01</v>
      </c>
      <c r="O16">
        <v>25</v>
      </c>
      <c r="P16" s="2">
        <f t="shared" ref="P16:P25" si="2">O16*N16</f>
        <v>0.25</v>
      </c>
    </row>
    <row r="17" spans="1:16" x14ac:dyDescent="0.2">
      <c r="A17" s="1" t="s">
        <v>49</v>
      </c>
      <c r="B17" t="s">
        <v>34</v>
      </c>
      <c r="C17" t="s">
        <v>30</v>
      </c>
      <c r="D17" t="s">
        <v>31</v>
      </c>
      <c r="E17" t="s">
        <v>32</v>
      </c>
      <c r="F17">
        <v>77</v>
      </c>
      <c r="H17" t="s">
        <v>33</v>
      </c>
      <c r="K17" s="10">
        <v>2</v>
      </c>
      <c r="L17" s="11">
        <f t="shared" si="0"/>
        <v>12</v>
      </c>
      <c r="M17" t="s">
        <v>73</v>
      </c>
      <c r="N17" s="4">
        <v>1.6E-2</v>
      </c>
      <c r="O17">
        <v>25</v>
      </c>
      <c r="P17" s="2">
        <f t="shared" si="2"/>
        <v>0.4</v>
      </c>
    </row>
    <row r="18" spans="1:16" x14ac:dyDescent="0.2">
      <c r="A18" s="1" t="s">
        <v>35</v>
      </c>
      <c r="C18" t="s">
        <v>36</v>
      </c>
      <c r="D18" t="s">
        <v>37</v>
      </c>
      <c r="E18" t="s">
        <v>38</v>
      </c>
      <c r="K18" s="10">
        <v>1</v>
      </c>
      <c r="L18" s="11">
        <f t="shared" si="0"/>
        <v>6</v>
      </c>
      <c r="M18" t="s">
        <v>74</v>
      </c>
      <c r="N18" s="4">
        <v>0.75</v>
      </c>
      <c r="O18">
        <v>7</v>
      </c>
      <c r="P18" s="2">
        <f t="shared" si="2"/>
        <v>5.25</v>
      </c>
    </row>
    <row r="19" spans="1:16" x14ac:dyDescent="0.2">
      <c r="A19" s="1" t="s">
        <v>39</v>
      </c>
      <c r="B19" t="s">
        <v>40</v>
      </c>
      <c r="C19" t="s">
        <v>40</v>
      </c>
      <c r="D19" t="s">
        <v>40</v>
      </c>
      <c r="G19" t="s">
        <v>41</v>
      </c>
      <c r="K19" s="10">
        <v>1</v>
      </c>
      <c r="L19" s="11">
        <f t="shared" si="0"/>
        <v>6</v>
      </c>
      <c r="M19" t="s">
        <v>75</v>
      </c>
      <c r="N19" s="4">
        <v>1.5</v>
      </c>
      <c r="O19">
        <v>10</v>
      </c>
      <c r="P19" s="2">
        <f t="shared" si="2"/>
        <v>15</v>
      </c>
    </row>
    <row r="20" spans="1:16" x14ac:dyDescent="0.2">
      <c r="A20" s="1" t="s">
        <v>42</v>
      </c>
      <c r="B20" t="s">
        <v>43</v>
      </c>
      <c r="C20" t="s">
        <v>43</v>
      </c>
      <c r="D20" t="s">
        <v>44</v>
      </c>
      <c r="E20" t="s">
        <v>45</v>
      </c>
      <c r="K20" s="10">
        <v>1</v>
      </c>
      <c r="L20" s="11">
        <f t="shared" si="0"/>
        <v>6</v>
      </c>
      <c r="M20" t="s">
        <v>76</v>
      </c>
      <c r="N20" s="4">
        <v>0.76</v>
      </c>
      <c r="O20">
        <v>12</v>
      </c>
      <c r="P20" s="2">
        <f t="shared" si="2"/>
        <v>9.120000000000001</v>
      </c>
    </row>
    <row r="21" spans="1:16" x14ac:dyDescent="0.2">
      <c r="A21" s="1" t="s">
        <v>53</v>
      </c>
      <c r="B21" t="s">
        <v>46</v>
      </c>
      <c r="C21" t="s">
        <v>46</v>
      </c>
      <c r="D21" t="s">
        <v>47</v>
      </c>
      <c r="E21" t="s">
        <v>48</v>
      </c>
      <c r="K21" s="10">
        <v>2</v>
      </c>
      <c r="L21" s="11">
        <f t="shared" si="0"/>
        <v>12</v>
      </c>
      <c r="M21" t="s">
        <v>77</v>
      </c>
      <c r="N21" s="4">
        <v>0.77</v>
      </c>
      <c r="O21">
        <v>16</v>
      </c>
      <c r="P21" s="2">
        <f t="shared" si="2"/>
        <v>12.32</v>
      </c>
    </row>
    <row r="22" spans="1:16" x14ac:dyDescent="0.2">
      <c r="A22" s="1" t="s">
        <v>80</v>
      </c>
      <c r="K22" s="10">
        <v>1</v>
      </c>
      <c r="L22" s="11">
        <f t="shared" si="0"/>
        <v>6</v>
      </c>
      <c r="M22" t="s">
        <v>88</v>
      </c>
      <c r="N22" s="4">
        <v>0.96899999999999997</v>
      </c>
      <c r="O22">
        <v>10</v>
      </c>
      <c r="P22" s="2">
        <f t="shared" si="2"/>
        <v>9.69</v>
      </c>
    </row>
    <row r="23" spans="1:16" x14ac:dyDescent="0.2">
      <c r="E23" t="s">
        <v>85</v>
      </c>
      <c r="L23" s="11">
        <v>1</v>
      </c>
      <c r="M23" t="s">
        <v>86</v>
      </c>
      <c r="N23" s="4">
        <v>7.95</v>
      </c>
      <c r="O23">
        <v>1</v>
      </c>
      <c r="P23" s="2">
        <f t="shared" si="2"/>
        <v>7.95</v>
      </c>
    </row>
    <row r="24" spans="1:16" x14ac:dyDescent="0.2">
      <c r="E24" t="s">
        <v>87</v>
      </c>
    </row>
    <row r="25" spans="1:16" x14ac:dyDescent="0.2">
      <c r="A25" s="1" t="s">
        <v>78</v>
      </c>
      <c r="N25" s="4">
        <v>10</v>
      </c>
      <c r="O25">
        <v>3</v>
      </c>
      <c r="P25" s="2">
        <f t="shared" si="2"/>
        <v>30</v>
      </c>
    </row>
    <row r="26" spans="1:16" x14ac:dyDescent="0.2">
      <c r="A26" s="3" t="s">
        <v>79</v>
      </c>
      <c r="P26" s="2">
        <f>SUM(P4:P25)</f>
        <v>190.67499999999998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Quetchenbach</dc:creator>
  <cp:lastModifiedBy>Tom Quetchenbach</cp:lastModifiedBy>
  <dcterms:created xsi:type="dcterms:W3CDTF">2024-10-08T20:51:24Z</dcterms:created>
  <dcterms:modified xsi:type="dcterms:W3CDTF">2024-10-13T04:53:50Z</dcterms:modified>
</cp:coreProperties>
</file>