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PL-CricPred\analysis\"/>
    </mc:Choice>
  </mc:AlternateContent>
  <xr:revisionPtr revIDLastSave="0" documentId="13_ncr:1_{C717A2C2-FB0B-49AD-9E70-45C50CC38431}" xr6:coauthVersionLast="47" xr6:coauthVersionMax="47" xr10:uidLastSave="{00000000-0000-0000-0000-000000000000}"/>
  <bookViews>
    <workbookView xWindow="-120" yWindow="-120" windowWidth="29040" windowHeight="15840" firstSheet="6" activeTab="26" xr2:uid="{26676662-55C4-44C1-845E-370F113F87AB}"/>
  </bookViews>
  <sheets>
    <sheet name="rcb_mvp" sheetId="1" state="hidden" r:id="rId1"/>
    <sheet name="pbks_mvp" sheetId="2" state="hidden" r:id="rId2"/>
    <sheet name="rcb_batting" sheetId="3" state="hidden" r:id="rId3"/>
    <sheet name="rcb_bowling" sheetId="4" state="hidden" r:id="rId4"/>
    <sheet name="pbks_batting" sheetId="5" state="hidden" r:id="rId5"/>
    <sheet name="pbks_bowling" sheetId="6" state="hidden" r:id="rId6"/>
    <sheet name="pbks" sheetId="8" r:id="rId7"/>
    <sheet name="rcb" sheetId="9" r:id="rId8"/>
    <sheet name="gt_batting" sheetId="11" state="hidden" r:id="rId9"/>
    <sheet name="gt_bowling" sheetId="13" state="hidden" r:id="rId10"/>
    <sheet name="dc_mvp" sheetId="12" state="hidden" r:id="rId11"/>
    <sheet name="dc_batting" sheetId="14" state="hidden" r:id="rId12"/>
    <sheet name="dc_bowling" sheetId="15" state="hidden" r:id="rId13"/>
    <sheet name="dc" sheetId="17" r:id="rId14"/>
    <sheet name="rr_mvp" sheetId="19" state="hidden" r:id="rId15"/>
    <sheet name="rr_batting" sheetId="20" state="hidden" r:id="rId16"/>
    <sheet name="rr_bowling" sheetId="21" state="hidden" r:id="rId17"/>
    <sheet name="rr" sheetId="25" r:id="rId18"/>
    <sheet name="lsg_mvp" sheetId="22" state="hidden" r:id="rId19"/>
    <sheet name="lsg_batting" sheetId="23" state="hidden" r:id="rId20"/>
    <sheet name="lsg_bowling" sheetId="24" state="hidden" r:id="rId21"/>
    <sheet name="lsg" sheetId="26" r:id="rId22"/>
    <sheet name="mi" sheetId="27" r:id="rId23"/>
    <sheet name="csk" sheetId="28" r:id="rId24"/>
    <sheet name="gt_mvp" sheetId="10" state="hidden" r:id="rId25"/>
    <sheet name="gt" sheetId="16" r:id="rId26"/>
    <sheet name="kkr" sheetId="36" r:id="rId27"/>
    <sheet name="kkr_mvp" sheetId="37" state="hidden" r:id="rId28"/>
    <sheet name="kkr_batting" sheetId="38" state="hidden" r:id="rId29"/>
    <sheet name="kkr_bowling" sheetId="39" state="hidden" r:id="rId30"/>
    <sheet name="mi_mvp" sheetId="29" state="hidden" r:id="rId31"/>
    <sheet name="mi_batting" sheetId="30" state="hidden" r:id="rId32"/>
    <sheet name="mi_bowling" sheetId="31" state="hidden" r:id="rId33"/>
    <sheet name="csk_mvp" sheetId="33" state="hidden" r:id="rId34"/>
    <sheet name="csk_batting" sheetId="34" state="hidden" r:id="rId35"/>
    <sheet name="csk_bowling" sheetId="35" state="hidden" r:id="rId36"/>
  </sheets>
  <definedNames>
    <definedName name="_xlnm._FilterDatabase" localSheetId="23" hidden="1">csk!$A$1:$AP$26</definedName>
    <definedName name="_xlnm._FilterDatabase" localSheetId="34" hidden="1">csk_batting!$A$1:$N$31</definedName>
    <definedName name="_xlnm._FilterDatabase" localSheetId="35" hidden="1">csk_bowling!$A$1:$M$17</definedName>
    <definedName name="_xlnm._FilterDatabase" localSheetId="33" hidden="1">csk_mvp!$A$1:$K$39</definedName>
    <definedName name="_xlnm._FilterDatabase" localSheetId="13" hidden="1">dc!$A$1:$AP$23</definedName>
    <definedName name="_xlnm._FilterDatabase" localSheetId="11" hidden="1">dc_batting!$A$1:$N$27</definedName>
    <definedName name="_xlnm._FilterDatabase" localSheetId="12" hidden="1">dc_bowling!$A$1:$M$13</definedName>
    <definedName name="_xlnm._FilterDatabase" localSheetId="10" hidden="1">dc_mvp!$A$1:$K$29</definedName>
    <definedName name="_xlnm._FilterDatabase" localSheetId="25" hidden="1">gt!$A$1:$AP$26</definedName>
    <definedName name="_xlnm._FilterDatabase" localSheetId="8" hidden="1">gt_batting!$A$1:$N$12</definedName>
    <definedName name="_xlnm._FilterDatabase" localSheetId="9" hidden="1">gt_bowling!$A$1:$M$19</definedName>
    <definedName name="_xlnm._FilterDatabase" localSheetId="24" hidden="1">gt_mvp!$A$1:$K$16</definedName>
    <definedName name="_xlnm._FilterDatabase" localSheetId="26" hidden="1">kkr!$A$1:$AP$22</definedName>
    <definedName name="_xlnm._FilterDatabase" localSheetId="28" hidden="1">kkr_batting!$A$1:$N$25</definedName>
    <definedName name="_xlnm._FilterDatabase" localSheetId="29" hidden="1">kkr_bowling!$A$1:$M$17</definedName>
    <definedName name="_xlnm._FilterDatabase" localSheetId="27" hidden="1">kkr_mvp!$A$1:$K$31</definedName>
    <definedName name="_xlnm._FilterDatabase" localSheetId="21" hidden="1">lsg!$A$1:$AP$26</definedName>
    <definedName name="_xlnm._FilterDatabase" localSheetId="19" hidden="1">lsg_batting!$A$1:$N$21</definedName>
    <definedName name="_xlnm._FilterDatabase" localSheetId="20" hidden="1">lsg_bowling!$A$1:$M$17</definedName>
    <definedName name="_xlnm._FilterDatabase" localSheetId="18" hidden="1">lsg_mvp!$A$1:$K$31</definedName>
    <definedName name="_xlnm._FilterDatabase" localSheetId="22" hidden="1">mi!$A$1:$AP$25</definedName>
    <definedName name="_xlnm._FilterDatabase" localSheetId="31" hidden="1">mi_batting!$A$1:$N$25</definedName>
    <definedName name="_xlnm._FilterDatabase" localSheetId="32" hidden="1">mi_bowling!$A$1:$M$23</definedName>
    <definedName name="_xlnm._FilterDatabase" localSheetId="30" hidden="1">mi_mvp!$A$1:$K$35</definedName>
    <definedName name="_xlnm._FilterDatabase" localSheetId="6" hidden="1">pbks!$A$1:$AP$26</definedName>
    <definedName name="_xlnm._FilterDatabase" localSheetId="4" hidden="1">pbks_batting!$A$1:$N$15</definedName>
    <definedName name="_xlnm._FilterDatabase" localSheetId="5" hidden="1">pbks_bowling!$A$1:$M$15</definedName>
    <definedName name="_xlnm._FilterDatabase" localSheetId="7" hidden="1">rcb!$A$1:$AP$23</definedName>
    <definedName name="_xlnm._FilterDatabase" localSheetId="2" hidden="1">rcb_batting!$A$1:$N$10</definedName>
    <definedName name="_xlnm._FilterDatabase" localSheetId="3" hidden="1">rcb_bowling!$A$1:$M$8</definedName>
    <definedName name="_xlnm._FilterDatabase" localSheetId="0" hidden="1">rcb_mvp!$A$1:$K$2</definedName>
    <definedName name="_xlnm._FilterDatabase" localSheetId="17" hidden="1">rr!$A$1:$AP$21</definedName>
    <definedName name="_xlnm._FilterDatabase" localSheetId="15" hidden="1">rr_batting!$A$1:$N$27</definedName>
    <definedName name="_xlnm._FilterDatabase" localSheetId="16" hidden="1">rr_bowling!$A$1:$M$13</definedName>
    <definedName name="_xlnm._FilterDatabase" localSheetId="14" hidden="1">rr_mvp!$A$1:$K$31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36" l="1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I22" i="36"/>
  <c r="AH22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AI10" i="36"/>
  <c r="AH10" i="36"/>
  <c r="AG10" i="36"/>
  <c r="AF10" i="36"/>
  <c r="AE10" i="36"/>
  <c r="AD10" i="36"/>
  <c r="AC10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AI14" i="36"/>
  <c r="AH14" i="36"/>
  <c r="AG14" i="36"/>
  <c r="AF14" i="36"/>
  <c r="AE14" i="36"/>
  <c r="AD14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AI16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AI3" i="36"/>
  <c r="AH3" i="36"/>
  <c r="AG3" i="36"/>
  <c r="AF3" i="36"/>
  <c r="AE3" i="36"/>
  <c r="AD3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AI13" i="36"/>
  <c r="AH13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AI12" i="36"/>
  <c r="AH12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AI21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AI2" i="36"/>
  <c r="AH2" i="36"/>
  <c r="AG2" i="36"/>
  <c r="AF2" i="36"/>
  <c r="AE2" i="36"/>
  <c r="AD2" i="36"/>
  <c r="AC2" i="36"/>
  <c r="AB2" i="36"/>
  <c r="AA2" i="36"/>
  <c r="Z2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AL2" i="36" s="1"/>
  <c r="D2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P20" i="36"/>
  <c r="AK20" i="36"/>
  <c r="AJ20" i="36"/>
  <c r="AL20" i="36"/>
  <c r="AP22" i="36"/>
  <c r="AL22" i="36"/>
  <c r="AK22" i="36"/>
  <c r="AP7" i="36"/>
  <c r="AJ7" i="36"/>
  <c r="AL7" i="36"/>
  <c r="AK7" i="36"/>
  <c r="AP6" i="36"/>
  <c r="AK6" i="36"/>
  <c r="AJ6" i="36"/>
  <c r="AL6" i="36"/>
  <c r="AP5" i="36"/>
  <c r="AK5" i="36"/>
  <c r="AL5" i="36"/>
  <c r="AP10" i="36"/>
  <c r="AL10" i="36"/>
  <c r="AJ10" i="36"/>
  <c r="AK10" i="36"/>
  <c r="AP4" i="36"/>
  <c r="AJ4" i="36"/>
  <c r="AL4" i="36"/>
  <c r="AK4" i="36"/>
  <c r="AP14" i="36"/>
  <c r="AK14" i="36"/>
  <c r="AL14" i="36"/>
  <c r="AP16" i="36"/>
  <c r="AK16" i="36"/>
  <c r="AJ16" i="36"/>
  <c r="AL16" i="36"/>
  <c r="AP3" i="36"/>
  <c r="AL3" i="36"/>
  <c r="AJ3" i="36"/>
  <c r="AK3" i="36"/>
  <c r="AP13" i="36"/>
  <c r="AL13" i="36"/>
  <c r="AK13" i="36"/>
  <c r="AP12" i="36"/>
  <c r="AJ12" i="36"/>
  <c r="AL12" i="36"/>
  <c r="AK12" i="36"/>
  <c r="AP17" i="36"/>
  <c r="AK17" i="36"/>
  <c r="AJ17" i="36"/>
  <c r="AL17" i="36"/>
  <c r="AP21" i="36"/>
  <c r="AL21" i="36"/>
  <c r="AK21" i="36"/>
  <c r="AP9" i="36"/>
  <c r="AK9" i="36"/>
  <c r="AJ9" i="36"/>
  <c r="AL9" i="36"/>
  <c r="AP2" i="36"/>
  <c r="AP19" i="36"/>
  <c r="AP15" i="36"/>
  <c r="AP11" i="36"/>
  <c r="AP8" i="36"/>
  <c r="AP18" i="36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AI26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AL17" i="28" s="1"/>
  <c r="I17" i="28"/>
  <c r="H17" i="28"/>
  <c r="G17" i="28"/>
  <c r="F17" i="28"/>
  <c r="AK17" i="28" s="1"/>
  <c r="E17" i="28"/>
  <c r="D17" i="28"/>
  <c r="AP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AP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AL9" i="27" s="1"/>
  <c r="D9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P7" i="28"/>
  <c r="AL7" i="28"/>
  <c r="AP6" i="28"/>
  <c r="AK6" i="28"/>
  <c r="AP26" i="28"/>
  <c r="AL26" i="28"/>
  <c r="AP5" i="28"/>
  <c r="AK5" i="28"/>
  <c r="AP4" i="28"/>
  <c r="AJ4" i="28"/>
  <c r="AL4" i="28"/>
  <c r="AP3" i="28"/>
  <c r="AK3" i="28"/>
  <c r="AP15" i="28"/>
  <c r="AL15" i="28"/>
  <c r="AK15" i="28"/>
  <c r="AP21" i="28"/>
  <c r="AJ21" i="28"/>
  <c r="AL21" i="28"/>
  <c r="AP19" i="28"/>
  <c r="AJ19" i="28"/>
  <c r="AL19" i="28"/>
  <c r="AP8" i="28"/>
  <c r="AK8" i="28"/>
  <c r="AP16" i="28"/>
  <c r="AJ16" i="28"/>
  <c r="AL16" i="28"/>
  <c r="AK16" i="28"/>
  <c r="AP14" i="28"/>
  <c r="AJ14" i="28"/>
  <c r="AL14" i="28"/>
  <c r="AP25" i="28"/>
  <c r="AK25" i="28"/>
  <c r="AP22" i="28"/>
  <c r="AK22" i="28"/>
  <c r="AP2" i="28"/>
  <c r="AL2" i="28"/>
  <c r="AJ2" i="28"/>
  <c r="AK2" i="28"/>
  <c r="AP10" i="28"/>
  <c r="AL10" i="28"/>
  <c r="AK10" i="28"/>
  <c r="AP13" i="28"/>
  <c r="AL13" i="28"/>
  <c r="AK13" i="28"/>
  <c r="AP9" i="28"/>
  <c r="AL9" i="28"/>
  <c r="AP11" i="28"/>
  <c r="AK11" i="28"/>
  <c r="AP23" i="28"/>
  <c r="AJ23" i="28"/>
  <c r="AL23" i="28"/>
  <c r="AK23" i="28"/>
  <c r="AP24" i="28"/>
  <c r="AJ24" i="28"/>
  <c r="AL24" i="28"/>
  <c r="AK24" i="28"/>
  <c r="AP18" i="28"/>
  <c r="AL18" i="28"/>
  <c r="AP20" i="28"/>
  <c r="AP12" i="28"/>
  <c r="AP17" i="28"/>
  <c r="AP8" i="27"/>
  <c r="AP24" i="27"/>
  <c r="AP18" i="27"/>
  <c r="AL18" i="27"/>
  <c r="AP7" i="27"/>
  <c r="AJ7" i="27"/>
  <c r="AL7" i="27"/>
  <c r="AK7" i="27"/>
  <c r="AP6" i="27"/>
  <c r="AL6" i="27"/>
  <c r="AP5" i="27"/>
  <c r="AP21" i="27"/>
  <c r="AP9" i="27"/>
  <c r="AP4" i="27"/>
  <c r="AL4" i="27"/>
  <c r="AK4" i="27"/>
  <c r="AP3" i="27"/>
  <c r="AJ3" i="27"/>
  <c r="AP17" i="27"/>
  <c r="AP2" i="27"/>
  <c r="AP14" i="27"/>
  <c r="AK14" i="27"/>
  <c r="AP12" i="27"/>
  <c r="AP16" i="27"/>
  <c r="AP11" i="27"/>
  <c r="AP23" i="27"/>
  <c r="AP10" i="27"/>
  <c r="AP25" i="27"/>
  <c r="AP22" i="27"/>
  <c r="AP15" i="27"/>
  <c r="AP20" i="27"/>
  <c r="AP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L11" i="26" s="1"/>
  <c r="I11" i="26"/>
  <c r="H11" i="26"/>
  <c r="G11" i="26"/>
  <c r="F11" i="26"/>
  <c r="E11" i="26"/>
  <c r="D11" i="26"/>
  <c r="AP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L25" i="26"/>
  <c r="K25" i="26"/>
  <c r="J25" i="26"/>
  <c r="I25" i="26"/>
  <c r="H25" i="26"/>
  <c r="G25" i="26"/>
  <c r="F25" i="26"/>
  <c r="E25" i="26"/>
  <c r="D25" i="26"/>
  <c r="L10" i="26"/>
  <c r="K10" i="26"/>
  <c r="J10" i="26"/>
  <c r="I10" i="26"/>
  <c r="H10" i="26"/>
  <c r="G10" i="26"/>
  <c r="F10" i="26"/>
  <c r="E10" i="26"/>
  <c r="D10" i="26"/>
  <c r="L9" i="26"/>
  <c r="K9" i="26"/>
  <c r="J9" i="26"/>
  <c r="I9" i="26"/>
  <c r="H9" i="26"/>
  <c r="G9" i="26"/>
  <c r="F9" i="26"/>
  <c r="E9" i="26"/>
  <c r="D9" i="26"/>
  <c r="L8" i="26"/>
  <c r="K8" i="26"/>
  <c r="J8" i="26"/>
  <c r="I8" i="26"/>
  <c r="H8" i="26"/>
  <c r="G8" i="26"/>
  <c r="F8" i="26"/>
  <c r="E8" i="26"/>
  <c r="D8" i="26"/>
  <c r="L7" i="26"/>
  <c r="K7" i="26"/>
  <c r="J7" i="26"/>
  <c r="I7" i="26"/>
  <c r="H7" i="26"/>
  <c r="G7" i="26"/>
  <c r="F7" i="26"/>
  <c r="E7" i="26"/>
  <c r="D7" i="26"/>
  <c r="L6" i="26"/>
  <c r="K6" i="26"/>
  <c r="J6" i="26"/>
  <c r="I6" i="26"/>
  <c r="H6" i="26"/>
  <c r="G6" i="26"/>
  <c r="F6" i="26"/>
  <c r="E6" i="26"/>
  <c r="D6" i="26"/>
  <c r="L26" i="26"/>
  <c r="K26" i="26"/>
  <c r="J26" i="26"/>
  <c r="I26" i="26"/>
  <c r="H26" i="26"/>
  <c r="G26" i="26"/>
  <c r="F26" i="26"/>
  <c r="E26" i="26"/>
  <c r="D26" i="26"/>
  <c r="L17" i="26"/>
  <c r="K17" i="26"/>
  <c r="J17" i="26"/>
  <c r="I17" i="26"/>
  <c r="H17" i="26"/>
  <c r="G17" i="26"/>
  <c r="F17" i="26"/>
  <c r="E17" i="26"/>
  <c r="D17" i="26"/>
  <c r="L18" i="26"/>
  <c r="K18" i="26"/>
  <c r="J18" i="26"/>
  <c r="AL18" i="26" s="1"/>
  <c r="I18" i="26"/>
  <c r="H18" i="26"/>
  <c r="G18" i="26"/>
  <c r="F18" i="26"/>
  <c r="E18" i="26"/>
  <c r="D18" i="26"/>
  <c r="L5" i="26"/>
  <c r="K5" i="26"/>
  <c r="J5" i="26"/>
  <c r="I5" i="26"/>
  <c r="H5" i="26"/>
  <c r="G5" i="26"/>
  <c r="F5" i="26"/>
  <c r="E5" i="26"/>
  <c r="D5" i="26"/>
  <c r="L21" i="26"/>
  <c r="K21" i="26"/>
  <c r="J21" i="26"/>
  <c r="I21" i="26"/>
  <c r="H21" i="26"/>
  <c r="G21" i="26"/>
  <c r="F21" i="26"/>
  <c r="E21" i="26"/>
  <c r="D21" i="26"/>
  <c r="L4" i="26"/>
  <c r="K4" i="26"/>
  <c r="J4" i="26"/>
  <c r="I4" i="26"/>
  <c r="H4" i="26"/>
  <c r="G4" i="26"/>
  <c r="F4" i="26"/>
  <c r="E4" i="26"/>
  <c r="D4" i="26"/>
  <c r="L24" i="26"/>
  <c r="K24" i="26"/>
  <c r="J24" i="26"/>
  <c r="AL24" i="26" s="1"/>
  <c r="I24" i="26"/>
  <c r="H24" i="26"/>
  <c r="G24" i="26"/>
  <c r="F24" i="26"/>
  <c r="E24" i="26"/>
  <c r="D24" i="26"/>
  <c r="L15" i="26"/>
  <c r="K15" i="26"/>
  <c r="J15" i="26"/>
  <c r="I15" i="26"/>
  <c r="H15" i="26"/>
  <c r="G15" i="26"/>
  <c r="F15" i="26"/>
  <c r="E15" i="26"/>
  <c r="D15" i="26"/>
  <c r="L20" i="26"/>
  <c r="K20" i="26"/>
  <c r="J20" i="26"/>
  <c r="I20" i="26"/>
  <c r="H20" i="26"/>
  <c r="G20" i="26"/>
  <c r="F20" i="26"/>
  <c r="E20" i="26"/>
  <c r="D20" i="26"/>
  <c r="L16" i="26"/>
  <c r="K16" i="26"/>
  <c r="J16" i="26"/>
  <c r="I16" i="26"/>
  <c r="H16" i="26"/>
  <c r="G16" i="26"/>
  <c r="F16" i="26"/>
  <c r="E16" i="26"/>
  <c r="D16" i="26"/>
  <c r="L14" i="26"/>
  <c r="K14" i="26"/>
  <c r="J14" i="26"/>
  <c r="I14" i="26"/>
  <c r="H14" i="26"/>
  <c r="G14" i="26"/>
  <c r="F14" i="26"/>
  <c r="E14" i="26"/>
  <c r="D14" i="26"/>
  <c r="L3" i="26"/>
  <c r="K3" i="26"/>
  <c r="J3" i="26"/>
  <c r="I3" i="26"/>
  <c r="H3" i="26"/>
  <c r="G3" i="26"/>
  <c r="F3" i="26"/>
  <c r="E3" i="26"/>
  <c r="D3" i="26"/>
  <c r="L19" i="26"/>
  <c r="K19" i="26"/>
  <c r="J19" i="26"/>
  <c r="I19" i="26"/>
  <c r="H19" i="26"/>
  <c r="G19" i="26"/>
  <c r="F19" i="26"/>
  <c r="E19" i="26"/>
  <c r="D19" i="26"/>
  <c r="L22" i="26"/>
  <c r="K22" i="26"/>
  <c r="J22" i="26"/>
  <c r="I22" i="26"/>
  <c r="H22" i="26"/>
  <c r="G22" i="26"/>
  <c r="F22" i="26"/>
  <c r="E22" i="26"/>
  <c r="D22" i="26"/>
  <c r="L23" i="26"/>
  <c r="K23" i="26"/>
  <c r="J23" i="26"/>
  <c r="I23" i="26"/>
  <c r="H23" i="26"/>
  <c r="G23" i="26"/>
  <c r="F23" i="26"/>
  <c r="E23" i="26"/>
  <c r="D23" i="26"/>
  <c r="L2" i="26"/>
  <c r="K2" i="26"/>
  <c r="J2" i="26"/>
  <c r="I2" i="26"/>
  <c r="H2" i="26"/>
  <c r="G2" i="26"/>
  <c r="F2" i="26"/>
  <c r="E2" i="26"/>
  <c r="D2" i="26"/>
  <c r="L12" i="26"/>
  <c r="K12" i="26"/>
  <c r="J12" i="26"/>
  <c r="I12" i="26"/>
  <c r="H12" i="26"/>
  <c r="G12" i="26"/>
  <c r="F12" i="26"/>
  <c r="E12" i="26"/>
  <c r="D12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X9" i="26"/>
  <c r="W9" i="26"/>
  <c r="V9" i="26"/>
  <c r="U9" i="26"/>
  <c r="T9" i="26"/>
  <c r="S9" i="26"/>
  <c r="R9" i="26"/>
  <c r="Q9" i="26"/>
  <c r="P9" i="26"/>
  <c r="O9" i="26"/>
  <c r="N9" i="26"/>
  <c r="M9" i="26"/>
  <c r="X8" i="26"/>
  <c r="W8" i="26"/>
  <c r="V8" i="26"/>
  <c r="U8" i="26"/>
  <c r="T8" i="26"/>
  <c r="S8" i="26"/>
  <c r="R8" i="26"/>
  <c r="Q8" i="26"/>
  <c r="P8" i="26"/>
  <c r="O8" i="26"/>
  <c r="N8" i="26"/>
  <c r="M8" i="26"/>
  <c r="X7" i="26"/>
  <c r="W7" i="26"/>
  <c r="V7" i="26"/>
  <c r="U7" i="26"/>
  <c r="T7" i="26"/>
  <c r="S7" i="26"/>
  <c r="R7" i="26"/>
  <c r="Q7" i="26"/>
  <c r="P7" i="26"/>
  <c r="O7" i="26"/>
  <c r="N7" i="26"/>
  <c r="M7" i="26"/>
  <c r="X6" i="26"/>
  <c r="W6" i="26"/>
  <c r="V6" i="26"/>
  <c r="U6" i="26"/>
  <c r="T6" i="26"/>
  <c r="S6" i="26"/>
  <c r="R6" i="26"/>
  <c r="Q6" i="26"/>
  <c r="P6" i="26"/>
  <c r="O6" i="26"/>
  <c r="N6" i="26"/>
  <c r="M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X5" i="26"/>
  <c r="W5" i="26"/>
  <c r="V5" i="26"/>
  <c r="U5" i="26"/>
  <c r="T5" i="26"/>
  <c r="S5" i="26"/>
  <c r="R5" i="26"/>
  <c r="Q5" i="26"/>
  <c r="P5" i="26"/>
  <c r="O5" i="26"/>
  <c r="N5" i="26"/>
  <c r="M5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X4" i="26"/>
  <c r="W4" i="26"/>
  <c r="V4" i="26"/>
  <c r="U4" i="26"/>
  <c r="T4" i="26"/>
  <c r="S4" i="26"/>
  <c r="R4" i="26"/>
  <c r="Q4" i="26"/>
  <c r="P4" i="26"/>
  <c r="O4" i="26"/>
  <c r="N4" i="26"/>
  <c r="M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X3" i="26"/>
  <c r="W3" i="26"/>
  <c r="V3" i="26"/>
  <c r="U3" i="26"/>
  <c r="T3" i="26"/>
  <c r="S3" i="26"/>
  <c r="R3" i="26"/>
  <c r="Q3" i="26"/>
  <c r="P3" i="26"/>
  <c r="O3" i="26"/>
  <c r="N3" i="26"/>
  <c r="M3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X2" i="26"/>
  <c r="W2" i="26"/>
  <c r="V2" i="26"/>
  <c r="U2" i="26"/>
  <c r="T2" i="26"/>
  <c r="S2" i="26"/>
  <c r="R2" i="26"/>
  <c r="Q2" i="26"/>
  <c r="P2" i="26"/>
  <c r="O2" i="26"/>
  <c r="N2" i="26"/>
  <c r="M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AI25" i="26"/>
  <c r="AH25" i="26"/>
  <c r="AG25" i="26"/>
  <c r="AF25" i="26"/>
  <c r="AE25" i="26"/>
  <c r="AD25" i="26"/>
  <c r="AC25" i="26"/>
  <c r="AB25" i="26"/>
  <c r="AA25" i="26"/>
  <c r="Z25" i="26"/>
  <c r="Y25" i="26"/>
  <c r="AI10" i="26"/>
  <c r="AH10" i="26"/>
  <c r="AG10" i="26"/>
  <c r="AF10" i="26"/>
  <c r="AE10" i="26"/>
  <c r="AD10" i="26"/>
  <c r="AC10" i="26"/>
  <c r="AB10" i="26"/>
  <c r="AA10" i="26"/>
  <c r="Z10" i="26"/>
  <c r="Y10" i="26"/>
  <c r="AI9" i="26"/>
  <c r="AH9" i="26"/>
  <c r="AG9" i="26"/>
  <c r="AF9" i="26"/>
  <c r="AE9" i="26"/>
  <c r="AD9" i="26"/>
  <c r="AC9" i="26"/>
  <c r="AB9" i="26"/>
  <c r="AA9" i="26"/>
  <c r="Z9" i="26"/>
  <c r="Y9" i="26"/>
  <c r="AI8" i="26"/>
  <c r="AH8" i="26"/>
  <c r="AG8" i="26"/>
  <c r="AF8" i="26"/>
  <c r="AE8" i="26"/>
  <c r="AD8" i="26"/>
  <c r="AC8" i="26"/>
  <c r="AB8" i="26"/>
  <c r="AA8" i="26"/>
  <c r="Z8" i="26"/>
  <c r="Y8" i="26"/>
  <c r="AI7" i="26"/>
  <c r="AH7" i="26"/>
  <c r="AG7" i="26"/>
  <c r="AF7" i="26"/>
  <c r="AE7" i="26"/>
  <c r="AD7" i="26"/>
  <c r="AC7" i="26"/>
  <c r="AB7" i="26"/>
  <c r="AA7" i="26"/>
  <c r="Z7" i="26"/>
  <c r="Y7" i="26"/>
  <c r="AI6" i="26"/>
  <c r="AH6" i="26"/>
  <c r="AG6" i="26"/>
  <c r="AF6" i="26"/>
  <c r="AE6" i="26"/>
  <c r="AD6" i="26"/>
  <c r="AC6" i="26"/>
  <c r="AB6" i="26"/>
  <c r="AA6" i="26"/>
  <c r="Z6" i="26"/>
  <c r="Y6" i="26"/>
  <c r="AI26" i="26"/>
  <c r="AH26" i="26"/>
  <c r="AG26" i="26"/>
  <c r="AF26" i="26"/>
  <c r="AE26" i="26"/>
  <c r="AD26" i="26"/>
  <c r="AC26" i="26"/>
  <c r="AB26" i="26"/>
  <c r="AA26" i="26"/>
  <c r="Z26" i="26"/>
  <c r="Y26" i="26"/>
  <c r="AI17" i="26"/>
  <c r="AH17" i="26"/>
  <c r="AG17" i="26"/>
  <c r="AF17" i="26"/>
  <c r="AE17" i="26"/>
  <c r="AD17" i="26"/>
  <c r="AC17" i="26"/>
  <c r="AB17" i="26"/>
  <c r="AA17" i="26"/>
  <c r="Z17" i="26"/>
  <c r="Y17" i="26"/>
  <c r="AI18" i="26"/>
  <c r="AH18" i="26"/>
  <c r="AG18" i="26"/>
  <c r="AF18" i="26"/>
  <c r="AE18" i="26"/>
  <c r="AD18" i="26"/>
  <c r="AC18" i="26"/>
  <c r="AB18" i="26"/>
  <c r="AA18" i="26"/>
  <c r="Z18" i="26"/>
  <c r="Y18" i="26"/>
  <c r="AI5" i="26"/>
  <c r="AH5" i="26"/>
  <c r="AG5" i="26"/>
  <c r="AF5" i="26"/>
  <c r="AE5" i="26"/>
  <c r="AD5" i="26"/>
  <c r="AC5" i="26"/>
  <c r="AB5" i="26"/>
  <c r="AA5" i="26"/>
  <c r="Z5" i="26"/>
  <c r="Y5" i="26"/>
  <c r="AI21" i="26"/>
  <c r="AH21" i="26"/>
  <c r="AG21" i="26"/>
  <c r="AF21" i="26"/>
  <c r="AE21" i="26"/>
  <c r="AD21" i="26"/>
  <c r="AC21" i="26"/>
  <c r="AB21" i="26"/>
  <c r="AA21" i="26"/>
  <c r="Z21" i="26"/>
  <c r="Y21" i="26"/>
  <c r="AI4" i="26"/>
  <c r="AH4" i="26"/>
  <c r="AG4" i="26"/>
  <c r="AF4" i="26"/>
  <c r="AE4" i="26"/>
  <c r="AD4" i="26"/>
  <c r="AC4" i="26"/>
  <c r="AB4" i="26"/>
  <c r="AA4" i="26"/>
  <c r="Z4" i="26"/>
  <c r="Y4" i="26"/>
  <c r="AI24" i="26"/>
  <c r="AH24" i="26"/>
  <c r="AG24" i="26"/>
  <c r="AF24" i="26"/>
  <c r="AE24" i="26"/>
  <c r="AD24" i="26"/>
  <c r="AC24" i="26"/>
  <c r="AB24" i="26"/>
  <c r="AA24" i="26"/>
  <c r="Z24" i="26"/>
  <c r="Y24" i="26"/>
  <c r="AI15" i="26"/>
  <c r="AH15" i="26"/>
  <c r="AG15" i="26"/>
  <c r="AF15" i="26"/>
  <c r="AE15" i="26"/>
  <c r="AD15" i="26"/>
  <c r="AC15" i="26"/>
  <c r="AB15" i="26"/>
  <c r="AA15" i="26"/>
  <c r="Z15" i="26"/>
  <c r="Y15" i="26"/>
  <c r="AI20" i="26"/>
  <c r="AH20" i="26"/>
  <c r="AG20" i="26"/>
  <c r="AF20" i="26"/>
  <c r="AE20" i="26"/>
  <c r="AD20" i="26"/>
  <c r="AC20" i="26"/>
  <c r="AB20" i="26"/>
  <c r="AA20" i="26"/>
  <c r="Z20" i="26"/>
  <c r="Y20" i="26"/>
  <c r="AI16" i="26"/>
  <c r="AH16" i="26"/>
  <c r="AG16" i="26"/>
  <c r="AF16" i="26"/>
  <c r="AE16" i="26"/>
  <c r="AD16" i="26"/>
  <c r="AC16" i="26"/>
  <c r="AB16" i="26"/>
  <c r="AA16" i="26"/>
  <c r="Z16" i="26"/>
  <c r="Y16" i="26"/>
  <c r="AI14" i="26"/>
  <c r="AH14" i="26"/>
  <c r="AG14" i="26"/>
  <c r="AF14" i="26"/>
  <c r="AE14" i="26"/>
  <c r="AD14" i="26"/>
  <c r="AC14" i="26"/>
  <c r="AB14" i="26"/>
  <c r="AA14" i="26"/>
  <c r="Z14" i="26"/>
  <c r="Y14" i="26"/>
  <c r="AI3" i="26"/>
  <c r="AH3" i="26"/>
  <c r="AG3" i="26"/>
  <c r="AF3" i="26"/>
  <c r="AE3" i="26"/>
  <c r="AD3" i="26"/>
  <c r="AC3" i="26"/>
  <c r="AB3" i="26"/>
  <c r="AA3" i="26"/>
  <c r="Z3" i="26"/>
  <c r="Y3" i="26"/>
  <c r="AI19" i="26"/>
  <c r="AH19" i="26"/>
  <c r="AG19" i="26"/>
  <c r="AF19" i="26"/>
  <c r="AE19" i="26"/>
  <c r="AD19" i="26"/>
  <c r="AC19" i="26"/>
  <c r="AB19" i="26"/>
  <c r="AA19" i="26"/>
  <c r="Z19" i="26"/>
  <c r="Y19" i="26"/>
  <c r="AI22" i="26"/>
  <c r="AH22" i="26"/>
  <c r="AG22" i="26"/>
  <c r="AF22" i="26"/>
  <c r="AE22" i="26"/>
  <c r="AD22" i="26"/>
  <c r="AC22" i="26"/>
  <c r="AB22" i="26"/>
  <c r="AA22" i="26"/>
  <c r="Z22" i="26"/>
  <c r="Y22" i="26"/>
  <c r="AI23" i="26"/>
  <c r="AH23" i="26"/>
  <c r="AG23" i="26"/>
  <c r="AF23" i="26"/>
  <c r="AE23" i="26"/>
  <c r="AD23" i="26"/>
  <c r="AC23" i="26"/>
  <c r="AB23" i="26"/>
  <c r="AA23" i="26"/>
  <c r="Z23" i="26"/>
  <c r="Y23" i="26"/>
  <c r="AI2" i="26"/>
  <c r="AH2" i="26"/>
  <c r="AG2" i="26"/>
  <c r="AF2" i="26"/>
  <c r="AE2" i="26"/>
  <c r="AD2" i="26"/>
  <c r="AC2" i="26"/>
  <c r="AB2" i="26"/>
  <c r="AA2" i="26"/>
  <c r="Z2" i="26"/>
  <c r="Y2" i="26"/>
  <c r="AI12" i="26"/>
  <c r="AH12" i="26"/>
  <c r="AG12" i="26"/>
  <c r="AF12" i="26"/>
  <c r="AE12" i="26"/>
  <c r="AD12" i="26"/>
  <c r="AC12" i="26"/>
  <c r="AB12" i="26"/>
  <c r="AA12" i="26"/>
  <c r="Z12" i="26"/>
  <c r="Y12" i="26"/>
  <c r="AI12" i="25"/>
  <c r="AH12" i="25"/>
  <c r="AG12" i="25"/>
  <c r="AF12" i="25"/>
  <c r="AE12" i="25"/>
  <c r="AD12" i="25"/>
  <c r="AC12" i="25"/>
  <c r="AB12" i="25"/>
  <c r="AA12" i="25"/>
  <c r="Z12" i="25"/>
  <c r="Y12" i="25"/>
  <c r="AI6" i="25"/>
  <c r="AH6" i="25"/>
  <c r="AG6" i="25"/>
  <c r="AF6" i="25"/>
  <c r="AE6" i="25"/>
  <c r="AD6" i="25"/>
  <c r="AC6" i="25"/>
  <c r="AB6" i="25"/>
  <c r="AA6" i="25"/>
  <c r="Z6" i="25"/>
  <c r="Y6" i="25"/>
  <c r="AI5" i="25"/>
  <c r="AH5" i="25"/>
  <c r="AG5" i="25"/>
  <c r="AF5" i="25"/>
  <c r="AE5" i="25"/>
  <c r="AD5" i="25"/>
  <c r="AC5" i="25"/>
  <c r="AB5" i="25"/>
  <c r="AA5" i="25"/>
  <c r="Z5" i="25"/>
  <c r="Y5" i="25"/>
  <c r="AI4" i="25"/>
  <c r="AH4" i="25"/>
  <c r="AG4" i="25"/>
  <c r="AF4" i="25"/>
  <c r="AE4" i="25"/>
  <c r="AD4" i="25"/>
  <c r="AC4" i="25"/>
  <c r="AB4" i="25"/>
  <c r="AA4" i="25"/>
  <c r="Z4" i="25"/>
  <c r="Y4" i="25"/>
  <c r="AI21" i="25"/>
  <c r="AH21" i="25"/>
  <c r="AG21" i="25"/>
  <c r="AF21" i="25"/>
  <c r="AE21" i="25"/>
  <c r="AD21" i="25"/>
  <c r="AC21" i="25"/>
  <c r="AB21" i="25"/>
  <c r="AA21" i="25"/>
  <c r="Z21" i="25"/>
  <c r="Y21" i="25"/>
  <c r="AI20" i="25"/>
  <c r="AH20" i="25"/>
  <c r="AG20" i="25"/>
  <c r="AF20" i="25"/>
  <c r="AE20" i="25"/>
  <c r="AD20" i="25"/>
  <c r="AC20" i="25"/>
  <c r="AB20" i="25"/>
  <c r="AA20" i="25"/>
  <c r="Z20" i="25"/>
  <c r="Y20" i="25"/>
  <c r="AI3" i="25"/>
  <c r="AH3" i="25"/>
  <c r="AG3" i="25"/>
  <c r="AF3" i="25"/>
  <c r="AE3" i="25"/>
  <c r="AD3" i="25"/>
  <c r="AC3" i="25"/>
  <c r="AB3" i="25"/>
  <c r="AA3" i="25"/>
  <c r="Z3" i="25"/>
  <c r="Y3" i="25"/>
  <c r="AI19" i="25"/>
  <c r="AH19" i="25"/>
  <c r="AG19" i="25"/>
  <c r="AF19" i="25"/>
  <c r="AE19" i="25"/>
  <c r="AD19" i="25"/>
  <c r="AC19" i="25"/>
  <c r="AB19" i="25"/>
  <c r="AA19" i="25"/>
  <c r="Z19" i="25"/>
  <c r="Y19" i="25"/>
  <c r="AI15" i="25"/>
  <c r="AH15" i="25"/>
  <c r="AG15" i="25"/>
  <c r="AF15" i="25"/>
  <c r="AE15" i="25"/>
  <c r="AD15" i="25"/>
  <c r="AC15" i="25"/>
  <c r="AB15" i="25"/>
  <c r="AA15" i="25"/>
  <c r="Z15" i="25"/>
  <c r="Y15" i="25"/>
  <c r="AI17" i="25"/>
  <c r="AH17" i="25"/>
  <c r="AG17" i="25"/>
  <c r="AF17" i="25"/>
  <c r="AE17" i="25"/>
  <c r="AD17" i="25"/>
  <c r="AC17" i="25"/>
  <c r="AB17" i="25"/>
  <c r="AA17" i="25"/>
  <c r="Z17" i="25"/>
  <c r="Y17" i="25"/>
  <c r="AI13" i="25"/>
  <c r="AH13" i="25"/>
  <c r="AG13" i="25"/>
  <c r="AF13" i="25"/>
  <c r="AE13" i="25"/>
  <c r="AD13" i="25"/>
  <c r="AC13" i="25"/>
  <c r="AB13" i="25"/>
  <c r="AA13" i="25"/>
  <c r="Z13" i="25"/>
  <c r="Y13" i="25"/>
  <c r="AI7" i="25"/>
  <c r="AH7" i="25"/>
  <c r="AG7" i="25"/>
  <c r="AF7" i="25"/>
  <c r="AE7" i="25"/>
  <c r="AD7" i="25"/>
  <c r="AC7" i="25"/>
  <c r="AB7" i="25"/>
  <c r="AA7" i="25"/>
  <c r="Z7" i="25"/>
  <c r="Y7" i="25"/>
  <c r="AI14" i="25"/>
  <c r="AH14" i="25"/>
  <c r="AG14" i="25"/>
  <c r="AF14" i="25"/>
  <c r="AE14" i="25"/>
  <c r="AD14" i="25"/>
  <c r="AC14" i="25"/>
  <c r="AB14" i="25"/>
  <c r="AA14" i="25"/>
  <c r="Z14" i="25"/>
  <c r="Y14" i="25"/>
  <c r="AI18" i="25"/>
  <c r="AH18" i="25"/>
  <c r="AG18" i="25"/>
  <c r="AF18" i="25"/>
  <c r="AE18" i="25"/>
  <c r="AD18" i="25"/>
  <c r="AC18" i="25"/>
  <c r="AB18" i="25"/>
  <c r="AA18" i="25"/>
  <c r="Z18" i="25"/>
  <c r="Y18" i="25"/>
  <c r="AI2" i="25"/>
  <c r="AH2" i="25"/>
  <c r="AG2" i="25"/>
  <c r="AF2" i="25"/>
  <c r="AE2" i="25"/>
  <c r="AD2" i="25"/>
  <c r="AC2" i="25"/>
  <c r="AB2" i="25"/>
  <c r="AA2" i="25"/>
  <c r="Z2" i="25"/>
  <c r="Y2" i="25"/>
  <c r="AI16" i="25"/>
  <c r="AH16" i="25"/>
  <c r="AG16" i="25"/>
  <c r="AF16" i="25"/>
  <c r="AE16" i="25"/>
  <c r="AD16" i="25"/>
  <c r="AC16" i="25"/>
  <c r="AB16" i="25"/>
  <c r="AA16" i="25"/>
  <c r="Z16" i="25"/>
  <c r="Y16" i="25"/>
  <c r="AI9" i="25"/>
  <c r="AH9" i="25"/>
  <c r="AG9" i="25"/>
  <c r="AF9" i="25"/>
  <c r="AE9" i="25"/>
  <c r="AD9" i="25"/>
  <c r="AC9" i="25"/>
  <c r="AB9" i="25"/>
  <c r="AA9" i="25"/>
  <c r="Z9" i="25"/>
  <c r="Y9" i="25"/>
  <c r="AI11" i="25"/>
  <c r="AH11" i="25"/>
  <c r="AG11" i="25"/>
  <c r="AF11" i="25"/>
  <c r="AE11" i="25"/>
  <c r="AD11" i="25"/>
  <c r="AC11" i="25"/>
  <c r="AB11" i="25"/>
  <c r="AA11" i="25"/>
  <c r="Z11" i="25"/>
  <c r="Y11" i="25"/>
  <c r="AI10" i="25"/>
  <c r="AH10" i="25"/>
  <c r="AG10" i="25"/>
  <c r="AF10" i="25"/>
  <c r="AE10" i="25"/>
  <c r="AD10" i="25"/>
  <c r="AC10" i="25"/>
  <c r="AB10" i="25"/>
  <c r="AA10" i="25"/>
  <c r="Z10" i="25"/>
  <c r="Y10" i="25"/>
  <c r="AI8" i="25"/>
  <c r="AH8" i="25"/>
  <c r="AG8" i="25"/>
  <c r="AF8" i="25"/>
  <c r="AE8" i="25"/>
  <c r="AD8" i="25"/>
  <c r="AC8" i="25"/>
  <c r="AB8" i="25"/>
  <c r="AA8" i="25"/>
  <c r="Z8" i="25"/>
  <c r="Y8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X6" i="25"/>
  <c r="W6" i="25"/>
  <c r="V6" i="25"/>
  <c r="U6" i="25"/>
  <c r="T6" i="25"/>
  <c r="S6" i="25"/>
  <c r="R6" i="25"/>
  <c r="Q6" i="25"/>
  <c r="P6" i="25"/>
  <c r="O6" i="25"/>
  <c r="N6" i="25"/>
  <c r="M6" i="25"/>
  <c r="X5" i="25"/>
  <c r="W5" i="25"/>
  <c r="V5" i="25"/>
  <c r="U5" i="25"/>
  <c r="T5" i="25"/>
  <c r="S5" i="25"/>
  <c r="R5" i="25"/>
  <c r="Q5" i="25"/>
  <c r="P5" i="25"/>
  <c r="O5" i="25"/>
  <c r="N5" i="25"/>
  <c r="M5" i="25"/>
  <c r="X4" i="25"/>
  <c r="W4" i="25"/>
  <c r="V4" i="25"/>
  <c r="U4" i="25"/>
  <c r="T4" i="25"/>
  <c r="S4" i="25"/>
  <c r="R4" i="25"/>
  <c r="Q4" i="25"/>
  <c r="P4" i="25"/>
  <c r="O4" i="25"/>
  <c r="N4" i="25"/>
  <c r="M4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X3" i="25"/>
  <c r="W3" i="25"/>
  <c r="V3" i="25"/>
  <c r="U3" i="25"/>
  <c r="T3" i="25"/>
  <c r="S3" i="25"/>
  <c r="R3" i="25"/>
  <c r="Q3" i="25"/>
  <c r="P3" i="25"/>
  <c r="O3" i="25"/>
  <c r="N3" i="25"/>
  <c r="M3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X7" i="25"/>
  <c r="W7" i="25"/>
  <c r="V7" i="25"/>
  <c r="U7" i="25"/>
  <c r="T7" i="25"/>
  <c r="S7" i="25"/>
  <c r="R7" i="25"/>
  <c r="Q7" i="25"/>
  <c r="P7" i="25"/>
  <c r="O7" i="25"/>
  <c r="N7" i="25"/>
  <c r="M7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X2" i="25"/>
  <c r="W2" i="25"/>
  <c r="V2" i="25"/>
  <c r="U2" i="25"/>
  <c r="T2" i="25"/>
  <c r="S2" i="25"/>
  <c r="R2" i="25"/>
  <c r="Q2" i="25"/>
  <c r="P2" i="25"/>
  <c r="O2" i="25"/>
  <c r="N2" i="25"/>
  <c r="M2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X9" i="25"/>
  <c r="W9" i="25"/>
  <c r="V9" i="25"/>
  <c r="U9" i="25"/>
  <c r="T9" i="25"/>
  <c r="S9" i="25"/>
  <c r="R9" i="25"/>
  <c r="Q9" i="25"/>
  <c r="P9" i="25"/>
  <c r="O9" i="25"/>
  <c r="N9" i="25"/>
  <c r="M9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X8" i="25"/>
  <c r="W8" i="25"/>
  <c r="V8" i="25"/>
  <c r="U8" i="25"/>
  <c r="T8" i="25"/>
  <c r="S8" i="25"/>
  <c r="R8" i="25"/>
  <c r="Q8" i="25"/>
  <c r="P8" i="25"/>
  <c r="O8" i="25"/>
  <c r="N8" i="25"/>
  <c r="M8" i="25"/>
  <c r="L12" i="25"/>
  <c r="K12" i="25"/>
  <c r="J12" i="25"/>
  <c r="I12" i="25"/>
  <c r="H12" i="25"/>
  <c r="G12" i="25"/>
  <c r="F12" i="25"/>
  <c r="AK12" i="25" s="1"/>
  <c r="E12" i="25"/>
  <c r="D12" i="25"/>
  <c r="L6" i="25"/>
  <c r="K6" i="25"/>
  <c r="J6" i="25"/>
  <c r="I6" i="25"/>
  <c r="H6" i="25"/>
  <c r="G6" i="25"/>
  <c r="F6" i="25"/>
  <c r="E6" i="25"/>
  <c r="D6" i="25"/>
  <c r="L5" i="25"/>
  <c r="K5" i="25"/>
  <c r="J5" i="25"/>
  <c r="I5" i="25"/>
  <c r="H5" i="25"/>
  <c r="G5" i="25"/>
  <c r="F5" i="25"/>
  <c r="E5" i="25"/>
  <c r="D5" i="25"/>
  <c r="L4" i="25"/>
  <c r="K4" i="25"/>
  <c r="J4" i="25"/>
  <c r="I4" i="25"/>
  <c r="H4" i="25"/>
  <c r="G4" i="25"/>
  <c r="F4" i="25"/>
  <c r="E4" i="25"/>
  <c r="D4" i="25"/>
  <c r="L21" i="25"/>
  <c r="K21" i="25"/>
  <c r="J21" i="25"/>
  <c r="I21" i="25"/>
  <c r="H21" i="25"/>
  <c r="G21" i="25"/>
  <c r="F21" i="25"/>
  <c r="E21" i="25"/>
  <c r="D21" i="25"/>
  <c r="L20" i="25"/>
  <c r="K20" i="25"/>
  <c r="J20" i="25"/>
  <c r="I20" i="25"/>
  <c r="H20" i="25"/>
  <c r="G20" i="25"/>
  <c r="F20" i="25"/>
  <c r="E20" i="25"/>
  <c r="D20" i="25"/>
  <c r="L3" i="25"/>
  <c r="K3" i="25"/>
  <c r="J3" i="25"/>
  <c r="I3" i="25"/>
  <c r="H3" i="25"/>
  <c r="G3" i="25"/>
  <c r="F3" i="25"/>
  <c r="E3" i="25"/>
  <c r="D3" i="25"/>
  <c r="L19" i="25"/>
  <c r="K19" i="25"/>
  <c r="J19" i="25"/>
  <c r="I19" i="25"/>
  <c r="H19" i="25"/>
  <c r="G19" i="25"/>
  <c r="F19" i="25"/>
  <c r="E19" i="25"/>
  <c r="AL19" i="25" s="1"/>
  <c r="D19" i="25"/>
  <c r="L15" i="25"/>
  <c r="K15" i="25"/>
  <c r="J15" i="25"/>
  <c r="I15" i="25"/>
  <c r="H15" i="25"/>
  <c r="G15" i="25"/>
  <c r="F15" i="25"/>
  <c r="E15" i="25"/>
  <c r="D15" i="25"/>
  <c r="L17" i="25"/>
  <c r="K17" i="25"/>
  <c r="J17" i="25"/>
  <c r="I17" i="25"/>
  <c r="H17" i="25"/>
  <c r="G17" i="25"/>
  <c r="F17" i="25"/>
  <c r="E17" i="25"/>
  <c r="D17" i="25"/>
  <c r="L13" i="25"/>
  <c r="K13" i="25"/>
  <c r="J13" i="25"/>
  <c r="I13" i="25"/>
  <c r="H13" i="25"/>
  <c r="G13" i="25"/>
  <c r="F13" i="25"/>
  <c r="E13" i="25"/>
  <c r="D13" i="25"/>
  <c r="L7" i="25"/>
  <c r="K7" i="25"/>
  <c r="J7" i="25"/>
  <c r="I7" i="25"/>
  <c r="H7" i="25"/>
  <c r="G7" i="25"/>
  <c r="F7" i="25"/>
  <c r="E7" i="25"/>
  <c r="AL7" i="25" s="1"/>
  <c r="D7" i="25"/>
  <c r="L14" i="25"/>
  <c r="K14" i="25"/>
  <c r="J14" i="25"/>
  <c r="I14" i="25"/>
  <c r="H14" i="25"/>
  <c r="G14" i="25"/>
  <c r="F14" i="25"/>
  <c r="AK14" i="25" s="1"/>
  <c r="E14" i="25"/>
  <c r="D14" i="25"/>
  <c r="L18" i="25"/>
  <c r="K18" i="25"/>
  <c r="J18" i="25"/>
  <c r="I18" i="25"/>
  <c r="H18" i="25"/>
  <c r="G18" i="25"/>
  <c r="F18" i="25"/>
  <c r="E18" i="25"/>
  <c r="D18" i="25"/>
  <c r="L2" i="25"/>
  <c r="K2" i="25"/>
  <c r="J2" i="25"/>
  <c r="I2" i="25"/>
  <c r="H2" i="25"/>
  <c r="G2" i="25"/>
  <c r="F2" i="25"/>
  <c r="E2" i="25"/>
  <c r="D2" i="25"/>
  <c r="L16" i="25"/>
  <c r="K16" i="25"/>
  <c r="J16" i="25"/>
  <c r="I16" i="25"/>
  <c r="H16" i="25"/>
  <c r="G16" i="25"/>
  <c r="F16" i="25"/>
  <c r="E16" i="25"/>
  <c r="D16" i="25"/>
  <c r="L9" i="25"/>
  <c r="K9" i="25"/>
  <c r="J9" i="25"/>
  <c r="I9" i="25"/>
  <c r="H9" i="25"/>
  <c r="G9" i="25"/>
  <c r="F9" i="25"/>
  <c r="AK9" i="25" s="1"/>
  <c r="E9" i="25"/>
  <c r="D9" i="25"/>
  <c r="L11" i="25"/>
  <c r="K11" i="25"/>
  <c r="J11" i="25"/>
  <c r="I11" i="25"/>
  <c r="H11" i="25"/>
  <c r="G11" i="25"/>
  <c r="F11" i="25"/>
  <c r="E11" i="25"/>
  <c r="D11" i="25"/>
  <c r="L10" i="25"/>
  <c r="K10" i="25"/>
  <c r="J10" i="25"/>
  <c r="I10" i="25"/>
  <c r="H10" i="25"/>
  <c r="G10" i="25"/>
  <c r="F10" i="25"/>
  <c r="E10" i="25"/>
  <c r="D10" i="25"/>
  <c r="L8" i="25"/>
  <c r="K8" i="25"/>
  <c r="J8" i="25"/>
  <c r="I8" i="25"/>
  <c r="H8" i="25"/>
  <c r="G8" i="25"/>
  <c r="F8" i="25"/>
  <c r="E8" i="25"/>
  <c r="D8" i="25"/>
  <c r="AP25" i="26"/>
  <c r="AP10" i="26"/>
  <c r="AP9" i="26"/>
  <c r="AP8" i="26"/>
  <c r="AP7" i="26"/>
  <c r="AL7" i="26"/>
  <c r="AK7" i="26"/>
  <c r="AP6" i="26"/>
  <c r="AP26" i="26"/>
  <c r="AP17" i="26"/>
  <c r="AK17" i="26"/>
  <c r="AP18" i="26"/>
  <c r="AP5" i="26"/>
  <c r="AL5" i="26"/>
  <c r="AP21" i="26"/>
  <c r="AL21" i="26"/>
  <c r="AP4" i="26"/>
  <c r="AK4" i="26"/>
  <c r="AP24" i="26"/>
  <c r="AK24" i="26"/>
  <c r="AP15" i="26"/>
  <c r="AP20" i="26"/>
  <c r="AK20" i="26"/>
  <c r="AP16" i="26"/>
  <c r="AP14" i="26"/>
  <c r="AP3" i="26"/>
  <c r="AP19" i="26"/>
  <c r="AP22" i="26"/>
  <c r="AJ22" i="26"/>
  <c r="AP23" i="26"/>
  <c r="AP2" i="26"/>
  <c r="AP12" i="26"/>
  <c r="AP12" i="25"/>
  <c r="AP6" i="25"/>
  <c r="AJ6" i="25"/>
  <c r="AP5" i="25"/>
  <c r="AP4" i="25"/>
  <c r="AP21" i="25"/>
  <c r="AP20" i="25"/>
  <c r="AP3" i="25"/>
  <c r="AJ3" i="25"/>
  <c r="AP19" i="25"/>
  <c r="AP15" i="25"/>
  <c r="AP17" i="25"/>
  <c r="AP13" i="25"/>
  <c r="AP7" i="25"/>
  <c r="AP14" i="25"/>
  <c r="AP18" i="25"/>
  <c r="AP2" i="25"/>
  <c r="AP16" i="25"/>
  <c r="AP9" i="25"/>
  <c r="AP11" i="25"/>
  <c r="AP10" i="25"/>
  <c r="AP8" i="25"/>
  <c r="L9" i="17"/>
  <c r="K9" i="17"/>
  <c r="J9" i="17"/>
  <c r="I9" i="17"/>
  <c r="H9" i="17"/>
  <c r="G9" i="17"/>
  <c r="F9" i="17"/>
  <c r="E9" i="17"/>
  <c r="D9" i="17"/>
  <c r="L8" i="17"/>
  <c r="K8" i="17"/>
  <c r="J8" i="17"/>
  <c r="I8" i="17"/>
  <c r="H8" i="17"/>
  <c r="G8" i="17"/>
  <c r="F8" i="17"/>
  <c r="E8" i="17"/>
  <c r="D8" i="17"/>
  <c r="L7" i="17"/>
  <c r="K7" i="17"/>
  <c r="J7" i="17"/>
  <c r="I7" i="17"/>
  <c r="H7" i="17"/>
  <c r="G7" i="17"/>
  <c r="F7" i="17"/>
  <c r="E7" i="17"/>
  <c r="D7" i="17"/>
  <c r="L6" i="17"/>
  <c r="K6" i="17"/>
  <c r="J6" i="17"/>
  <c r="I6" i="17"/>
  <c r="H6" i="17"/>
  <c r="G6" i="17"/>
  <c r="F6" i="17"/>
  <c r="E6" i="17"/>
  <c r="D6" i="17"/>
  <c r="L13" i="17"/>
  <c r="K13" i="17"/>
  <c r="J13" i="17"/>
  <c r="I13" i="17"/>
  <c r="H13" i="17"/>
  <c r="G13" i="17"/>
  <c r="F13" i="17"/>
  <c r="E13" i="17"/>
  <c r="D13" i="17"/>
  <c r="L5" i="17"/>
  <c r="K5" i="17"/>
  <c r="J5" i="17"/>
  <c r="I5" i="17"/>
  <c r="H5" i="17"/>
  <c r="G5" i="17"/>
  <c r="F5" i="17"/>
  <c r="E5" i="17"/>
  <c r="D5" i="17"/>
  <c r="L4" i="17"/>
  <c r="K4" i="17"/>
  <c r="J4" i="17"/>
  <c r="I4" i="17"/>
  <c r="H4" i="17"/>
  <c r="G4" i="17"/>
  <c r="F4" i="17"/>
  <c r="E4" i="17"/>
  <c r="D4" i="17"/>
  <c r="L18" i="17"/>
  <c r="K18" i="17"/>
  <c r="J18" i="17"/>
  <c r="I18" i="17"/>
  <c r="H18" i="17"/>
  <c r="G18" i="17"/>
  <c r="F18" i="17"/>
  <c r="E18" i="17"/>
  <c r="D18" i="17"/>
  <c r="L3" i="17"/>
  <c r="K3" i="17"/>
  <c r="J3" i="17"/>
  <c r="I3" i="17"/>
  <c r="H3" i="17"/>
  <c r="G3" i="17"/>
  <c r="F3" i="17"/>
  <c r="E3" i="17"/>
  <c r="D3" i="17"/>
  <c r="L19" i="17"/>
  <c r="K19" i="17"/>
  <c r="J19" i="17"/>
  <c r="I19" i="17"/>
  <c r="H19" i="17"/>
  <c r="G19" i="17"/>
  <c r="F19" i="17"/>
  <c r="E19" i="17"/>
  <c r="D19" i="17"/>
  <c r="L22" i="17"/>
  <c r="K22" i="17"/>
  <c r="J22" i="17"/>
  <c r="I22" i="17"/>
  <c r="H22" i="17"/>
  <c r="G22" i="17"/>
  <c r="F22" i="17"/>
  <c r="E22" i="17"/>
  <c r="D22" i="17"/>
  <c r="L23" i="17"/>
  <c r="K23" i="17"/>
  <c r="J23" i="17"/>
  <c r="I23" i="17"/>
  <c r="H23" i="17"/>
  <c r="G23" i="17"/>
  <c r="F23" i="17"/>
  <c r="E23" i="17"/>
  <c r="D23" i="17"/>
  <c r="L2" i="17"/>
  <c r="K2" i="17"/>
  <c r="J2" i="17"/>
  <c r="I2" i="17"/>
  <c r="H2" i="17"/>
  <c r="G2" i="17"/>
  <c r="F2" i="17"/>
  <c r="E2" i="17"/>
  <c r="D2" i="17"/>
  <c r="L17" i="17"/>
  <c r="K17" i="17"/>
  <c r="J17" i="17"/>
  <c r="I17" i="17"/>
  <c r="H17" i="17"/>
  <c r="G17" i="17"/>
  <c r="F17" i="17"/>
  <c r="E17" i="17"/>
  <c r="D17" i="17"/>
  <c r="L14" i="17"/>
  <c r="K14" i="17"/>
  <c r="J14" i="17"/>
  <c r="I14" i="17"/>
  <c r="H14" i="17"/>
  <c r="G14" i="17"/>
  <c r="F14" i="17"/>
  <c r="E14" i="17"/>
  <c r="D14" i="17"/>
  <c r="L20" i="17"/>
  <c r="K20" i="17"/>
  <c r="J20" i="17"/>
  <c r="I20" i="17"/>
  <c r="H20" i="17"/>
  <c r="G20" i="17"/>
  <c r="F20" i="17"/>
  <c r="E20" i="17"/>
  <c r="D20" i="17"/>
  <c r="L16" i="17"/>
  <c r="K16" i="17"/>
  <c r="J16" i="17"/>
  <c r="I16" i="17"/>
  <c r="H16" i="17"/>
  <c r="G16" i="17"/>
  <c r="F16" i="17"/>
  <c r="E16" i="17"/>
  <c r="D16" i="17"/>
  <c r="L21" i="17"/>
  <c r="K21" i="17"/>
  <c r="J21" i="17"/>
  <c r="I21" i="17"/>
  <c r="H21" i="17"/>
  <c r="G21" i="17"/>
  <c r="F21" i="17"/>
  <c r="E21" i="17"/>
  <c r="D21" i="17"/>
  <c r="L10" i="17"/>
  <c r="K10" i="17"/>
  <c r="J10" i="17"/>
  <c r="I10" i="17"/>
  <c r="H10" i="17"/>
  <c r="G10" i="17"/>
  <c r="F10" i="17"/>
  <c r="E10" i="17"/>
  <c r="D10" i="17"/>
  <c r="L15" i="17"/>
  <c r="K15" i="17"/>
  <c r="J15" i="17"/>
  <c r="I15" i="17"/>
  <c r="H15" i="17"/>
  <c r="G15" i="17"/>
  <c r="F15" i="17"/>
  <c r="E15" i="17"/>
  <c r="D15" i="17"/>
  <c r="L12" i="17"/>
  <c r="K12" i="17"/>
  <c r="J12" i="17"/>
  <c r="I12" i="17"/>
  <c r="H12" i="17"/>
  <c r="G12" i="17"/>
  <c r="F12" i="17"/>
  <c r="E12" i="17"/>
  <c r="D12" i="17"/>
  <c r="L11" i="17"/>
  <c r="K11" i="17"/>
  <c r="J11" i="17"/>
  <c r="I11" i="17"/>
  <c r="H11" i="17"/>
  <c r="G11" i="17"/>
  <c r="F11" i="17"/>
  <c r="E11" i="17"/>
  <c r="D11" i="17"/>
  <c r="X9" i="17"/>
  <c r="W9" i="17"/>
  <c r="V9" i="17"/>
  <c r="U9" i="17"/>
  <c r="T9" i="17"/>
  <c r="S9" i="17"/>
  <c r="R9" i="17"/>
  <c r="Q9" i="17"/>
  <c r="P9" i="17"/>
  <c r="O9" i="17"/>
  <c r="N9" i="17"/>
  <c r="M9" i="17"/>
  <c r="X8" i="17"/>
  <c r="W8" i="17"/>
  <c r="V8" i="17"/>
  <c r="U8" i="17"/>
  <c r="T8" i="17"/>
  <c r="S8" i="17"/>
  <c r="R8" i="17"/>
  <c r="Q8" i="17"/>
  <c r="P8" i="17"/>
  <c r="O8" i="17"/>
  <c r="N8" i="17"/>
  <c r="M8" i="17"/>
  <c r="X7" i="17"/>
  <c r="W7" i="17"/>
  <c r="V7" i="17"/>
  <c r="U7" i="17"/>
  <c r="T7" i="17"/>
  <c r="S7" i="17"/>
  <c r="R7" i="17"/>
  <c r="Q7" i="17"/>
  <c r="P7" i="17"/>
  <c r="O7" i="17"/>
  <c r="N7" i="17"/>
  <c r="M7" i="17"/>
  <c r="X6" i="17"/>
  <c r="W6" i="17"/>
  <c r="V6" i="17"/>
  <c r="U6" i="17"/>
  <c r="T6" i="17"/>
  <c r="S6" i="17"/>
  <c r="R6" i="17"/>
  <c r="Q6" i="17"/>
  <c r="P6" i="17"/>
  <c r="O6" i="17"/>
  <c r="N6" i="17"/>
  <c r="M6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X5" i="17"/>
  <c r="W5" i="17"/>
  <c r="V5" i="17"/>
  <c r="U5" i="17"/>
  <c r="T5" i="17"/>
  <c r="S5" i="17"/>
  <c r="R5" i="17"/>
  <c r="Q5" i="17"/>
  <c r="P5" i="17"/>
  <c r="O5" i="17"/>
  <c r="N5" i="17"/>
  <c r="M5" i="17"/>
  <c r="X4" i="17"/>
  <c r="W4" i="17"/>
  <c r="V4" i="17"/>
  <c r="U4" i="17"/>
  <c r="T4" i="17"/>
  <c r="S4" i="17"/>
  <c r="R4" i="17"/>
  <c r="Q4" i="17"/>
  <c r="P4" i="17"/>
  <c r="O4" i="17"/>
  <c r="N4" i="17"/>
  <c r="M4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X3" i="17"/>
  <c r="W3" i="17"/>
  <c r="V3" i="17"/>
  <c r="U3" i="17"/>
  <c r="T3" i="17"/>
  <c r="S3" i="17"/>
  <c r="R3" i="17"/>
  <c r="Q3" i="17"/>
  <c r="P3" i="17"/>
  <c r="O3" i="17"/>
  <c r="N3" i="17"/>
  <c r="M3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X2" i="17"/>
  <c r="W2" i="17"/>
  <c r="V2" i="17"/>
  <c r="U2" i="17"/>
  <c r="T2" i="17"/>
  <c r="S2" i="17"/>
  <c r="R2" i="17"/>
  <c r="Q2" i="17"/>
  <c r="P2" i="17"/>
  <c r="O2" i="17"/>
  <c r="N2" i="17"/>
  <c r="M2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AI9" i="17"/>
  <c r="AH9" i="17"/>
  <c r="AG9" i="17"/>
  <c r="AF9" i="17"/>
  <c r="AE9" i="17"/>
  <c r="AD9" i="17"/>
  <c r="AC9" i="17"/>
  <c r="AB9" i="17"/>
  <c r="AA9" i="17"/>
  <c r="Z9" i="17"/>
  <c r="Y9" i="17"/>
  <c r="AI8" i="17"/>
  <c r="AH8" i="17"/>
  <c r="AG8" i="17"/>
  <c r="AF8" i="17"/>
  <c r="AE8" i="17"/>
  <c r="AD8" i="17"/>
  <c r="AC8" i="17"/>
  <c r="AB8" i="17"/>
  <c r="AA8" i="17"/>
  <c r="Z8" i="17"/>
  <c r="Y8" i="17"/>
  <c r="AI7" i="17"/>
  <c r="AH7" i="17"/>
  <c r="AG7" i="17"/>
  <c r="AF7" i="17"/>
  <c r="AE7" i="17"/>
  <c r="AD7" i="17"/>
  <c r="AC7" i="17"/>
  <c r="AB7" i="17"/>
  <c r="AA7" i="17"/>
  <c r="Z7" i="17"/>
  <c r="Y7" i="17"/>
  <c r="AI6" i="17"/>
  <c r="AH6" i="17"/>
  <c r="AG6" i="17"/>
  <c r="AF6" i="17"/>
  <c r="AE6" i="17"/>
  <c r="AD6" i="17"/>
  <c r="AC6" i="17"/>
  <c r="AB6" i="17"/>
  <c r="AA6" i="17"/>
  <c r="Z6" i="17"/>
  <c r="Y6" i="17"/>
  <c r="AI13" i="17"/>
  <c r="AH13" i="17"/>
  <c r="AG13" i="17"/>
  <c r="AF13" i="17"/>
  <c r="AE13" i="17"/>
  <c r="AD13" i="17"/>
  <c r="AC13" i="17"/>
  <c r="AB13" i="17"/>
  <c r="AA13" i="17"/>
  <c r="Z13" i="17"/>
  <c r="Y13" i="17"/>
  <c r="AI5" i="17"/>
  <c r="AH5" i="17"/>
  <c r="AG5" i="17"/>
  <c r="AF5" i="17"/>
  <c r="AE5" i="17"/>
  <c r="AD5" i="17"/>
  <c r="AC5" i="17"/>
  <c r="AB5" i="17"/>
  <c r="AA5" i="17"/>
  <c r="Z5" i="17"/>
  <c r="Y5" i="17"/>
  <c r="AI4" i="17"/>
  <c r="AH4" i="17"/>
  <c r="AG4" i="17"/>
  <c r="AF4" i="17"/>
  <c r="AE4" i="17"/>
  <c r="AD4" i="17"/>
  <c r="AC4" i="17"/>
  <c r="AB4" i="17"/>
  <c r="AA4" i="17"/>
  <c r="Z4" i="17"/>
  <c r="Y4" i="17"/>
  <c r="AI18" i="17"/>
  <c r="AH18" i="17"/>
  <c r="AG18" i="17"/>
  <c r="AF18" i="17"/>
  <c r="AE18" i="17"/>
  <c r="AD18" i="17"/>
  <c r="AC18" i="17"/>
  <c r="AB18" i="17"/>
  <c r="AA18" i="17"/>
  <c r="Z18" i="17"/>
  <c r="Y18" i="17"/>
  <c r="AI3" i="17"/>
  <c r="AH3" i="17"/>
  <c r="AG3" i="17"/>
  <c r="AF3" i="17"/>
  <c r="AE3" i="17"/>
  <c r="AD3" i="17"/>
  <c r="AC3" i="17"/>
  <c r="AB3" i="17"/>
  <c r="AA3" i="17"/>
  <c r="Z3" i="17"/>
  <c r="Y3" i="17"/>
  <c r="AI19" i="17"/>
  <c r="AH19" i="17"/>
  <c r="AG19" i="17"/>
  <c r="AF19" i="17"/>
  <c r="AE19" i="17"/>
  <c r="AD19" i="17"/>
  <c r="AC19" i="17"/>
  <c r="AB19" i="17"/>
  <c r="AA19" i="17"/>
  <c r="Z19" i="17"/>
  <c r="Y19" i="17"/>
  <c r="AI22" i="17"/>
  <c r="AH22" i="17"/>
  <c r="AG22" i="17"/>
  <c r="AF22" i="17"/>
  <c r="AE22" i="17"/>
  <c r="AD22" i="17"/>
  <c r="AC22" i="17"/>
  <c r="AB22" i="17"/>
  <c r="AA22" i="17"/>
  <c r="Z22" i="17"/>
  <c r="Y22" i="17"/>
  <c r="AI23" i="17"/>
  <c r="AH23" i="17"/>
  <c r="AG23" i="17"/>
  <c r="AF23" i="17"/>
  <c r="AE23" i="17"/>
  <c r="AD23" i="17"/>
  <c r="AC23" i="17"/>
  <c r="AB23" i="17"/>
  <c r="AA23" i="17"/>
  <c r="Z23" i="17"/>
  <c r="Y23" i="17"/>
  <c r="AI2" i="17"/>
  <c r="AH2" i="17"/>
  <c r="AG2" i="17"/>
  <c r="AF2" i="17"/>
  <c r="AE2" i="17"/>
  <c r="AD2" i="17"/>
  <c r="AC2" i="17"/>
  <c r="AB2" i="17"/>
  <c r="AA2" i="17"/>
  <c r="Z2" i="17"/>
  <c r="Y2" i="17"/>
  <c r="AI17" i="17"/>
  <c r="AH17" i="17"/>
  <c r="AG17" i="17"/>
  <c r="AF17" i="17"/>
  <c r="AE17" i="17"/>
  <c r="AD17" i="17"/>
  <c r="AC17" i="17"/>
  <c r="AB17" i="17"/>
  <c r="AA17" i="17"/>
  <c r="Z17" i="17"/>
  <c r="Y17" i="17"/>
  <c r="AI14" i="17"/>
  <c r="AH14" i="17"/>
  <c r="AG14" i="17"/>
  <c r="AF14" i="17"/>
  <c r="AE14" i="17"/>
  <c r="AD14" i="17"/>
  <c r="AC14" i="17"/>
  <c r="AB14" i="17"/>
  <c r="AA14" i="17"/>
  <c r="Z14" i="17"/>
  <c r="Y14" i="17"/>
  <c r="AI20" i="17"/>
  <c r="AH20" i="17"/>
  <c r="AG20" i="17"/>
  <c r="AF20" i="17"/>
  <c r="AE20" i="17"/>
  <c r="AD20" i="17"/>
  <c r="AC20" i="17"/>
  <c r="AB20" i="17"/>
  <c r="AA20" i="17"/>
  <c r="Z20" i="17"/>
  <c r="Y20" i="17"/>
  <c r="AI16" i="17"/>
  <c r="AH16" i="17"/>
  <c r="AG16" i="17"/>
  <c r="AF16" i="17"/>
  <c r="AE16" i="17"/>
  <c r="AD16" i="17"/>
  <c r="AC16" i="17"/>
  <c r="AB16" i="17"/>
  <c r="AA16" i="17"/>
  <c r="Z16" i="17"/>
  <c r="Y16" i="17"/>
  <c r="AI21" i="17"/>
  <c r="AH21" i="17"/>
  <c r="AG21" i="17"/>
  <c r="AF21" i="17"/>
  <c r="AE21" i="17"/>
  <c r="AD21" i="17"/>
  <c r="AC21" i="17"/>
  <c r="AB21" i="17"/>
  <c r="AA21" i="17"/>
  <c r="Z21" i="17"/>
  <c r="Y21" i="17"/>
  <c r="AI10" i="17"/>
  <c r="AH10" i="17"/>
  <c r="AG10" i="17"/>
  <c r="AF10" i="17"/>
  <c r="AE10" i="17"/>
  <c r="AD10" i="17"/>
  <c r="AC10" i="17"/>
  <c r="AB10" i="17"/>
  <c r="AA10" i="17"/>
  <c r="Z10" i="17"/>
  <c r="Y10" i="17"/>
  <c r="AI15" i="17"/>
  <c r="AH15" i="17"/>
  <c r="AG15" i="17"/>
  <c r="AF15" i="17"/>
  <c r="AE15" i="17"/>
  <c r="AD15" i="17"/>
  <c r="AC15" i="17"/>
  <c r="AB15" i="17"/>
  <c r="AA15" i="17"/>
  <c r="Z15" i="17"/>
  <c r="Y15" i="17"/>
  <c r="AI12" i="17"/>
  <c r="AH12" i="17"/>
  <c r="AG12" i="17"/>
  <c r="AF12" i="17"/>
  <c r="AE12" i="17"/>
  <c r="AD12" i="17"/>
  <c r="AC12" i="17"/>
  <c r="AB12" i="17"/>
  <c r="AA12" i="17"/>
  <c r="Z12" i="17"/>
  <c r="Y12" i="17"/>
  <c r="AI11" i="17"/>
  <c r="AH11" i="17"/>
  <c r="AG11" i="17"/>
  <c r="AF11" i="17"/>
  <c r="AE11" i="17"/>
  <c r="AD11" i="17"/>
  <c r="AC11" i="17"/>
  <c r="AB11" i="17"/>
  <c r="AA11" i="17"/>
  <c r="Z11" i="17"/>
  <c r="Y11" i="17"/>
  <c r="AJ9" i="17"/>
  <c r="AK9" i="17"/>
  <c r="AL9" i="17"/>
  <c r="AP9" i="17"/>
  <c r="AI11" i="16"/>
  <c r="AH11" i="16"/>
  <c r="AG11" i="16"/>
  <c r="AF11" i="16"/>
  <c r="AE11" i="16"/>
  <c r="AD11" i="16"/>
  <c r="AC11" i="16"/>
  <c r="AB11" i="16"/>
  <c r="AA11" i="16"/>
  <c r="Z11" i="16"/>
  <c r="Y11" i="16"/>
  <c r="AI16" i="16"/>
  <c r="AH16" i="16"/>
  <c r="AG16" i="16"/>
  <c r="AF16" i="16"/>
  <c r="AE16" i="16"/>
  <c r="AD16" i="16"/>
  <c r="AC16" i="16"/>
  <c r="AB16" i="16"/>
  <c r="AA16" i="16"/>
  <c r="Z16" i="16"/>
  <c r="Y16" i="16"/>
  <c r="AI10" i="16"/>
  <c r="AH10" i="16"/>
  <c r="AG10" i="16"/>
  <c r="AF10" i="16"/>
  <c r="AE10" i="16"/>
  <c r="AD10" i="16"/>
  <c r="AC10" i="16"/>
  <c r="AB10" i="16"/>
  <c r="AA10" i="16"/>
  <c r="Z10" i="16"/>
  <c r="Y10" i="16"/>
  <c r="AI22" i="16"/>
  <c r="AH22" i="16"/>
  <c r="AG22" i="16"/>
  <c r="AF22" i="16"/>
  <c r="AE22" i="16"/>
  <c r="AD22" i="16"/>
  <c r="AC22" i="16"/>
  <c r="AB22" i="16"/>
  <c r="AA22" i="16"/>
  <c r="Z22" i="16"/>
  <c r="Y22" i="16"/>
  <c r="AI9" i="16"/>
  <c r="AH9" i="16"/>
  <c r="AG9" i="16"/>
  <c r="AF9" i="16"/>
  <c r="AE9" i="16"/>
  <c r="AD9" i="16"/>
  <c r="AC9" i="16"/>
  <c r="AB9" i="16"/>
  <c r="AA9" i="16"/>
  <c r="Z9" i="16"/>
  <c r="Y9" i="16"/>
  <c r="AI21" i="16"/>
  <c r="AH21" i="16"/>
  <c r="AG21" i="16"/>
  <c r="AF21" i="16"/>
  <c r="AE21" i="16"/>
  <c r="AD21" i="16"/>
  <c r="AC21" i="16"/>
  <c r="AB21" i="16"/>
  <c r="AA21" i="16"/>
  <c r="Z21" i="16"/>
  <c r="Y21" i="16"/>
  <c r="AI8" i="16"/>
  <c r="AH8" i="16"/>
  <c r="AG8" i="16"/>
  <c r="AF8" i="16"/>
  <c r="AE8" i="16"/>
  <c r="AD8" i="16"/>
  <c r="AC8" i="16"/>
  <c r="AB8" i="16"/>
  <c r="AA8" i="16"/>
  <c r="Z8" i="16"/>
  <c r="Y8" i="16"/>
  <c r="AI23" i="16"/>
  <c r="AH23" i="16"/>
  <c r="AG23" i="16"/>
  <c r="AF23" i="16"/>
  <c r="AE23" i="16"/>
  <c r="AD23" i="16"/>
  <c r="AC23" i="16"/>
  <c r="AB23" i="16"/>
  <c r="AA23" i="16"/>
  <c r="Z23" i="16"/>
  <c r="Y23" i="16"/>
  <c r="AI7" i="16"/>
  <c r="AH7" i="16"/>
  <c r="AG7" i="16"/>
  <c r="AF7" i="16"/>
  <c r="AE7" i="16"/>
  <c r="AD7" i="16"/>
  <c r="AC7" i="16"/>
  <c r="AB7" i="16"/>
  <c r="AA7" i="16"/>
  <c r="Z7" i="16"/>
  <c r="Y7" i="16"/>
  <c r="AI6" i="16"/>
  <c r="AH6" i="16"/>
  <c r="AG6" i="16"/>
  <c r="AF6" i="16"/>
  <c r="AE6" i="16"/>
  <c r="AD6" i="16"/>
  <c r="AC6" i="16"/>
  <c r="AB6" i="16"/>
  <c r="AA6" i="16"/>
  <c r="Z6" i="16"/>
  <c r="Y6" i="16"/>
  <c r="AI5" i="16"/>
  <c r="AH5" i="16"/>
  <c r="AG5" i="16"/>
  <c r="AF5" i="16"/>
  <c r="AE5" i="16"/>
  <c r="AD5" i="16"/>
  <c r="AC5" i="16"/>
  <c r="AB5" i="16"/>
  <c r="AA5" i="16"/>
  <c r="Z5" i="16"/>
  <c r="Y5" i="16"/>
  <c r="AI4" i="16"/>
  <c r="AH4" i="16"/>
  <c r="AG4" i="16"/>
  <c r="AF4" i="16"/>
  <c r="AE4" i="16"/>
  <c r="AD4" i="16"/>
  <c r="AC4" i="16"/>
  <c r="AB4" i="16"/>
  <c r="AA4" i="16"/>
  <c r="Z4" i="16"/>
  <c r="Y4" i="16"/>
  <c r="AI15" i="16"/>
  <c r="AH15" i="16"/>
  <c r="AG15" i="16"/>
  <c r="AF15" i="16"/>
  <c r="AE15" i="16"/>
  <c r="AD15" i="16"/>
  <c r="AC15" i="16"/>
  <c r="AB15" i="16"/>
  <c r="AA15" i="16"/>
  <c r="Z15" i="16"/>
  <c r="Y15" i="16"/>
  <c r="AI24" i="16"/>
  <c r="AH24" i="16"/>
  <c r="AG24" i="16"/>
  <c r="AF24" i="16"/>
  <c r="AE24" i="16"/>
  <c r="AD24" i="16"/>
  <c r="AC24" i="16"/>
  <c r="AB24" i="16"/>
  <c r="AA24" i="16"/>
  <c r="Z24" i="16"/>
  <c r="Y24" i="16"/>
  <c r="AI13" i="16"/>
  <c r="AH13" i="16"/>
  <c r="AG13" i="16"/>
  <c r="AF13" i="16"/>
  <c r="AE13" i="16"/>
  <c r="AD13" i="16"/>
  <c r="AC13" i="16"/>
  <c r="AB13" i="16"/>
  <c r="AA13" i="16"/>
  <c r="Z13" i="16"/>
  <c r="Y13" i="16"/>
  <c r="AI3" i="16"/>
  <c r="AH3" i="16"/>
  <c r="AG3" i="16"/>
  <c r="AF3" i="16"/>
  <c r="AE3" i="16"/>
  <c r="AD3" i="16"/>
  <c r="AC3" i="16"/>
  <c r="AB3" i="16"/>
  <c r="AA3" i="16"/>
  <c r="Z3" i="16"/>
  <c r="Y3" i="16"/>
  <c r="AI2" i="16"/>
  <c r="AH2" i="16"/>
  <c r="AG2" i="16"/>
  <c r="AF2" i="16"/>
  <c r="AE2" i="16"/>
  <c r="AD2" i="16"/>
  <c r="AC2" i="16"/>
  <c r="AB2" i="16"/>
  <c r="AA2" i="16"/>
  <c r="Z2" i="16"/>
  <c r="Y2" i="16"/>
  <c r="E33" i="16" s="1"/>
  <c r="AI14" i="16"/>
  <c r="AH14" i="16"/>
  <c r="AG14" i="16"/>
  <c r="AF14" i="16"/>
  <c r="AE14" i="16"/>
  <c r="AD14" i="16"/>
  <c r="AC14" i="16"/>
  <c r="AB14" i="16"/>
  <c r="AA14" i="16"/>
  <c r="Z14" i="16"/>
  <c r="Y14" i="16"/>
  <c r="AI20" i="16"/>
  <c r="AH20" i="16"/>
  <c r="AG20" i="16"/>
  <c r="AF20" i="16"/>
  <c r="AE20" i="16"/>
  <c r="AD20" i="16"/>
  <c r="AC20" i="16"/>
  <c r="AB20" i="16"/>
  <c r="AA20" i="16"/>
  <c r="Z20" i="16"/>
  <c r="Y20" i="16"/>
  <c r="AI25" i="16"/>
  <c r="AH25" i="16"/>
  <c r="AG25" i="16"/>
  <c r="AF25" i="16"/>
  <c r="AE25" i="16"/>
  <c r="AD25" i="16"/>
  <c r="AC25" i="16"/>
  <c r="AB25" i="16"/>
  <c r="AA25" i="16"/>
  <c r="Z25" i="16"/>
  <c r="Y25" i="16"/>
  <c r="AI26" i="16"/>
  <c r="AH26" i="16"/>
  <c r="AG26" i="16"/>
  <c r="AF26" i="16"/>
  <c r="AE26" i="16"/>
  <c r="AD26" i="16"/>
  <c r="AC26" i="16"/>
  <c r="AB26" i="16"/>
  <c r="AA26" i="16"/>
  <c r="Z26" i="16"/>
  <c r="Y26" i="16"/>
  <c r="AI12" i="16"/>
  <c r="AH12" i="16"/>
  <c r="AG12" i="16"/>
  <c r="AF12" i="16"/>
  <c r="AE12" i="16"/>
  <c r="AD12" i="16"/>
  <c r="AC12" i="16"/>
  <c r="AB12" i="16"/>
  <c r="AA12" i="16"/>
  <c r="Z12" i="16"/>
  <c r="Y12" i="16"/>
  <c r="AI19" i="16"/>
  <c r="AH19" i="16"/>
  <c r="AG19" i="16"/>
  <c r="AF19" i="16"/>
  <c r="AE19" i="16"/>
  <c r="AD19" i="16"/>
  <c r="AC19" i="16"/>
  <c r="AB19" i="16"/>
  <c r="AA19" i="16"/>
  <c r="Z19" i="16"/>
  <c r="Y19" i="16"/>
  <c r="AI18" i="16"/>
  <c r="AH18" i="16"/>
  <c r="AG18" i="16"/>
  <c r="AF18" i="16"/>
  <c r="AE18" i="16"/>
  <c r="AD18" i="16"/>
  <c r="AC18" i="16"/>
  <c r="AB18" i="16"/>
  <c r="AA18" i="16"/>
  <c r="Z18" i="16"/>
  <c r="Y18" i="16"/>
  <c r="AI17" i="16"/>
  <c r="AH17" i="16"/>
  <c r="AG17" i="16"/>
  <c r="AF17" i="16"/>
  <c r="AE17" i="16"/>
  <c r="AD17" i="16"/>
  <c r="AC17" i="16"/>
  <c r="AB17" i="16"/>
  <c r="AA17" i="16"/>
  <c r="Z17" i="16"/>
  <c r="Y17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X10" i="16"/>
  <c r="W10" i="16"/>
  <c r="V10" i="16"/>
  <c r="U10" i="16"/>
  <c r="T10" i="16"/>
  <c r="S10" i="16"/>
  <c r="R10" i="16"/>
  <c r="Q10" i="16"/>
  <c r="P10" i="16"/>
  <c r="O10" i="16"/>
  <c r="AJ10" i="16" s="1"/>
  <c r="N10" i="16"/>
  <c r="M10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X9" i="16"/>
  <c r="W9" i="16"/>
  <c r="V9" i="16"/>
  <c r="U9" i="16"/>
  <c r="T9" i="16"/>
  <c r="S9" i="16"/>
  <c r="R9" i="16"/>
  <c r="Q9" i="16"/>
  <c r="P9" i="16"/>
  <c r="O9" i="16"/>
  <c r="N9" i="16"/>
  <c r="M9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X8" i="16"/>
  <c r="W8" i="16"/>
  <c r="V8" i="16"/>
  <c r="U8" i="16"/>
  <c r="T8" i="16"/>
  <c r="S8" i="16"/>
  <c r="R8" i="16"/>
  <c r="Q8" i="16"/>
  <c r="P8" i="16"/>
  <c r="O8" i="16"/>
  <c r="AJ8" i="16" s="1"/>
  <c r="N8" i="16"/>
  <c r="M8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X7" i="16"/>
  <c r="W7" i="16"/>
  <c r="V7" i="16"/>
  <c r="U7" i="16"/>
  <c r="T7" i="16"/>
  <c r="S7" i="16"/>
  <c r="R7" i="16"/>
  <c r="Q7" i="16"/>
  <c r="P7" i="16"/>
  <c r="O7" i="16"/>
  <c r="N7" i="16"/>
  <c r="M7" i="16"/>
  <c r="X6" i="16"/>
  <c r="W6" i="16"/>
  <c r="V6" i="16"/>
  <c r="U6" i="16"/>
  <c r="T6" i="16"/>
  <c r="S6" i="16"/>
  <c r="R6" i="16"/>
  <c r="Q6" i="16"/>
  <c r="P6" i="16"/>
  <c r="O6" i="16"/>
  <c r="N6" i="16"/>
  <c r="M6" i="16"/>
  <c r="X5" i="16"/>
  <c r="W5" i="16"/>
  <c r="V5" i="16"/>
  <c r="U5" i="16"/>
  <c r="T5" i="16"/>
  <c r="S5" i="16"/>
  <c r="R5" i="16"/>
  <c r="Q5" i="16"/>
  <c r="P5" i="16"/>
  <c r="O5" i="16"/>
  <c r="AJ5" i="16" s="1"/>
  <c r="N5" i="16"/>
  <c r="M5" i="16"/>
  <c r="X4" i="16"/>
  <c r="W4" i="16"/>
  <c r="V4" i="16"/>
  <c r="U4" i="16"/>
  <c r="T4" i="16"/>
  <c r="S4" i="16"/>
  <c r="R4" i="16"/>
  <c r="Q4" i="16"/>
  <c r="P4" i="16"/>
  <c r="O4" i="16"/>
  <c r="AJ4" i="16" s="1"/>
  <c r="N4" i="16"/>
  <c r="M4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X3" i="16"/>
  <c r="W3" i="16"/>
  <c r="V3" i="16"/>
  <c r="U3" i="16"/>
  <c r="T3" i="16"/>
  <c r="S3" i="16"/>
  <c r="R3" i="16"/>
  <c r="Q3" i="16"/>
  <c r="P3" i="16"/>
  <c r="O3" i="16"/>
  <c r="N3" i="16"/>
  <c r="M3" i="16"/>
  <c r="X2" i="16"/>
  <c r="W2" i="16"/>
  <c r="V2" i="16"/>
  <c r="U2" i="16"/>
  <c r="T2" i="16"/>
  <c r="S2" i="16"/>
  <c r="R2" i="16"/>
  <c r="Q2" i="16"/>
  <c r="P2" i="16"/>
  <c r="O2" i="16"/>
  <c r="AJ2" i="16" s="1"/>
  <c r="N2" i="16"/>
  <c r="M2" i="16"/>
  <c r="E32" i="16" s="1"/>
  <c r="X14" i="16"/>
  <c r="W14" i="16"/>
  <c r="V14" i="16"/>
  <c r="U14" i="16"/>
  <c r="T14" i="16"/>
  <c r="S14" i="16"/>
  <c r="R14" i="16"/>
  <c r="Q14" i="16"/>
  <c r="P14" i="16"/>
  <c r="O14" i="16"/>
  <c r="N14" i="16"/>
  <c r="M14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X12" i="16"/>
  <c r="W12" i="16"/>
  <c r="V12" i="16"/>
  <c r="U12" i="16"/>
  <c r="T12" i="16"/>
  <c r="S12" i="16"/>
  <c r="R12" i="16"/>
  <c r="Q12" i="16"/>
  <c r="P12" i="16"/>
  <c r="O12" i="16"/>
  <c r="AJ12" i="16" s="1"/>
  <c r="N12" i="16"/>
  <c r="M12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X18" i="16"/>
  <c r="W18" i="16"/>
  <c r="V18" i="16"/>
  <c r="U18" i="16"/>
  <c r="T18" i="16"/>
  <c r="S18" i="16"/>
  <c r="R18" i="16"/>
  <c r="Q18" i="16"/>
  <c r="P18" i="16"/>
  <c r="O18" i="16"/>
  <c r="AJ18" i="16" s="1"/>
  <c r="N18" i="16"/>
  <c r="M18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1" i="16"/>
  <c r="K11" i="16"/>
  <c r="J11" i="16"/>
  <c r="I11" i="16"/>
  <c r="H11" i="16"/>
  <c r="G11" i="16"/>
  <c r="F11" i="16"/>
  <c r="E11" i="16"/>
  <c r="D11" i="16"/>
  <c r="L16" i="16"/>
  <c r="K16" i="16"/>
  <c r="J16" i="16"/>
  <c r="I16" i="16"/>
  <c r="H16" i="16"/>
  <c r="G16" i="16"/>
  <c r="F16" i="16"/>
  <c r="E16" i="16"/>
  <c r="D16" i="16"/>
  <c r="L10" i="16"/>
  <c r="K10" i="16"/>
  <c r="J10" i="16"/>
  <c r="I10" i="16"/>
  <c r="H10" i="16"/>
  <c r="G10" i="16"/>
  <c r="F10" i="16"/>
  <c r="E10" i="16"/>
  <c r="D10" i="16"/>
  <c r="L22" i="16"/>
  <c r="K22" i="16"/>
  <c r="J22" i="16"/>
  <c r="I22" i="16"/>
  <c r="H22" i="16"/>
  <c r="G22" i="16"/>
  <c r="F22" i="16"/>
  <c r="E22" i="16"/>
  <c r="D22" i="16"/>
  <c r="L9" i="16"/>
  <c r="K9" i="16"/>
  <c r="J9" i="16"/>
  <c r="I9" i="16"/>
  <c r="H9" i="16"/>
  <c r="G9" i="16"/>
  <c r="F9" i="16"/>
  <c r="E9" i="16"/>
  <c r="D9" i="16"/>
  <c r="L21" i="16"/>
  <c r="K21" i="16"/>
  <c r="J21" i="16"/>
  <c r="I21" i="16"/>
  <c r="H21" i="16"/>
  <c r="G21" i="16"/>
  <c r="F21" i="16"/>
  <c r="E21" i="16"/>
  <c r="D21" i="16"/>
  <c r="L8" i="16"/>
  <c r="K8" i="16"/>
  <c r="J8" i="16"/>
  <c r="I8" i="16"/>
  <c r="H8" i="16"/>
  <c r="G8" i="16"/>
  <c r="F8" i="16"/>
  <c r="E8" i="16"/>
  <c r="D8" i="16"/>
  <c r="L23" i="16"/>
  <c r="K23" i="16"/>
  <c r="J23" i="16"/>
  <c r="I23" i="16"/>
  <c r="H23" i="16"/>
  <c r="G23" i="16"/>
  <c r="F23" i="16"/>
  <c r="E23" i="16"/>
  <c r="D23" i="16"/>
  <c r="L7" i="16"/>
  <c r="K7" i="16"/>
  <c r="J7" i="16"/>
  <c r="I7" i="16"/>
  <c r="H7" i="16"/>
  <c r="G7" i="16"/>
  <c r="F7" i="16"/>
  <c r="E7" i="16"/>
  <c r="D7" i="16"/>
  <c r="L6" i="16"/>
  <c r="K6" i="16"/>
  <c r="J6" i="16"/>
  <c r="I6" i="16"/>
  <c r="H6" i="16"/>
  <c r="G6" i="16"/>
  <c r="F6" i="16"/>
  <c r="E6" i="16"/>
  <c r="D6" i="16"/>
  <c r="L5" i="16"/>
  <c r="K5" i="16"/>
  <c r="J5" i="16"/>
  <c r="I5" i="16"/>
  <c r="H5" i="16"/>
  <c r="G5" i="16"/>
  <c r="F5" i="16"/>
  <c r="E5" i="16"/>
  <c r="D5" i="16"/>
  <c r="L4" i="16"/>
  <c r="K4" i="16"/>
  <c r="J4" i="16"/>
  <c r="I4" i="16"/>
  <c r="H4" i="16"/>
  <c r="G4" i="16"/>
  <c r="F4" i="16"/>
  <c r="E4" i="16"/>
  <c r="D4" i="16"/>
  <c r="L15" i="16"/>
  <c r="K15" i="16"/>
  <c r="J15" i="16"/>
  <c r="I15" i="16"/>
  <c r="H15" i="16"/>
  <c r="G15" i="16"/>
  <c r="F15" i="16"/>
  <c r="E15" i="16"/>
  <c r="D15" i="16"/>
  <c r="L24" i="16"/>
  <c r="K24" i="16"/>
  <c r="J24" i="16"/>
  <c r="I24" i="16"/>
  <c r="H24" i="16"/>
  <c r="G24" i="16"/>
  <c r="F24" i="16"/>
  <c r="E24" i="16"/>
  <c r="D24" i="16"/>
  <c r="L13" i="16"/>
  <c r="K13" i="16"/>
  <c r="J13" i="16"/>
  <c r="I13" i="16"/>
  <c r="H13" i="16"/>
  <c r="G13" i="16"/>
  <c r="F13" i="16"/>
  <c r="E13" i="16"/>
  <c r="D13" i="16"/>
  <c r="L3" i="16"/>
  <c r="K3" i="16"/>
  <c r="J3" i="16"/>
  <c r="I3" i="16"/>
  <c r="H3" i="16"/>
  <c r="G3" i="16"/>
  <c r="F3" i="16"/>
  <c r="E3" i="16"/>
  <c r="D3" i="16"/>
  <c r="L2" i="16"/>
  <c r="K2" i="16"/>
  <c r="J2" i="16"/>
  <c r="I2" i="16"/>
  <c r="H2" i="16"/>
  <c r="G2" i="16"/>
  <c r="F2" i="16"/>
  <c r="E2" i="16"/>
  <c r="D2" i="16"/>
  <c r="L14" i="16"/>
  <c r="K14" i="16"/>
  <c r="J14" i="16"/>
  <c r="I14" i="16"/>
  <c r="H14" i="16"/>
  <c r="G14" i="16"/>
  <c r="F14" i="16"/>
  <c r="E14" i="16"/>
  <c r="D14" i="16"/>
  <c r="L20" i="16"/>
  <c r="K20" i="16"/>
  <c r="J20" i="16"/>
  <c r="I20" i="16"/>
  <c r="H20" i="16"/>
  <c r="G20" i="16"/>
  <c r="F20" i="16"/>
  <c r="E20" i="16"/>
  <c r="D20" i="16"/>
  <c r="L25" i="16"/>
  <c r="K25" i="16"/>
  <c r="J25" i="16"/>
  <c r="I25" i="16"/>
  <c r="H25" i="16"/>
  <c r="G25" i="16"/>
  <c r="F25" i="16"/>
  <c r="E25" i="16"/>
  <c r="D25" i="16"/>
  <c r="L26" i="16"/>
  <c r="K26" i="16"/>
  <c r="J26" i="16"/>
  <c r="I26" i="16"/>
  <c r="H26" i="16"/>
  <c r="G26" i="16"/>
  <c r="F26" i="16"/>
  <c r="E26" i="16"/>
  <c r="D26" i="16"/>
  <c r="L12" i="16"/>
  <c r="K12" i="16"/>
  <c r="J12" i="16"/>
  <c r="I12" i="16"/>
  <c r="H12" i="16"/>
  <c r="G12" i="16"/>
  <c r="F12" i="16"/>
  <c r="E12" i="16"/>
  <c r="D12" i="16"/>
  <c r="L19" i="16"/>
  <c r="K19" i="16"/>
  <c r="J19" i="16"/>
  <c r="I19" i="16"/>
  <c r="H19" i="16"/>
  <c r="G19" i="16"/>
  <c r="F19" i="16"/>
  <c r="E19" i="16"/>
  <c r="D19" i="16"/>
  <c r="L18" i="16"/>
  <c r="K18" i="16"/>
  <c r="J18" i="16"/>
  <c r="I18" i="16"/>
  <c r="H18" i="16"/>
  <c r="G18" i="16"/>
  <c r="F18" i="16"/>
  <c r="E18" i="16"/>
  <c r="D18" i="16"/>
  <c r="L17" i="16"/>
  <c r="K17" i="16"/>
  <c r="J17" i="16"/>
  <c r="I17" i="16"/>
  <c r="H17" i="16"/>
  <c r="G17" i="16"/>
  <c r="F17" i="16"/>
  <c r="E17" i="16"/>
  <c r="D17" i="16"/>
  <c r="AP8" i="17"/>
  <c r="AP7" i="17"/>
  <c r="AP6" i="17"/>
  <c r="AP13" i="17"/>
  <c r="AP5" i="17"/>
  <c r="AP4" i="17"/>
  <c r="AP18" i="17"/>
  <c r="AP3" i="17"/>
  <c r="AL3" i="17"/>
  <c r="AP19" i="17"/>
  <c r="AP22" i="17"/>
  <c r="AJ22" i="17"/>
  <c r="AL22" i="17"/>
  <c r="AP23" i="17"/>
  <c r="AP2" i="17"/>
  <c r="AP17" i="17"/>
  <c r="AP14" i="17"/>
  <c r="AK14" i="17"/>
  <c r="AP20" i="17"/>
  <c r="AP16" i="17"/>
  <c r="AP21" i="17"/>
  <c r="AP10" i="17"/>
  <c r="AP15" i="17"/>
  <c r="AP12" i="17"/>
  <c r="AP11" i="17"/>
  <c r="AP11" i="16"/>
  <c r="AP16" i="16"/>
  <c r="AP10" i="16"/>
  <c r="AK10" i="16"/>
  <c r="AP22" i="16"/>
  <c r="AP9" i="16"/>
  <c r="AK9" i="16"/>
  <c r="AP21" i="16"/>
  <c r="AP8" i="16"/>
  <c r="AK8" i="16"/>
  <c r="AP23" i="16"/>
  <c r="AJ23" i="16"/>
  <c r="AP7" i="16"/>
  <c r="AK7" i="16"/>
  <c r="AP6" i="16"/>
  <c r="AP5" i="16"/>
  <c r="AK5" i="16"/>
  <c r="AP4" i="16"/>
  <c r="AL4" i="16"/>
  <c r="AP15" i="16"/>
  <c r="AK15" i="16"/>
  <c r="AP24" i="16"/>
  <c r="AP13" i="16"/>
  <c r="AK13" i="16"/>
  <c r="AP3" i="16"/>
  <c r="AP2" i="16"/>
  <c r="AK2" i="16"/>
  <c r="AP14" i="16"/>
  <c r="AP20" i="16"/>
  <c r="AP25" i="16"/>
  <c r="AP26" i="16"/>
  <c r="AP12" i="16"/>
  <c r="AP19" i="16"/>
  <c r="AP18" i="16"/>
  <c r="AP17" i="16"/>
  <c r="AJ17" i="16"/>
  <c r="AP26" i="8"/>
  <c r="AP21" i="8"/>
  <c r="AP24" i="8"/>
  <c r="AP22" i="8"/>
  <c r="AP10" i="8"/>
  <c r="AP23" i="8"/>
  <c r="AP15" i="8"/>
  <c r="AP20" i="8"/>
  <c r="AP13" i="8"/>
  <c r="AP18" i="8"/>
  <c r="AP14" i="8"/>
  <c r="AP11" i="8"/>
  <c r="AP19" i="8"/>
  <c r="AP12" i="8"/>
  <c r="AP17" i="8"/>
  <c r="AP16" i="8"/>
  <c r="AP8" i="8"/>
  <c r="AP7" i="8"/>
  <c r="AP6" i="8"/>
  <c r="AP5" i="8"/>
  <c r="AP4" i="8"/>
  <c r="AP3" i="8"/>
  <c r="AP25" i="8"/>
  <c r="AP2" i="8"/>
  <c r="AP9" i="8"/>
  <c r="AP3" i="9"/>
  <c r="AP4" i="9"/>
  <c r="AP5" i="9"/>
  <c r="AP22" i="9"/>
  <c r="AP6" i="9"/>
  <c r="AP7" i="9"/>
  <c r="AP8" i="9"/>
  <c r="AP9" i="9"/>
  <c r="AP11" i="9"/>
  <c r="AP10" i="9"/>
  <c r="AP12" i="9"/>
  <c r="AP17" i="9"/>
  <c r="AP13" i="9"/>
  <c r="AP18" i="9"/>
  <c r="AP15" i="9"/>
  <c r="AP16" i="9"/>
  <c r="AP19" i="9"/>
  <c r="AP14" i="9"/>
  <c r="AP23" i="9"/>
  <c r="AP21" i="9"/>
  <c r="AP20" i="9"/>
  <c r="AP2" i="9"/>
  <c r="K18" i="9"/>
  <c r="K13" i="9"/>
  <c r="Z23" i="8"/>
  <c r="AA23" i="8"/>
  <c r="AB23" i="8"/>
  <c r="AC23" i="8"/>
  <c r="AD23" i="8"/>
  <c r="AE23" i="8"/>
  <c r="AF23" i="8"/>
  <c r="AG23" i="8"/>
  <c r="AH23" i="8"/>
  <c r="AI23" i="8"/>
  <c r="Z20" i="8"/>
  <c r="AA20" i="8"/>
  <c r="AB20" i="8"/>
  <c r="AC20" i="8"/>
  <c r="AD20" i="8"/>
  <c r="AE20" i="8"/>
  <c r="AF20" i="8"/>
  <c r="AG20" i="8"/>
  <c r="AH20" i="8"/>
  <c r="AI20" i="8"/>
  <c r="Z9" i="8"/>
  <c r="AA9" i="8"/>
  <c r="AB9" i="8"/>
  <c r="AC9" i="8"/>
  <c r="AD9" i="8"/>
  <c r="AE9" i="8"/>
  <c r="AF9" i="8"/>
  <c r="AG9" i="8"/>
  <c r="AH9" i="8"/>
  <c r="AI9" i="8"/>
  <c r="Z22" i="8"/>
  <c r="AA22" i="8"/>
  <c r="AB22" i="8"/>
  <c r="AC22" i="8"/>
  <c r="AD22" i="8"/>
  <c r="AE22" i="8"/>
  <c r="AF22" i="8"/>
  <c r="AG22" i="8"/>
  <c r="AH22" i="8"/>
  <c r="AI22" i="8"/>
  <c r="Z19" i="8"/>
  <c r="AA19" i="8"/>
  <c r="AB19" i="8"/>
  <c r="AC19" i="8"/>
  <c r="AD19" i="8"/>
  <c r="AE19" i="8"/>
  <c r="AF19" i="8"/>
  <c r="AG19" i="8"/>
  <c r="AH19" i="8"/>
  <c r="AI19" i="8"/>
  <c r="Z16" i="8"/>
  <c r="AA16" i="8"/>
  <c r="AB16" i="8"/>
  <c r="AC16" i="8"/>
  <c r="AD16" i="8"/>
  <c r="AE16" i="8"/>
  <c r="AF16" i="8"/>
  <c r="AG16" i="8"/>
  <c r="AH16" i="8"/>
  <c r="AI16" i="8"/>
  <c r="Z12" i="8"/>
  <c r="AA12" i="8"/>
  <c r="AB12" i="8"/>
  <c r="AC12" i="8"/>
  <c r="AD12" i="8"/>
  <c r="AE12" i="8"/>
  <c r="AF12" i="8"/>
  <c r="AG12" i="8"/>
  <c r="AH12" i="8"/>
  <c r="AI12" i="8"/>
  <c r="Z13" i="8"/>
  <c r="AA13" i="8"/>
  <c r="AB13" i="8"/>
  <c r="AC13" i="8"/>
  <c r="AD13" i="8"/>
  <c r="AE13" i="8"/>
  <c r="AF13" i="8"/>
  <c r="AG13" i="8"/>
  <c r="AH13" i="8"/>
  <c r="AI13" i="8"/>
  <c r="Z14" i="8"/>
  <c r="AA14" i="8"/>
  <c r="AB14" i="8"/>
  <c r="AC14" i="8"/>
  <c r="AD14" i="8"/>
  <c r="AE14" i="8"/>
  <c r="AF14" i="8"/>
  <c r="AG14" i="8"/>
  <c r="AH14" i="8"/>
  <c r="AI14" i="8"/>
  <c r="Z11" i="8"/>
  <c r="AA11" i="8"/>
  <c r="AB11" i="8"/>
  <c r="AC11" i="8"/>
  <c r="AD11" i="8"/>
  <c r="AE11" i="8"/>
  <c r="AF11" i="8"/>
  <c r="AG11" i="8"/>
  <c r="AH11" i="8"/>
  <c r="AI11" i="8"/>
  <c r="Z15" i="8"/>
  <c r="AA15" i="8"/>
  <c r="AB15" i="8"/>
  <c r="AC15" i="8"/>
  <c r="AD15" i="8"/>
  <c r="AE15" i="8"/>
  <c r="AF15" i="8"/>
  <c r="AG15" i="8"/>
  <c r="AH15" i="8"/>
  <c r="AI15" i="8"/>
  <c r="Z18" i="8"/>
  <c r="AA18" i="8"/>
  <c r="AB18" i="8"/>
  <c r="AC18" i="8"/>
  <c r="AD18" i="8"/>
  <c r="AE18" i="8"/>
  <c r="AF18" i="8"/>
  <c r="AG18" i="8"/>
  <c r="AH18" i="8"/>
  <c r="AI18" i="8"/>
  <c r="Z2" i="8"/>
  <c r="AA2" i="8"/>
  <c r="AB2" i="8"/>
  <c r="AC2" i="8"/>
  <c r="AD2" i="8"/>
  <c r="AE2" i="8"/>
  <c r="AF2" i="8"/>
  <c r="AG2" i="8"/>
  <c r="AH2" i="8"/>
  <c r="AI2" i="8"/>
  <c r="Z25" i="8"/>
  <c r="AA25" i="8"/>
  <c r="AB25" i="8"/>
  <c r="AC25" i="8"/>
  <c r="AD25" i="8"/>
  <c r="AE25" i="8"/>
  <c r="AF25" i="8"/>
  <c r="AG25" i="8"/>
  <c r="AH25" i="8"/>
  <c r="AI25" i="8"/>
  <c r="Z21" i="8"/>
  <c r="AA21" i="8"/>
  <c r="AB21" i="8"/>
  <c r="AC21" i="8"/>
  <c r="AD21" i="8"/>
  <c r="AE21" i="8"/>
  <c r="AF21" i="8"/>
  <c r="AG21" i="8"/>
  <c r="AH21" i="8"/>
  <c r="AI21" i="8"/>
  <c r="Z26" i="8"/>
  <c r="AA26" i="8"/>
  <c r="AB26" i="8"/>
  <c r="AC26" i="8"/>
  <c r="AD26" i="8"/>
  <c r="AE26" i="8"/>
  <c r="AF26" i="8"/>
  <c r="AG26" i="8"/>
  <c r="AH26" i="8"/>
  <c r="AI26" i="8"/>
  <c r="Z3" i="8"/>
  <c r="AA3" i="8"/>
  <c r="AB3" i="8"/>
  <c r="AC3" i="8"/>
  <c r="AD3" i="8"/>
  <c r="AE3" i="8"/>
  <c r="AF3" i="8"/>
  <c r="AG3" i="8"/>
  <c r="AH3" i="8"/>
  <c r="AI3" i="8"/>
  <c r="Z4" i="8"/>
  <c r="AA4" i="8"/>
  <c r="AB4" i="8"/>
  <c r="AC4" i="8"/>
  <c r="AD4" i="8"/>
  <c r="AE4" i="8"/>
  <c r="AF4" i="8"/>
  <c r="AG4" i="8"/>
  <c r="AH4" i="8"/>
  <c r="AI4" i="8"/>
  <c r="Z17" i="8"/>
  <c r="AA17" i="8"/>
  <c r="AB17" i="8"/>
  <c r="AC17" i="8"/>
  <c r="AD17" i="8"/>
  <c r="AE17" i="8"/>
  <c r="AF17" i="8"/>
  <c r="AG17" i="8"/>
  <c r="AH17" i="8"/>
  <c r="AI17" i="8"/>
  <c r="Z5" i="8"/>
  <c r="AA5" i="8"/>
  <c r="AB5" i="8"/>
  <c r="AC5" i="8"/>
  <c r="AD5" i="8"/>
  <c r="AE5" i="8"/>
  <c r="AF5" i="8"/>
  <c r="AG5" i="8"/>
  <c r="AH5" i="8"/>
  <c r="AI5" i="8"/>
  <c r="Z6" i="8"/>
  <c r="AA6" i="8"/>
  <c r="AB6" i="8"/>
  <c r="AC6" i="8"/>
  <c r="AD6" i="8"/>
  <c r="AE6" i="8"/>
  <c r="AF6" i="8"/>
  <c r="AG6" i="8"/>
  <c r="AH6" i="8"/>
  <c r="AI6" i="8"/>
  <c r="Z7" i="8"/>
  <c r="AA7" i="8"/>
  <c r="AB7" i="8"/>
  <c r="AC7" i="8"/>
  <c r="AD7" i="8"/>
  <c r="AE7" i="8"/>
  <c r="AF7" i="8"/>
  <c r="AG7" i="8"/>
  <c r="AH7" i="8"/>
  <c r="AI7" i="8"/>
  <c r="Z24" i="8"/>
  <c r="AA24" i="8"/>
  <c r="AB24" i="8"/>
  <c r="AC24" i="8"/>
  <c r="AD24" i="8"/>
  <c r="AE24" i="8"/>
  <c r="AF24" i="8"/>
  <c r="AG24" i="8"/>
  <c r="AH24" i="8"/>
  <c r="AI24" i="8"/>
  <c r="Z10" i="8"/>
  <c r="AA10" i="8"/>
  <c r="AB10" i="8"/>
  <c r="AC10" i="8"/>
  <c r="AD10" i="8"/>
  <c r="AE10" i="8"/>
  <c r="AF10" i="8"/>
  <c r="AG10" i="8"/>
  <c r="AH10" i="8"/>
  <c r="AI10" i="8"/>
  <c r="Z8" i="8"/>
  <c r="AA8" i="8"/>
  <c r="AB8" i="8"/>
  <c r="AC8" i="8"/>
  <c r="AD8" i="8"/>
  <c r="AE8" i="8"/>
  <c r="AF8" i="8"/>
  <c r="AG8" i="8"/>
  <c r="AH8" i="8"/>
  <c r="AI8" i="8"/>
  <c r="Y20" i="8"/>
  <c r="Y9" i="8"/>
  <c r="Y22" i="8"/>
  <c r="Y19" i="8"/>
  <c r="Y16" i="8"/>
  <c r="Y12" i="8"/>
  <c r="Y13" i="8"/>
  <c r="Y14" i="8"/>
  <c r="Y11" i="8"/>
  <c r="Y15" i="8"/>
  <c r="Y18" i="8"/>
  <c r="Y2" i="8"/>
  <c r="Y25" i="8"/>
  <c r="Y21" i="8"/>
  <c r="Y26" i="8"/>
  <c r="Y3" i="8"/>
  <c r="Y4" i="8"/>
  <c r="Y17" i="8"/>
  <c r="Y5" i="8"/>
  <c r="Y6" i="8"/>
  <c r="Y7" i="8"/>
  <c r="Y24" i="8"/>
  <c r="Y10" i="8"/>
  <c r="Y8" i="8"/>
  <c r="Y23" i="8"/>
  <c r="Z12" i="9"/>
  <c r="AA12" i="9"/>
  <c r="AB12" i="9"/>
  <c r="AC12" i="9"/>
  <c r="AD12" i="9"/>
  <c r="AE12" i="9"/>
  <c r="AF12" i="9"/>
  <c r="AG12" i="9"/>
  <c r="AH12" i="9"/>
  <c r="AI12" i="9"/>
  <c r="Z17" i="9"/>
  <c r="AA17" i="9"/>
  <c r="AB17" i="9"/>
  <c r="AC17" i="9"/>
  <c r="AD17" i="9"/>
  <c r="AE17" i="9"/>
  <c r="AF17" i="9"/>
  <c r="AG17" i="9"/>
  <c r="AH17" i="9"/>
  <c r="AI17" i="9"/>
  <c r="Z18" i="9"/>
  <c r="AA18" i="9"/>
  <c r="AB18" i="9"/>
  <c r="AC18" i="9"/>
  <c r="AD18" i="9"/>
  <c r="AE18" i="9"/>
  <c r="AF18" i="9"/>
  <c r="AG18" i="9"/>
  <c r="AH18" i="9"/>
  <c r="AI18" i="9"/>
  <c r="Z19" i="9"/>
  <c r="AA19" i="9"/>
  <c r="AB19" i="9"/>
  <c r="AC19" i="9"/>
  <c r="AD19" i="9"/>
  <c r="AE19" i="9"/>
  <c r="AF19" i="9"/>
  <c r="AG19" i="9"/>
  <c r="AH19" i="9"/>
  <c r="AI19" i="9"/>
  <c r="Z21" i="9"/>
  <c r="AA21" i="9"/>
  <c r="AB21" i="9"/>
  <c r="AC21" i="9"/>
  <c r="AD21" i="9"/>
  <c r="AE21" i="9"/>
  <c r="AF21" i="9"/>
  <c r="AG21" i="9"/>
  <c r="AH21" i="9"/>
  <c r="AI21" i="9"/>
  <c r="Z11" i="9"/>
  <c r="AA11" i="9"/>
  <c r="AB11" i="9"/>
  <c r="AC11" i="9"/>
  <c r="AD11" i="9"/>
  <c r="AE11" i="9"/>
  <c r="AF11" i="9"/>
  <c r="AG11" i="9"/>
  <c r="AH11" i="9"/>
  <c r="AI11" i="9"/>
  <c r="Z10" i="9"/>
  <c r="AA10" i="9"/>
  <c r="AB10" i="9"/>
  <c r="AC10" i="9"/>
  <c r="AD10" i="9"/>
  <c r="AE10" i="9"/>
  <c r="AF10" i="9"/>
  <c r="AG10" i="9"/>
  <c r="AH10" i="9"/>
  <c r="AI10" i="9"/>
  <c r="Z15" i="9"/>
  <c r="AA15" i="9"/>
  <c r="AB15" i="9"/>
  <c r="AC15" i="9"/>
  <c r="AD15" i="9"/>
  <c r="AE15" i="9"/>
  <c r="AF15" i="9"/>
  <c r="AG15" i="9"/>
  <c r="AH15" i="9"/>
  <c r="AI15" i="9"/>
  <c r="Z13" i="9"/>
  <c r="AA13" i="9"/>
  <c r="AB13" i="9"/>
  <c r="AC13" i="9"/>
  <c r="AD13" i="9"/>
  <c r="AE13" i="9"/>
  <c r="AF13" i="9"/>
  <c r="AG13" i="9"/>
  <c r="AH13" i="9"/>
  <c r="AI13" i="9"/>
  <c r="Z14" i="9"/>
  <c r="AA14" i="9"/>
  <c r="AB14" i="9"/>
  <c r="AC14" i="9"/>
  <c r="AD14" i="9"/>
  <c r="AE14" i="9"/>
  <c r="AF14" i="9"/>
  <c r="AG14" i="9"/>
  <c r="AH14" i="9"/>
  <c r="AI14" i="9"/>
  <c r="Z2" i="9"/>
  <c r="AA2" i="9"/>
  <c r="AB2" i="9"/>
  <c r="AC2" i="9"/>
  <c r="AD2" i="9"/>
  <c r="AE2" i="9"/>
  <c r="AF2" i="9"/>
  <c r="AG2" i="9"/>
  <c r="AH2" i="9"/>
  <c r="AI2" i="9"/>
  <c r="Z16" i="9"/>
  <c r="AA16" i="9"/>
  <c r="AB16" i="9"/>
  <c r="AC16" i="9"/>
  <c r="AD16" i="9"/>
  <c r="AE16" i="9"/>
  <c r="AF16" i="9"/>
  <c r="AG16" i="9"/>
  <c r="AH16" i="9"/>
  <c r="AI16" i="9"/>
  <c r="Z20" i="9"/>
  <c r="AA20" i="9"/>
  <c r="AB20" i="9"/>
  <c r="AC20" i="9"/>
  <c r="AD20" i="9"/>
  <c r="AE20" i="9"/>
  <c r="AF20" i="9"/>
  <c r="AG20" i="9"/>
  <c r="AH20" i="9"/>
  <c r="AI20" i="9"/>
  <c r="Z23" i="9"/>
  <c r="AA23" i="9"/>
  <c r="AB23" i="9"/>
  <c r="AC23" i="9"/>
  <c r="AD23" i="9"/>
  <c r="AE23" i="9"/>
  <c r="AF23" i="9"/>
  <c r="AG23" i="9"/>
  <c r="AH23" i="9"/>
  <c r="AI23" i="9"/>
  <c r="Z3" i="9"/>
  <c r="AA3" i="9"/>
  <c r="AB3" i="9"/>
  <c r="AC3" i="9"/>
  <c r="AD3" i="9"/>
  <c r="AE3" i="9"/>
  <c r="AF3" i="9"/>
  <c r="AG3" i="9"/>
  <c r="AH3" i="9"/>
  <c r="AI3" i="9"/>
  <c r="Z4" i="9"/>
  <c r="AA4" i="9"/>
  <c r="AB4" i="9"/>
  <c r="AC4" i="9"/>
  <c r="AD4" i="9"/>
  <c r="AE4" i="9"/>
  <c r="AF4" i="9"/>
  <c r="AG4" i="9"/>
  <c r="AH4" i="9"/>
  <c r="AI4" i="9"/>
  <c r="Z5" i="9"/>
  <c r="AA5" i="9"/>
  <c r="AB5" i="9"/>
  <c r="AC5" i="9"/>
  <c r="AD5" i="9"/>
  <c r="AE5" i="9"/>
  <c r="AF5" i="9"/>
  <c r="AG5" i="9"/>
  <c r="AH5" i="9"/>
  <c r="AI5" i="9"/>
  <c r="Z22" i="9"/>
  <c r="AA22" i="9"/>
  <c r="AB22" i="9"/>
  <c r="AC22" i="9"/>
  <c r="AD22" i="9"/>
  <c r="AE22" i="9"/>
  <c r="AF22" i="9"/>
  <c r="AG22" i="9"/>
  <c r="AH22" i="9"/>
  <c r="AI22" i="9"/>
  <c r="Z6" i="9"/>
  <c r="AA6" i="9"/>
  <c r="AB6" i="9"/>
  <c r="AC6" i="9"/>
  <c r="AD6" i="9"/>
  <c r="AE6" i="9"/>
  <c r="AF6" i="9"/>
  <c r="AG6" i="9"/>
  <c r="AH6" i="9"/>
  <c r="AI6" i="9"/>
  <c r="Z7" i="9"/>
  <c r="AA7" i="9"/>
  <c r="AB7" i="9"/>
  <c r="AC7" i="9"/>
  <c r="AD7" i="9"/>
  <c r="AE7" i="9"/>
  <c r="AF7" i="9"/>
  <c r="AG7" i="9"/>
  <c r="AH7" i="9"/>
  <c r="AI7" i="9"/>
  <c r="Z8" i="9"/>
  <c r="AA8" i="9"/>
  <c r="AB8" i="9"/>
  <c r="AC8" i="9"/>
  <c r="AD8" i="9"/>
  <c r="AE8" i="9"/>
  <c r="AF8" i="9"/>
  <c r="AG8" i="9"/>
  <c r="AH8" i="9"/>
  <c r="AI8" i="9"/>
  <c r="Z9" i="9"/>
  <c r="AA9" i="9"/>
  <c r="AB9" i="9"/>
  <c r="AC9" i="9"/>
  <c r="AD9" i="9"/>
  <c r="AE9" i="9"/>
  <c r="AF9" i="9"/>
  <c r="AG9" i="9"/>
  <c r="AH9" i="9"/>
  <c r="AI9" i="9"/>
  <c r="Y17" i="9"/>
  <c r="Y18" i="9"/>
  <c r="Y19" i="9"/>
  <c r="Y21" i="9"/>
  <c r="Y11" i="9"/>
  <c r="Y10" i="9"/>
  <c r="Y15" i="9"/>
  <c r="Y13" i="9"/>
  <c r="Y14" i="9"/>
  <c r="Y2" i="9"/>
  <c r="Y16" i="9"/>
  <c r="Y20" i="9"/>
  <c r="Y23" i="9"/>
  <c r="Y3" i="9"/>
  <c r="Y4" i="9"/>
  <c r="Y5" i="9"/>
  <c r="Y22" i="9"/>
  <c r="Y6" i="9"/>
  <c r="Y7" i="9"/>
  <c r="Y8" i="9"/>
  <c r="Y9" i="9"/>
  <c r="Y12" i="9"/>
  <c r="N12" i="9"/>
  <c r="O12" i="9"/>
  <c r="P12" i="9"/>
  <c r="Q12" i="9"/>
  <c r="R12" i="9"/>
  <c r="S12" i="9"/>
  <c r="T12" i="9"/>
  <c r="U12" i="9"/>
  <c r="V12" i="9"/>
  <c r="W12" i="9"/>
  <c r="X12" i="9"/>
  <c r="N17" i="9"/>
  <c r="O17" i="9"/>
  <c r="P17" i="9"/>
  <c r="Q17" i="9"/>
  <c r="R17" i="9"/>
  <c r="S17" i="9"/>
  <c r="T17" i="9"/>
  <c r="U17" i="9"/>
  <c r="V17" i="9"/>
  <c r="W17" i="9"/>
  <c r="X17" i="9"/>
  <c r="N18" i="9"/>
  <c r="O18" i="9"/>
  <c r="P18" i="9"/>
  <c r="Q18" i="9"/>
  <c r="R18" i="9"/>
  <c r="S18" i="9"/>
  <c r="T18" i="9"/>
  <c r="U18" i="9"/>
  <c r="V18" i="9"/>
  <c r="W18" i="9"/>
  <c r="X18" i="9"/>
  <c r="N19" i="9"/>
  <c r="O19" i="9"/>
  <c r="P19" i="9"/>
  <c r="Q19" i="9"/>
  <c r="R19" i="9"/>
  <c r="S19" i="9"/>
  <c r="T19" i="9"/>
  <c r="U19" i="9"/>
  <c r="V19" i="9"/>
  <c r="W19" i="9"/>
  <c r="X19" i="9"/>
  <c r="N21" i="9"/>
  <c r="O21" i="9"/>
  <c r="P21" i="9"/>
  <c r="Q21" i="9"/>
  <c r="R21" i="9"/>
  <c r="S21" i="9"/>
  <c r="T21" i="9"/>
  <c r="U21" i="9"/>
  <c r="V21" i="9"/>
  <c r="W21" i="9"/>
  <c r="X21" i="9"/>
  <c r="N11" i="9"/>
  <c r="O11" i="9"/>
  <c r="P11" i="9"/>
  <c r="Q11" i="9"/>
  <c r="R11" i="9"/>
  <c r="S11" i="9"/>
  <c r="T11" i="9"/>
  <c r="U11" i="9"/>
  <c r="V11" i="9"/>
  <c r="W11" i="9"/>
  <c r="X11" i="9"/>
  <c r="N10" i="9"/>
  <c r="O10" i="9"/>
  <c r="P10" i="9"/>
  <c r="Q10" i="9"/>
  <c r="R10" i="9"/>
  <c r="S10" i="9"/>
  <c r="T10" i="9"/>
  <c r="U10" i="9"/>
  <c r="V10" i="9"/>
  <c r="W10" i="9"/>
  <c r="X10" i="9"/>
  <c r="N15" i="9"/>
  <c r="O15" i="9"/>
  <c r="P15" i="9"/>
  <c r="Q15" i="9"/>
  <c r="R15" i="9"/>
  <c r="S15" i="9"/>
  <c r="T15" i="9"/>
  <c r="U15" i="9"/>
  <c r="V15" i="9"/>
  <c r="W15" i="9"/>
  <c r="X15" i="9"/>
  <c r="N13" i="9"/>
  <c r="O13" i="9"/>
  <c r="P13" i="9"/>
  <c r="Q13" i="9"/>
  <c r="R13" i="9"/>
  <c r="S13" i="9"/>
  <c r="T13" i="9"/>
  <c r="U13" i="9"/>
  <c r="V13" i="9"/>
  <c r="W13" i="9"/>
  <c r="X13" i="9"/>
  <c r="N14" i="9"/>
  <c r="O14" i="9"/>
  <c r="P14" i="9"/>
  <c r="Q14" i="9"/>
  <c r="R14" i="9"/>
  <c r="S14" i="9"/>
  <c r="T14" i="9"/>
  <c r="U14" i="9"/>
  <c r="V14" i="9"/>
  <c r="W14" i="9"/>
  <c r="X14" i="9"/>
  <c r="N2" i="9"/>
  <c r="O2" i="9"/>
  <c r="P2" i="9"/>
  <c r="Q2" i="9"/>
  <c r="R2" i="9"/>
  <c r="S2" i="9"/>
  <c r="T2" i="9"/>
  <c r="U2" i="9"/>
  <c r="V2" i="9"/>
  <c r="W2" i="9"/>
  <c r="X2" i="9"/>
  <c r="N16" i="9"/>
  <c r="O16" i="9"/>
  <c r="P16" i="9"/>
  <c r="Q16" i="9"/>
  <c r="R16" i="9"/>
  <c r="S16" i="9"/>
  <c r="T16" i="9"/>
  <c r="U16" i="9"/>
  <c r="V16" i="9"/>
  <c r="W16" i="9"/>
  <c r="X16" i="9"/>
  <c r="N20" i="9"/>
  <c r="O20" i="9"/>
  <c r="P20" i="9"/>
  <c r="Q20" i="9"/>
  <c r="R20" i="9"/>
  <c r="S20" i="9"/>
  <c r="T20" i="9"/>
  <c r="U20" i="9"/>
  <c r="V20" i="9"/>
  <c r="W20" i="9"/>
  <c r="X20" i="9"/>
  <c r="N23" i="9"/>
  <c r="O23" i="9"/>
  <c r="P23" i="9"/>
  <c r="Q23" i="9"/>
  <c r="R23" i="9"/>
  <c r="S23" i="9"/>
  <c r="T23" i="9"/>
  <c r="U23" i="9"/>
  <c r="V23" i="9"/>
  <c r="W23" i="9"/>
  <c r="X23" i="9"/>
  <c r="N3" i="9"/>
  <c r="O3" i="9"/>
  <c r="P3" i="9"/>
  <c r="Q3" i="9"/>
  <c r="R3" i="9"/>
  <c r="S3" i="9"/>
  <c r="T3" i="9"/>
  <c r="U3" i="9"/>
  <c r="V3" i="9"/>
  <c r="W3" i="9"/>
  <c r="X3" i="9"/>
  <c r="N4" i="9"/>
  <c r="O4" i="9"/>
  <c r="P4" i="9"/>
  <c r="Q4" i="9"/>
  <c r="R4" i="9"/>
  <c r="S4" i="9"/>
  <c r="T4" i="9"/>
  <c r="U4" i="9"/>
  <c r="V4" i="9"/>
  <c r="W4" i="9"/>
  <c r="X4" i="9"/>
  <c r="N5" i="9"/>
  <c r="O5" i="9"/>
  <c r="P5" i="9"/>
  <c r="Q5" i="9"/>
  <c r="R5" i="9"/>
  <c r="S5" i="9"/>
  <c r="T5" i="9"/>
  <c r="U5" i="9"/>
  <c r="V5" i="9"/>
  <c r="W5" i="9"/>
  <c r="X5" i="9"/>
  <c r="N22" i="9"/>
  <c r="O22" i="9"/>
  <c r="P22" i="9"/>
  <c r="Q22" i="9"/>
  <c r="R22" i="9"/>
  <c r="S22" i="9"/>
  <c r="T22" i="9"/>
  <c r="U22" i="9"/>
  <c r="V22" i="9"/>
  <c r="W22" i="9"/>
  <c r="X22" i="9"/>
  <c r="N6" i="9"/>
  <c r="O6" i="9"/>
  <c r="P6" i="9"/>
  <c r="Q6" i="9"/>
  <c r="R6" i="9"/>
  <c r="S6" i="9"/>
  <c r="T6" i="9"/>
  <c r="U6" i="9"/>
  <c r="V6" i="9"/>
  <c r="W6" i="9"/>
  <c r="X6" i="9"/>
  <c r="N7" i="9"/>
  <c r="O7" i="9"/>
  <c r="P7" i="9"/>
  <c r="Q7" i="9"/>
  <c r="R7" i="9"/>
  <c r="S7" i="9"/>
  <c r="T7" i="9"/>
  <c r="U7" i="9"/>
  <c r="V7" i="9"/>
  <c r="W7" i="9"/>
  <c r="X7" i="9"/>
  <c r="N8" i="9"/>
  <c r="O8" i="9"/>
  <c r="P8" i="9"/>
  <c r="Q8" i="9"/>
  <c r="R8" i="9"/>
  <c r="S8" i="9"/>
  <c r="T8" i="9"/>
  <c r="U8" i="9"/>
  <c r="V8" i="9"/>
  <c r="W8" i="9"/>
  <c r="X8" i="9"/>
  <c r="N9" i="9"/>
  <c r="O9" i="9"/>
  <c r="P9" i="9"/>
  <c r="Q9" i="9"/>
  <c r="R9" i="9"/>
  <c r="S9" i="9"/>
  <c r="T9" i="9"/>
  <c r="U9" i="9"/>
  <c r="V9" i="9"/>
  <c r="W9" i="9"/>
  <c r="X9" i="9"/>
  <c r="M17" i="9"/>
  <c r="AJ17" i="9" s="1"/>
  <c r="M18" i="9"/>
  <c r="AJ18" i="9" s="1"/>
  <c r="M19" i="9"/>
  <c r="AJ19" i="9" s="1"/>
  <c r="M21" i="9"/>
  <c r="AJ21" i="9" s="1"/>
  <c r="M11" i="9"/>
  <c r="AJ11" i="9" s="1"/>
  <c r="M10" i="9"/>
  <c r="AJ10" i="9" s="1"/>
  <c r="M15" i="9"/>
  <c r="AJ15" i="9" s="1"/>
  <c r="M13" i="9"/>
  <c r="AJ13" i="9" s="1"/>
  <c r="M14" i="9"/>
  <c r="AJ14" i="9" s="1"/>
  <c r="M2" i="9"/>
  <c r="AJ2" i="9" s="1"/>
  <c r="M16" i="9"/>
  <c r="AJ16" i="9" s="1"/>
  <c r="M20" i="9"/>
  <c r="AJ20" i="9" s="1"/>
  <c r="M23" i="9"/>
  <c r="AJ23" i="9" s="1"/>
  <c r="M3" i="9"/>
  <c r="AJ3" i="9" s="1"/>
  <c r="M4" i="9"/>
  <c r="AJ4" i="9" s="1"/>
  <c r="M5" i="9"/>
  <c r="AJ5" i="9" s="1"/>
  <c r="M22" i="9"/>
  <c r="M6" i="9"/>
  <c r="M7" i="9"/>
  <c r="M8" i="9"/>
  <c r="M9" i="9"/>
  <c r="M12" i="9"/>
  <c r="AJ12" i="9" s="1"/>
  <c r="N23" i="8"/>
  <c r="O23" i="8"/>
  <c r="P23" i="8"/>
  <c r="Q23" i="8"/>
  <c r="R23" i="8"/>
  <c r="S23" i="8"/>
  <c r="T23" i="8"/>
  <c r="U23" i="8"/>
  <c r="V23" i="8"/>
  <c r="W23" i="8"/>
  <c r="X23" i="8"/>
  <c r="N20" i="8"/>
  <c r="O20" i="8"/>
  <c r="P20" i="8"/>
  <c r="Q20" i="8"/>
  <c r="R20" i="8"/>
  <c r="S20" i="8"/>
  <c r="T20" i="8"/>
  <c r="U20" i="8"/>
  <c r="V20" i="8"/>
  <c r="W20" i="8"/>
  <c r="X20" i="8"/>
  <c r="N9" i="8"/>
  <c r="O9" i="8"/>
  <c r="P9" i="8"/>
  <c r="Q9" i="8"/>
  <c r="R9" i="8"/>
  <c r="S9" i="8"/>
  <c r="T9" i="8"/>
  <c r="U9" i="8"/>
  <c r="V9" i="8"/>
  <c r="W9" i="8"/>
  <c r="X9" i="8"/>
  <c r="N22" i="8"/>
  <c r="O22" i="8"/>
  <c r="P22" i="8"/>
  <c r="Q22" i="8"/>
  <c r="R22" i="8"/>
  <c r="S22" i="8"/>
  <c r="T22" i="8"/>
  <c r="U22" i="8"/>
  <c r="V22" i="8"/>
  <c r="W22" i="8"/>
  <c r="X22" i="8"/>
  <c r="N19" i="8"/>
  <c r="O19" i="8"/>
  <c r="P19" i="8"/>
  <c r="Q19" i="8"/>
  <c r="R19" i="8"/>
  <c r="S19" i="8"/>
  <c r="T19" i="8"/>
  <c r="U19" i="8"/>
  <c r="V19" i="8"/>
  <c r="W19" i="8"/>
  <c r="X19" i="8"/>
  <c r="N16" i="8"/>
  <c r="O16" i="8"/>
  <c r="P16" i="8"/>
  <c r="Q16" i="8"/>
  <c r="R16" i="8"/>
  <c r="S16" i="8"/>
  <c r="T16" i="8"/>
  <c r="U16" i="8"/>
  <c r="V16" i="8"/>
  <c r="W16" i="8"/>
  <c r="X16" i="8"/>
  <c r="N12" i="8"/>
  <c r="O12" i="8"/>
  <c r="P12" i="8"/>
  <c r="Q12" i="8"/>
  <c r="R12" i="8"/>
  <c r="S12" i="8"/>
  <c r="T12" i="8"/>
  <c r="U12" i="8"/>
  <c r="V12" i="8"/>
  <c r="W12" i="8"/>
  <c r="X12" i="8"/>
  <c r="N13" i="8"/>
  <c r="O13" i="8"/>
  <c r="P13" i="8"/>
  <c r="Q13" i="8"/>
  <c r="R13" i="8"/>
  <c r="S13" i="8"/>
  <c r="T13" i="8"/>
  <c r="U13" i="8"/>
  <c r="V13" i="8"/>
  <c r="W13" i="8"/>
  <c r="X13" i="8"/>
  <c r="N14" i="8"/>
  <c r="O14" i="8"/>
  <c r="P14" i="8"/>
  <c r="Q14" i="8"/>
  <c r="R14" i="8"/>
  <c r="S14" i="8"/>
  <c r="T14" i="8"/>
  <c r="U14" i="8"/>
  <c r="V14" i="8"/>
  <c r="W14" i="8"/>
  <c r="X14" i="8"/>
  <c r="N11" i="8"/>
  <c r="O11" i="8"/>
  <c r="P11" i="8"/>
  <c r="Q11" i="8"/>
  <c r="R11" i="8"/>
  <c r="S11" i="8"/>
  <c r="T11" i="8"/>
  <c r="U11" i="8"/>
  <c r="V11" i="8"/>
  <c r="W11" i="8"/>
  <c r="X11" i="8"/>
  <c r="N15" i="8"/>
  <c r="O15" i="8"/>
  <c r="P15" i="8"/>
  <c r="Q15" i="8"/>
  <c r="R15" i="8"/>
  <c r="S15" i="8"/>
  <c r="T15" i="8"/>
  <c r="U15" i="8"/>
  <c r="V15" i="8"/>
  <c r="W15" i="8"/>
  <c r="X15" i="8"/>
  <c r="N18" i="8"/>
  <c r="O18" i="8"/>
  <c r="P18" i="8"/>
  <c r="Q18" i="8"/>
  <c r="R18" i="8"/>
  <c r="S18" i="8"/>
  <c r="T18" i="8"/>
  <c r="U18" i="8"/>
  <c r="V18" i="8"/>
  <c r="W18" i="8"/>
  <c r="X18" i="8"/>
  <c r="N2" i="8"/>
  <c r="O2" i="8"/>
  <c r="P2" i="8"/>
  <c r="Q2" i="8"/>
  <c r="R2" i="8"/>
  <c r="S2" i="8"/>
  <c r="T2" i="8"/>
  <c r="U2" i="8"/>
  <c r="V2" i="8"/>
  <c r="W2" i="8"/>
  <c r="X2" i="8"/>
  <c r="N25" i="8"/>
  <c r="O25" i="8"/>
  <c r="P25" i="8"/>
  <c r="Q25" i="8"/>
  <c r="R25" i="8"/>
  <c r="S25" i="8"/>
  <c r="T25" i="8"/>
  <c r="U25" i="8"/>
  <c r="V25" i="8"/>
  <c r="W25" i="8"/>
  <c r="X25" i="8"/>
  <c r="N21" i="8"/>
  <c r="O21" i="8"/>
  <c r="P21" i="8"/>
  <c r="Q21" i="8"/>
  <c r="R21" i="8"/>
  <c r="S21" i="8"/>
  <c r="T21" i="8"/>
  <c r="U21" i="8"/>
  <c r="V21" i="8"/>
  <c r="W21" i="8"/>
  <c r="X21" i="8"/>
  <c r="N26" i="8"/>
  <c r="O26" i="8"/>
  <c r="P26" i="8"/>
  <c r="Q26" i="8"/>
  <c r="R26" i="8"/>
  <c r="S26" i="8"/>
  <c r="T26" i="8"/>
  <c r="U26" i="8"/>
  <c r="V26" i="8"/>
  <c r="W26" i="8"/>
  <c r="X26" i="8"/>
  <c r="N3" i="8"/>
  <c r="O3" i="8"/>
  <c r="P3" i="8"/>
  <c r="Q3" i="8"/>
  <c r="R3" i="8"/>
  <c r="S3" i="8"/>
  <c r="T3" i="8"/>
  <c r="U3" i="8"/>
  <c r="V3" i="8"/>
  <c r="W3" i="8"/>
  <c r="X3" i="8"/>
  <c r="N4" i="8"/>
  <c r="O4" i="8"/>
  <c r="P4" i="8"/>
  <c r="Q4" i="8"/>
  <c r="R4" i="8"/>
  <c r="S4" i="8"/>
  <c r="T4" i="8"/>
  <c r="U4" i="8"/>
  <c r="V4" i="8"/>
  <c r="W4" i="8"/>
  <c r="X4" i="8"/>
  <c r="N17" i="8"/>
  <c r="O17" i="8"/>
  <c r="P17" i="8"/>
  <c r="Q17" i="8"/>
  <c r="R17" i="8"/>
  <c r="S17" i="8"/>
  <c r="T17" i="8"/>
  <c r="U17" i="8"/>
  <c r="V17" i="8"/>
  <c r="W17" i="8"/>
  <c r="X17" i="8"/>
  <c r="N5" i="8"/>
  <c r="O5" i="8"/>
  <c r="P5" i="8"/>
  <c r="Q5" i="8"/>
  <c r="R5" i="8"/>
  <c r="S5" i="8"/>
  <c r="T5" i="8"/>
  <c r="U5" i="8"/>
  <c r="V5" i="8"/>
  <c r="W5" i="8"/>
  <c r="X5" i="8"/>
  <c r="N6" i="8"/>
  <c r="O6" i="8"/>
  <c r="P6" i="8"/>
  <c r="Q6" i="8"/>
  <c r="R6" i="8"/>
  <c r="S6" i="8"/>
  <c r="T6" i="8"/>
  <c r="U6" i="8"/>
  <c r="V6" i="8"/>
  <c r="W6" i="8"/>
  <c r="X6" i="8"/>
  <c r="N7" i="8"/>
  <c r="O7" i="8"/>
  <c r="P7" i="8"/>
  <c r="Q7" i="8"/>
  <c r="R7" i="8"/>
  <c r="S7" i="8"/>
  <c r="T7" i="8"/>
  <c r="U7" i="8"/>
  <c r="V7" i="8"/>
  <c r="W7" i="8"/>
  <c r="X7" i="8"/>
  <c r="N24" i="8"/>
  <c r="O24" i="8"/>
  <c r="P24" i="8"/>
  <c r="Q24" i="8"/>
  <c r="R24" i="8"/>
  <c r="S24" i="8"/>
  <c r="T24" i="8"/>
  <c r="U24" i="8"/>
  <c r="V24" i="8"/>
  <c r="W24" i="8"/>
  <c r="X24" i="8"/>
  <c r="N10" i="8"/>
  <c r="O10" i="8"/>
  <c r="P10" i="8"/>
  <c r="Q10" i="8"/>
  <c r="R10" i="8"/>
  <c r="S10" i="8"/>
  <c r="T10" i="8"/>
  <c r="U10" i="8"/>
  <c r="V10" i="8"/>
  <c r="W10" i="8"/>
  <c r="X10" i="8"/>
  <c r="N8" i="8"/>
  <c r="O8" i="8"/>
  <c r="P8" i="8"/>
  <c r="Q8" i="8"/>
  <c r="R8" i="8"/>
  <c r="S8" i="8"/>
  <c r="T8" i="8"/>
  <c r="U8" i="8"/>
  <c r="V8" i="8"/>
  <c r="W8" i="8"/>
  <c r="X8" i="8"/>
  <c r="M20" i="8"/>
  <c r="AJ20" i="8" s="1"/>
  <c r="M9" i="8"/>
  <c r="AJ9" i="8" s="1"/>
  <c r="M22" i="8"/>
  <c r="AJ22" i="8" s="1"/>
  <c r="M19" i="8"/>
  <c r="AJ19" i="8" s="1"/>
  <c r="M16" i="8"/>
  <c r="AJ16" i="8" s="1"/>
  <c r="M12" i="8"/>
  <c r="AJ12" i="8" s="1"/>
  <c r="M13" i="8"/>
  <c r="AJ13" i="8" s="1"/>
  <c r="M14" i="8"/>
  <c r="AJ14" i="8" s="1"/>
  <c r="M11" i="8"/>
  <c r="AJ11" i="8" s="1"/>
  <c r="M15" i="8"/>
  <c r="M18" i="8"/>
  <c r="AJ18" i="8" s="1"/>
  <c r="M2" i="8"/>
  <c r="M25" i="8"/>
  <c r="M21" i="8"/>
  <c r="AJ21" i="8" s="1"/>
  <c r="M26" i="8"/>
  <c r="AJ26" i="8" s="1"/>
  <c r="M3" i="8"/>
  <c r="AJ3" i="8" s="1"/>
  <c r="M4" i="8"/>
  <c r="M17" i="8"/>
  <c r="M5" i="8"/>
  <c r="M6" i="8"/>
  <c r="M7" i="8"/>
  <c r="M24" i="8"/>
  <c r="M10" i="8"/>
  <c r="M8" i="8"/>
  <c r="M23" i="8"/>
  <c r="E23" i="8"/>
  <c r="F23" i="8"/>
  <c r="G23" i="8"/>
  <c r="H23" i="8"/>
  <c r="I23" i="8"/>
  <c r="J23" i="8"/>
  <c r="AL23" i="8" s="1"/>
  <c r="K23" i="8"/>
  <c r="L23" i="8"/>
  <c r="E20" i="8"/>
  <c r="F20" i="8"/>
  <c r="G20" i="8"/>
  <c r="H20" i="8"/>
  <c r="I20" i="8"/>
  <c r="J20" i="8"/>
  <c r="AL20" i="8" s="1"/>
  <c r="K20" i="8"/>
  <c r="L20" i="8"/>
  <c r="E9" i="8"/>
  <c r="F9" i="8"/>
  <c r="AK9" i="8" s="1"/>
  <c r="G9" i="8"/>
  <c r="H9" i="8"/>
  <c r="I9" i="8"/>
  <c r="J9" i="8"/>
  <c r="K9" i="8"/>
  <c r="L9" i="8"/>
  <c r="E22" i="8"/>
  <c r="F22" i="8"/>
  <c r="G22" i="8"/>
  <c r="H22" i="8"/>
  <c r="I22" i="8"/>
  <c r="J22" i="8"/>
  <c r="AL22" i="8" s="1"/>
  <c r="K22" i="8"/>
  <c r="L22" i="8"/>
  <c r="E19" i="8"/>
  <c r="F19" i="8"/>
  <c r="G19" i="8"/>
  <c r="H19" i="8"/>
  <c r="I19" i="8"/>
  <c r="J19" i="8"/>
  <c r="AL19" i="8" s="1"/>
  <c r="K19" i="8"/>
  <c r="L19" i="8"/>
  <c r="E16" i="8"/>
  <c r="F16" i="8"/>
  <c r="G16" i="8"/>
  <c r="H16" i="8"/>
  <c r="I16" i="8"/>
  <c r="J16" i="8"/>
  <c r="K16" i="8"/>
  <c r="L16" i="8"/>
  <c r="E12" i="8"/>
  <c r="F12" i="8"/>
  <c r="G12" i="8"/>
  <c r="H12" i="8"/>
  <c r="I12" i="8"/>
  <c r="J12" i="8"/>
  <c r="AL12" i="8" s="1"/>
  <c r="K12" i="8"/>
  <c r="L12" i="8"/>
  <c r="E13" i="8"/>
  <c r="F13" i="8"/>
  <c r="G13" i="8"/>
  <c r="H13" i="8"/>
  <c r="I13" i="8"/>
  <c r="J13" i="8"/>
  <c r="AL13" i="8" s="1"/>
  <c r="K13" i="8"/>
  <c r="L13" i="8"/>
  <c r="E14" i="8"/>
  <c r="F14" i="8"/>
  <c r="AK14" i="8" s="1"/>
  <c r="G14" i="8"/>
  <c r="H14" i="8"/>
  <c r="I14" i="8"/>
  <c r="J14" i="8"/>
  <c r="K14" i="8"/>
  <c r="L14" i="8"/>
  <c r="E11" i="8"/>
  <c r="F11" i="8"/>
  <c r="G11" i="8"/>
  <c r="H11" i="8"/>
  <c r="I11" i="8"/>
  <c r="J11" i="8"/>
  <c r="AL11" i="8" s="1"/>
  <c r="K11" i="8"/>
  <c r="L11" i="8"/>
  <c r="E15" i="8"/>
  <c r="F15" i="8"/>
  <c r="G15" i="8"/>
  <c r="H15" i="8"/>
  <c r="I15" i="8"/>
  <c r="J15" i="8"/>
  <c r="AL15" i="8" s="1"/>
  <c r="K15" i="8"/>
  <c r="L15" i="8"/>
  <c r="E18" i="8"/>
  <c r="F18" i="8"/>
  <c r="AK18" i="8" s="1"/>
  <c r="G18" i="8"/>
  <c r="H18" i="8"/>
  <c r="I18" i="8"/>
  <c r="J18" i="8"/>
  <c r="K18" i="8"/>
  <c r="L18" i="8"/>
  <c r="E2" i="8"/>
  <c r="F2" i="8"/>
  <c r="G2" i="8"/>
  <c r="H2" i="8"/>
  <c r="I2" i="8"/>
  <c r="J2" i="8"/>
  <c r="AL2" i="8" s="1"/>
  <c r="K2" i="8"/>
  <c r="L2" i="8"/>
  <c r="E25" i="8"/>
  <c r="F25" i="8"/>
  <c r="G25" i="8"/>
  <c r="H25" i="8"/>
  <c r="I25" i="8"/>
  <c r="J25" i="8"/>
  <c r="AL25" i="8" s="1"/>
  <c r="K25" i="8"/>
  <c r="L25" i="8"/>
  <c r="E21" i="8"/>
  <c r="F21" i="8"/>
  <c r="AK21" i="8" s="1"/>
  <c r="G21" i="8"/>
  <c r="H21" i="8"/>
  <c r="I21" i="8"/>
  <c r="J21" i="8"/>
  <c r="K21" i="8"/>
  <c r="L21" i="8"/>
  <c r="E26" i="8"/>
  <c r="F26" i="8"/>
  <c r="G26" i="8"/>
  <c r="H26" i="8"/>
  <c r="I26" i="8"/>
  <c r="J26" i="8"/>
  <c r="AL26" i="8" s="1"/>
  <c r="K26" i="8"/>
  <c r="L26" i="8"/>
  <c r="E3" i="8"/>
  <c r="F3" i="8"/>
  <c r="G3" i="8"/>
  <c r="H3" i="8"/>
  <c r="I3" i="8"/>
  <c r="J3" i="8"/>
  <c r="AL3" i="8" s="1"/>
  <c r="K3" i="8"/>
  <c r="L3" i="8"/>
  <c r="E4" i="8"/>
  <c r="F4" i="8"/>
  <c r="AK4" i="8" s="1"/>
  <c r="G4" i="8"/>
  <c r="H4" i="8"/>
  <c r="I4" i="8"/>
  <c r="J4" i="8"/>
  <c r="K4" i="8"/>
  <c r="L4" i="8"/>
  <c r="E17" i="8"/>
  <c r="F17" i="8"/>
  <c r="G17" i="8"/>
  <c r="H17" i="8"/>
  <c r="I17" i="8"/>
  <c r="J17" i="8"/>
  <c r="AL17" i="8" s="1"/>
  <c r="K17" i="8"/>
  <c r="L17" i="8"/>
  <c r="E5" i="8"/>
  <c r="F5" i="8"/>
  <c r="G5" i="8"/>
  <c r="H5" i="8"/>
  <c r="I5" i="8"/>
  <c r="J5" i="8"/>
  <c r="AL5" i="8" s="1"/>
  <c r="K5" i="8"/>
  <c r="L5" i="8"/>
  <c r="E6" i="8"/>
  <c r="F6" i="8"/>
  <c r="AK6" i="8" s="1"/>
  <c r="G6" i="8"/>
  <c r="H6" i="8"/>
  <c r="I6" i="8"/>
  <c r="J6" i="8"/>
  <c r="K6" i="8"/>
  <c r="L6" i="8"/>
  <c r="E7" i="8"/>
  <c r="F7" i="8"/>
  <c r="G7" i="8"/>
  <c r="H7" i="8"/>
  <c r="I7" i="8"/>
  <c r="J7" i="8"/>
  <c r="AL7" i="8" s="1"/>
  <c r="K7" i="8"/>
  <c r="L7" i="8"/>
  <c r="E24" i="8"/>
  <c r="F24" i="8"/>
  <c r="G24" i="8"/>
  <c r="H24" i="8"/>
  <c r="I24" i="8"/>
  <c r="J24" i="8"/>
  <c r="AL24" i="8" s="1"/>
  <c r="K24" i="8"/>
  <c r="L24" i="8"/>
  <c r="E10" i="8"/>
  <c r="F10" i="8"/>
  <c r="G10" i="8"/>
  <c r="H10" i="8"/>
  <c r="I10" i="8"/>
  <c r="J10" i="8"/>
  <c r="K10" i="8"/>
  <c r="L10" i="8"/>
  <c r="E8" i="8"/>
  <c r="F8" i="8"/>
  <c r="AK8" i="8" s="1"/>
  <c r="G8" i="8"/>
  <c r="H8" i="8"/>
  <c r="I8" i="8"/>
  <c r="J8" i="8"/>
  <c r="AL8" i="8" s="1"/>
  <c r="K8" i="8"/>
  <c r="L8" i="8"/>
  <c r="D20" i="8"/>
  <c r="D9" i="8"/>
  <c r="D22" i="8"/>
  <c r="D19" i="8"/>
  <c r="D16" i="8"/>
  <c r="D12" i="8"/>
  <c r="D13" i="8"/>
  <c r="D14" i="8"/>
  <c r="D11" i="8"/>
  <c r="D15" i="8"/>
  <c r="D18" i="8"/>
  <c r="D2" i="8"/>
  <c r="D25" i="8"/>
  <c r="D21" i="8"/>
  <c r="D26" i="8"/>
  <c r="D3" i="8"/>
  <c r="D4" i="8"/>
  <c r="D17" i="8"/>
  <c r="D5" i="8"/>
  <c r="D6" i="8"/>
  <c r="D7" i="8"/>
  <c r="D24" i="8"/>
  <c r="D10" i="8"/>
  <c r="D8" i="8"/>
  <c r="D23" i="8"/>
  <c r="E12" i="9"/>
  <c r="F12" i="9"/>
  <c r="G12" i="9"/>
  <c r="H12" i="9"/>
  <c r="I12" i="9"/>
  <c r="J12" i="9"/>
  <c r="AL12" i="9" s="1"/>
  <c r="K12" i="9"/>
  <c r="L12" i="9"/>
  <c r="E17" i="9"/>
  <c r="F17" i="9"/>
  <c r="G17" i="9"/>
  <c r="H17" i="9"/>
  <c r="I17" i="9"/>
  <c r="J17" i="9"/>
  <c r="K17" i="9"/>
  <c r="L17" i="9"/>
  <c r="E18" i="9"/>
  <c r="F18" i="9"/>
  <c r="G18" i="9"/>
  <c r="H18" i="9"/>
  <c r="I18" i="9"/>
  <c r="J18" i="9"/>
  <c r="L18" i="9"/>
  <c r="E19" i="9"/>
  <c r="F19" i="9"/>
  <c r="G19" i="9"/>
  <c r="H19" i="9"/>
  <c r="I19" i="9"/>
  <c r="J19" i="9"/>
  <c r="K19" i="9"/>
  <c r="L19" i="9"/>
  <c r="E21" i="9"/>
  <c r="F21" i="9"/>
  <c r="G21" i="9"/>
  <c r="H21" i="9"/>
  <c r="I21" i="9"/>
  <c r="J21" i="9"/>
  <c r="K21" i="9"/>
  <c r="L21" i="9"/>
  <c r="E11" i="9"/>
  <c r="F11" i="9"/>
  <c r="G11" i="9"/>
  <c r="H11" i="9"/>
  <c r="I11" i="9"/>
  <c r="J11" i="9"/>
  <c r="AL11" i="9" s="1"/>
  <c r="K11" i="9"/>
  <c r="L11" i="9"/>
  <c r="E10" i="9"/>
  <c r="F10" i="9"/>
  <c r="AK10" i="9" s="1"/>
  <c r="G10" i="9"/>
  <c r="H10" i="9"/>
  <c r="I10" i="9"/>
  <c r="J10" i="9"/>
  <c r="K10" i="9"/>
  <c r="L10" i="9"/>
  <c r="E15" i="9"/>
  <c r="F15" i="9"/>
  <c r="G15" i="9"/>
  <c r="H15" i="9"/>
  <c r="I15" i="9"/>
  <c r="J15" i="9"/>
  <c r="K15" i="9"/>
  <c r="L15" i="9"/>
  <c r="E13" i="9"/>
  <c r="F13" i="9"/>
  <c r="G13" i="9"/>
  <c r="H13" i="9"/>
  <c r="I13" i="9"/>
  <c r="J13" i="9"/>
  <c r="L13" i="9"/>
  <c r="E14" i="9"/>
  <c r="F14" i="9"/>
  <c r="G14" i="9"/>
  <c r="H14" i="9"/>
  <c r="I14" i="9"/>
  <c r="J14" i="9"/>
  <c r="K14" i="9"/>
  <c r="L14" i="9"/>
  <c r="E2" i="9"/>
  <c r="F2" i="9"/>
  <c r="AK2" i="9" s="1"/>
  <c r="G2" i="9"/>
  <c r="H2" i="9"/>
  <c r="I2" i="9"/>
  <c r="J2" i="9"/>
  <c r="K2" i="9"/>
  <c r="L2" i="9"/>
  <c r="E16" i="9"/>
  <c r="F16" i="9"/>
  <c r="G16" i="9"/>
  <c r="H16" i="9"/>
  <c r="I16" i="9"/>
  <c r="J16" i="9"/>
  <c r="AL16" i="9" s="1"/>
  <c r="K16" i="9"/>
  <c r="L16" i="9"/>
  <c r="E20" i="9"/>
  <c r="F20" i="9"/>
  <c r="G20" i="9"/>
  <c r="H20" i="9"/>
  <c r="I20" i="9"/>
  <c r="J20" i="9"/>
  <c r="K20" i="9"/>
  <c r="L20" i="9"/>
  <c r="E23" i="9"/>
  <c r="F23" i="9"/>
  <c r="AK23" i="9" s="1"/>
  <c r="G23" i="9"/>
  <c r="H23" i="9"/>
  <c r="I23" i="9"/>
  <c r="J23" i="9"/>
  <c r="K23" i="9"/>
  <c r="L23" i="9"/>
  <c r="E3" i="9"/>
  <c r="F3" i="9"/>
  <c r="G3" i="9"/>
  <c r="H3" i="9"/>
  <c r="I3" i="9"/>
  <c r="J3" i="9"/>
  <c r="AL3" i="9" s="1"/>
  <c r="K3" i="9"/>
  <c r="L3" i="9"/>
  <c r="E4" i="9"/>
  <c r="F4" i="9"/>
  <c r="G4" i="9"/>
  <c r="H4" i="9"/>
  <c r="I4" i="9"/>
  <c r="J4" i="9"/>
  <c r="K4" i="9"/>
  <c r="L4" i="9"/>
  <c r="E5" i="9"/>
  <c r="F5" i="9"/>
  <c r="AK5" i="9" s="1"/>
  <c r="G5" i="9"/>
  <c r="H5" i="9"/>
  <c r="I5" i="9"/>
  <c r="J5" i="9"/>
  <c r="K5" i="9"/>
  <c r="L5" i="9"/>
  <c r="E22" i="9"/>
  <c r="F22" i="9"/>
  <c r="G22" i="9"/>
  <c r="H22" i="9"/>
  <c r="I22" i="9"/>
  <c r="J22" i="9"/>
  <c r="AL22" i="9" s="1"/>
  <c r="K22" i="9"/>
  <c r="L22" i="9"/>
  <c r="E6" i="9"/>
  <c r="F6" i="9"/>
  <c r="G6" i="9"/>
  <c r="H6" i="9"/>
  <c r="I6" i="9"/>
  <c r="J6" i="9"/>
  <c r="K6" i="9"/>
  <c r="L6" i="9"/>
  <c r="E7" i="9"/>
  <c r="F7" i="9"/>
  <c r="AK7" i="9" s="1"/>
  <c r="G7" i="9"/>
  <c r="H7" i="9"/>
  <c r="I7" i="9"/>
  <c r="J7" i="9"/>
  <c r="K7" i="9"/>
  <c r="L7" i="9"/>
  <c r="E8" i="9"/>
  <c r="F8" i="9"/>
  <c r="G8" i="9"/>
  <c r="H8" i="9"/>
  <c r="I8" i="9"/>
  <c r="J8" i="9"/>
  <c r="AL8" i="9" s="1"/>
  <c r="K8" i="9"/>
  <c r="L8" i="9"/>
  <c r="E9" i="9"/>
  <c r="F9" i="9"/>
  <c r="G9" i="9"/>
  <c r="H9" i="9"/>
  <c r="I9" i="9"/>
  <c r="J9" i="9"/>
  <c r="K9" i="9"/>
  <c r="L9" i="9"/>
  <c r="D17" i="9"/>
  <c r="D18" i="9"/>
  <c r="D19" i="9"/>
  <c r="D21" i="9"/>
  <c r="D11" i="9"/>
  <c r="D10" i="9"/>
  <c r="D15" i="9"/>
  <c r="D13" i="9"/>
  <c r="D14" i="9"/>
  <c r="D2" i="9"/>
  <c r="E31" i="9" s="1"/>
  <c r="D16" i="9"/>
  <c r="D20" i="9"/>
  <c r="D23" i="9"/>
  <c r="D3" i="9"/>
  <c r="D4" i="9"/>
  <c r="D5" i="9"/>
  <c r="D22" i="9"/>
  <c r="D6" i="9"/>
  <c r="D7" i="9"/>
  <c r="D8" i="9"/>
  <c r="D9" i="9"/>
  <c r="D12" i="9"/>
  <c r="E31" i="16" l="1"/>
  <c r="AL18" i="36"/>
  <c r="AL15" i="36"/>
  <c r="AJ13" i="36"/>
  <c r="AM13" i="36" s="1"/>
  <c r="AJ14" i="36"/>
  <c r="AJ5" i="36"/>
  <c r="AJ22" i="36"/>
  <c r="AM22" i="36" s="1"/>
  <c r="AK15" i="36"/>
  <c r="AJ11" i="36"/>
  <c r="AJ2" i="36"/>
  <c r="AK2" i="36"/>
  <c r="AJ18" i="36"/>
  <c r="E33" i="36"/>
  <c r="AK8" i="36"/>
  <c r="AK19" i="36"/>
  <c r="E31" i="36"/>
  <c r="AL19" i="36"/>
  <c r="AJ15" i="36"/>
  <c r="E32" i="36"/>
  <c r="AJ8" i="36"/>
  <c r="AL11" i="36"/>
  <c r="AJ21" i="36"/>
  <c r="AM21" i="36" s="1"/>
  <c r="AJ19" i="36"/>
  <c r="AL8" i="36"/>
  <c r="AK18" i="36"/>
  <c r="AK11" i="36"/>
  <c r="AM16" i="36"/>
  <c r="AM9" i="36"/>
  <c r="AM3" i="36"/>
  <c r="AM6" i="36"/>
  <c r="AM5" i="36"/>
  <c r="AM10" i="36"/>
  <c r="AM12" i="36"/>
  <c r="AM20" i="36"/>
  <c r="AM17" i="36"/>
  <c r="AM14" i="36"/>
  <c r="AM4" i="36"/>
  <c r="AM7" i="36"/>
  <c r="AJ12" i="28"/>
  <c r="E32" i="28"/>
  <c r="E33" i="28"/>
  <c r="E31" i="28"/>
  <c r="AJ10" i="27"/>
  <c r="AK10" i="27"/>
  <c r="AK16" i="27"/>
  <c r="AK19" i="27"/>
  <c r="AK25" i="27"/>
  <c r="AJ20" i="27"/>
  <c r="AJ13" i="27"/>
  <c r="AJ24" i="27"/>
  <c r="AJ19" i="27"/>
  <c r="AL19" i="27"/>
  <c r="AK23" i="27"/>
  <c r="AK12" i="27"/>
  <c r="AK6" i="27"/>
  <c r="AK13" i="27"/>
  <c r="AL13" i="27"/>
  <c r="AL11" i="27"/>
  <c r="AK18" i="27"/>
  <c r="E31" i="27"/>
  <c r="E32" i="27"/>
  <c r="E30" i="27"/>
  <c r="AK18" i="28"/>
  <c r="AJ8" i="28"/>
  <c r="AK21" i="28"/>
  <c r="AM21" i="28" s="1"/>
  <c r="AL3" i="28"/>
  <c r="AJ10" i="28"/>
  <c r="AM10" i="28" s="1"/>
  <c r="AK19" i="28"/>
  <c r="AM19" i="28" s="1"/>
  <c r="AL5" i="28"/>
  <c r="AJ5" i="28"/>
  <c r="AJ18" i="28"/>
  <c r="AJ13" i="28"/>
  <c r="AM13" i="28" s="1"/>
  <c r="AJ3" i="28"/>
  <c r="AL6" i="28"/>
  <c r="AL20" i="28"/>
  <c r="AL25" i="28"/>
  <c r="AJ15" i="28"/>
  <c r="AM15" i="28" s="1"/>
  <c r="AJ7" i="28"/>
  <c r="AL11" i="28"/>
  <c r="AJ9" i="28"/>
  <c r="AK4" i="28"/>
  <c r="AM4" i="28" s="1"/>
  <c r="AK20" i="28"/>
  <c r="AK12" i="28"/>
  <c r="AL12" i="28"/>
  <c r="AM12" i="28" s="1"/>
  <c r="AJ20" i="28"/>
  <c r="AL22" i="28"/>
  <c r="AK26" i="28"/>
  <c r="AJ6" i="28"/>
  <c r="AJ25" i="28"/>
  <c r="AM25" i="28" s="1"/>
  <c r="AJ26" i="28"/>
  <c r="AJ11" i="28"/>
  <c r="AM11" i="28" s="1"/>
  <c r="AK9" i="28"/>
  <c r="AJ22" i="28"/>
  <c r="AK14" i="28"/>
  <c r="AM14" i="28" s="1"/>
  <c r="AL8" i="28"/>
  <c r="AK7" i="28"/>
  <c r="AJ11" i="27"/>
  <c r="AL14" i="27"/>
  <c r="AK17" i="27"/>
  <c r="AK21" i="27"/>
  <c r="AK22" i="27"/>
  <c r="AL25" i="27"/>
  <c r="AK11" i="27"/>
  <c r="AK2" i="27"/>
  <c r="AK9" i="27"/>
  <c r="AL24" i="27"/>
  <c r="AL16" i="27"/>
  <c r="AL17" i="27"/>
  <c r="AK20" i="27"/>
  <c r="AK15" i="27"/>
  <c r="AL21" i="27"/>
  <c r="AJ5" i="27"/>
  <c r="AL22" i="27"/>
  <c r="AJ25" i="27"/>
  <c r="AL2" i="27"/>
  <c r="AK3" i="27"/>
  <c r="AJ16" i="27"/>
  <c r="AJ4" i="27"/>
  <c r="AM4" i="27" s="1"/>
  <c r="AJ18" i="27"/>
  <c r="AK8" i="27"/>
  <c r="AL23" i="27"/>
  <c r="AL15" i="27"/>
  <c r="AL20" i="27"/>
  <c r="AJ15" i="27"/>
  <c r="AJ22" i="27"/>
  <c r="AL5" i="27"/>
  <c r="AK24" i="27"/>
  <c r="AL10" i="27"/>
  <c r="AM10" i="27" s="1"/>
  <c r="AJ23" i="27"/>
  <c r="AJ17" i="27"/>
  <c r="AJ6" i="27"/>
  <c r="AJ2" i="27"/>
  <c r="AL8" i="27"/>
  <c r="AL12" i="27"/>
  <c r="AJ14" i="27"/>
  <c r="AJ21" i="27"/>
  <c r="AJ8" i="27"/>
  <c r="AJ9" i="27"/>
  <c r="AJ12" i="27"/>
  <c r="AL3" i="27"/>
  <c r="AK5" i="27"/>
  <c r="AM23" i="28"/>
  <c r="AM2" i="28"/>
  <c r="AM8" i="28"/>
  <c r="AM24" i="28"/>
  <c r="AM16" i="28"/>
  <c r="AJ17" i="28"/>
  <c r="AM7" i="27"/>
  <c r="AL10" i="9"/>
  <c r="AL19" i="9"/>
  <c r="E33" i="9"/>
  <c r="AK9" i="9"/>
  <c r="AM9" i="9" s="1"/>
  <c r="AK6" i="9"/>
  <c r="AK4" i="9"/>
  <c r="AK20" i="9"/>
  <c r="AK14" i="9"/>
  <c r="AJ22" i="9"/>
  <c r="AM22" i="9" s="1"/>
  <c r="E32" i="9"/>
  <c r="AL9" i="9"/>
  <c r="AK8" i="9"/>
  <c r="AL6" i="9"/>
  <c r="AK22" i="9"/>
  <c r="AL4" i="9"/>
  <c r="AK3" i="9"/>
  <c r="AL20" i="9"/>
  <c r="AM20" i="9" s="1"/>
  <c r="AK16" i="9"/>
  <c r="AM16" i="9" s="1"/>
  <c r="AL14" i="9"/>
  <c r="AK12" i="9"/>
  <c r="AK19" i="9"/>
  <c r="AK15" i="9"/>
  <c r="AK21" i="9"/>
  <c r="AK7" i="8"/>
  <c r="AM7" i="8" s="1"/>
  <c r="AK17" i="8"/>
  <c r="AK2" i="8"/>
  <c r="AK11" i="8"/>
  <c r="AM11" i="8" s="1"/>
  <c r="AK12" i="8"/>
  <c r="AM12" i="8" s="1"/>
  <c r="AK22" i="8"/>
  <c r="AM22" i="8" s="1"/>
  <c r="AK23" i="8"/>
  <c r="AJ23" i="8"/>
  <c r="AM23" i="8" s="1"/>
  <c r="AJ2" i="8"/>
  <c r="AL10" i="8"/>
  <c r="AK24" i="8"/>
  <c r="AL6" i="8"/>
  <c r="AK5" i="8"/>
  <c r="AL4" i="8"/>
  <c r="AK3" i="8"/>
  <c r="AL21" i="8"/>
  <c r="AM21" i="8" s="1"/>
  <c r="AK25" i="8"/>
  <c r="AL18" i="8"/>
  <c r="AM18" i="8" s="1"/>
  <c r="AK15" i="8"/>
  <c r="AL14" i="8"/>
  <c r="AM14" i="8" s="1"/>
  <c r="AK13" i="8"/>
  <c r="AL16" i="8"/>
  <c r="AK19" i="8"/>
  <c r="AL9" i="8"/>
  <c r="AK20" i="8"/>
  <c r="AM20" i="8" s="1"/>
  <c r="AJ10" i="8"/>
  <c r="AJ24" i="8"/>
  <c r="AM24" i="8" s="1"/>
  <c r="AJ15" i="8"/>
  <c r="AM15" i="8" s="1"/>
  <c r="AJ6" i="8"/>
  <c r="AM6" i="8" s="1"/>
  <c r="E33" i="8"/>
  <c r="AJ7" i="8"/>
  <c r="E32" i="8"/>
  <c r="AJ5" i="8"/>
  <c r="AJ17" i="8"/>
  <c r="AM17" i="8" s="1"/>
  <c r="AJ4" i="8"/>
  <c r="AJ8" i="8"/>
  <c r="AM8" i="8" s="1"/>
  <c r="AK10" i="8"/>
  <c r="AM10" i="8" s="1"/>
  <c r="AK16" i="8"/>
  <c r="AM9" i="8"/>
  <c r="AM2" i="8"/>
  <c r="AK26" i="8"/>
  <c r="E31" i="8"/>
  <c r="AM13" i="8"/>
  <c r="AM16" i="8"/>
  <c r="AM3" i="8"/>
  <c r="AM19" i="8"/>
  <c r="AJ25" i="8"/>
  <c r="AL10" i="25"/>
  <c r="AJ11" i="25"/>
  <c r="AJ9" i="25"/>
  <c r="AJ9" i="26"/>
  <c r="AJ13" i="26"/>
  <c r="AK13" i="26"/>
  <c r="AJ2" i="26"/>
  <c r="AL13" i="26"/>
  <c r="AM13" i="26" s="1"/>
  <c r="AJ11" i="26"/>
  <c r="AK11" i="26"/>
  <c r="AL26" i="26"/>
  <c r="AK9" i="26"/>
  <c r="AL9" i="26"/>
  <c r="AL23" i="26"/>
  <c r="AK18" i="25"/>
  <c r="AK21" i="26"/>
  <c r="AK26" i="26"/>
  <c r="AL10" i="26"/>
  <c r="AL8" i="26"/>
  <c r="AL19" i="26"/>
  <c r="AJ3" i="26"/>
  <c r="AJ6" i="26"/>
  <c r="AL14" i="26"/>
  <c r="AK14" i="26"/>
  <c r="AL12" i="26"/>
  <c r="AJ23" i="26"/>
  <c r="AK23" i="26"/>
  <c r="AL4" i="26"/>
  <c r="AJ21" i="26"/>
  <c r="AL17" i="26"/>
  <c r="AJ26" i="26"/>
  <c r="AL25" i="26"/>
  <c r="AL2" i="26"/>
  <c r="AL3" i="26"/>
  <c r="AL20" i="26"/>
  <c r="AJ24" i="26"/>
  <c r="AM24" i="26" s="1"/>
  <c r="AJ8" i="26"/>
  <c r="AK10" i="26"/>
  <c r="AL16" i="26"/>
  <c r="AJ20" i="26"/>
  <c r="AJ5" i="26"/>
  <c r="AL6" i="26"/>
  <c r="AJ18" i="26"/>
  <c r="AK19" i="26"/>
  <c r="AJ16" i="26"/>
  <c r="AK15" i="26"/>
  <c r="AK18" i="26"/>
  <c r="AJ14" i="26"/>
  <c r="AK8" i="26"/>
  <c r="AK22" i="26"/>
  <c r="AJ4" i="26"/>
  <c r="AK5" i="26"/>
  <c r="AJ7" i="26"/>
  <c r="AM7" i="26" s="1"/>
  <c r="AJ10" i="26"/>
  <c r="AK16" i="26"/>
  <c r="AL15" i="26"/>
  <c r="AJ25" i="26"/>
  <c r="AJ17" i="26"/>
  <c r="AK6" i="26"/>
  <c r="AK25" i="26"/>
  <c r="AJ12" i="26"/>
  <c r="AL22" i="26"/>
  <c r="AK2" i="26"/>
  <c r="AK12" i="26"/>
  <c r="AJ19" i="26"/>
  <c r="AJ15" i="26"/>
  <c r="AK11" i="25"/>
  <c r="AJ17" i="25"/>
  <c r="AK15" i="25"/>
  <c r="AJ20" i="25"/>
  <c r="AK21" i="25"/>
  <c r="AJ16" i="25"/>
  <c r="AK17" i="25"/>
  <c r="AK20" i="25"/>
  <c r="AL11" i="25"/>
  <c r="AK2" i="25"/>
  <c r="AL14" i="25"/>
  <c r="AL15" i="25"/>
  <c r="AL21" i="25"/>
  <c r="AL12" i="25"/>
  <c r="AL18" i="25"/>
  <c r="AK3" i="25"/>
  <c r="AK5" i="25"/>
  <c r="AJ14" i="25"/>
  <c r="AK7" i="25"/>
  <c r="AK19" i="25"/>
  <c r="AK4" i="25"/>
  <c r="AL3" i="25"/>
  <c r="AL5" i="25"/>
  <c r="AL2" i="25"/>
  <c r="AJ18" i="25"/>
  <c r="AK13" i="25"/>
  <c r="AL4" i="25"/>
  <c r="AJ5" i="25"/>
  <c r="AL17" i="25"/>
  <c r="AJ15" i="25"/>
  <c r="AL16" i="25"/>
  <c r="AJ2" i="25"/>
  <c r="AK6" i="25"/>
  <c r="AL9" i="25"/>
  <c r="AM9" i="25" s="1"/>
  <c r="AK8" i="25"/>
  <c r="AL8" i="25"/>
  <c r="AK16" i="25"/>
  <c r="AJ8" i="25"/>
  <c r="AJ10" i="25"/>
  <c r="AK10" i="25"/>
  <c r="AL13" i="25"/>
  <c r="AJ19" i="25"/>
  <c r="AL20" i="25"/>
  <c r="AJ21" i="25"/>
  <c r="AJ13" i="25"/>
  <c r="AJ4" i="25"/>
  <c r="AL6" i="25"/>
  <c r="AJ12" i="25"/>
  <c r="AJ7" i="25"/>
  <c r="AM7" i="25" s="1"/>
  <c r="AK3" i="26"/>
  <c r="AL20" i="16"/>
  <c r="AL13" i="16"/>
  <c r="AL5" i="16"/>
  <c r="AM5" i="16" s="1"/>
  <c r="AJ12" i="17"/>
  <c r="AM9" i="17"/>
  <c r="AK23" i="17"/>
  <c r="AL13" i="17"/>
  <c r="AL20" i="17"/>
  <c r="AL15" i="17"/>
  <c r="AJ10" i="17"/>
  <c r="AK17" i="17"/>
  <c r="AJ4" i="17"/>
  <c r="AK16" i="17"/>
  <c r="AL4" i="17"/>
  <c r="AJ5" i="17"/>
  <c r="AL7" i="17"/>
  <c r="AJ8" i="17"/>
  <c r="AL12" i="17"/>
  <c r="AL18" i="17"/>
  <c r="AL6" i="17"/>
  <c r="AL16" i="17"/>
  <c r="AJ20" i="17"/>
  <c r="AL10" i="17"/>
  <c r="AK5" i="17"/>
  <c r="AK8" i="17"/>
  <c r="AL11" i="17"/>
  <c r="AK22" i="17"/>
  <c r="AM22" i="17" s="1"/>
  <c r="AK4" i="17"/>
  <c r="AK7" i="17"/>
  <c r="AK20" i="17"/>
  <c r="AL23" i="17"/>
  <c r="AL8" i="17"/>
  <c r="AJ6" i="17"/>
  <c r="AK12" i="17"/>
  <c r="AK18" i="17"/>
  <c r="AJ15" i="17"/>
  <c r="AK10" i="17"/>
  <c r="AJ19" i="17"/>
  <c r="AL5" i="17"/>
  <c r="AJ13" i="17"/>
  <c r="AK15" i="17"/>
  <c r="AL21" i="17"/>
  <c r="AJ16" i="17"/>
  <c r="AK6" i="17"/>
  <c r="AL2" i="17"/>
  <c r="AJ11" i="17"/>
  <c r="AJ21" i="17"/>
  <c r="AK19" i="17"/>
  <c r="AK11" i="17"/>
  <c r="AL17" i="17"/>
  <c r="AJ2" i="17"/>
  <c r="AJ23" i="17"/>
  <c r="AJ7" i="17"/>
  <c r="AL14" i="17"/>
  <c r="AJ17" i="17"/>
  <c r="AL19" i="17"/>
  <c r="AJ3" i="17"/>
  <c r="AK21" i="17"/>
  <c r="AJ18" i="17"/>
  <c r="AJ14" i="17"/>
  <c r="AK2" i="17"/>
  <c r="AK19" i="16"/>
  <c r="AK4" i="16"/>
  <c r="AM4" i="16" s="1"/>
  <c r="AL8" i="16"/>
  <c r="AM8" i="16" s="1"/>
  <c r="AL19" i="16"/>
  <c r="AJ14" i="16"/>
  <c r="AK25" i="16"/>
  <c r="AL23" i="16"/>
  <c r="AL22" i="16"/>
  <c r="AL15" i="16"/>
  <c r="AL7" i="16"/>
  <c r="AK11" i="16"/>
  <c r="AL9" i="16"/>
  <c r="AL11" i="16"/>
  <c r="AL12" i="16"/>
  <c r="AL10" i="16"/>
  <c r="AM10" i="16" s="1"/>
  <c r="AK17" i="16"/>
  <c r="AK18" i="16"/>
  <c r="AK26" i="16"/>
  <c r="AK14" i="16"/>
  <c r="AL24" i="16"/>
  <c r="AL21" i="16"/>
  <c r="AL16" i="16"/>
  <c r="AJ20" i="16"/>
  <c r="AJ26" i="16"/>
  <c r="AL14" i="16"/>
  <c r="AK6" i="16"/>
  <c r="AK22" i="16"/>
  <c r="AJ15" i="16"/>
  <c r="AJ16" i="16"/>
  <c r="AL25" i="16"/>
  <c r="AK3" i="16"/>
  <c r="AK21" i="16"/>
  <c r="AJ24" i="16"/>
  <c r="AL6" i="16"/>
  <c r="AJ7" i="16"/>
  <c r="AL18" i="16"/>
  <c r="AL17" i="16"/>
  <c r="AK12" i="16"/>
  <c r="AM12" i="16" s="1"/>
  <c r="AJ19" i="16"/>
  <c r="AL26" i="16"/>
  <c r="AJ25" i="16"/>
  <c r="AL3" i="16"/>
  <c r="AJ13" i="16"/>
  <c r="AJ22" i="16"/>
  <c r="AK16" i="16"/>
  <c r="AK20" i="16"/>
  <c r="AJ6" i="16"/>
  <c r="AJ9" i="16"/>
  <c r="AL2" i="16"/>
  <c r="AM2" i="16" s="1"/>
  <c r="AK24" i="16"/>
  <c r="AK23" i="16"/>
  <c r="AJ3" i="16"/>
  <c r="AJ21" i="16"/>
  <c r="AJ11" i="16"/>
  <c r="AK3" i="17"/>
  <c r="AK13" i="17"/>
  <c r="AK13" i="9"/>
  <c r="AK11" i="9"/>
  <c r="AM11" i="9" s="1"/>
  <c r="AL17" i="9"/>
  <c r="AJ9" i="9"/>
  <c r="AL15" i="9"/>
  <c r="AL21" i="9"/>
  <c r="AJ8" i="9"/>
  <c r="AL7" i="9"/>
  <c r="AL5" i="9"/>
  <c r="AL23" i="9"/>
  <c r="AM23" i="9" s="1"/>
  <c r="AL2" i="9"/>
  <c r="AM2" i="9" s="1"/>
  <c r="AJ7" i="9"/>
  <c r="AM7" i="9" s="1"/>
  <c r="AJ6" i="9"/>
  <c r="AN3" i="9" s="1"/>
  <c r="AO3" i="9" s="1"/>
  <c r="AL18" i="9"/>
  <c r="AK17" i="9"/>
  <c r="AM17" i="9" s="1"/>
  <c r="AL13" i="9"/>
  <c r="AK18" i="9"/>
  <c r="AM12" i="9"/>
  <c r="AM10" i="9"/>
  <c r="AM19" i="9"/>
  <c r="AM3" i="9"/>
  <c r="AM5" i="9"/>
  <c r="AM18" i="36" l="1"/>
  <c r="AM15" i="36"/>
  <c r="AM2" i="36"/>
  <c r="AN5" i="36"/>
  <c r="AO5" i="36" s="1"/>
  <c r="AM19" i="36"/>
  <c r="AN16" i="36"/>
  <c r="AN10" i="36"/>
  <c r="AN20" i="36"/>
  <c r="AN4" i="36"/>
  <c r="AO4" i="36" s="1"/>
  <c r="AN18" i="36"/>
  <c r="AN15" i="36"/>
  <c r="AN7" i="36"/>
  <c r="AO7" i="36" s="1"/>
  <c r="AN12" i="36"/>
  <c r="AN13" i="36"/>
  <c r="AM8" i="36"/>
  <c r="AN11" i="36"/>
  <c r="AN6" i="36"/>
  <c r="AO6" i="36" s="1"/>
  <c r="AN9" i="36"/>
  <c r="AN17" i="36"/>
  <c r="AM11" i="36"/>
  <c r="AN2" i="36"/>
  <c r="AO2" i="36" s="1"/>
  <c r="AN21" i="36"/>
  <c r="AN8" i="36"/>
  <c r="AN19" i="36"/>
  <c r="AN22" i="36"/>
  <c r="AN3" i="36"/>
  <c r="AO3" i="36" s="1"/>
  <c r="AN14" i="36"/>
  <c r="AM9" i="28"/>
  <c r="AM22" i="28"/>
  <c r="AM7" i="28"/>
  <c r="AN23" i="28"/>
  <c r="AM3" i="28"/>
  <c r="AM20" i="28"/>
  <c r="AM6" i="28"/>
  <c r="AN26" i="28"/>
  <c r="AM26" i="28"/>
  <c r="AN12" i="28"/>
  <c r="AM18" i="28"/>
  <c r="AN5" i="28"/>
  <c r="AM9" i="27"/>
  <c r="AM13" i="27"/>
  <c r="AM25" i="27"/>
  <c r="AN19" i="27"/>
  <c r="AM19" i="27"/>
  <c r="AN13" i="27"/>
  <c r="AM6" i="27"/>
  <c r="AM17" i="27"/>
  <c r="AM16" i="27"/>
  <c r="AM2" i="27"/>
  <c r="AM11" i="27"/>
  <c r="AM12" i="27"/>
  <c r="AM24" i="27"/>
  <c r="AM18" i="27"/>
  <c r="AM8" i="27"/>
  <c r="AM3" i="27"/>
  <c r="AM23" i="27"/>
  <c r="AM21" i="27"/>
  <c r="AM20" i="27"/>
  <c r="AN7" i="27"/>
  <c r="AO7" i="27" s="1"/>
  <c r="AN10" i="28"/>
  <c r="AN6" i="28"/>
  <c r="AN16" i="28"/>
  <c r="AN9" i="28"/>
  <c r="AN14" i="28"/>
  <c r="AN3" i="28"/>
  <c r="AN11" i="28"/>
  <c r="AN7" i="28"/>
  <c r="AN8" i="28"/>
  <c r="AN15" i="28"/>
  <c r="AM5" i="28"/>
  <c r="AN2" i="28"/>
  <c r="AN21" i="28"/>
  <c r="AN18" i="28"/>
  <c r="AN14" i="27"/>
  <c r="AN21" i="27"/>
  <c r="AN6" i="27"/>
  <c r="AO6" i="27" s="1"/>
  <c r="AN11" i="27"/>
  <c r="AN25" i="27"/>
  <c r="AM5" i="27"/>
  <c r="AN23" i="27"/>
  <c r="AN8" i="27"/>
  <c r="AO8" i="27" s="1"/>
  <c r="AN24" i="27"/>
  <c r="AN3" i="27"/>
  <c r="AO3" i="27" s="1"/>
  <c r="AN10" i="27"/>
  <c r="AM15" i="27"/>
  <c r="AN9" i="27"/>
  <c r="AN15" i="27"/>
  <c r="AN22" i="27"/>
  <c r="AN20" i="27"/>
  <c r="AN5" i="27"/>
  <c r="AO5" i="27" s="1"/>
  <c r="AM22" i="27"/>
  <c r="AN2" i="27"/>
  <c r="AO2" i="27" s="1"/>
  <c r="AN12" i="27"/>
  <c r="AN17" i="27"/>
  <c r="AN18" i="27"/>
  <c r="AN4" i="27"/>
  <c r="AO4" i="27" s="1"/>
  <c r="AM14" i="27"/>
  <c r="AN16" i="27"/>
  <c r="AN17" i="28"/>
  <c r="AM17" i="28"/>
  <c r="AN4" i="28"/>
  <c r="AN19" i="28"/>
  <c r="AN25" i="28"/>
  <c r="AN13" i="28"/>
  <c r="AN24" i="28"/>
  <c r="AN22" i="28"/>
  <c r="AN20" i="28"/>
  <c r="AM21" i="9"/>
  <c r="AM15" i="9"/>
  <c r="AM13" i="9"/>
  <c r="AM14" i="9"/>
  <c r="AN18" i="9"/>
  <c r="AM4" i="9"/>
  <c r="AN9" i="9"/>
  <c r="AO9" i="9" s="1"/>
  <c r="AN10" i="9"/>
  <c r="AM8" i="9"/>
  <c r="AM18" i="9"/>
  <c r="AN12" i="9"/>
  <c r="AN13" i="8"/>
  <c r="AN4" i="8"/>
  <c r="AO4" i="8" s="1"/>
  <c r="AM5" i="8"/>
  <c r="AM4" i="8"/>
  <c r="AN7" i="8"/>
  <c r="AO7" i="8" s="1"/>
  <c r="AN5" i="8"/>
  <c r="AO5" i="8" s="1"/>
  <c r="AN20" i="8"/>
  <c r="AN23" i="8"/>
  <c r="AN18" i="8"/>
  <c r="AN10" i="8"/>
  <c r="AN21" i="8"/>
  <c r="AN22" i="8"/>
  <c r="AN24" i="8"/>
  <c r="AM26" i="8"/>
  <c r="AN19" i="8"/>
  <c r="AN16" i="8"/>
  <c r="AM25" i="8"/>
  <c r="AN25" i="8"/>
  <c r="AN2" i="8"/>
  <c r="AO2" i="8" s="1"/>
  <c r="AN9" i="8"/>
  <c r="AN15" i="8"/>
  <c r="AN26" i="8"/>
  <c r="AN14" i="8"/>
  <c r="AN8" i="8"/>
  <c r="AO8" i="8" s="1"/>
  <c r="AN12" i="8"/>
  <c r="AN17" i="8"/>
  <c r="AN6" i="8"/>
  <c r="AO6" i="8" s="1"/>
  <c r="AN3" i="8"/>
  <c r="AO3" i="8" s="1"/>
  <c r="AN11" i="8"/>
  <c r="AM23" i="16"/>
  <c r="AN11" i="26"/>
  <c r="AO11" i="26" s="1"/>
  <c r="AN13" i="26"/>
  <c r="AM11" i="26"/>
  <c r="AM9" i="26"/>
  <c r="AM25" i="26"/>
  <c r="AM26" i="26"/>
  <c r="AM14" i="26"/>
  <c r="AM15" i="26"/>
  <c r="AM2" i="26"/>
  <c r="AM6" i="26"/>
  <c r="AM21" i="26"/>
  <c r="AM22" i="26"/>
  <c r="AM10" i="26"/>
  <c r="AM4" i="26"/>
  <c r="AM23" i="26"/>
  <c r="AM8" i="26"/>
  <c r="AM18" i="26"/>
  <c r="AM20" i="26"/>
  <c r="AM19" i="26"/>
  <c r="AM19" i="25"/>
  <c r="AM15" i="25"/>
  <c r="AN25" i="26"/>
  <c r="AN10" i="26"/>
  <c r="AO10" i="26" s="1"/>
  <c r="AN17" i="26"/>
  <c r="AM12" i="26"/>
  <c r="AN8" i="26"/>
  <c r="AO8" i="26" s="1"/>
  <c r="AM16" i="26"/>
  <c r="AN9" i="26"/>
  <c r="AO9" i="26" s="1"/>
  <c r="AN7" i="26"/>
  <c r="AO7" i="26" s="1"/>
  <c r="AN12" i="26"/>
  <c r="AN6" i="26"/>
  <c r="AO6" i="26" s="1"/>
  <c r="AM5" i="26"/>
  <c r="AM17" i="26"/>
  <c r="AN14" i="26"/>
  <c r="AN26" i="26"/>
  <c r="AN15" i="26"/>
  <c r="AN16" i="26"/>
  <c r="AM3" i="25"/>
  <c r="AM20" i="25"/>
  <c r="AM14" i="25"/>
  <c r="AM5" i="25"/>
  <c r="AN21" i="25"/>
  <c r="AM10" i="25"/>
  <c r="AN8" i="25"/>
  <c r="AM17" i="25"/>
  <c r="AM11" i="25"/>
  <c r="AM16" i="25"/>
  <c r="AM12" i="25"/>
  <c r="AN18" i="25"/>
  <c r="AM6" i="25"/>
  <c r="AN9" i="25"/>
  <c r="AN13" i="25"/>
  <c r="AN12" i="25"/>
  <c r="AM21" i="25"/>
  <c r="AN6" i="25"/>
  <c r="AO6" i="25" s="1"/>
  <c r="AM8" i="25"/>
  <c r="AN19" i="25"/>
  <c r="AN5" i="25"/>
  <c r="AO5" i="25" s="1"/>
  <c r="AM13" i="25"/>
  <c r="AN10" i="25"/>
  <c r="AN20" i="25"/>
  <c r="AM18" i="25"/>
  <c r="AN3" i="25"/>
  <c r="AO3" i="25" s="1"/>
  <c r="AN17" i="25"/>
  <c r="AM4" i="25"/>
  <c r="AN4" i="25"/>
  <c r="AO4" i="25" s="1"/>
  <c r="AN11" i="25"/>
  <c r="AN14" i="25"/>
  <c r="AN15" i="25"/>
  <c r="AN2" i="25"/>
  <c r="AO2" i="25" s="1"/>
  <c r="AN7" i="25"/>
  <c r="AN16" i="25"/>
  <c r="AM2" i="25"/>
  <c r="AN18" i="26"/>
  <c r="AN24" i="26"/>
  <c r="AN22" i="26"/>
  <c r="AN23" i="26"/>
  <c r="AN4" i="26"/>
  <c r="AN5" i="26"/>
  <c r="AN3" i="26"/>
  <c r="AN21" i="26"/>
  <c r="AN20" i="26"/>
  <c r="AN19" i="26"/>
  <c r="AM3" i="26"/>
  <c r="AN2" i="26"/>
  <c r="AM19" i="16"/>
  <c r="AM13" i="16"/>
  <c r="AN9" i="17"/>
  <c r="AO9" i="17" s="1"/>
  <c r="AM20" i="17"/>
  <c r="AM6" i="17"/>
  <c r="AM16" i="17"/>
  <c r="AM12" i="17"/>
  <c r="AM10" i="17"/>
  <c r="AM8" i="17"/>
  <c r="AM4" i="17"/>
  <c r="AM2" i="17"/>
  <c r="AM14" i="17"/>
  <c r="AM19" i="17"/>
  <c r="AM23" i="17"/>
  <c r="AM7" i="17"/>
  <c r="AM5" i="17"/>
  <c r="AN16" i="17"/>
  <c r="AM21" i="17"/>
  <c r="AM17" i="17"/>
  <c r="AM15" i="17"/>
  <c r="AM18" i="17"/>
  <c r="AM3" i="17"/>
  <c r="AN13" i="17"/>
  <c r="AN10" i="17"/>
  <c r="AN14" i="17"/>
  <c r="AN11" i="17"/>
  <c r="AN21" i="17"/>
  <c r="AM11" i="17"/>
  <c r="AN12" i="17"/>
  <c r="AN20" i="17"/>
  <c r="AN15" i="17"/>
  <c r="AN17" i="17"/>
  <c r="AN3" i="17"/>
  <c r="AM17" i="16"/>
  <c r="AM18" i="16"/>
  <c r="AM26" i="16"/>
  <c r="AM11" i="16"/>
  <c r="AM15" i="16"/>
  <c r="AM20" i="16"/>
  <c r="AM14" i="16"/>
  <c r="AM25" i="16"/>
  <c r="AM16" i="16"/>
  <c r="AM24" i="16"/>
  <c r="AM22" i="16"/>
  <c r="AN7" i="16"/>
  <c r="AO7" i="16" s="1"/>
  <c r="AN10" i="16"/>
  <c r="AO10" i="16" s="1"/>
  <c r="AN24" i="16"/>
  <c r="AN9" i="16"/>
  <c r="AO9" i="16" s="1"/>
  <c r="AM6" i="16"/>
  <c r="AM3" i="16"/>
  <c r="AN2" i="16"/>
  <c r="AO2" i="16" s="1"/>
  <c r="AN21" i="16"/>
  <c r="AN16" i="16"/>
  <c r="AN15" i="16"/>
  <c r="AN22" i="16"/>
  <c r="AN6" i="16"/>
  <c r="AO6" i="16" s="1"/>
  <c r="AN4" i="16"/>
  <c r="AO4" i="16" s="1"/>
  <c r="AN5" i="16"/>
  <c r="AO5" i="16" s="1"/>
  <c r="AN20" i="16"/>
  <c r="AN26" i="16"/>
  <c r="AN8" i="16"/>
  <c r="AO8" i="16" s="1"/>
  <c r="AN25" i="16"/>
  <c r="AN14" i="16"/>
  <c r="AN18" i="16"/>
  <c r="AN11" i="16"/>
  <c r="AO11" i="16" s="1"/>
  <c r="AN19" i="16"/>
  <c r="AN12" i="16"/>
  <c r="AN13" i="16"/>
  <c r="AN3" i="16"/>
  <c r="AO3" i="16" s="1"/>
  <c r="AM21" i="16"/>
  <c r="AM7" i="16"/>
  <c r="AN23" i="16"/>
  <c r="AN17" i="16"/>
  <c r="AM9" i="16"/>
  <c r="AN6" i="17"/>
  <c r="AN4" i="17"/>
  <c r="AN23" i="17"/>
  <c r="AN22" i="17"/>
  <c r="AN5" i="17"/>
  <c r="AN18" i="17"/>
  <c r="AN7" i="17"/>
  <c r="AN8" i="17"/>
  <c r="AM13" i="17"/>
  <c r="AN2" i="17"/>
  <c r="AN19" i="17"/>
  <c r="AN22" i="9"/>
  <c r="AN19" i="9"/>
  <c r="AN8" i="9"/>
  <c r="AO8" i="9" s="1"/>
  <c r="AN21" i="9"/>
  <c r="AN13" i="9"/>
  <c r="AN16" i="9"/>
  <c r="AN4" i="9"/>
  <c r="AO4" i="9" s="1"/>
  <c r="AN5" i="9"/>
  <c r="AO5" i="9" s="1"/>
  <c r="AN2" i="9"/>
  <c r="AO2" i="9" s="1"/>
  <c r="AN6" i="9"/>
  <c r="AO6" i="9" s="1"/>
  <c r="AN20" i="9"/>
  <c r="AN7" i="9"/>
  <c r="AO7" i="9" s="1"/>
  <c r="AN14" i="9"/>
  <c r="AN17" i="9"/>
  <c r="AN23" i="9"/>
  <c r="AM6" i="9"/>
  <c r="AN11" i="9"/>
  <c r="AN15" i="9"/>
  <c r="AO11" i="36" l="1"/>
  <c r="AO14" i="36"/>
  <c r="AO12" i="36"/>
  <c r="AO21" i="36"/>
  <c r="AO18" i="36"/>
  <c r="AO19" i="36"/>
  <c r="AO20" i="36"/>
  <c r="AO9" i="36"/>
  <c r="AO22" i="36"/>
  <c r="AO17" i="36"/>
  <c r="AO13" i="36"/>
  <c r="AO15" i="36"/>
  <c r="AO16" i="36"/>
  <c r="AO10" i="36"/>
  <c r="AO8" i="36"/>
  <c r="AO24" i="28"/>
  <c r="AO11" i="28"/>
  <c r="AO17" i="28"/>
  <c r="AO18" i="28"/>
  <c r="AO12" i="28"/>
  <c r="AO20" i="28"/>
  <c r="AO23" i="28"/>
  <c r="AO19" i="27"/>
  <c r="AO24" i="27"/>
  <c r="AO13" i="27"/>
  <c r="AO12" i="27"/>
  <c r="AO18" i="27"/>
  <c r="AO11" i="27"/>
  <c r="AO16" i="27"/>
  <c r="AO9" i="27"/>
  <c r="AO23" i="27"/>
  <c r="AO22" i="27"/>
  <c r="AO25" i="27"/>
  <c r="AO15" i="27"/>
  <c r="AO14" i="27"/>
  <c r="AO21" i="27"/>
  <c r="AO10" i="27"/>
  <c r="AO17" i="27"/>
  <c r="AO20" i="27"/>
  <c r="AO8" i="28"/>
  <c r="AO10" i="28"/>
  <c r="AO13" i="28"/>
  <c r="AO7" i="28"/>
  <c r="AO6" i="28"/>
  <c r="AO14" i="28"/>
  <c r="AO16" i="28"/>
  <c r="AO22" i="28"/>
  <c r="AO21" i="28"/>
  <c r="AO2" i="28"/>
  <c r="AO3" i="28"/>
  <c r="AO19" i="28"/>
  <c r="AO15" i="28"/>
  <c r="AO9" i="28"/>
  <c r="AO26" i="28"/>
  <c r="AO25" i="28"/>
  <c r="AO5" i="28"/>
  <c r="AO4" i="28"/>
  <c r="AO23" i="9"/>
  <c r="AO17" i="9"/>
  <c r="AO22" i="9"/>
  <c r="AO14" i="9"/>
  <c r="AO19" i="9"/>
  <c r="AO21" i="9"/>
  <c r="AO16" i="8"/>
  <c r="AO9" i="8"/>
  <c r="AO12" i="8"/>
  <c r="AO10" i="8"/>
  <c r="AO14" i="8"/>
  <c r="AO24" i="8"/>
  <c r="AO26" i="8"/>
  <c r="AO18" i="8"/>
  <c r="AO15" i="8"/>
  <c r="AO20" i="8"/>
  <c r="AO25" i="8"/>
  <c r="AO11" i="8"/>
  <c r="AO13" i="8"/>
  <c r="AO17" i="8"/>
  <c r="AO19" i="8"/>
  <c r="AO23" i="8"/>
  <c r="AO21" i="8"/>
  <c r="AO22" i="8"/>
  <c r="AO13" i="26"/>
  <c r="AO26" i="26"/>
  <c r="AO17" i="26"/>
  <c r="AO25" i="26"/>
  <c r="AO22" i="26"/>
  <c r="AO17" i="25"/>
  <c r="AO16" i="26"/>
  <c r="AO13" i="25"/>
  <c r="AO20" i="25"/>
  <c r="AO18" i="25"/>
  <c r="AO10" i="25"/>
  <c r="AO16" i="25"/>
  <c r="AO7" i="25"/>
  <c r="AO15" i="25"/>
  <c r="AO14" i="25"/>
  <c r="AO8" i="25"/>
  <c r="AO11" i="25"/>
  <c r="AO19" i="25"/>
  <c r="AO21" i="25"/>
  <c r="AO9" i="25"/>
  <c r="AO12" i="25"/>
  <c r="AO19" i="26"/>
  <c r="AO15" i="26"/>
  <c r="AO14" i="26"/>
  <c r="AO20" i="26"/>
  <c r="AO24" i="26"/>
  <c r="AO21" i="26"/>
  <c r="AO5" i="26"/>
  <c r="AO18" i="26"/>
  <c r="AO3" i="26"/>
  <c r="AO4" i="26"/>
  <c r="AO2" i="26"/>
  <c r="AO12" i="26"/>
  <c r="AO23" i="26"/>
  <c r="AO12" i="17"/>
  <c r="AO17" i="17"/>
  <c r="AO15" i="17"/>
  <c r="AO10" i="17"/>
  <c r="AO21" i="17"/>
  <c r="AO11" i="17"/>
  <c r="AO20" i="17"/>
  <c r="AO16" i="17"/>
  <c r="AO19" i="17"/>
  <c r="AO14" i="17"/>
  <c r="AO21" i="16"/>
  <c r="AO25" i="16"/>
  <c r="AO12" i="16"/>
  <c r="AO17" i="16"/>
  <c r="AO13" i="16"/>
  <c r="AO16" i="16"/>
  <c r="AO23" i="16"/>
  <c r="AO26" i="16"/>
  <c r="AO20" i="16"/>
  <c r="AO15" i="16"/>
  <c r="AO19" i="16"/>
  <c r="AO22" i="16"/>
  <c r="AO18" i="16"/>
  <c r="AO24" i="16"/>
  <c r="AO14" i="16"/>
  <c r="AO8" i="17"/>
  <c r="AO4" i="17"/>
  <c r="AO7" i="17"/>
  <c r="AO2" i="17"/>
  <c r="AO13" i="17"/>
  <c r="AO5" i="17"/>
  <c r="AO3" i="17"/>
  <c r="AO23" i="17"/>
  <c r="AO18" i="17"/>
  <c r="AO22" i="17"/>
  <c r="AO6" i="17"/>
  <c r="AO15" i="9"/>
  <c r="AO20" i="9"/>
  <c r="AO12" i="9"/>
  <c r="AO10" i="9"/>
  <c r="AO11" i="9"/>
  <c r="AO16" i="9"/>
  <c r="AO13" i="9"/>
  <c r="AO18" i="9"/>
</calcChain>
</file>

<file path=xl/sharedStrings.xml><?xml version="1.0" encoding="utf-8"?>
<sst xmlns="http://schemas.openxmlformats.org/spreadsheetml/2006/main" count="1745" uniqueCount="314">
  <si>
    <t>POS</t>
  </si>
  <si>
    <t>Player</t>
  </si>
  <si>
    <t>Pts</t>
  </si>
  <si>
    <t>Mat</t>
  </si>
  <si>
    <t>Wkts</t>
  </si>
  <si>
    <t>Dots</t>
  </si>
  <si>
    <t>4s</t>
  </si>
  <si>
    <t>6s</t>
  </si>
  <si>
    <t>Catches</t>
  </si>
  <si>
    <t>Run outs</t>
  </si>
  <si>
    <t>Stumpings</t>
  </si>
  <si>
    <t>Phil Salt</t>
  </si>
  <si>
    <t>RCB</t>
  </si>
  <si>
    <t>Josh Hazlewood</t>
  </si>
  <si>
    <t>Virat Kohli</t>
  </si>
  <si>
    <t>Rajat Patidar</t>
  </si>
  <si>
    <t>Bhuvneshwar Kumar</t>
  </si>
  <si>
    <t>Yash Dayal</t>
  </si>
  <si>
    <t>Krunal Pandya</t>
  </si>
  <si>
    <t>Jitesh Sharma</t>
  </si>
  <si>
    <t>Liam Livingstone</t>
  </si>
  <si>
    <t>Tim David</t>
  </si>
  <si>
    <t>Suyash Sharma</t>
  </si>
  <si>
    <t>Devdutt Padikkal</t>
  </si>
  <si>
    <t>Rasikh Dar</t>
  </si>
  <si>
    <t>Shreyas Iyer</t>
  </si>
  <si>
    <t>PBKS</t>
  </si>
  <si>
    <t>Priyansh Arya</t>
  </si>
  <si>
    <t>Arshdeep Singh</t>
  </si>
  <si>
    <t>Prabhsimran Singh</t>
  </si>
  <si>
    <t>Marco Jansen</t>
  </si>
  <si>
    <t>Glenn Maxwell</t>
  </si>
  <si>
    <t>Nehal Wadhera</t>
  </si>
  <si>
    <t>Yuzvendra Chahal</t>
  </si>
  <si>
    <t>Shashank Singh</t>
  </si>
  <si>
    <t>Lockie Ferguson</t>
  </si>
  <si>
    <t>Marcus Stoinis</t>
  </si>
  <si>
    <t>Xavier Bartlett</t>
  </si>
  <si>
    <t>Yash Thakur</t>
  </si>
  <si>
    <t>Azmatullah Omarzai</t>
  </si>
  <si>
    <t>Vyshak Vijay kumar</t>
  </si>
  <si>
    <t>Josh Inglis</t>
  </si>
  <si>
    <t>Suryansh Shedge</t>
  </si>
  <si>
    <t>Runs</t>
  </si>
  <si>
    <t>Inns</t>
  </si>
  <si>
    <t>NO</t>
  </si>
  <si>
    <t>HS</t>
  </si>
  <si>
    <t>Avg</t>
  </si>
  <si>
    <t>BF</t>
  </si>
  <si>
    <t>SR</t>
  </si>
  <si>
    <t>40*</t>
  </si>
  <si>
    <t>1*</t>
  </si>
  <si>
    <t>-</t>
  </si>
  <si>
    <t>Ov</t>
  </si>
  <si>
    <t>BBI</t>
  </si>
  <si>
    <t>Econ</t>
  </si>
  <si>
    <t>4w</t>
  </si>
  <si>
    <t>5w</t>
  </si>
  <si>
    <t>45/4</t>
  </si>
  <si>
    <t>35/1</t>
  </si>
  <si>
    <t>97*</t>
  </si>
  <si>
    <t>52*</t>
  </si>
  <si>
    <t>34*</t>
  </si>
  <si>
    <t>4*</t>
  </si>
  <si>
    <t>43/3</t>
  </si>
  <si>
    <t>37/2</t>
  </si>
  <si>
    <t>39/1</t>
  </si>
  <si>
    <t>Players</t>
  </si>
  <si>
    <t>Team</t>
  </si>
  <si>
    <t>Type</t>
  </si>
  <si>
    <t>BAT</t>
  </si>
  <si>
    <t>BOWL</t>
  </si>
  <si>
    <t>AR</t>
  </si>
  <si>
    <t>Romario Shepherd</t>
  </si>
  <si>
    <t>Harpreet Brar</t>
  </si>
  <si>
    <t>Vishnu Vinod</t>
  </si>
  <si>
    <t>Swastik Chikara</t>
  </si>
  <si>
    <t>Swapnil Singh</t>
  </si>
  <si>
    <t>Nuwan Thushara</t>
  </si>
  <si>
    <t>Harnoor Singh</t>
  </si>
  <si>
    <t>Kuldeep Sen</t>
  </si>
  <si>
    <t>Manoj Bhandage</t>
  </si>
  <si>
    <t>Praveen Dubey</t>
  </si>
  <si>
    <t>Mohit Rathee</t>
  </si>
  <si>
    <t>Jacob Bethell</t>
  </si>
  <si>
    <t>Aaron Hardie</t>
  </si>
  <si>
    <t>Musheer Khan</t>
  </si>
  <si>
    <t>Lungi Ngidi</t>
  </si>
  <si>
    <t>Abhinandan Singh</t>
  </si>
  <si>
    <t>Pyla Avinash</t>
  </si>
  <si>
    <t>consistency</t>
  </si>
  <si>
    <t>wkt_avg</t>
  </si>
  <si>
    <t>catch_avg</t>
  </si>
  <si>
    <t>indicative_pts</t>
  </si>
  <si>
    <t>rank_avg</t>
  </si>
  <si>
    <t>prefer</t>
  </si>
  <si>
    <t>GT</t>
  </si>
  <si>
    <t>Mohammed Siraj</t>
  </si>
  <si>
    <t>Prasidh Krishna</t>
  </si>
  <si>
    <t>Jos Buttler</t>
  </si>
  <si>
    <t>Shubman Gill</t>
  </si>
  <si>
    <t>Sai Kishore</t>
  </si>
  <si>
    <t>Rashid Khan</t>
  </si>
  <si>
    <t>Sherfane Rutherford</t>
  </si>
  <si>
    <t>Washington Sundar</t>
  </si>
  <si>
    <t>Mohd Arshad Khan</t>
  </si>
  <si>
    <t>Shahrukh Khan</t>
  </si>
  <si>
    <t>Kagiso Rabada</t>
  </si>
  <si>
    <t>Rahul Tewatia</t>
  </si>
  <si>
    <t>Ishant Sharma</t>
  </si>
  <si>
    <t>Kulwant Khejroliya</t>
  </si>
  <si>
    <t>Kuldeep Yadav</t>
  </si>
  <si>
    <t>DC</t>
  </si>
  <si>
    <t>Mitchell Starc</t>
  </si>
  <si>
    <t>Axar Patel</t>
  </si>
  <si>
    <t>K L Rahul</t>
  </si>
  <si>
    <t>Vipraj Nigam</t>
  </si>
  <si>
    <t>Tristan Stubbs</t>
  </si>
  <si>
    <t>Abishek Porel</t>
  </si>
  <si>
    <t>Mukesh Kumar</t>
  </si>
  <si>
    <t>Karun Nair</t>
  </si>
  <si>
    <t>Ashutosh Sharma</t>
  </si>
  <si>
    <t>Faf Du Plessis</t>
  </si>
  <si>
    <t>Mohit Sharma</t>
  </si>
  <si>
    <t>Jake Fraser-McGurk</t>
  </si>
  <si>
    <t>Sameer Rizvi</t>
  </si>
  <si>
    <t>Sai Sudharsan</t>
  </si>
  <si>
    <t>73*</t>
  </si>
  <si>
    <t>61*</t>
  </si>
  <si>
    <t>24*</t>
  </si>
  <si>
    <t>7*</t>
  </si>
  <si>
    <t>41/1</t>
  </si>
  <si>
    <t>93*</t>
  </si>
  <si>
    <t>38*</t>
  </si>
  <si>
    <t>66*</t>
  </si>
  <si>
    <t>35/5</t>
  </si>
  <si>
    <t>Faf du Plessis</t>
  </si>
  <si>
    <t>Anuj Rawat</t>
  </si>
  <si>
    <t>Glenn Phillips</t>
  </si>
  <si>
    <t>T Natarajan</t>
  </si>
  <si>
    <t>Mahipal Lomror</t>
  </si>
  <si>
    <t>Nishant Sindhu</t>
  </si>
  <si>
    <t>Kumar Kushagra</t>
  </si>
  <si>
    <t>Manav Suthar</t>
  </si>
  <si>
    <t>Donovan Ferreira</t>
  </si>
  <si>
    <t>Gerald Coetzee</t>
  </si>
  <si>
    <t>Darshan Nalkande</t>
  </si>
  <si>
    <t>Gurnoor Brar</t>
  </si>
  <si>
    <t>Jayant Yadav</t>
  </si>
  <si>
    <t>Ajay Mandal</t>
  </si>
  <si>
    <t>Dushmantha Chameera</t>
  </si>
  <si>
    <t>Manvanth Kumar</t>
  </si>
  <si>
    <t>Karim Janat</t>
  </si>
  <si>
    <t>Tripurana Vijay</t>
  </si>
  <si>
    <t>Madhav Tiwari</t>
  </si>
  <si>
    <t>Yashasvi Jaiswal</t>
  </si>
  <si>
    <t>RR</t>
  </si>
  <si>
    <t>Sanju Samson</t>
  </si>
  <si>
    <t>Nicholas Pooran</t>
  </si>
  <si>
    <t>LSG</t>
  </si>
  <si>
    <t>Mayank Yadav</t>
  </si>
  <si>
    <t>Rishabh Pant</t>
  </si>
  <si>
    <t>David Miller</t>
  </si>
  <si>
    <t>Avesh Khan</t>
  </si>
  <si>
    <t>Riyan Parag</t>
  </si>
  <si>
    <t>Shimron Hetmyer</t>
  </si>
  <si>
    <t>Sandeep Sharma</t>
  </si>
  <si>
    <t>Akash Madhwal</t>
  </si>
  <si>
    <t>Nitish Rana</t>
  </si>
  <si>
    <t>Mohsin Khan</t>
  </si>
  <si>
    <t>Mitchell Marsh</t>
  </si>
  <si>
    <t>Dhruv Jurel</t>
  </si>
  <si>
    <t>Ravi Bishnoi</t>
  </si>
  <si>
    <t>Ayush Badoni</t>
  </si>
  <si>
    <t>Aiden Markram</t>
  </si>
  <si>
    <t>Wanindu Hasaranga</t>
  </si>
  <si>
    <t>Maheesh Theekshana</t>
  </si>
  <si>
    <t>Abdul Samad</t>
  </si>
  <si>
    <t>Aryan Juyal</t>
  </si>
  <si>
    <t>Akash Deep</t>
  </si>
  <si>
    <t>Tushar Deshpande</t>
  </si>
  <si>
    <t>Shubham Dubey</t>
  </si>
  <si>
    <t>Himmat Singh</t>
  </si>
  <si>
    <t>Kunal Singh Rathore</t>
  </si>
  <si>
    <t>Digvesh Singh</t>
  </si>
  <si>
    <t>Shahbaz Ahmed</t>
  </si>
  <si>
    <t>Yudhvir Singh</t>
  </si>
  <si>
    <t>Rajvardhan Hangargekar</t>
  </si>
  <si>
    <t>Arshin Kulkarni</t>
  </si>
  <si>
    <t>Akash Singh</t>
  </si>
  <si>
    <t>Matthew Breetzke</t>
  </si>
  <si>
    <t>Fazalhaq Farooqi</t>
  </si>
  <si>
    <t>Kwena Maphaka</t>
  </si>
  <si>
    <t>Shamar Joseph</t>
  </si>
  <si>
    <t>Prince Yadav</t>
  </si>
  <si>
    <t>Yuvraj Chaudhary</t>
  </si>
  <si>
    <t>Ashok Sharma</t>
  </si>
  <si>
    <t>Vaibhav Suryavanshi</t>
  </si>
  <si>
    <t>Jofra Archer</t>
  </si>
  <si>
    <t>Kumar Kartikeya Singh</t>
  </si>
  <si>
    <t>Shardul Thakur</t>
  </si>
  <si>
    <t>M Siddharth</t>
  </si>
  <si>
    <t>43*</t>
  </si>
  <si>
    <t>6*</t>
  </si>
  <si>
    <t>87*</t>
  </si>
  <si>
    <t>27*</t>
  </si>
  <si>
    <t>2*</t>
  </si>
  <si>
    <t>34/4</t>
  </si>
  <si>
    <t>30/2</t>
  </si>
  <si>
    <t>32/1</t>
  </si>
  <si>
    <t>55/2</t>
  </si>
  <si>
    <t>39/2</t>
  </si>
  <si>
    <t>35/4</t>
  </si>
  <si>
    <t>44/3</t>
  </si>
  <si>
    <t>Check</t>
  </si>
  <si>
    <t>mvp</t>
  </si>
  <si>
    <t>batting</t>
  </si>
  <si>
    <t>bowling</t>
  </si>
  <si>
    <t>50*</t>
  </si>
  <si>
    <t>**</t>
  </si>
  <si>
    <t>??</t>
  </si>
  <si>
    <t>Hardik Pandya</t>
  </si>
  <si>
    <t>MI</t>
  </si>
  <si>
    <t>Suryakumar Yadav</t>
  </si>
  <si>
    <t>Ryan Rickelton</t>
  </si>
  <si>
    <t>N Tilak Varma</t>
  </si>
  <si>
    <t>Naman Dhir</t>
  </si>
  <si>
    <t>Mitchell Santner</t>
  </si>
  <si>
    <t>Deepak Chahar</t>
  </si>
  <si>
    <t>Trent Boult</t>
  </si>
  <si>
    <t>Will Jacks</t>
  </si>
  <si>
    <t>Vignesh Puthur</t>
  </si>
  <si>
    <t>Rohit Sharma</t>
  </si>
  <si>
    <t>Ashwani Kumar</t>
  </si>
  <si>
    <t>Jasprit Bumrah</t>
  </si>
  <si>
    <t>Karn Sharma</t>
  </si>
  <si>
    <t>Mujeeb Ur Rahman</t>
  </si>
  <si>
    <t>Raj Bawa</t>
  </si>
  <si>
    <t>62*</t>
  </si>
  <si>
    <t>18*</t>
  </si>
  <si>
    <t>28*</t>
  </si>
  <si>
    <t>Robin Minz</t>
  </si>
  <si>
    <t>36/5</t>
  </si>
  <si>
    <t>32/3</t>
  </si>
  <si>
    <t>57/2</t>
  </si>
  <si>
    <t>36/3</t>
  </si>
  <si>
    <t>43/2</t>
  </si>
  <si>
    <t>40/1</t>
  </si>
  <si>
    <t>AM Ghazanfar</t>
  </si>
  <si>
    <t>Arjun Tendulkar</t>
  </si>
  <si>
    <t>Reece Topley</t>
  </si>
  <si>
    <t>Lizaad Williams</t>
  </si>
  <si>
    <t>Krishnan Shrijith</t>
  </si>
  <si>
    <t>Satyanarayana Raju</t>
  </si>
  <si>
    <t>Bevon Jacobs</t>
  </si>
  <si>
    <t>Ruturaj Gaikwad</t>
  </si>
  <si>
    <t>CSK</t>
  </si>
  <si>
    <t>Ravindra Jadeja</t>
  </si>
  <si>
    <t>Devon Conway</t>
  </si>
  <si>
    <t>MS Dhoni</t>
  </si>
  <si>
    <t>Rahul Tripathi</t>
  </si>
  <si>
    <t>Sam Curran</t>
  </si>
  <si>
    <t>Ravichandran Ashwin</t>
  </si>
  <si>
    <t>Matheesha Pathirana</t>
  </si>
  <si>
    <t>Shivam Dube</t>
  </si>
  <si>
    <t>Khaleel Ahmed</t>
  </si>
  <si>
    <t>Shreyas Gopal</t>
  </si>
  <si>
    <t>Mukesh Choudhary</t>
  </si>
  <si>
    <t>Deepak Hooda</t>
  </si>
  <si>
    <t>Nathan Ellis</t>
  </si>
  <si>
    <t>Rachin Ravindra</t>
  </si>
  <si>
    <t>Noor Ahmad</t>
  </si>
  <si>
    <t>Vijay Shankar</t>
  </si>
  <si>
    <t>Shaik Rasheed</t>
  </si>
  <si>
    <t>Anshul Kamboj</t>
  </si>
  <si>
    <t>Vansh Bedi</t>
  </si>
  <si>
    <t>C Andre Siddarth</t>
  </si>
  <si>
    <t>Gurjapneet Singh</t>
  </si>
  <si>
    <t>Jamie Overton</t>
  </si>
  <si>
    <t>Kamlesh Nagarkoti</t>
  </si>
  <si>
    <t>Ramakrishna Ghosh</t>
  </si>
  <si>
    <t>65*</t>
  </si>
  <si>
    <t>30*</t>
  </si>
  <si>
    <t>69*</t>
  </si>
  <si>
    <t>32*</t>
  </si>
  <si>
    <t>11*</t>
  </si>
  <si>
    <t>3*</t>
  </si>
  <si>
    <t>48/2</t>
  </si>
  <si>
    <t>38/1</t>
  </si>
  <si>
    <t>Sunil Narine</t>
  </si>
  <si>
    <t>KKR</t>
  </si>
  <si>
    <t>Harshit Rana</t>
  </si>
  <si>
    <t>Ajinkya Rahane</t>
  </si>
  <si>
    <t>Vaibhav Arora</t>
  </si>
  <si>
    <t>Quinton De Kock</t>
  </si>
  <si>
    <t>Angkrish Raghuvanshi</t>
  </si>
  <si>
    <t>Venkatesh Iyer</t>
  </si>
  <si>
    <t>Rinku Singh</t>
  </si>
  <si>
    <t>Andre Russell</t>
  </si>
  <si>
    <t>Spencer Johnson</t>
  </si>
  <si>
    <t>Moeen Ali</t>
  </si>
  <si>
    <t>Ramandeep Singh</t>
  </si>
  <si>
    <t>Anrich Nortje</t>
  </si>
  <si>
    <t>Manish Pandey</t>
  </si>
  <si>
    <t>10*</t>
  </si>
  <si>
    <t>Varun Chakravarthy</t>
  </si>
  <si>
    <t>Quinton de Kock</t>
  </si>
  <si>
    <t>Umran Malik</t>
  </si>
  <si>
    <t>Rahmanullah Gurbaz</t>
  </si>
  <si>
    <t>Luvnith Sisodia</t>
  </si>
  <si>
    <t>Mayank Markande</t>
  </si>
  <si>
    <t>Rovman Powell</t>
  </si>
  <si>
    <t>Anukul Roy</t>
  </si>
  <si>
    <t>42/1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</si>
</sst>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2" fontId="1" fillId="0" borderId="2" xfId="0" applyNumberFormat="1" applyFont="1" applyBorder="1"/>
    <xf numFmtId="2" fontId="1" fillId="0" borderId="5" xfId="0" applyNumberFormat="1" applyFont="1" applyBorder="1"/>
    <xf numFmtId="164" fontId="1" fillId="0" borderId="2" xfId="0" applyNumberFormat="1" applyFont="1" applyBorder="1"/>
    <xf numFmtId="164" fontId="1" fillId="0" borderId="5" xfId="0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quotePrefix="1" applyFont="1"/>
    <xf numFmtId="0" fontId="1" fillId="0" borderId="13" xfId="0" applyFont="1" applyBorder="1"/>
    <xf numFmtId="0" fontId="4" fillId="7" borderId="13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24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80AD-3DFC-44EF-BE29-52EF98A815D6}">
  <dimension ref="A1:K15"/>
  <sheetViews>
    <sheetView workbookViewId="0">
      <selection activeCell="J17" sqref="J17"/>
    </sheetView>
  </sheetViews>
  <sheetFormatPr defaultRowHeight="12" x14ac:dyDescent="0.2"/>
  <cols>
    <col min="1" max="1" width="3.85546875" style="1" bestFit="1" customWidth="1"/>
    <col min="2" max="2" width="16.85546875" style="1" bestFit="1" customWidth="1"/>
    <col min="3" max="3" width="4.425781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12</v>
      </c>
      <c r="B2" s="1" t="s">
        <v>11</v>
      </c>
      <c r="C2" s="1">
        <v>123</v>
      </c>
      <c r="D2" s="1">
        <v>7</v>
      </c>
      <c r="E2" s="1">
        <v>0</v>
      </c>
      <c r="F2" s="1">
        <v>0</v>
      </c>
      <c r="G2" s="1">
        <v>26</v>
      </c>
      <c r="H2" s="1">
        <v>13</v>
      </c>
      <c r="I2" s="1">
        <v>5</v>
      </c>
      <c r="J2" s="1">
        <v>0</v>
      </c>
      <c r="K2" s="1">
        <v>0</v>
      </c>
    </row>
    <row r="3" spans="1:11" x14ac:dyDescent="0.2">
      <c r="A3" s="1">
        <v>20</v>
      </c>
      <c r="B3" s="1" t="s">
        <v>13</v>
      </c>
      <c r="C3" s="1">
        <v>114</v>
      </c>
      <c r="D3" s="1">
        <v>7</v>
      </c>
      <c r="E3" s="1">
        <v>12</v>
      </c>
      <c r="F3" s="1">
        <v>72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40</v>
      </c>
      <c r="B4" s="1" t="s">
        <v>14</v>
      </c>
      <c r="C4" s="1">
        <v>90</v>
      </c>
      <c r="D4" s="1">
        <v>7</v>
      </c>
      <c r="E4" s="1">
        <v>0</v>
      </c>
      <c r="F4" s="1">
        <v>0</v>
      </c>
      <c r="G4" s="1">
        <v>20</v>
      </c>
      <c r="H4" s="1">
        <v>10</v>
      </c>
      <c r="I4" s="1">
        <v>2</v>
      </c>
      <c r="J4" s="1">
        <v>0</v>
      </c>
      <c r="K4" s="1">
        <v>0</v>
      </c>
    </row>
    <row r="5" spans="1:11" x14ac:dyDescent="0.2">
      <c r="A5" s="1">
        <v>42</v>
      </c>
      <c r="B5" s="1" t="s">
        <v>16</v>
      </c>
      <c r="C5" s="1">
        <v>87.5</v>
      </c>
      <c r="D5" s="1">
        <v>6</v>
      </c>
      <c r="E5" s="1">
        <v>8</v>
      </c>
      <c r="F5" s="1">
        <v>57</v>
      </c>
      <c r="G5" s="1">
        <v>1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47</v>
      </c>
      <c r="B6" s="1" t="s">
        <v>15</v>
      </c>
      <c r="C6" s="1">
        <v>82.5</v>
      </c>
      <c r="D6" s="1">
        <v>7</v>
      </c>
      <c r="E6" s="1">
        <v>0</v>
      </c>
      <c r="F6" s="1">
        <v>0</v>
      </c>
      <c r="G6" s="1">
        <v>18</v>
      </c>
      <c r="H6" s="1">
        <v>10</v>
      </c>
      <c r="I6" s="1">
        <v>1</v>
      </c>
      <c r="J6" s="1">
        <v>0</v>
      </c>
      <c r="K6" s="1">
        <v>0</v>
      </c>
    </row>
    <row r="7" spans="1:11" x14ac:dyDescent="0.2">
      <c r="A7" s="1">
        <v>49</v>
      </c>
      <c r="B7" s="1" t="s">
        <v>21</v>
      </c>
      <c r="C7" s="1">
        <v>82</v>
      </c>
      <c r="D7" s="1">
        <v>7</v>
      </c>
      <c r="E7" s="1">
        <v>0</v>
      </c>
      <c r="F7" s="1">
        <v>0</v>
      </c>
      <c r="G7" s="1">
        <v>11</v>
      </c>
      <c r="H7" s="1">
        <v>12</v>
      </c>
      <c r="I7" s="1">
        <v>5</v>
      </c>
      <c r="J7" s="1">
        <v>0</v>
      </c>
      <c r="K7" s="1">
        <v>0</v>
      </c>
    </row>
    <row r="8" spans="1:11" x14ac:dyDescent="0.2">
      <c r="A8" s="1">
        <v>61</v>
      </c>
      <c r="B8" s="1" t="s">
        <v>17</v>
      </c>
      <c r="C8" s="1">
        <v>74</v>
      </c>
      <c r="D8" s="1">
        <v>7</v>
      </c>
      <c r="E8" s="1">
        <v>7</v>
      </c>
      <c r="F8" s="1">
        <v>47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1" x14ac:dyDescent="0.2">
      <c r="A9" s="1">
        <v>74</v>
      </c>
      <c r="B9" s="1" t="s">
        <v>18</v>
      </c>
      <c r="C9" s="1">
        <v>67.5</v>
      </c>
      <c r="D9" s="1">
        <v>7</v>
      </c>
      <c r="E9" s="1">
        <v>8</v>
      </c>
      <c r="F9" s="1">
        <v>32</v>
      </c>
      <c r="G9" s="1">
        <v>2</v>
      </c>
      <c r="H9" s="1">
        <v>0</v>
      </c>
      <c r="I9" s="1">
        <v>1</v>
      </c>
      <c r="J9" s="1">
        <v>0</v>
      </c>
      <c r="K9" s="1">
        <v>0</v>
      </c>
    </row>
    <row r="10" spans="1:11" x14ac:dyDescent="0.2">
      <c r="A10" s="1">
        <v>77</v>
      </c>
      <c r="B10" s="1" t="s">
        <v>19</v>
      </c>
      <c r="C10" s="1">
        <v>66</v>
      </c>
      <c r="D10" s="1">
        <v>7</v>
      </c>
      <c r="E10" s="1">
        <v>0</v>
      </c>
      <c r="F10" s="1">
        <v>0</v>
      </c>
      <c r="G10" s="1">
        <v>8</v>
      </c>
      <c r="H10" s="1">
        <v>6</v>
      </c>
      <c r="I10" s="1">
        <v>9</v>
      </c>
      <c r="J10" s="1">
        <v>0</v>
      </c>
      <c r="K10" s="1">
        <v>1</v>
      </c>
    </row>
    <row r="11" spans="1:11" x14ac:dyDescent="0.2">
      <c r="A11" s="1">
        <v>80</v>
      </c>
      <c r="B11" s="1" t="s">
        <v>22</v>
      </c>
      <c r="C11" s="1">
        <v>64.5</v>
      </c>
      <c r="D11" s="1">
        <v>6</v>
      </c>
      <c r="E11" s="1">
        <v>2</v>
      </c>
      <c r="F11" s="1">
        <v>55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</row>
    <row r="12" spans="1:11" x14ac:dyDescent="0.2">
      <c r="A12" s="1">
        <v>88</v>
      </c>
      <c r="B12" s="1" t="s">
        <v>20</v>
      </c>
      <c r="C12" s="1">
        <v>59</v>
      </c>
      <c r="D12" s="1">
        <v>7</v>
      </c>
      <c r="E12" s="1">
        <v>2</v>
      </c>
      <c r="F12" s="1">
        <v>10</v>
      </c>
      <c r="G12" s="1">
        <v>4</v>
      </c>
      <c r="H12" s="1">
        <v>7</v>
      </c>
      <c r="I12" s="1">
        <v>3</v>
      </c>
      <c r="J12" s="1">
        <v>0</v>
      </c>
      <c r="K12" s="1">
        <v>0</v>
      </c>
    </row>
    <row r="13" spans="1:11" x14ac:dyDescent="0.2">
      <c r="A13" s="1">
        <v>96</v>
      </c>
      <c r="B13" s="1" t="s">
        <v>23</v>
      </c>
      <c r="C13" s="1">
        <v>51</v>
      </c>
      <c r="D13" s="1">
        <v>6</v>
      </c>
      <c r="E13" s="1">
        <v>0</v>
      </c>
      <c r="F13" s="1">
        <v>0</v>
      </c>
      <c r="G13" s="1">
        <v>11</v>
      </c>
      <c r="H13" s="1">
        <v>6</v>
      </c>
      <c r="I13" s="1">
        <v>1</v>
      </c>
      <c r="J13" s="1">
        <v>0</v>
      </c>
      <c r="K13" s="1">
        <v>0</v>
      </c>
    </row>
    <row r="14" spans="1:11" x14ac:dyDescent="0.2">
      <c r="A14" s="1">
        <v>128</v>
      </c>
      <c r="B14" s="1" t="s">
        <v>24</v>
      </c>
      <c r="C14" s="1">
        <v>20</v>
      </c>
      <c r="D14" s="1">
        <v>2</v>
      </c>
      <c r="E14" s="1">
        <v>1</v>
      </c>
      <c r="F14" s="1">
        <v>14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1:11" x14ac:dyDescent="0.2">
      <c r="A15" s="1">
        <v>158</v>
      </c>
      <c r="B15" s="1" t="s">
        <v>81</v>
      </c>
      <c r="C15" s="1">
        <v>2.5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</row>
  </sheetData>
  <sortState xmlns:xlrd2="http://schemas.microsoft.com/office/spreadsheetml/2017/richdata2" ref="A2:K40">
    <sortCondition ref="A2:A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0215-F55F-46E5-B9F7-D526838C8EAA}">
  <dimension ref="A1:M10"/>
  <sheetViews>
    <sheetView workbookViewId="0">
      <selection activeCell="B3" sqref="B3"/>
    </sheetView>
  </sheetViews>
  <sheetFormatPr defaultRowHeight="12" x14ac:dyDescent="0.2"/>
  <cols>
    <col min="1" max="1" width="3.85546875" style="1" bestFit="1" customWidth="1"/>
    <col min="2" max="2" width="16.4257812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0" width="5.28515625" style="1" bestFit="1" customWidth="1"/>
    <col min="11" max="11" width="4.425781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7</v>
      </c>
      <c r="B2" s="1" t="s">
        <v>98</v>
      </c>
      <c r="C2" s="1">
        <v>10</v>
      </c>
      <c r="D2" s="1">
        <v>6</v>
      </c>
      <c r="E2" s="1">
        <v>6</v>
      </c>
      <c r="F2" s="1">
        <v>23</v>
      </c>
      <c r="G2" s="1">
        <v>160</v>
      </c>
      <c r="H2" s="2">
        <v>45740</v>
      </c>
      <c r="I2" s="1">
        <v>16</v>
      </c>
      <c r="J2" s="1">
        <v>6.95</v>
      </c>
      <c r="K2" s="1">
        <v>13.8</v>
      </c>
      <c r="L2" s="1">
        <v>0</v>
      </c>
      <c r="M2" s="1">
        <v>0</v>
      </c>
    </row>
    <row r="3" spans="1:13" x14ac:dyDescent="0.2">
      <c r="A3" s="1">
        <v>8</v>
      </c>
      <c r="B3" s="1" t="s">
        <v>101</v>
      </c>
      <c r="C3" s="1">
        <v>10</v>
      </c>
      <c r="D3" s="1">
        <v>6</v>
      </c>
      <c r="E3" s="1">
        <v>6</v>
      </c>
      <c r="F3" s="1">
        <v>19.5</v>
      </c>
      <c r="G3" s="1">
        <v>168</v>
      </c>
      <c r="H3" s="2">
        <v>45746</v>
      </c>
      <c r="I3" s="1">
        <v>16.8</v>
      </c>
      <c r="J3" s="1">
        <v>8.4700000000000006</v>
      </c>
      <c r="K3" s="1">
        <v>11.9</v>
      </c>
      <c r="L3" s="1">
        <v>0</v>
      </c>
      <c r="M3" s="1">
        <v>0</v>
      </c>
    </row>
    <row r="4" spans="1:13" x14ac:dyDescent="0.2">
      <c r="A4" s="1">
        <v>9</v>
      </c>
      <c r="B4" s="1" t="s">
        <v>97</v>
      </c>
      <c r="C4" s="1">
        <v>10</v>
      </c>
      <c r="D4" s="1">
        <v>6</v>
      </c>
      <c r="E4" s="1">
        <v>6</v>
      </c>
      <c r="F4" s="1">
        <v>24</v>
      </c>
      <c r="G4" s="1">
        <v>204</v>
      </c>
      <c r="H4" s="2">
        <v>45764</v>
      </c>
      <c r="I4" s="1">
        <v>20.399999999999999</v>
      </c>
      <c r="J4" s="1">
        <v>8.5</v>
      </c>
      <c r="K4" s="1">
        <v>14.4</v>
      </c>
      <c r="L4" s="1">
        <v>1</v>
      </c>
      <c r="M4" s="1">
        <v>0</v>
      </c>
    </row>
    <row r="5" spans="1:13" x14ac:dyDescent="0.2">
      <c r="A5" s="1">
        <v>45</v>
      </c>
      <c r="B5" s="1" t="s">
        <v>102</v>
      </c>
      <c r="C5" s="1">
        <v>4</v>
      </c>
      <c r="D5" s="1">
        <v>6</v>
      </c>
      <c r="E5" s="1">
        <v>6</v>
      </c>
      <c r="F5" s="1">
        <v>22</v>
      </c>
      <c r="G5" s="1">
        <v>215</v>
      </c>
      <c r="H5" s="1" t="s">
        <v>65</v>
      </c>
      <c r="I5" s="1">
        <v>53.75</v>
      </c>
      <c r="J5" s="1">
        <v>9.77</v>
      </c>
      <c r="K5" s="1">
        <v>33</v>
      </c>
      <c r="L5" s="1">
        <v>0</v>
      </c>
      <c r="M5" s="1">
        <v>0</v>
      </c>
    </row>
    <row r="6" spans="1:13" x14ac:dyDescent="0.2">
      <c r="A6" s="1">
        <v>59</v>
      </c>
      <c r="B6" s="1" t="s">
        <v>105</v>
      </c>
      <c r="C6" s="1">
        <v>2</v>
      </c>
      <c r="D6" s="1">
        <v>4</v>
      </c>
      <c r="E6" s="1">
        <v>4</v>
      </c>
      <c r="F6" s="1">
        <v>7</v>
      </c>
      <c r="G6" s="1">
        <v>68</v>
      </c>
      <c r="H6" s="2">
        <v>45674</v>
      </c>
      <c r="I6" s="1">
        <v>34</v>
      </c>
      <c r="J6" s="1">
        <v>9.7100000000000009</v>
      </c>
      <c r="K6" s="1">
        <v>21</v>
      </c>
      <c r="L6" s="1">
        <v>0</v>
      </c>
      <c r="M6" s="1">
        <v>0</v>
      </c>
    </row>
    <row r="7" spans="1:13" x14ac:dyDescent="0.2">
      <c r="A7" s="1">
        <v>60</v>
      </c>
      <c r="B7" s="1" t="s">
        <v>107</v>
      </c>
      <c r="C7" s="1">
        <v>2</v>
      </c>
      <c r="D7" s="1">
        <v>2</v>
      </c>
      <c r="E7" s="1">
        <v>2</v>
      </c>
      <c r="F7" s="1">
        <v>8</v>
      </c>
      <c r="G7" s="1">
        <v>83</v>
      </c>
      <c r="H7" s="1" t="s">
        <v>131</v>
      </c>
      <c r="I7" s="1">
        <v>41.5</v>
      </c>
      <c r="J7" s="1">
        <v>10.37</v>
      </c>
      <c r="K7" s="1">
        <v>24</v>
      </c>
      <c r="L7" s="1">
        <v>0</v>
      </c>
      <c r="M7" s="1">
        <v>0</v>
      </c>
    </row>
    <row r="8" spans="1:13" x14ac:dyDescent="0.2">
      <c r="A8" s="1">
        <v>63</v>
      </c>
      <c r="B8" s="1" t="s">
        <v>104</v>
      </c>
      <c r="C8" s="1">
        <v>1</v>
      </c>
      <c r="D8" s="1">
        <v>2</v>
      </c>
      <c r="E8" s="1">
        <v>1</v>
      </c>
      <c r="F8" s="1">
        <v>4</v>
      </c>
      <c r="G8" s="1">
        <v>28</v>
      </c>
      <c r="H8" s="2">
        <v>45685</v>
      </c>
      <c r="I8" s="1">
        <v>28</v>
      </c>
      <c r="J8" s="1">
        <v>7</v>
      </c>
      <c r="K8" s="1">
        <v>24</v>
      </c>
      <c r="L8" s="1">
        <v>0</v>
      </c>
      <c r="M8" s="1">
        <v>0</v>
      </c>
    </row>
    <row r="9" spans="1:13" x14ac:dyDescent="0.2">
      <c r="A9" s="1">
        <v>70</v>
      </c>
      <c r="B9" s="1" t="s">
        <v>110</v>
      </c>
      <c r="C9" s="1">
        <v>1</v>
      </c>
      <c r="D9" s="1">
        <v>1</v>
      </c>
      <c r="E9" s="1">
        <v>1</v>
      </c>
      <c r="F9" s="1">
        <v>3</v>
      </c>
      <c r="G9" s="1">
        <v>29</v>
      </c>
      <c r="H9" s="2">
        <v>45686</v>
      </c>
      <c r="I9" s="1">
        <v>29</v>
      </c>
      <c r="J9" s="1">
        <v>9.66</v>
      </c>
      <c r="K9" s="1">
        <v>18</v>
      </c>
      <c r="L9" s="1">
        <v>0</v>
      </c>
      <c r="M9" s="1">
        <v>0</v>
      </c>
    </row>
    <row r="10" spans="1:13" x14ac:dyDescent="0.2">
      <c r="A10" s="1">
        <v>75</v>
      </c>
      <c r="B10" s="1" t="s">
        <v>109</v>
      </c>
      <c r="C10" s="1">
        <v>1</v>
      </c>
      <c r="D10" s="1">
        <v>3</v>
      </c>
      <c r="E10" s="1">
        <v>3</v>
      </c>
      <c r="F10" s="1">
        <v>8</v>
      </c>
      <c r="G10" s="1">
        <v>97</v>
      </c>
      <c r="H10" s="2">
        <v>45684</v>
      </c>
      <c r="I10" s="1">
        <v>97</v>
      </c>
      <c r="J10" s="1">
        <v>12.12</v>
      </c>
      <c r="K10" s="1">
        <v>48</v>
      </c>
      <c r="L10" s="1">
        <v>0</v>
      </c>
      <c r="M1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1831-05C2-47A5-90F9-33295F5C18DC}">
  <dimension ref="A1:K15"/>
  <sheetViews>
    <sheetView workbookViewId="0">
      <selection activeCell="B14" sqref="B14"/>
    </sheetView>
  </sheetViews>
  <sheetFormatPr defaultRowHeight="12" x14ac:dyDescent="0.2"/>
  <cols>
    <col min="1" max="1" width="3.85546875" style="1" bestFit="1" customWidth="1"/>
    <col min="2" max="2" width="16.140625" style="1" bestFit="1" customWidth="1"/>
    <col min="3" max="3" width="4.425781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22</v>
      </c>
      <c r="B2" s="1" t="s">
        <v>111</v>
      </c>
      <c r="C2" s="1">
        <v>102</v>
      </c>
      <c r="D2" s="1">
        <v>6</v>
      </c>
      <c r="E2" s="1">
        <v>11</v>
      </c>
      <c r="F2" s="1">
        <v>61</v>
      </c>
      <c r="G2" s="1">
        <v>1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 s="1">
        <v>25</v>
      </c>
      <c r="B3" s="1" t="s">
        <v>113</v>
      </c>
      <c r="C3" s="1">
        <v>99</v>
      </c>
      <c r="D3" s="1">
        <v>6</v>
      </c>
      <c r="E3" s="1">
        <v>10</v>
      </c>
      <c r="F3" s="1">
        <v>54</v>
      </c>
      <c r="G3" s="1">
        <v>0</v>
      </c>
      <c r="H3" s="1">
        <v>0</v>
      </c>
      <c r="I3" s="1">
        <v>4</v>
      </c>
      <c r="J3" s="1">
        <v>0</v>
      </c>
      <c r="K3" s="1">
        <v>0</v>
      </c>
    </row>
    <row r="4" spans="1:11" x14ac:dyDescent="0.2">
      <c r="A4" s="1">
        <v>26</v>
      </c>
      <c r="B4" s="1" t="s">
        <v>114</v>
      </c>
      <c r="C4" s="1">
        <v>99</v>
      </c>
      <c r="D4" s="1">
        <v>6</v>
      </c>
      <c r="E4" s="1">
        <v>1</v>
      </c>
      <c r="F4" s="1">
        <v>36</v>
      </c>
      <c r="G4" s="1">
        <v>13</v>
      </c>
      <c r="H4" s="1">
        <v>4</v>
      </c>
      <c r="I4" s="1">
        <v>4</v>
      </c>
      <c r="J4" s="1">
        <v>3</v>
      </c>
      <c r="K4" s="1">
        <v>0</v>
      </c>
    </row>
    <row r="5" spans="1:11" x14ac:dyDescent="0.2">
      <c r="A5" s="1">
        <v>28</v>
      </c>
      <c r="B5" s="1" t="s">
        <v>115</v>
      </c>
      <c r="C5" s="1">
        <v>97.5</v>
      </c>
      <c r="D5" s="1">
        <v>5</v>
      </c>
      <c r="E5" s="1">
        <v>0</v>
      </c>
      <c r="F5" s="1">
        <v>0</v>
      </c>
      <c r="G5" s="1">
        <v>18</v>
      </c>
      <c r="H5" s="1">
        <v>12</v>
      </c>
      <c r="I5" s="1">
        <v>3</v>
      </c>
      <c r="J5" s="1">
        <v>3</v>
      </c>
      <c r="K5" s="1">
        <v>0</v>
      </c>
    </row>
    <row r="6" spans="1:11" x14ac:dyDescent="0.2">
      <c r="A6" s="1">
        <v>30</v>
      </c>
      <c r="B6" s="1" t="s">
        <v>116</v>
      </c>
      <c r="C6" s="1">
        <v>96</v>
      </c>
      <c r="D6" s="1">
        <v>6</v>
      </c>
      <c r="E6" s="1">
        <v>7</v>
      </c>
      <c r="F6" s="1">
        <v>39</v>
      </c>
      <c r="G6" s="1">
        <v>6</v>
      </c>
      <c r="H6" s="1">
        <v>3</v>
      </c>
      <c r="I6" s="1">
        <v>1</v>
      </c>
      <c r="J6" s="1">
        <v>4.5</v>
      </c>
      <c r="K6" s="1">
        <v>0</v>
      </c>
    </row>
    <row r="7" spans="1:11" x14ac:dyDescent="0.2">
      <c r="A7" s="1">
        <v>61</v>
      </c>
      <c r="B7" s="1" t="s">
        <v>117</v>
      </c>
      <c r="C7" s="1">
        <v>70</v>
      </c>
      <c r="D7" s="1">
        <v>6</v>
      </c>
      <c r="E7" s="1">
        <v>0</v>
      </c>
      <c r="F7" s="1">
        <v>3</v>
      </c>
      <c r="G7" s="1">
        <v>12</v>
      </c>
      <c r="H7" s="1">
        <v>7</v>
      </c>
      <c r="I7" s="1">
        <v>5</v>
      </c>
      <c r="J7" s="1">
        <v>0</v>
      </c>
      <c r="K7" s="1">
        <v>0</v>
      </c>
    </row>
    <row r="8" spans="1:11" x14ac:dyDescent="0.2">
      <c r="A8" s="1">
        <v>77</v>
      </c>
      <c r="B8" s="1" t="s">
        <v>118</v>
      </c>
      <c r="C8" s="1">
        <v>59</v>
      </c>
      <c r="D8" s="1">
        <v>6</v>
      </c>
      <c r="E8" s="1">
        <v>0</v>
      </c>
      <c r="F8" s="1">
        <v>0</v>
      </c>
      <c r="G8" s="1">
        <v>15</v>
      </c>
      <c r="H8" s="1">
        <v>5</v>
      </c>
      <c r="I8" s="1">
        <v>1</v>
      </c>
      <c r="J8" s="1">
        <v>1.5</v>
      </c>
      <c r="K8" s="1">
        <v>0</v>
      </c>
    </row>
    <row r="9" spans="1:11" x14ac:dyDescent="0.2">
      <c r="A9" s="1">
        <v>87</v>
      </c>
      <c r="B9" s="1" t="s">
        <v>119</v>
      </c>
      <c r="C9" s="1">
        <v>52.5</v>
      </c>
      <c r="D9" s="1">
        <v>6</v>
      </c>
      <c r="E9" s="1">
        <v>4</v>
      </c>
      <c r="F9" s="1">
        <v>36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1" x14ac:dyDescent="0.2">
      <c r="A10" s="1">
        <v>96</v>
      </c>
      <c r="B10" s="1" t="s">
        <v>120</v>
      </c>
      <c r="C10" s="1">
        <v>47.5</v>
      </c>
      <c r="D10" s="1">
        <v>2</v>
      </c>
      <c r="E10" s="1">
        <v>0</v>
      </c>
      <c r="F10" s="1">
        <v>0</v>
      </c>
      <c r="G10" s="1">
        <v>12</v>
      </c>
      <c r="H10" s="1">
        <v>5</v>
      </c>
      <c r="I10" s="1">
        <v>0</v>
      </c>
      <c r="J10" s="1">
        <v>0</v>
      </c>
      <c r="K10" s="1">
        <v>0</v>
      </c>
    </row>
    <row r="11" spans="1:11" x14ac:dyDescent="0.2">
      <c r="A11" s="1">
        <v>98</v>
      </c>
      <c r="B11" s="1" t="s">
        <v>121</v>
      </c>
      <c r="C11" s="1">
        <v>45</v>
      </c>
      <c r="D11" s="1">
        <v>5</v>
      </c>
      <c r="E11" s="1">
        <v>0</v>
      </c>
      <c r="F11" s="1">
        <v>0</v>
      </c>
      <c r="G11" s="1">
        <v>9</v>
      </c>
      <c r="H11" s="1">
        <v>5</v>
      </c>
      <c r="I11" s="1">
        <v>2</v>
      </c>
      <c r="J11" s="1">
        <v>0</v>
      </c>
      <c r="K11" s="1">
        <v>0</v>
      </c>
    </row>
    <row r="12" spans="1:11" x14ac:dyDescent="0.2">
      <c r="A12" s="1">
        <v>103</v>
      </c>
      <c r="B12" s="1" t="s">
        <v>122</v>
      </c>
      <c r="C12" s="1">
        <v>40</v>
      </c>
      <c r="D12" s="1">
        <v>3</v>
      </c>
      <c r="E12" s="1">
        <v>0</v>
      </c>
      <c r="F12" s="1">
        <v>0</v>
      </c>
      <c r="G12" s="1">
        <v>6</v>
      </c>
      <c r="H12" s="1">
        <v>5</v>
      </c>
      <c r="I12" s="1">
        <v>3</v>
      </c>
      <c r="J12" s="1">
        <v>0</v>
      </c>
      <c r="K12" s="1">
        <v>0</v>
      </c>
    </row>
    <row r="13" spans="1:11" x14ac:dyDescent="0.2">
      <c r="A13" s="1">
        <v>108</v>
      </c>
      <c r="B13" s="1" t="s">
        <v>123</v>
      </c>
      <c r="C13" s="1">
        <v>34</v>
      </c>
      <c r="D13" s="1">
        <v>5</v>
      </c>
      <c r="E13" s="1">
        <v>2</v>
      </c>
      <c r="F13" s="1">
        <v>27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114</v>
      </c>
      <c r="B14" s="1" t="s">
        <v>124</v>
      </c>
      <c r="C14" s="1">
        <v>32</v>
      </c>
      <c r="D14" s="1">
        <v>6</v>
      </c>
      <c r="E14" s="1">
        <v>0</v>
      </c>
      <c r="F14" s="1">
        <v>0</v>
      </c>
      <c r="G14" s="1">
        <v>7</v>
      </c>
      <c r="H14" s="1">
        <v>2</v>
      </c>
      <c r="I14" s="1">
        <v>3</v>
      </c>
      <c r="J14" s="1">
        <v>0</v>
      </c>
      <c r="K14" s="1">
        <v>0</v>
      </c>
    </row>
    <row r="15" spans="1:11" x14ac:dyDescent="0.2">
      <c r="A15" s="1">
        <v>145</v>
      </c>
      <c r="B15" s="1" t="s">
        <v>125</v>
      </c>
      <c r="C15" s="1">
        <v>8.5</v>
      </c>
      <c r="D15" s="1">
        <v>2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C4E2-5122-4494-9EC3-AE5B7AF63B51}">
  <dimension ref="A1:N14"/>
  <sheetViews>
    <sheetView workbookViewId="0">
      <selection activeCell="B14" sqref="B14"/>
    </sheetView>
  </sheetViews>
  <sheetFormatPr defaultRowHeight="12" x14ac:dyDescent="0.2"/>
  <cols>
    <col min="1" max="1" width="3.85546875" style="1" bestFit="1" customWidth="1"/>
    <col min="2" max="2" width="17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4.425781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8</v>
      </c>
      <c r="B2" s="1" t="s">
        <v>115</v>
      </c>
      <c r="C2" s="1">
        <v>238</v>
      </c>
      <c r="D2" s="1">
        <v>5</v>
      </c>
      <c r="E2" s="1">
        <v>5</v>
      </c>
      <c r="F2" s="1">
        <v>1</v>
      </c>
      <c r="G2" s="1" t="s">
        <v>132</v>
      </c>
      <c r="H2" s="1">
        <v>59.5</v>
      </c>
      <c r="I2" s="1">
        <v>154</v>
      </c>
      <c r="J2" s="1">
        <v>154.54</v>
      </c>
      <c r="K2" s="1">
        <v>0</v>
      </c>
      <c r="L2" s="1">
        <v>2</v>
      </c>
      <c r="M2" s="1">
        <v>18</v>
      </c>
      <c r="N2" s="1">
        <v>12</v>
      </c>
    </row>
    <row r="3" spans="1:14" x14ac:dyDescent="0.2">
      <c r="A3" s="1">
        <v>32</v>
      </c>
      <c r="B3" s="1" t="s">
        <v>118</v>
      </c>
      <c r="C3" s="1">
        <v>156</v>
      </c>
      <c r="D3" s="1">
        <v>6</v>
      </c>
      <c r="E3" s="1">
        <v>6</v>
      </c>
      <c r="F3" s="1">
        <v>1</v>
      </c>
      <c r="G3" s="1">
        <v>49</v>
      </c>
      <c r="H3" s="1">
        <v>31.2</v>
      </c>
      <c r="I3" s="1">
        <v>109</v>
      </c>
      <c r="J3" s="1">
        <v>143.11000000000001</v>
      </c>
      <c r="K3" s="1">
        <v>0</v>
      </c>
      <c r="L3" s="1">
        <v>0</v>
      </c>
      <c r="M3" s="1">
        <v>15</v>
      </c>
      <c r="N3" s="1">
        <v>5</v>
      </c>
    </row>
    <row r="4" spans="1:14" x14ac:dyDescent="0.2">
      <c r="A4" s="1">
        <v>33</v>
      </c>
      <c r="B4" s="1" t="s">
        <v>117</v>
      </c>
      <c r="C4" s="1">
        <v>152</v>
      </c>
      <c r="D4" s="1">
        <v>6</v>
      </c>
      <c r="E4" s="1">
        <v>6</v>
      </c>
      <c r="F4" s="1">
        <v>4</v>
      </c>
      <c r="G4" s="1" t="s">
        <v>133</v>
      </c>
      <c r="H4" s="1">
        <v>76</v>
      </c>
      <c r="I4" s="1">
        <v>93</v>
      </c>
      <c r="J4" s="1">
        <v>163.44</v>
      </c>
      <c r="K4" s="1">
        <v>0</v>
      </c>
      <c r="L4" s="1">
        <v>0</v>
      </c>
      <c r="M4" s="1">
        <v>12</v>
      </c>
      <c r="N4" s="1">
        <v>7</v>
      </c>
    </row>
    <row r="5" spans="1:14" x14ac:dyDescent="0.2">
      <c r="A5" s="1">
        <v>50</v>
      </c>
      <c r="B5" s="1" t="s">
        <v>114</v>
      </c>
      <c r="C5" s="1">
        <v>101</v>
      </c>
      <c r="D5" s="1">
        <v>6</v>
      </c>
      <c r="E5" s="1">
        <v>5</v>
      </c>
      <c r="F5" s="1">
        <v>0</v>
      </c>
      <c r="G5" s="1">
        <v>34</v>
      </c>
      <c r="H5" s="1">
        <v>20.2</v>
      </c>
      <c r="I5" s="1">
        <v>56</v>
      </c>
      <c r="J5" s="1">
        <v>180.35</v>
      </c>
      <c r="K5" s="1">
        <v>0</v>
      </c>
      <c r="L5" s="1">
        <v>0</v>
      </c>
      <c r="M5" s="1">
        <v>13</v>
      </c>
      <c r="N5" s="1">
        <v>4</v>
      </c>
    </row>
    <row r="6" spans="1:14" x14ac:dyDescent="0.2">
      <c r="A6" s="1">
        <v>51</v>
      </c>
      <c r="B6" s="1" t="s">
        <v>121</v>
      </c>
      <c r="C6" s="1">
        <v>99</v>
      </c>
      <c r="D6" s="1">
        <v>5</v>
      </c>
      <c r="E6" s="1">
        <v>4</v>
      </c>
      <c r="F6" s="1">
        <v>2</v>
      </c>
      <c r="G6" s="1" t="s">
        <v>134</v>
      </c>
      <c r="H6" s="1">
        <v>49.5</v>
      </c>
      <c r="I6" s="1">
        <v>57</v>
      </c>
      <c r="J6" s="1">
        <v>173.68</v>
      </c>
      <c r="K6" s="1">
        <v>0</v>
      </c>
      <c r="L6" s="1">
        <v>1</v>
      </c>
      <c r="M6" s="1">
        <v>9</v>
      </c>
      <c r="N6" s="1">
        <v>5</v>
      </c>
    </row>
    <row r="7" spans="1:14" x14ac:dyDescent="0.2">
      <c r="A7" s="1">
        <v>57</v>
      </c>
      <c r="B7" s="1" t="s">
        <v>120</v>
      </c>
      <c r="C7" s="1">
        <v>89</v>
      </c>
      <c r="D7" s="1">
        <v>2</v>
      </c>
      <c r="E7" s="1">
        <v>2</v>
      </c>
      <c r="F7" s="1">
        <v>0</v>
      </c>
      <c r="G7" s="1">
        <v>89</v>
      </c>
      <c r="H7" s="1">
        <v>44.5</v>
      </c>
      <c r="I7" s="1">
        <v>43</v>
      </c>
      <c r="J7" s="1">
        <v>206.97</v>
      </c>
      <c r="K7" s="1">
        <v>0</v>
      </c>
      <c r="L7" s="1">
        <v>1</v>
      </c>
      <c r="M7" s="1">
        <v>12</v>
      </c>
      <c r="N7" s="1">
        <v>5</v>
      </c>
    </row>
    <row r="8" spans="1:14" x14ac:dyDescent="0.2">
      <c r="A8" s="1">
        <v>62</v>
      </c>
      <c r="B8" s="1" t="s">
        <v>122</v>
      </c>
      <c r="C8" s="1">
        <v>81</v>
      </c>
      <c r="D8" s="1">
        <v>3</v>
      </c>
      <c r="E8" s="1">
        <v>3</v>
      </c>
      <c r="F8" s="1">
        <v>0</v>
      </c>
      <c r="G8" s="1">
        <v>50</v>
      </c>
      <c r="H8" s="1">
        <v>27</v>
      </c>
      <c r="I8" s="1">
        <v>52</v>
      </c>
      <c r="J8" s="1">
        <v>155.76</v>
      </c>
      <c r="K8" s="1">
        <v>0</v>
      </c>
      <c r="L8" s="1">
        <v>1</v>
      </c>
      <c r="M8" s="1">
        <v>6</v>
      </c>
      <c r="N8" s="1">
        <v>5</v>
      </c>
    </row>
    <row r="9" spans="1:14" x14ac:dyDescent="0.2">
      <c r="A9" s="1">
        <v>66</v>
      </c>
      <c r="B9" s="1" t="s">
        <v>124</v>
      </c>
      <c r="C9" s="1">
        <v>55</v>
      </c>
      <c r="D9" s="1">
        <v>6</v>
      </c>
      <c r="E9" s="1">
        <v>6</v>
      </c>
      <c r="F9" s="1">
        <v>0</v>
      </c>
      <c r="G9" s="1">
        <v>38</v>
      </c>
      <c r="H9" s="1">
        <v>9.17</v>
      </c>
      <c r="I9" s="1">
        <v>52</v>
      </c>
      <c r="J9" s="1">
        <v>105.76</v>
      </c>
      <c r="K9" s="1">
        <v>0</v>
      </c>
      <c r="L9" s="1">
        <v>0</v>
      </c>
      <c r="M9" s="1">
        <v>7</v>
      </c>
      <c r="N9" s="1">
        <v>2</v>
      </c>
    </row>
    <row r="10" spans="1:14" x14ac:dyDescent="0.2">
      <c r="A10" s="1">
        <v>68</v>
      </c>
      <c r="B10" s="1" t="s">
        <v>116</v>
      </c>
      <c r="C10" s="1">
        <v>54</v>
      </c>
      <c r="D10" s="1">
        <v>6</v>
      </c>
      <c r="E10" s="1">
        <v>3</v>
      </c>
      <c r="F10" s="1">
        <v>1</v>
      </c>
      <c r="G10" s="1">
        <v>39</v>
      </c>
      <c r="H10" s="1">
        <v>27</v>
      </c>
      <c r="I10" s="1">
        <v>25</v>
      </c>
      <c r="J10" s="1">
        <v>216</v>
      </c>
      <c r="K10" s="1">
        <v>0</v>
      </c>
      <c r="L10" s="1">
        <v>0</v>
      </c>
      <c r="M10" s="1">
        <v>6</v>
      </c>
      <c r="N10" s="1">
        <v>3</v>
      </c>
    </row>
    <row r="11" spans="1:14" x14ac:dyDescent="0.2">
      <c r="A11" s="1">
        <v>80</v>
      </c>
      <c r="B11" s="1" t="s">
        <v>125</v>
      </c>
      <c r="C11" s="1">
        <v>24</v>
      </c>
      <c r="D11" s="1">
        <v>2</v>
      </c>
      <c r="E11" s="1">
        <v>2</v>
      </c>
      <c r="F11" s="1">
        <v>0</v>
      </c>
      <c r="G11" s="1">
        <v>20</v>
      </c>
      <c r="H11" s="1">
        <v>12</v>
      </c>
      <c r="I11" s="1">
        <v>19</v>
      </c>
      <c r="J11" s="1">
        <v>126.31</v>
      </c>
      <c r="K11" s="1">
        <v>0</v>
      </c>
      <c r="L11" s="1">
        <v>0</v>
      </c>
      <c r="M11" s="1">
        <v>2</v>
      </c>
      <c r="N11" s="1">
        <v>1</v>
      </c>
    </row>
    <row r="12" spans="1:14" x14ac:dyDescent="0.2">
      <c r="A12" s="1">
        <v>101</v>
      </c>
      <c r="B12" s="1" t="s">
        <v>111</v>
      </c>
      <c r="C12" s="1">
        <v>6</v>
      </c>
      <c r="D12" s="1">
        <v>6</v>
      </c>
      <c r="E12" s="1">
        <v>2</v>
      </c>
      <c r="F12" s="1">
        <v>0</v>
      </c>
      <c r="G12" s="1">
        <v>5</v>
      </c>
      <c r="H12" s="1">
        <v>3</v>
      </c>
      <c r="I12" s="1">
        <v>6</v>
      </c>
      <c r="J12" s="1">
        <v>100</v>
      </c>
      <c r="K12" s="1">
        <v>0</v>
      </c>
      <c r="L12" s="1">
        <v>0</v>
      </c>
      <c r="M12" s="1">
        <v>1</v>
      </c>
      <c r="N12" s="1">
        <v>0</v>
      </c>
    </row>
    <row r="13" spans="1:14" x14ac:dyDescent="0.2">
      <c r="A13" s="1">
        <v>109</v>
      </c>
      <c r="B13" s="1" t="s">
        <v>113</v>
      </c>
      <c r="C13" s="1">
        <v>3</v>
      </c>
      <c r="D13" s="1">
        <v>6</v>
      </c>
      <c r="E13" s="1">
        <v>2</v>
      </c>
      <c r="F13" s="1">
        <v>1</v>
      </c>
      <c r="G13" s="1">
        <v>2</v>
      </c>
      <c r="H13" s="1">
        <v>3</v>
      </c>
      <c r="I13" s="1">
        <v>6</v>
      </c>
      <c r="J13" s="1">
        <v>50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">
      <c r="A14" s="1">
        <v>121</v>
      </c>
      <c r="B14" s="1" t="s">
        <v>123</v>
      </c>
      <c r="C14" s="1">
        <v>1</v>
      </c>
      <c r="D14" s="1">
        <v>6</v>
      </c>
      <c r="E14" s="1">
        <v>2</v>
      </c>
      <c r="F14" s="1">
        <v>1</v>
      </c>
      <c r="G14" s="1" t="s">
        <v>51</v>
      </c>
      <c r="H14" s="1">
        <v>1</v>
      </c>
      <c r="I14" s="1">
        <v>3</v>
      </c>
      <c r="J14" s="1">
        <v>33.33</v>
      </c>
      <c r="K14" s="1">
        <v>0</v>
      </c>
      <c r="L14" s="1">
        <v>0</v>
      </c>
      <c r="M14" s="1">
        <v>0</v>
      </c>
      <c r="N14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6C22-3C1A-40E8-881A-01A9FE675C91}">
  <dimension ref="A1:M7"/>
  <sheetViews>
    <sheetView workbookViewId="0">
      <selection activeCell="B14" sqref="B14"/>
    </sheetView>
  </sheetViews>
  <sheetFormatPr defaultRowHeight="12" x14ac:dyDescent="0.2"/>
  <cols>
    <col min="1" max="1" width="3.85546875" style="1" bestFit="1" customWidth="1"/>
    <col min="2" max="2" width="12.4257812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1" width="5.285156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2</v>
      </c>
      <c r="B2" s="1" t="s">
        <v>111</v>
      </c>
      <c r="C2" s="1">
        <v>11</v>
      </c>
      <c r="D2" s="1">
        <v>6</v>
      </c>
      <c r="E2" s="1">
        <v>6</v>
      </c>
      <c r="F2" s="1">
        <v>24</v>
      </c>
      <c r="G2" s="1">
        <v>145</v>
      </c>
      <c r="H2" s="2">
        <v>45738</v>
      </c>
      <c r="I2" s="1">
        <v>13.18</v>
      </c>
      <c r="J2" s="1">
        <v>6.04</v>
      </c>
      <c r="K2" s="1">
        <v>13.09</v>
      </c>
      <c r="L2" s="1">
        <v>0</v>
      </c>
      <c r="M2" s="1">
        <v>0</v>
      </c>
    </row>
    <row r="3" spans="1:13" x14ac:dyDescent="0.2">
      <c r="A3" s="1">
        <v>11</v>
      </c>
      <c r="B3" s="1" t="s">
        <v>113</v>
      </c>
      <c r="C3" s="1">
        <v>10</v>
      </c>
      <c r="D3" s="1">
        <v>6</v>
      </c>
      <c r="E3" s="1">
        <v>6</v>
      </c>
      <c r="F3" s="1">
        <v>21.4</v>
      </c>
      <c r="G3" s="1">
        <v>218</v>
      </c>
      <c r="H3" s="1" t="s">
        <v>135</v>
      </c>
      <c r="I3" s="1">
        <v>21.8</v>
      </c>
      <c r="J3" s="1">
        <v>10.06</v>
      </c>
      <c r="K3" s="1">
        <v>13</v>
      </c>
      <c r="L3" s="1">
        <v>0</v>
      </c>
      <c r="M3" s="1">
        <v>1</v>
      </c>
    </row>
    <row r="4" spans="1:13" x14ac:dyDescent="0.2">
      <c r="A4" s="1">
        <v>20</v>
      </c>
      <c r="B4" s="1" t="s">
        <v>116</v>
      </c>
      <c r="C4" s="1">
        <v>7</v>
      </c>
      <c r="D4" s="1">
        <v>6</v>
      </c>
      <c r="E4" s="1">
        <v>6</v>
      </c>
      <c r="F4" s="1">
        <v>17</v>
      </c>
      <c r="G4" s="1">
        <v>155</v>
      </c>
      <c r="H4" s="2">
        <v>45706</v>
      </c>
      <c r="I4" s="1">
        <v>22.14</v>
      </c>
      <c r="J4" s="1">
        <v>9.11</v>
      </c>
      <c r="K4" s="1">
        <v>14.57</v>
      </c>
      <c r="L4" s="1">
        <v>0</v>
      </c>
      <c r="M4" s="1">
        <v>0</v>
      </c>
    </row>
    <row r="5" spans="1:13" x14ac:dyDescent="0.2">
      <c r="A5" s="1">
        <v>43</v>
      </c>
      <c r="B5" s="1" t="s">
        <v>119</v>
      </c>
      <c r="C5" s="1">
        <v>4</v>
      </c>
      <c r="D5" s="1">
        <v>6</v>
      </c>
      <c r="E5" s="1">
        <v>6</v>
      </c>
      <c r="F5" s="1">
        <v>18</v>
      </c>
      <c r="G5" s="1">
        <v>170</v>
      </c>
      <c r="H5" s="2">
        <v>45679</v>
      </c>
      <c r="I5" s="1">
        <v>42.5</v>
      </c>
      <c r="J5" s="1">
        <v>9.44</v>
      </c>
      <c r="K5" s="1">
        <v>27</v>
      </c>
      <c r="L5" s="1">
        <v>0</v>
      </c>
      <c r="M5" s="1">
        <v>0</v>
      </c>
    </row>
    <row r="6" spans="1:13" x14ac:dyDescent="0.2">
      <c r="A6" s="1">
        <v>58</v>
      </c>
      <c r="B6" s="1" t="s">
        <v>123</v>
      </c>
      <c r="C6" s="1">
        <v>2</v>
      </c>
      <c r="D6" s="1">
        <v>6</v>
      </c>
      <c r="E6" s="1">
        <v>6</v>
      </c>
      <c r="F6" s="1">
        <v>19</v>
      </c>
      <c r="G6" s="1">
        <v>182</v>
      </c>
      <c r="H6" s="2">
        <v>45667</v>
      </c>
      <c r="I6" s="1">
        <v>91</v>
      </c>
      <c r="J6" s="1">
        <v>9.57</v>
      </c>
      <c r="K6" s="1">
        <v>57</v>
      </c>
      <c r="L6" s="1">
        <v>0</v>
      </c>
      <c r="M6" s="1">
        <v>0</v>
      </c>
    </row>
    <row r="7" spans="1:13" x14ac:dyDescent="0.2">
      <c r="A7" s="1">
        <v>67</v>
      </c>
      <c r="B7" s="1" t="s">
        <v>114</v>
      </c>
      <c r="C7" s="1">
        <v>1</v>
      </c>
      <c r="D7" s="1">
        <v>6</v>
      </c>
      <c r="E7" s="1">
        <v>6</v>
      </c>
      <c r="F7" s="1">
        <v>17</v>
      </c>
      <c r="G7" s="1">
        <v>160</v>
      </c>
      <c r="H7" s="2">
        <v>45680</v>
      </c>
      <c r="I7" s="1">
        <v>160</v>
      </c>
      <c r="J7" s="1">
        <v>9.41</v>
      </c>
      <c r="K7" s="1">
        <v>102</v>
      </c>
      <c r="L7" s="1">
        <v>0</v>
      </c>
      <c r="M7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82C-4B7A-454F-803E-A559A90956F6}">
  <sheetPr>
    <tabColor theme="9" tint="0.59999389629810485"/>
  </sheetPr>
  <dimension ref="A1:AP23"/>
  <sheetViews>
    <sheetView zoomScale="90" zoomScaleNormal="90" workbookViewId="0">
      <pane xSplit="3" topLeftCell="D1" activePane="topRight" state="frozen"/>
      <selection activeCell="AM1" sqref="AM1"/>
      <selection pane="topRight" activeCell="E32" sqref="E32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2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2" x14ac:dyDescent="0.2">
      <c r="A2" s="3" t="s">
        <v>139</v>
      </c>
      <c r="B2" s="1" t="s">
        <v>112</v>
      </c>
      <c r="C2" s="4" t="s">
        <v>71</v>
      </c>
      <c r="D2" s="3" t="str">
        <f>IFERROR(VLOOKUP($A2,dc_mvp!$B:$K,COLUMN(D1)-2,FALSE),"")</f>
        <v/>
      </c>
      <c r="E2" s="1" t="str">
        <f>IFERROR(VLOOKUP($A2,dc_mvp!$B:$K,COLUMN(E1)-2,FALSE),"")</f>
        <v/>
      </c>
      <c r="F2" s="1" t="str">
        <f>IFERROR(VLOOKUP($A2,dc_mvp!$B:$K,COLUMN(F1)-2,FALSE),"")</f>
        <v/>
      </c>
      <c r="G2" s="1" t="str">
        <f>IFERROR(VLOOKUP($A2,dc_mvp!$B:$K,COLUMN(G1)-2,FALSE),"")</f>
        <v/>
      </c>
      <c r="H2" s="1" t="str">
        <f>IFERROR(VLOOKUP($A2,dc_mvp!$B:$K,COLUMN(H1)-2,FALSE),"")</f>
        <v/>
      </c>
      <c r="I2" s="1" t="str">
        <f>IFERROR(VLOOKUP($A2,dc_mvp!$B:$K,COLUMN(I1)-2,FALSE),"")</f>
        <v/>
      </c>
      <c r="J2" s="1" t="str">
        <f>IFERROR(VLOOKUP($A2,dc_mvp!$B:$K,COLUMN(J1)-2,FALSE),"")</f>
        <v/>
      </c>
      <c r="K2" s="1" t="str">
        <f>IFERROR(VLOOKUP($A2,dc_mvp!$B:$K,COLUMN(K1)-2,FALSE),"")</f>
        <v/>
      </c>
      <c r="L2" s="4" t="str">
        <f>IFERROR(VLOOKUP($A2,dc_mvp!$B:$K,COLUMN(L1)-2,FALSE),"")</f>
        <v/>
      </c>
      <c r="M2" s="3" t="str">
        <f>IFERROR(VLOOKUP($A2,dc_batting!$B:$N,COLUMN(M1)-11,FALSE),"")</f>
        <v/>
      </c>
      <c r="N2" s="1" t="str">
        <f>IFERROR(VLOOKUP($A2,dc_batting!$B:$N,COLUMN(N1)-11,FALSE),"")</f>
        <v/>
      </c>
      <c r="O2" s="1" t="str">
        <f>IFERROR(VLOOKUP($A2,dc_batting!$B:$N,COLUMN(O1)-11,FALSE),"")</f>
        <v/>
      </c>
      <c r="P2" s="1" t="str">
        <f>IFERROR(VLOOKUP($A2,dc_batting!$B:$N,COLUMN(P1)-11,FALSE),"")</f>
        <v/>
      </c>
      <c r="Q2" s="1" t="str">
        <f>IFERROR(VLOOKUP($A2,dc_batting!$B:$N,COLUMN(Q1)-11,FALSE),"")</f>
        <v/>
      </c>
      <c r="R2" s="1" t="str">
        <f>IFERROR(VLOOKUP($A2,dc_batting!$B:$N,COLUMN(R1)-11,FALSE),"")</f>
        <v/>
      </c>
      <c r="S2" s="1" t="str">
        <f>IFERROR(VLOOKUP($A2,dc_batting!$B:$N,COLUMN(S1)-11,FALSE),"")</f>
        <v/>
      </c>
      <c r="T2" s="1" t="str">
        <f>IFERROR(VLOOKUP($A2,dc_batting!$B:$N,COLUMN(T1)-11,FALSE),"")</f>
        <v/>
      </c>
      <c r="U2" s="1" t="str">
        <f>IFERROR(VLOOKUP($A2,dc_batting!$B:$N,COLUMN(U1)-11,FALSE),"")</f>
        <v/>
      </c>
      <c r="V2" s="1" t="str">
        <f>IFERROR(VLOOKUP($A2,dc_batting!$B:$N,COLUMN(V1)-11,FALSE),"")</f>
        <v/>
      </c>
      <c r="W2" s="1" t="str">
        <f>IFERROR(VLOOKUP($A2,dc_batting!$B:$N,COLUMN(W1)-11,FALSE),"")</f>
        <v/>
      </c>
      <c r="X2" s="4" t="str">
        <f>IFERROR(VLOOKUP($A2,dc_batting!$B:$N,COLUMN(X1)-11,FALSE),"")</f>
        <v/>
      </c>
      <c r="Y2" s="3" t="str">
        <f>IFERROR(VLOOKUP($A2,dc_bowling!$B:$M,COLUMN(Y1)-23,FALSE),"")</f>
        <v/>
      </c>
      <c r="Z2" s="1" t="str">
        <f>IFERROR(VLOOKUP($A2,dc_bowling!$B:$M,COLUMN(Z1)-23,FALSE),"")</f>
        <v/>
      </c>
      <c r="AA2" s="1" t="str">
        <f>IFERROR(VLOOKUP($A2,dc_bowling!$B:$M,COLUMN(AA1)-23,FALSE),"")</f>
        <v/>
      </c>
      <c r="AB2" s="1" t="str">
        <f>IFERROR(VLOOKUP($A2,dc_bowling!$B:$M,COLUMN(AB1)-23,FALSE),"")</f>
        <v/>
      </c>
      <c r="AC2" s="1" t="str">
        <f>IFERROR(VLOOKUP($A2,dc_bowling!$B:$M,COLUMN(AC1)-23,FALSE),"")</f>
        <v/>
      </c>
      <c r="AD2" s="1" t="str">
        <f>IFERROR(VLOOKUP($A2,dc_bowling!$B:$M,COLUMN(AD1)-23,FALSE),"")</f>
        <v/>
      </c>
      <c r="AE2" s="1" t="str">
        <f>IFERROR(VLOOKUP($A2,dc_bowling!$B:$M,COLUMN(AE1)-23,FALSE),"")</f>
        <v/>
      </c>
      <c r="AF2" s="1" t="str">
        <f>IFERROR(VLOOKUP($A2,dc_bowling!$B:$M,COLUMN(AF1)-23,FALSE),"")</f>
        <v/>
      </c>
      <c r="AG2" s="1" t="str">
        <f>IFERROR(VLOOKUP($A2,dc_bowling!$B:$M,COLUMN(AG1)-23,FALSE),"")</f>
        <v/>
      </c>
      <c r="AH2" s="1" t="str">
        <f>IFERROR(VLOOKUP($A2,dc_bowling!$B:$M,COLUMN(AH1)-23,FALSE),"")</f>
        <v/>
      </c>
      <c r="AI2" s="1" t="str">
        <f>IFERROR(VLOOKUP($A2,dc_bowling!$B:$M,COLUMN(AI1)-23,FALSE),"")</f>
        <v/>
      </c>
      <c r="AJ2" s="23">
        <f t="shared" ref="AJ2:AJ23" si="0">IFERROR((M2 - VALUE(SUBSTITUTE(Q2,"*","")))/(O2-1),0)</f>
        <v>0</v>
      </c>
      <c r="AK2" s="22" t="str">
        <f t="shared" ref="AK2:AK23" si="1">IFERROR(F2/E2,"")</f>
        <v/>
      </c>
      <c r="AL2" s="22" t="str">
        <f t="shared" ref="AL2:AL23" si="2">IFERROR(J2/E2,"")</f>
        <v/>
      </c>
      <c r="AM2" s="22" t="str">
        <f t="shared" ref="AM2:AM23" si="3">IFERROR(AJ2*1 + AK2*25 + AL2*15,"")</f>
        <v/>
      </c>
      <c r="AN2" s="29" t="str">
        <f t="shared" ref="AN2:AN23" si="4">IFERROR(AVERAGE(RANK(AJ2,$AJ$2:$AJ$23),RANK(AK2,$AK$2:$AK$23),RANK(AL2,$AL$2:$AL$23)),"")</f>
        <v/>
      </c>
      <c r="AO2" s="19" t="str">
        <f t="shared" ref="AO2:AO23" si="5">IFERROR(RANK(AN2,$AN$2:$AN$23,1),"")</f>
        <v/>
      </c>
      <c r="AP2" s="49" t="str">
        <f t="shared" ref="AP2:AP23" si="6">A2</f>
        <v>T Natarajan</v>
      </c>
    </row>
    <row r="3" spans="1:42" x14ac:dyDescent="0.2">
      <c r="A3" s="3" t="s">
        <v>144</v>
      </c>
      <c r="B3" s="1" t="s">
        <v>112</v>
      </c>
      <c r="C3" s="4" t="s">
        <v>70</v>
      </c>
      <c r="D3" s="3" t="str">
        <f>IFERROR(VLOOKUP($A3,dc_mvp!$B:$K,COLUMN(D2)-2,FALSE),"")</f>
        <v/>
      </c>
      <c r="E3" s="1" t="str">
        <f>IFERROR(VLOOKUP($A3,dc_mvp!$B:$K,COLUMN(E2)-2,FALSE),"")</f>
        <v/>
      </c>
      <c r="F3" s="1" t="str">
        <f>IFERROR(VLOOKUP($A3,dc_mvp!$B:$K,COLUMN(F2)-2,FALSE),"")</f>
        <v/>
      </c>
      <c r="G3" s="1" t="str">
        <f>IFERROR(VLOOKUP($A3,dc_mvp!$B:$K,COLUMN(G2)-2,FALSE),"")</f>
        <v/>
      </c>
      <c r="H3" s="1" t="str">
        <f>IFERROR(VLOOKUP($A3,dc_mvp!$B:$K,COLUMN(H2)-2,FALSE),"")</f>
        <v/>
      </c>
      <c r="I3" s="1" t="str">
        <f>IFERROR(VLOOKUP($A3,dc_mvp!$B:$K,COLUMN(I2)-2,FALSE),"")</f>
        <v/>
      </c>
      <c r="J3" s="1" t="str">
        <f>IFERROR(VLOOKUP($A3,dc_mvp!$B:$K,COLUMN(J2)-2,FALSE),"")</f>
        <v/>
      </c>
      <c r="K3" s="1" t="str">
        <f>IFERROR(VLOOKUP($A3,dc_mvp!$B:$K,COLUMN(K2)-2,FALSE),"")</f>
        <v/>
      </c>
      <c r="L3" s="4" t="str">
        <f>IFERROR(VLOOKUP($A3,dc_mvp!$B:$K,COLUMN(L2)-2,FALSE),"")</f>
        <v/>
      </c>
      <c r="M3" s="3" t="str">
        <f>IFERROR(VLOOKUP($A3,dc_batting!$B:$N,COLUMN(M2)-11,FALSE),"")</f>
        <v/>
      </c>
      <c r="N3" s="1" t="str">
        <f>IFERROR(VLOOKUP($A3,dc_batting!$B:$N,COLUMN(N2)-11,FALSE),"")</f>
        <v/>
      </c>
      <c r="O3" s="1" t="str">
        <f>IFERROR(VLOOKUP($A3,dc_batting!$B:$N,COLUMN(O2)-11,FALSE),"")</f>
        <v/>
      </c>
      <c r="P3" s="1" t="str">
        <f>IFERROR(VLOOKUP($A3,dc_batting!$B:$N,COLUMN(P2)-11,FALSE),"")</f>
        <v/>
      </c>
      <c r="Q3" s="1" t="str">
        <f>IFERROR(VLOOKUP($A3,dc_batting!$B:$N,COLUMN(Q2)-11,FALSE),"")</f>
        <v/>
      </c>
      <c r="R3" s="1" t="str">
        <f>IFERROR(VLOOKUP($A3,dc_batting!$B:$N,COLUMN(R2)-11,FALSE),"")</f>
        <v/>
      </c>
      <c r="S3" s="1" t="str">
        <f>IFERROR(VLOOKUP($A3,dc_batting!$B:$N,COLUMN(S2)-11,FALSE),"")</f>
        <v/>
      </c>
      <c r="T3" s="1" t="str">
        <f>IFERROR(VLOOKUP($A3,dc_batting!$B:$N,COLUMN(T2)-11,FALSE),"")</f>
        <v/>
      </c>
      <c r="U3" s="1" t="str">
        <f>IFERROR(VLOOKUP($A3,dc_batting!$B:$N,COLUMN(U2)-11,FALSE),"")</f>
        <v/>
      </c>
      <c r="V3" s="1" t="str">
        <f>IFERROR(VLOOKUP($A3,dc_batting!$B:$N,COLUMN(V2)-11,FALSE),"")</f>
        <v/>
      </c>
      <c r="W3" s="1" t="str">
        <f>IFERROR(VLOOKUP($A3,dc_batting!$B:$N,COLUMN(W2)-11,FALSE),"")</f>
        <v/>
      </c>
      <c r="X3" s="4" t="str">
        <f>IFERROR(VLOOKUP($A3,dc_batting!$B:$N,COLUMN(X2)-11,FALSE),"")</f>
        <v/>
      </c>
      <c r="Y3" s="3" t="str">
        <f>IFERROR(VLOOKUP($A3,dc_bowling!$B:$M,COLUMN(Y2)-23,FALSE),"")</f>
        <v/>
      </c>
      <c r="Z3" s="1" t="str">
        <f>IFERROR(VLOOKUP($A3,dc_bowling!$B:$M,COLUMN(Z2)-23,FALSE),"")</f>
        <v/>
      </c>
      <c r="AA3" s="1" t="str">
        <f>IFERROR(VLOOKUP($A3,dc_bowling!$B:$M,COLUMN(AA2)-23,FALSE),"")</f>
        <v/>
      </c>
      <c r="AB3" s="1" t="str">
        <f>IFERROR(VLOOKUP($A3,dc_bowling!$B:$M,COLUMN(AB2)-23,FALSE),"")</f>
        <v/>
      </c>
      <c r="AC3" s="1" t="str">
        <f>IFERROR(VLOOKUP($A3,dc_bowling!$B:$M,COLUMN(AC2)-23,FALSE),"")</f>
        <v/>
      </c>
      <c r="AD3" s="1" t="str">
        <f>IFERROR(VLOOKUP($A3,dc_bowling!$B:$M,COLUMN(AD2)-23,FALSE),"")</f>
        <v/>
      </c>
      <c r="AE3" s="1" t="str">
        <f>IFERROR(VLOOKUP($A3,dc_bowling!$B:$M,COLUMN(AE2)-23,FALSE),"")</f>
        <v/>
      </c>
      <c r="AF3" s="1" t="str">
        <f>IFERROR(VLOOKUP($A3,dc_bowling!$B:$M,COLUMN(AF2)-23,FALSE),"")</f>
        <v/>
      </c>
      <c r="AG3" s="1" t="str">
        <f>IFERROR(VLOOKUP($A3,dc_bowling!$B:$M,COLUMN(AG2)-23,FALSE),"")</f>
        <v/>
      </c>
      <c r="AH3" s="1" t="str">
        <f>IFERROR(VLOOKUP($A3,dc_bowling!$B:$M,COLUMN(AH2)-23,FALSE),"")</f>
        <v/>
      </c>
      <c r="AI3" s="1" t="str">
        <f>IFERROR(VLOOKUP($A3,dc_bowling!$B:$M,COLUMN(AI2)-23,FALSE),"")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29" t="str">
        <f t="shared" si="4"/>
        <v/>
      </c>
      <c r="AO3" s="20" t="str">
        <f t="shared" si="5"/>
        <v/>
      </c>
      <c r="AP3" s="49" t="str">
        <f t="shared" si="6"/>
        <v>Donovan Ferreira</v>
      </c>
    </row>
    <row r="4" spans="1:42" x14ac:dyDescent="0.2">
      <c r="A4" s="3" t="s">
        <v>146</v>
      </c>
      <c r="B4" s="1" t="s">
        <v>112</v>
      </c>
      <c r="C4" s="4" t="s">
        <v>72</v>
      </c>
      <c r="D4" s="3" t="str">
        <f>IFERROR(VLOOKUP($A4,dc_mvp!$B:$K,COLUMN(D3)-2,FALSE),"")</f>
        <v/>
      </c>
      <c r="E4" s="1" t="str">
        <f>IFERROR(VLOOKUP($A4,dc_mvp!$B:$K,COLUMN(E3)-2,FALSE),"")</f>
        <v/>
      </c>
      <c r="F4" s="1" t="str">
        <f>IFERROR(VLOOKUP($A4,dc_mvp!$B:$K,COLUMN(F3)-2,FALSE),"")</f>
        <v/>
      </c>
      <c r="G4" s="1" t="str">
        <f>IFERROR(VLOOKUP($A4,dc_mvp!$B:$K,COLUMN(G3)-2,FALSE),"")</f>
        <v/>
      </c>
      <c r="H4" s="1" t="str">
        <f>IFERROR(VLOOKUP($A4,dc_mvp!$B:$K,COLUMN(H3)-2,FALSE),"")</f>
        <v/>
      </c>
      <c r="I4" s="1" t="str">
        <f>IFERROR(VLOOKUP($A4,dc_mvp!$B:$K,COLUMN(I3)-2,FALSE),"")</f>
        <v/>
      </c>
      <c r="J4" s="1" t="str">
        <f>IFERROR(VLOOKUP($A4,dc_mvp!$B:$K,COLUMN(J3)-2,FALSE),"")</f>
        <v/>
      </c>
      <c r="K4" s="1" t="str">
        <f>IFERROR(VLOOKUP($A4,dc_mvp!$B:$K,COLUMN(K3)-2,FALSE),"")</f>
        <v/>
      </c>
      <c r="L4" s="4" t="str">
        <f>IFERROR(VLOOKUP($A4,dc_mvp!$B:$K,COLUMN(L3)-2,FALSE),"")</f>
        <v/>
      </c>
      <c r="M4" s="3" t="str">
        <f>IFERROR(VLOOKUP($A4,dc_batting!$B:$N,COLUMN(M3)-11,FALSE),"")</f>
        <v/>
      </c>
      <c r="N4" s="1" t="str">
        <f>IFERROR(VLOOKUP($A4,dc_batting!$B:$N,COLUMN(N3)-11,FALSE),"")</f>
        <v/>
      </c>
      <c r="O4" s="1" t="str">
        <f>IFERROR(VLOOKUP($A4,dc_batting!$B:$N,COLUMN(O3)-11,FALSE),"")</f>
        <v/>
      </c>
      <c r="P4" s="1" t="str">
        <f>IFERROR(VLOOKUP($A4,dc_batting!$B:$N,COLUMN(P3)-11,FALSE),"")</f>
        <v/>
      </c>
      <c r="Q4" s="1" t="str">
        <f>IFERROR(VLOOKUP($A4,dc_batting!$B:$N,COLUMN(Q3)-11,FALSE),"")</f>
        <v/>
      </c>
      <c r="R4" s="1" t="str">
        <f>IFERROR(VLOOKUP($A4,dc_batting!$B:$N,COLUMN(R3)-11,FALSE),"")</f>
        <v/>
      </c>
      <c r="S4" s="1" t="str">
        <f>IFERROR(VLOOKUP($A4,dc_batting!$B:$N,COLUMN(S3)-11,FALSE),"")</f>
        <v/>
      </c>
      <c r="T4" s="1" t="str">
        <f>IFERROR(VLOOKUP($A4,dc_batting!$B:$N,COLUMN(T3)-11,FALSE),"")</f>
        <v/>
      </c>
      <c r="U4" s="1" t="str">
        <f>IFERROR(VLOOKUP($A4,dc_batting!$B:$N,COLUMN(U3)-11,FALSE),"")</f>
        <v/>
      </c>
      <c r="V4" s="1" t="str">
        <f>IFERROR(VLOOKUP($A4,dc_batting!$B:$N,COLUMN(V3)-11,FALSE),"")</f>
        <v/>
      </c>
      <c r="W4" s="1" t="str">
        <f>IFERROR(VLOOKUP($A4,dc_batting!$B:$N,COLUMN(W3)-11,FALSE),"")</f>
        <v/>
      </c>
      <c r="X4" s="4" t="str">
        <f>IFERROR(VLOOKUP($A4,dc_batting!$B:$N,COLUMN(X3)-11,FALSE),"")</f>
        <v/>
      </c>
      <c r="Y4" s="3" t="str">
        <f>IFERROR(VLOOKUP($A4,dc_bowling!$B:$M,COLUMN(Y3)-23,FALSE),"")</f>
        <v/>
      </c>
      <c r="Z4" s="1" t="str">
        <f>IFERROR(VLOOKUP($A4,dc_bowling!$B:$M,COLUMN(Z3)-23,FALSE),"")</f>
        <v/>
      </c>
      <c r="AA4" s="1" t="str">
        <f>IFERROR(VLOOKUP($A4,dc_bowling!$B:$M,COLUMN(AA3)-23,FALSE),"")</f>
        <v/>
      </c>
      <c r="AB4" s="1" t="str">
        <f>IFERROR(VLOOKUP($A4,dc_bowling!$B:$M,COLUMN(AB3)-23,FALSE),"")</f>
        <v/>
      </c>
      <c r="AC4" s="1" t="str">
        <f>IFERROR(VLOOKUP($A4,dc_bowling!$B:$M,COLUMN(AC3)-23,FALSE),"")</f>
        <v/>
      </c>
      <c r="AD4" s="1" t="str">
        <f>IFERROR(VLOOKUP($A4,dc_bowling!$B:$M,COLUMN(AD3)-23,FALSE),"")</f>
        <v/>
      </c>
      <c r="AE4" s="1" t="str">
        <f>IFERROR(VLOOKUP($A4,dc_bowling!$B:$M,COLUMN(AE3)-23,FALSE),"")</f>
        <v/>
      </c>
      <c r="AF4" s="1" t="str">
        <f>IFERROR(VLOOKUP($A4,dc_bowling!$B:$M,COLUMN(AF3)-23,FALSE),"")</f>
        <v/>
      </c>
      <c r="AG4" s="1" t="str">
        <f>IFERROR(VLOOKUP($A4,dc_bowling!$B:$M,COLUMN(AG3)-23,FALSE),"")</f>
        <v/>
      </c>
      <c r="AH4" s="1" t="str">
        <f>IFERROR(VLOOKUP($A4,dc_bowling!$B:$M,COLUMN(AH3)-23,FALSE),"")</f>
        <v/>
      </c>
      <c r="AI4" s="1" t="str">
        <f>IFERROR(VLOOKUP($A4,dc_bowling!$B:$M,COLUMN(AI3)-23,FALSE),"")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29" t="str">
        <f t="shared" si="4"/>
        <v/>
      </c>
      <c r="AO4" s="20" t="str">
        <f t="shared" si="5"/>
        <v/>
      </c>
      <c r="AP4" s="49" t="str">
        <f t="shared" si="6"/>
        <v>Darshan Nalkande</v>
      </c>
    </row>
    <row r="5" spans="1:42" x14ac:dyDescent="0.2">
      <c r="A5" s="3" t="s">
        <v>149</v>
      </c>
      <c r="B5" s="1" t="s">
        <v>112</v>
      </c>
      <c r="C5" s="4" t="s">
        <v>72</v>
      </c>
      <c r="D5" s="3" t="str">
        <f>IFERROR(VLOOKUP($A5,dc_mvp!$B:$K,COLUMN(D4)-2,FALSE),"")</f>
        <v/>
      </c>
      <c r="E5" s="1" t="str">
        <f>IFERROR(VLOOKUP($A5,dc_mvp!$B:$K,COLUMN(E4)-2,FALSE),"")</f>
        <v/>
      </c>
      <c r="F5" s="1" t="str">
        <f>IFERROR(VLOOKUP($A5,dc_mvp!$B:$K,COLUMN(F4)-2,FALSE),"")</f>
        <v/>
      </c>
      <c r="G5" s="1" t="str">
        <f>IFERROR(VLOOKUP($A5,dc_mvp!$B:$K,COLUMN(G4)-2,FALSE),"")</f>
        <v/>
      </c>
      <c r="H5" s="1" t="str">
        <f>IFERROR(VLOOKUP($A5,dc_mvp!$B:$K,COLUMN(H4)-2,FALSE),"")</f>
        <v/>
      </c>
      <c r="I5" s="1" t="str">
        <f>IFERROR(VLOOKUP($A5,dc_mvp!$B:$K,COLUMN(I4)-2,FALSE),"")</f>
        <v/>
      </c>
      <c r="J5" s="1" t="str">
        <f>IFERROR(VLOOKUP($A5,dc_mvp!$B:$K,COLUMN(J4)-2,FALSE),"")</f>
        <v/>
      </c>
      <c r="K5" s="1" t="str">
        <f>IFERROR(VLOOKUP($A5,dc_mvp!$B:$K,COLUMN(K4)-2,FALSE),"")</f>
        <v/>
      </c>
      <c r="L5" s="4" t="str">
        <f>IFERROR(VLOOKUP($A5,dc_mvp!$B:$K,COLUMN(L4)-2,FALSE),"")</f>
        <v/>
      </c>
      <c r="M5" s="3" t="str">
        <f>IFERROR(VLOOKUP($A5,dc_batting!$B:$N,COLUMN(M4)-11,FALSE),"")</f>
        <v/>
      </c>
      <c r="N5" s="1" t="str">
        <f>IFERROR(VLOOKUP($A5,dc_batting!$B:$N,COLUMN(N4)-11,FALSE),"")</f>
        <v/>
      </c>
      <c r="O5" s="1" t="str">
        <f>IFERROR(VLOOKUP($A5,dc_batting!$B:$N,COLUMN(O4)-11,FALSE),"")</f>
        <v/>
      </c>
      <c r="P5" s="1" t="str">
        <f>IFERROR(VLOOKUP($A5,dc_batting!$B:$N,COLUMN(P4)-11,FALSE),"")</f>
        <v/>
      </c>
      <c r="Q5" s="1" t="str">
        <f>IFERROR(VLOOKUP($A5,dc_batting!$B:$N,COLUMN(Q4)-11,FALSE),"")</f>
        <v/>
      </c>
      <c r="R5" s="1" t="str">
        <f>IFERROR(VLOOKUP($A5,dc_batting!$B:$N,COLUMN(R4)-11,FALSE),"")</f>
        <v/>
      </c>
      <c r="S5" s="1" t="str">
        <f>IFERROR(VLOOKUP($A5,dc_batting!$B:$N,COLUMN(S4)-11,FALSE),"")</f>
        <v/>
      </c>
      <c r="T5" s="1" t="str">
        <f>IFERROR(VLOOKUP($A5,dc_batting!$B:$N,COLUMN(T4)-11,FALSE),"")</f>
        <v/>
      </c>
      <c r="U5" s="1" t="str">
        <f>IFERROR(VLOOKUP($A5,dc_batting!$B:$N,COLUMN(U4)-11,FALSE),"")</f>
        <v/>
      </c>
      <c r="V5" s="1" t="str">
        <f>IFERROR(VLOOKUP($A5,dc_batting!$B:$N,COLUMN(V4)-11,FALSE),"")</f>
        <v/>
      </c>
      <c r="W5" s="1" t="str">
        <f>IFERROR(VLOOKUP($A5,dc_batting!$B:$N,COLUMN(W4)-11,FALSE),"")</f>
        <v/>
      </c>
      <c r="X5" s="4" t="str">
        <f>IFERROR(VLOOKUP($A5,dc_batting!$B:$N,COLUMN(X4)-11,FALSE),"")</f>
        <v/>
      </c>
      <c r="Y5" s="3" t="str">
        <f>IFERROR(VLOOKUP($A5,dc_bowling!$B:$M,COLUMN(Y4)-23,FALSE),"")</f>
        <v/>
      </c>
      <c r="Z5" s="1" t="str">
        <f>IFERROR(VLOOKUP($A5,dc_bowling!$B:$M,COLUMN(Z4)-23,FALSE),"")</f>
        <v/>
      </c>
      <c r="AA5" s="1" t="str">
        <f>IFERROR(VLOOKUP($A5,dc_bowling!$B:$M,COLUMN(AA4)-23,FALSE),"")</f>
        <v/>
      </c>
      <c r="AB5" s="1" t="str">
        <f>IFERROR(VLOOKUP($A5,dc_bowling!$B:$M,COLUMN(AB4)-23,FALSE),"")</f>
        <v/>
      </c>
      <c r="AC5" s="1" t="str">
        <f>IFERROR(VLOOKUP($A5,dc_bowling!$B:$M,COLUMN(AC4)-23,FALSE),"")</f>
        <v/>
      </c>
      <c r="AD5" s="1" t="str">
        <f>IFERROR(VLOOKUP($A5,dc_bowling!$B:$M,COLUMN(AD4)-23,FALSE),"")</f>
        <v/>
      </c>
      <c r="AE5" s="1" t="str">
        <f>IFERROR(VLOOKUP($A5,dc_bowling!$B:$M,COLUMN(AE4)-23,FALSE),"")</f>
        <v/>
      </c>
      <c r="AF5" s="1" t="str">
        <f>IFERROR(VLOOKUP($A5,dc_bowling!$B:$M,COLUMN(AF4)-23,FALSE),"")</f>
        <v/>
      </c>
      <c r="AG5" s="1" t="str">
        <f>IFERROR(VLOOKUP($A5,dc_bowling!$B:$M,COLUMN(AG4)-23,FALSE),"")</f>
        <v/>
      </c>
      <c r="AH5" s="1" t="str">
        <f>IFERROR(VLOOKUP($A5,dc_bowling!$B:$M,COLUMN(AH4)-23,FALSE),"")</f>
        <v/>
      </c>
      <c r="AI5" s="1" t="str">
        <f>IFERROR(VLOOKUP($A5,dc_bowling!$B:$M,COLUMN(AI4)-23,FALSE),"")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29" t="str">
        <f t="shared" si="4"/>
        <v/>
      </c>
      <c r="AO5" s="20" t="str">
        <f t="shared" si="5"/>
        <v/>
      </c>
      <c r="AP5" s="49" t="str">
        <f t="shared" si="6"/>
        <v>Ajay Mandal</v>
      </c>
    </row>
    <row r="6" spans="1:42" x14ac:dyDescent="0.2">
      <c r="A6" s="3" t="s">
        <v>150</v>
      </c>
      <c r="B6" s="1" t="s">
        <v>112</v>
      </c>
      <c r="C6" s="4" t="s">
        <v>71</v>
      </c>
      <c r="D6" s="3" t="str">
        <f>IFERROR(VLOOKUP($A6,dc_mvp!$B:$K,COLUMN(D5)-2,FALSE),"")</f>
        <v/>
      </c>
      <c r="E6" s="1" t="str">
        <f>IFERROR(VLOOKUP($A6,dc_mvp!$B:$K,COLUMN(E5)-2,FALSE),"")</f>
        <v/>
      </c>
      <c r="F6" s="1" t="str">
        <f>IFERROR(VLOOKUP($A6,dc_mvp!$B:$K,COLUMN(F5)-2,FALSE),"")</f>
        <v/>
      </c>
      <c r="G6" s="1" t="str">
        <f>IFERROR(VLOOKUP($A6,dc_mvp!$B:$K,COLUMN(G5)-2,FALSE),"")</f>
        <v/>
      </c>
      <c r="H6" s="1" t="str">
        <f>IFERROR(VLOOKUP($A6,dc_mvp!$B:$K,COLUMN(H5)-2,FALSE),"")</f>
        <v/>
      </c>
      <c r="I6" s="1" t="str">
        <f>IFERROR(VLOOKUP($A6,dc_mvp!$B:$K,COLUMN(I5)-2,FALSE),"")</f>
        <v/>
      </c>
      <c r="J6" s="1" t="str">
        <f>IFERROR(VLOOKUP($A6,dc_mvp!$B:$K,COLUMN(J5)-2,FALSE),"")</f>
        <v/>
      </c>
      <c r="K6" s="1" t="str">
        <f>IFERROR(VLOOKUP($A6,dc_mvp!$B:$K,COLUMN(K5)-2,FALSE),"")</f>
        <v/>
      </c>
      <c r="L6" s="4" t="str">
        <f>IFERROR(VLOOKUP($A6,dc_mvp!$B:$K,COLUMN(L5)-2,FALSE),"")</f>
        <v/>
      </c>
      <c r="M6" s="3" t="str">
        <f>IFERROR(VLOOKUP($A6,dc_batting!$B:$N,COLUMN(M5)-11,FALSE),"")</f>
        <v/>
      </c>
      <c r="N6" s="1" t="str">
        <f>IFERROR(VLOOKUP($A6,dc_batting!$B:$N,COLUMN(N5)-11,FALSE),"")</f>
        <v/>
      </c>
      <c r="O6" s="1" t="str">
        <f>IFERROR(VLOOKUP($A6,dc_batting!$B:$N,COLUMN(O5)-11,FALSE),"")</f>
        <v/>
      </c>
      <c r="P6" s="1" t="str">
        <f>IFERROR(VLOOKUP($A6,dc_batting!$B:$N,COLUMN(P5)-11,FALSE),"")</f>
        <v/>
      </c>
      <c r="Q6" s="1" t="str">
        <f>IFERROR(VLOOKUP($A6,dc_batting!$B:$N,COLUMN(Q5)-11,FALSE),"")</f>
        <v/>
      </c>
      <c r="R6" s="1" t="str">
        <f>IFERROR(VLOOKUP($A6,dc_batting!$B:$N,COLUMN(R5)-11,FALSE),"")</f>
        <v/>
      </c>
      <c r="S6" s="1" t="str">
        <f>IFERROR(VLOOKUP($A6,dc_batting!$B:$N,COLUMN(S5)-11,FALSE),"")</f>
        <v/>
      </c>
      <c r="T6" s="1" t="str">
        <f>IFERROR(VLOOKUP($A6,dc_batting!$B:$N,COLUMN(T5)-11,FALSE),"")</f>
        <v/>
      </c>
      <c r="U6" s="1" t="str">
        <f>IFERROR(VLOOKUP($A6,dc_batting!$B:$N,COLUMN(U5)-11,FALSE),"")</f>
        <v/>
      </c>
      <c r="V6" s="1" t="str">
        <f>IFERROR(VLOOKUP($A6,dc_batting!$B:$N,COLUMN(V5)-11,FALSE),"")</f>
        <v/>
      </c>
      <c r="W6" s="1" t="str">
        <f>IFERROR(VLOOKUP($A6,dc_batting!$B:$N,COLUMN(W5)-11,FALSE),"")</f>
        <v/>
      </c>
      <c r="X6" s="4" t="str">
        <f>IFERROR(VLOOKUP($A6,dc_batting!$B:$N,COLUMN(X5)-11,FALSE),"")</f>
        <v/>
      </c>
      <c r="Y6" s="3" t="str">
        <f>IFERROR(VLOOKUP($A6,dc_bowling!$B:$M,COLUMN(Y5)-23,FALSE),"")</f>
        <v/>
      </c>
      <c r="Z6" s="1" t="str">
        <f>IFERROR(VLOOKUP($A6,dc_bowling!$B:$M,COLUMN(Z5)-23,FALSE),"")</f>
        <v/>
      </c>
      <c r="AA6" s="1" t="str">
        <f>IFERROR(VLOOKUP($A6,dc_bowling!$B:$M,COLUMN(AA5)-23,FALSE),"")</f>
        <v/>
      </c>
      <c r="AB6" s="1" t="str">
        <f>IFERROR(VLOOKUP($A6,dc_bowling!$B:$M,COLUMN(AB5)-23,FALSE),"")</f>
        <v/>
      </c>
      <c r="AC6" s="1" t="str">
        <f>IFERROR(VLOOKUP($A6,dc_bowling!$B:$M,COLUMN(AC5)-23,FALSE),"")</f>
        <v/>
      </c>
      <c r="AD6" s="1" t="str">
        <f>IFERROR(VLOOKUP($A6,dc_bowling!$B:$M,COLUMN(AD5)-23,FALSE),"")</f>
        <v/>
      </c>
      <c r="AE6" s="1" t="str">
        <f>IFERROR(VLOOKUP($A6,dc_bowling!$B:$M,COLUMN(AE5)-23,FALSE),"")</f>
        <v/>
      </c>
      <c r="AF6" s="1" t="str">
        <f>IFERROR(VLOOKUP($A6,dc_bowling!$B:$M,COLUMN(AF5)-23,FALSE),"")</f>
        <v/>
      </c>
      <c r="AG6" s="1" t="str">
        <f>IFERROR(VLOOKUP($A6,dc_bowling!$B:$M,COLUMN(AG5)-23,FALSE),"")</f>
        <v/>
      </c>
      <c r="AH6" s="1" t="str">
        <f>IFERROR(VLOOKUP($A6,dc_bowling!$B:$M,COLUMN(AH5)-23,FALSE),"")</f>
        <v/>
      </c>
      <c r="AI6" s="1" t="str">
        <f>IFERROR(VLOOKUP($A6,dc_bowling!$B:$M,COLUMN(AI5)-23,FALSE),"")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29" t="str">
        <f t="shared" si="4"/>
        <v/>
      </c>
      <c r="AO6" s="20" t="str">
        <f t="shared" si="5"/>
        <v/>
      </c>
      <c r="AP6" s="49" t="str">
        <f t="shared" si="6"/>
        <v>Dushmantha Chameera</v>
      </c>
    </row>
    <row r="7" spans="1:42" x14ac:dyDescent="0.2">
      <c r="A7" s="3" t="s">
        <v>151</v>
      </c>
      <c r="B7" s="1" t="s">
        <v>112</v>
      </c>
      <c r="C7" s="4" t="s">
        <v>72</v>
      </c>
      <c r="D7" s="3" t="str">
        <f>IFERROR(VLOOKUP($A7,dc_mvp!$B:$K,COLUMN(D6)-2,FALSE),"")</f>
        <v/>
      </c>
      <c r="E7" s="1" t="str">
        <f>IFERROR(VLOOKUP($A7,dc_mvp!$B:$K,COLUMN(E6)-2,FALSE),"")</f>
        <v/>
      </c>
      <c r="F7" s="1" t="str">
        <f>IFERROR(VLOOKUP($A7,dc_mvp!$B:$K,COLUMN(F6)-2,FALSE),"")</f>
        <v/>
      </c>
      <c r="G7" s="1" t="str">
        <f>IFERROR(VLOOKUP($A7,dc_mvp!$B:$K,COLUMN(G6)-2,FALSE),"")</f>
        <v/>
      </c>
      <c r="H7" s="1" t="str">
        <f>IFERROR(VLOOKUP($A7,dc_mvp!$B:$K,COLUMN(H6)-2,FALSE),"")</f>
        <v/>
      </c>
      <c r="I7" s="1" t="str">
        <f>IFERROR(VLOOKUP($A7,dc_mvp!$B:$K,COLUMN(I6)-2,FALSE),"")</f>
        <v/>
      </c>
      <c r="J7" s="1" t="str">
        <f>IFERROR(VLOOKUP($A7,dc_mvp!$B:$K,COLUMN(J6)-2,FALSE),"")</f>
        <v/>
      </c>
      <c r="K7" s="1" t="str">
        <f>IFERROR(VLOOKUP($A7,dc_mvp!$B:$K,COLUMN(K6)-2,FALSE),"")</f>
        <v/>
      </c>
      <c r="L7" s="4" t="str">
        <f>IFERROR(VLOOKUP($A7,dc_mvp!$B:$K,COLUMN(L6)-2,FALSE),"")</f>
        <v/>
      </c>
      <c r="M7" s="3" t="str">
        <f>IFERROR(VLOOKUP($A7,dc_batting!$B:$N,COLUMN(M6)-11,FALSE),"")</f>
        <v/>
      </c>
      <c r="N7" s="1" t="str">
        <f>IFERROR(VLOOKUP($A7,dc_batting!$B:$N,COLUMN(N6)-11,FALSE),"")</f>
        <v/>
      </c>
      <c r="O7" s="1" t="str">
        <f>IFERROR(VLOOKUP($A7,dc_batting!$B:$N,COLUMN(O6)-11,FALSE),"")</f>
        <v/>
      </c>
      <c r="P7" s="1" t="str">
        <f>IFERROR(VLOOKUP($A7,dc_batting!$B:$N,COLUMN(P6)-11,FALSE),"")</f>
        <v/>
      </c>
      <c r="Q7" s="1" t="str">
        <f>IFERROR(VLOOKUP($A7,dc_batting!$B:$N,COLUMN(Q6)-11,FALSE),"")</f>
        <v/>
      </c>
      <c r="R7" s="1" t="str">
        <f>IFERROR(VLOOKUP($A7,dc_batting!$B:$N,COLUMN(R6)-11,FALSE),"")</f>
        <v/>
      </c>
      <c r="S7" s="1" t="str">
        <f>IFERROR(VLOOKUP($A7,dc_batting!$B:$N,COLUMN(S6)-11,FALSE),"")</f>
        <v/>
      </c>
      <c r="T7" s="1" t="str">
        <f>IFERROR(VLOOKUP($A7,dc_batting!$B:$N,COLUMN(T6)-11,FALSE),"")</f>
        <v/>
      </c>
      <c r="U7" s="1" t="str">
        <f>IFERROR(VLOOKUP($A7,dc_batting!$B:$N,COLUMN(U6)-11,FALSE),"")</f>
        <v/>
      </c>
      <c r="V7" s="1" t="str">
        <f>IFERROR(VLOOKUP($A7,dc_batting!$B:$N,COLUMN(V6)-11,FALSE),"")</f>
        <v/>
      </c>
      <c r="W7" s="1" t="str">
        <f>IFERROR(VLOOKUP($A7,dc_batting!$B:$N,COLUMN(W6)-11,FALSE),"")</f>
        <v/>
      </c>
      <c r="X7" s="4" t="str">
        <f>IFERROR(VLOOKUP($A7,dc_batting!$B:$N,COLUMN(X6)-11,FALSE),"")</f>
        <v/>
      </c>
      <c r="Y7" s="3" t="str">
        <f>IFERROR(VLOOKUP($A7,dc_bowling!$B:$M,COLUMN(Y6)-23,FALSE),"")</f>
        <v/>
      </c>
      <c r="Z7" s="1" t="str">
        <f>IFERROR(VLOOKUP($A7,dc_bowling!$B:$M,COLUMN(Z6)-23,FALSE),"")</f>
        <v/>
      </c>
      <c r="AA7" s="1" t="str">
        <f>IFERROR(VLOOKUP($A7,dc_bowling!$B:$M,COLUMN(AA6)-23,FALSE),"")</f>
        <v/>
      </c>
      <c r="AB7" s="1" t="str">
        <f>IFERROR(VLOOKUP($A7,dc_bowling!$B:$M,COLUMN(AB6)-23,FALSE),"")</f>
        <v/>
      </c>
      <c r="AC7" s="1" t="str">
        <f>IFERROR(VLOOKUP($A7,dc_bowling!$B:$M,COLUMN(AC6)-23,FALSE),"")</f>
        <v/>
      </c>
      <c r="AD7" s="1" t="str">
        <f>IFERROR(VLOOKUP($A7,dc_bowling!$B:$M,COLUMN(AD6)-23,FALSE),"")</f>
        <v/>
      </c>
      <c r="AE7" s="1" t="str">
        <f>IFERROR(VLOOKUP($A7,dc_bowling!$B:$M,COLUMN(AE6)-23,FALSE),"")</f>
        <v/>
      </c>
      <c r="AF7" s="1" t="str">
        <f>IFERROR(VLOOKUP($A7,dc_bowling!$B:$M,COLUMN(AF6)-23,FALSE),"")</f>
        <v/>
      </c>
      <c r="AG7" s="1" t="str">
        <f>IFERROR(VLOOKUP($A7,dc_bowling!$B:$M,COLUMN(AG6)-23,FALSE),"")</f>
        <v/>
      </c>
      <c r="AH7" s="1" t="str">
        <f>IFERROR(VLOOKUP($A7,dc_bowling!$B:$M,COLUMN(AH6)-23,FALSE),"")</f>
        <v/>
      </c>
      <c r="AI7" s="1" t="str">
        <f>IFERROR(VLOOKUP($A7,dc_bowling!$B:$M,COLUMN(AI6)-23,FALSE),"")</f>
        <v/>
      </c>
      <c r="AJ7" s="23">
        <f t="shared" si="0"/>
        <v>0</v>
      </c>
      <c r="AK7" s="22" t="str">
        <f t="shared" si="1"/>
        <v/>
      </c>
      <c r="AL7" s="22" t="str">
        <f t="shared" si="2"/>
        <v/>
      </c>
      <c r="AM7" s="22" t="str">
        <f t="shared" si="3"/>
        <v/>
      </c>
      <c r="AN7" s="29" t="str">
        <f t="shared" si="4"/>
        <v/>
      </c>
      <c r="AO7" s="20" t="str">
        <f t="shared" si="5"/>
        <v/>
      </c>
      <c r="AP7" s="49" t="str">
        <f t="shared" si="6"/>
        <v>Manvanth Kumar</v>
      </c>
    </row>
    <row r="8" spans="1:42" x14ac:dyDescent="0.2">
      <c r="A8" s="3" t="s">
        <v>153</v>
      </c>
      <c r="B8" s="1" t="s">
        <v>112</v>
      </c>
      <c r="C8" s="4" t="s">
        <v>72</v>
      </c>
      <c r="D8" s="3" t="str">
        <f>IFERROR(VLOOKUP($A8,dc_mvp!$B:$K,COLUMN(D7)-2,FALSE),"")</f>
        <v/>
      </c>
      <c r="E8" s="1" t="str">
        <f>IFERROR(VLOOKUP($A8,dc_mvp!$B:$K,COLUMN(E7)-2,FALSE),"")</f>
        <v/>
      </c>
      <c r="F8" s="1" t="str">
        <f>IFERROR(VLOOKUP($A8,dc_mvp!$B:$K,COLUMN(F7)-2,FALSE),"")</f>
        <v/>
      </c>
      <c r="G8" s="1" t="str">
        <f>IFERROR(VLOOKUP($A8,dc_mvp!$B:$K,COLUMN(G7)-2,FALSE),"")</f>
        <v/>
      </c>
      <c r="H8" s="1" t="str">
        <f>IFERROR(VLOOKUP($A8,dc_mvp!$B:$K,COLUMN(H7)-2,FALSE),"")</f>
        <v/>
      </c>
      <c r="I8" s="1" t="str">
        <f>IFERROR(VLOOKUP($A8,dc_mvp!$B:$K,COLUMN(I7)-2,FALSE),"")</f>
        <v/>
      </c>
      <c r="J8" s="1" t="str">
        <f>IFERROR(VLOOKUP($A8,dc_mvp!$B:$K,COLUMN(J7)-2,FALSE),"")</f>
        <v/>
      </c>
      <c r="K8" s="1" t="str">
        <f>IFERROR(VLOOKUP($A8,dc_mvp!$B:$K,COLUMN(K7)-2,FALSE),"")</f>
        <v/>
      </c>
      <c r="L8" s="4" t="str">
        <f>IFERROR(VLOOKUP($A8,dc_mvp!$B:$K,COLUMN(L7)-2,FALSE),"")</f>
        <v/>
      </c>
      <c r="M8" s="3" t="str">
        <f>IFERROR(VLOOKUP($A8,dc_batting!$B:$N,COLUMN(M7)-11,FALSE),"")</f>
        <v/>
      </c>
      <c r="N8" s="1" t="str">
        <f>IFERROR(VLOOKUP($A8,dc_batting!$B:$N,COLUMN(N7)-11,FALSE),"")</f>
        <v/>
      </c>
      <c r="O8" s="1" t="str">
        <f>IFERROR(VLOOKUP($A8,dc_batting!$B:$N,COLUMN(O7)-11,FALSE),"")</f>
        <v/>
      </c>
      <c r="P8" s="1" t="str">
        <f>IFERROR(VLOOKUP($A8,dc_batting!$B:$N,COLUMN(P7)-11,FALSE),"")</f>
        <v/>
      </c>
      <c r="Q8" s="1" t="str">
        <f>IFERROR(VLOOKUP($A8,dc_batting!$B:$N,COLUMN(Q7)-11,FALSE),"")</f>
        <v/>
      </c>
      <c r="R8" s="1" t="str">
        <f>IFERROR(VLOOKUP($A8,dc_batting!$B:$N,COLUMN(R7)-11,FALSE),"")</f>
        <v/>
      </c>
      <c r="S8" s="1" t="str">
        <f>IFERROR(VLOOKUP($A8,dc_batting!$B:$N,COLUMN(S7)-11,FALSE),"")</f>
        <v/>
      </c>
      <c r="T8" s="1" t="str">
        <f>IFERROR(VLOOKUP($A8,dc_batting!$B:$N,COLUMN(T7)-11,FALSE),"")</f>
        <v/>
      </c>
      <c r="U8" s="1" t="str">
        <f>IFERROR(VLOOKUP($A8,dc_batting!$B:$N,COLUMN(U7)-11,FALSE),"")</f>
        <v/>
      </c>
      <c r="V8" s="1" t="str">
        <f>IFERROR(VLOOKUP($A8,dc_batting!$B:$N,COLUMN(V7)-11,FALSE),"")</f>
        <v/>
      </c>
      <c r="W8" s="1" t="str">
        <f>IFERROR(VLOOKUP($A8,dc_batting!$B:$N,COLUMN(W7)-11,FALSE),"")</f>
        <v/>
      </c>
      <c r="X8" s="4" t="str">
        <f>IFERROR(VLOOKUP($A8,dc_batting!$B:$N,COLUMN(X7)-11,FALSE),"")</f>
        <v/>
      </c>
      <c r="Y8" s="3" t="str">
        <f>IFERROR(VLOOKUP($A8,dc_bowling!$B:$M,COLUMN(Y7)-23,FALSE),"")</f>
        <v/>
      </c>
      <c r="Z8" s="1" t="str">
        <f>IFERROR(VLOOKUP($A8,dc_bowling!$B:$M,COLUMN(Z7)-23,FALSE),"")</f>
        <v/>
      </c>
      <c r="AA8" s="1" t="str">
        <f>IFERROR(VLOOKUP($A8,dc_bowling!$B:$M,COLUMN(AA7)-23,FALSE),"")</f>
        <v/>
      </c>
      <c r="AB8" s="1" t="str">
        <f>IFERROR(VLOOKUP($A8,dc_bowling!$B:$M,COLUMN(AB7)-23,FALSE),"")</f>
        <v/>
      </c>
      <c r="AC8" s="1" t="str">
        <f>IFERROR(VLOOKUP($A8,dc_bowling!$B:$M,COLUMN(AC7)-23,FALSE),"")</f>
        <v/>
      </c>
      <c r="AD8" s="1" t="str">
        <f>IFERROR(VLOOKUP($A8,dc_bowling!$B:$M,COLUMN(AD7)-23,FALSE),"")</f>
        <v/>
      </c>
      <c r="AE8" s="1" t="str">
        <f>IFERROR(VLOOKUP($A8,dc_bowling!$B:$M,COLUMN(AE7)-23,FALSE),"")</f>
        <v/>
      </c>
      <c r="AF8" s="1" t="str">
        <f>IFERROR(VLOOKUP($A8,dc_bowling!$B:$M,COLUMN(AF7)-23,FALSE),"")</f>
        <v/>
      </c>
      <c r="AG8" s="1" t="str">
        <f>IFERROR(VLOOKUP($A8,dc_bowling!$B:$M,COLUMN(AG7)-23,FALSE),"")</f>
        <v/>
      </c>
      <c r="AH8" s="1" t="str">
        <f>IFERROR(VLOOKUP($A8,dc_bowling!$B:$M,COLUMN(AH7)-23,FALSE),"")</f>
        <v/>
      </c>
      <c r="AI8" s="1" t="str">
        <f>IFERROR(VLOOKUP($A8,dc_bowling!$B:$M,COLUMN(AI7)-23,FALSE),"")</f>
        <v/>
      </c>
      <c r="AJ8" s="23">
        <f t="shared" si="0"/>
        <v>0</v>
      </c>
      <c r="AK8" s="22" t="str">
        <f t="shared" si="1"/>
        <v/>
      </c>
      <c r="AL8" s="22" t="str">
        <f t="shared" si="2"/>
        <v/>
      </c>
      <c r="AM8" s="22" t="str">
        <f t="shared" si="3"/>
        <v/>
      </c>
      <c r="AN8" s="29" t="str">
        <f t="shared" si="4"/>
        <v/>
      </c>
      <c r="AO8" s="20" t="str">
        <f t="shared" si="5"/>
        <v/>
      </c>
      <c r="AP8" s="49" t="str">
        <f t="shared" si="6"/>
        <v>Tripurana Vijay</v>
      </c>
    </row>
    <row r="9" spans="1:42" x14ac:dyDescent="0.2">
      <c r="A9" s="3" t="s">
        <v>154</v>
      </c>
      <c r="B9" s="1" t="s">
        <v>112</v>
      </c>
      <c r="C9" s="4" t="s">
        <v>72</v>
      </c>
      <c r="D9" s="3" t="str">
        <f>IFERROR(VLOOKUP($A9,dc_mvp!$B:$K,COLUMN(D8)-2,FALSE),"")</f>
        <v/>
      </c>
      <c r="E9" s="1" t="str">
        <f>IFERROR(VLOOKUP($A9,dc_mvp!$B:$K,COLUMN(E8)-2,FALSE),"")</f>
        <v/>
      </c>
      <c r="F9" s="1" t="str">
        <f>IFERROR(VLOOKUP($A9,dc_mvp!$B:$K,COLUMN(F8)-2,FALSE),"")</f>
        <v/>
      </c>
      <c r="G9" s="1" t="str">
        <f>IFERROR(VLOOKUP($A9,dc_mvp!$B:$K,COLUMN(G8)-2,FALSE),"")</f>
        <v/>
      </c>
      <c r="H9" s="1" t="str">
        <f>IFERROR(VLOOKUP($A9,dc_mvp!$B:$K,COLUMN(H8)-2,FALSE),"")</f>
        <v/>
      </c>
      <c r="I9" s="1" t="str">
        <f>IFERROR(VLOOKUP($A9,dc_mvp!$B:$K,COLUMN(I8)-2,FALSE),"")</f>
        <v/>
      </c>
      <c r="J9" s="1" t="str">
        <f>IFERROR(VLOOKUP($A9,dc_mvp!$B:$K,COLUMN(J8)-2,FALSE),"")</f>
        <v/>
      </c>
      <c r="K9" s="1" t="str">
        <f>IFERROR(VLOOKUP($A9,dc_mvp!$B:$K,COLUMN(K8)-2,FALSE),"")</f>
        <v/>
      </c>
      <c r="L9" s="4" t="str">
        <f>IFERROR(VLOOKUP($A9,dc_mvp!$B:$K,COLUMN(L8)-2,FALSE),"")</f>
        <v/>
      </c>
      <c r="M9" s="3" t="str">
        <f>IFERROR(VLOOKUP($A9,dc_batting!$B:$N,COLUMN(M8)-11,FALSE),"")</f>
        <v/>
      </c>
      <c r="N9" s="1" t="str">
        <f>IFERROR(VLOOKUP($A9,dc_batting!$B:$N,COLUMN(N8)-11,FALSE),"")</f>
        <v/>
      </c>
      <c r="O9" s="1" t="str">
        <f>IFERROR(VLOOKUP($A9,dc_batting!$B:$N,COLUMN(O8)-11,FALSE),"")</f>
        <v/>
      </c>
      <c r="P9" s="1" t="str">
        <f>IFERROR(VLOOKUP($A9,dc_batting!$B:$N,COLUMN(P8)-11,FALSE),"")</f>
        <v/>
      </c>
      <c r="Q9" s="1" t="str">
        <f>IFERROR(VLOOKUP($A9,dc_batting!$B:$N,COLUMN(Q8)-11,FALSE),"")</f>
        <v/>
      </c>
      <c r="R9" s="1" t="str">
        <f>IFERROR(VLOOKUP($A9,dc_batting!$B:$N,COLUMN(R8)-11,FALSE),"")</f>
        <v/>
      </c>
      <c r="S9" s="1" t="str">
        <f>IFERROR(VLOOKUP($A9,dc_batting!$B:$N,COLUMN(S8)-11,FALSE),"")</f>
        <v/>
      </c>
      <c r="T9" s="1" t="str">
        <f>IFERROR(VLOOKUP($A9,dc_batting!$B:$N,COLUMN(T8)-11,FALSE),"")</f>
        <v/>
      </c>
      <c r="U9" s="1" t="str">
        <f>IFERROR(VLOOKUP($A9,dc_batting!$B:$N,COLUMN(U8)-11,FALSE),"")</f>
        <v/>
      </c>
      <c r="V9" s="1" t="str">
        <f>IFERROR(VLOOKUP($A9,dc_batting!$B:$N,COLUMN(V8)-11,FALSE),"")</f>
        <v/>
      </c>
      <c r="W9" s="1" t="str">
        <f>IFERROR(VLOOKUP($A9,dc_batting!$B:$N,COLUMN(W8)-11,FALSE),"")</f>
        <v/>
      </c>
      <c r="X9" s="4" t="str">
        <f>IFERROR(VLOOKUP($A9,dc_batting!$B:$N,COLUMN(X8)-11,FALSE),"")</f>
        <v/>
      </c>
      <c r="Y9" s="3" t="str">
        <f>IFERROR(VLOOKUP($A9,dc_bowling!$B:$M,COLUMN(Y8)-23,FALSE),"")</f>
        <v/>
      </c>
      <c r="Z9" s="1" t="str">
        <f>IFERROR(VLOOKUP($A9,dc_bowling!$B:$M,COLUMN(Z8)-23,FALSE),"")</f>
        <v/>
      </c>
      <c r="AA9" s="1" t="str">
        <f>IFERROR(VLOOKUP($A9,dc_bowling!$B:$M,COLUMN(AA8)-23,FALSE),"")</f>
        <v/>
      </c>
      <c r="AB9" s="1" t="str">
        <f>IFERROR(VLOOKUP($A9,dc_bowling!$B:$M,COLUMN(AB8)-23,FALSE),"")</f>
        <v/>
      </c>
      <c r="AC9" s="1" t="str">
        <f>IFERROR(VLOOKUP($A9,dc_bowling!$B:$M,COLUMN(AC8)-23,FALSE),"")</f>
        <v/>
      </c>
      <c r="AD9" s="1" t="str">
        <f>IFERROR(VLOOKUP($A9,dc_bowling!$B:$M,COLUMN(AD8)-23,FALSE),"")</f>
        <v/>
      </c>
      <c r="AE9" s="1" t="str">
        <f>IFERROR(VLOOKUP($A9,dc_bowling!$B:$M,COLUMN(AE8)-23,FALSE),"")</f>
        <v/>
      </c>
      <c r="AF9" s="1" t="str">
        <f>IFERROR(VLOOKUP($A9,dc_bowling!$B:$M,COLUMN(AF8)-23,FALSE),"")</f>
        <v/>
      </c>
      <c r="AG9" s="1" t="str">
        <f>IFERROR(VLOOKUP($A9,dc_bowling!$B:$M,COLUMN(AG8)-23,FALSE),"")</f>
        <v/>
      </c>
      <c r="AH9" s="1" t="str">
        <f>IFERROR(VLOOKUP($A9,dc_bowling!$B:$M,COLUMN(AH8)-23,FALSE),"")</f>
        <v/>
      </c>
      <c r="AI9" s="1" t="str">
        <f>IFERROR(VLOOKUP($A9,dc_bowling!$B:$M,COLUMN(AI8)-23,FALSE),"")</f>
        <v/>
      </c>
      <c r="AJ9" s="23">
        <f t="shared" si="0"/>
        <v>0</v>
      </c>
      <c r="AK9" s="22" t="str">
        <f t="shared" si="1"/>
        <v/>
      </c>
      <c r="AL9" s="22" t="str">
        <f t="shared" si="2"/>
        <v/>
      </c>
      <c r="AM9" s="22" t="str">
        <f t="shared" si="3"/>
        <v/>
      </c>
      <c r="AN9" s="29" t="str">
        <f t="shared" si="4"/>
        <v/>
      </c>
      <c r="AO9" s="20" t="str">
        <f t="shared" si="5"/>
        <v/>
      </c>
      <c r="AP9" s="49" t="str">
        <f t="shared" si="6"/>
        <v>Madhav Tiwari</v>
      </c>
    </row>
    <row r="10" spans="1:42" x14ac:dyDescent="0.2">
      <c r="A10" s="3" t="s">
        <v>113</v>
      </c>
      <c r="B10" s="1" t="s">
        <v>112</v>
      </c>
      <c r="C10" s="4" t="s">
        <v>71</v>
      </c>
      <c r="D10" s="3">
        <f>IFERROR(VLOOKUP($A10,dc_mvp!$B:$K,COLUMN(D9)-2,FALSE),"")</f>
        <v>99</v>
      </c>
      <c r="E10" s="1">
        <f>IFERROR(VLOOKUP($A10,dc_mvp!$B:$K,COLUMN(E9)-2,FALSE),"")</f>
        <v>6</v>
      </c>
      <c r="F10" s="1">
        <f>IFERROR(VLOOKUP($A10,dc_mvp!$B:$K,COLUMN(F9)-2,FALSE),"")</f>
        <v>10</v>
      </c>
      <c r="G10" s="1">
        <f>IFERROR(VLOOKUP($A10,dc_mvp!$B:$K,COLUMN(G9)-2,FALSE),"")</f>
        <v>54</v>
      </c>
      <c r="H10" s="1">
        <f>IFERROR(VLOOKUP($A10,dc_mvp!$B:$K,COLUMN(H9)-2,FALSE),"")</f>
        <v>0</v>
      </c>
      <c r="I10" s="1">
        <f>IFERROR(VLOOKUP($A10,dc_mvp!$B:$K,COLUMN(I9)-2,FALSE),"")</f>
        <v>0</v>
      </c>
      <c r="J10" s="1">
        <f>IFERROR(VLOOKUP($A10,dc_mvp!$B:$K,COLUMN(J9)-2,FALSE),"")</f>
        <v>4</v>
      </c>
      <c r="K10" s="1">
        <f>IFERROR(VLOOKUP($A10,dc_mvp!$B:$K,COLUMN(K9)-2,FALSE),"")</f>
        <v>0</v>
      </c>
      <c r="L10" s="4">
        <f>IFERROR(VLOOKUP($A10,dc_mvp!$B:$K,COLUMN(L9)-2,FALSE),"")</f>
        <v>0</v>
      </c>
      <c r="M10" s="3">
        <f>IFERROR(VLOOKUP($A10,dc_batting!$B:$N,COLUMN(M9)-11,FALSE),"")</f>
        <v>3</v>
      </c>
      <c r="N10" s="1">
        <f>IFERROR(VLOOKUP($A10,dc_batting!$B:$N,COLUMN(N9)-11,FALSE),"")</f>
        <v>6</v>
      </c>
      <c r="O10" s="1">
        <f>IFERROR(VLOOKUP($A10,dc_batting!$B:$N,COLUMN(O9)-11,FALSE),"")</f>
        <v>2</v>
      </c>
      <c r="P10" s="1">
        <f>IFERROR(VLOOKUP($A10,dc_batting!$B:$N,COLUMN(P9)-11,FALSE),"")</f>
        <v>1</v>
      </c>
      <c r="Q10" s="1">
        <f>IFERROR(VLOOKUP($A10,dc_batting!$B:$N,COLUMN(Q9)-11,FALSE),"")</f>
        <v>2</v>
      </c>
      <c r="R10" s="1">
        <f>IFERROR(VLOOKUP($A10,dc_batting!$B:$N,COLUMN(R9)-11,FALSE),"")</f>
        <v>3</v>
      </c>
      <c r="S10" s="1">
        <f>IFERROR(VLOOKUP($A10,dc_batting!$B:$N,COLUMN(S9)-11,FALSE),"")</f>
        <v>6</v>
      </c>
      <c r="T10" s="1">
        <f>IFERROR(VLOOKUP($A10,dc_batting!$B:$N,COLUMN(T9)-11,FALSE),"")</f>
        <v>50</v>
      </c>
      <c r="U10" s="1">
        <f>IFERROR(VLOOKUP($A10,dc_batting!$B:$N,COLUMN(U9)-11,FALSE),"")</f>
        <v>0</v>
      </c>
      <c r="V10" s="1">
        <f>IFERROR(VLOOKUP($A10,dc_batting!$B:$N,COLUMN(V9)-11,FALSE),"")</f>
        <v>0</v>
      </c>
      <c r="W10" s="1">
        <f>IFERROR(VLOOKUP($A10,dc_batting!$B:$N,COLUMN(W9)-11,FALSE),"")</f>
        <v>0</v>
      </c>
      <c r="X10" s="4">
        <f>IFERROR(VLOOKUP($A10,dc_batting!$B:$N,COLUMN(X9)-11,FALSE),"")</f>
        <v>0</v>
      </c>
      <c r="Y10" s="3">
        <f>IFERROR(VLOOKUP($A10,dc_bowling!$B:$M,COLUMN(Y9)-23,FALSE),"")</f>
        <v>10</v>
      </c>
      <c r="Z10" s="1">
        <f>IFERROR(VLOOKUP($A10,dc_bowling!$B:$M,COLUMN(Z9)-23,FALSE),"")</f>
        <v>6</v>
      </c>
      <c r="AA10" s="1">
        <f>IFERROR(VLOOKUP($A10,dc_bowling!$B:$M,COLUMN(AA9)-23,FALSE),"")</f>
        <v>6</v>
      </c>
      <c r="AB10" s="1">
        <f>IFERROR(VLOOKUP($A10,dc_bowling!$B:$M,COLUMN(AB9)-23,FALSE),"")</f>
        <v>21.4</v>
      </c>
      <c r="AC10" s="1">
        <f>IFERROR(VLOOKUP($A10,dc_bowling!$B:$M,COLUMN(AC9)-23,FALSE),"")</f>
        <v>218</v>
      </c>
      <c r="AD10" s="1" t="str">
        <f>IFERROR(VLOOKUP($A10,dc_bowling!$B:$M,COLUMN(AD9)-23,FALSE),"")</f>
        <v>35/5</v>
      </c>
      <c r="AE10" s="1">
        <f>IFERROR(VLOOKUP($A10,dc_bowling!$B:$M,COLUMN(AE9)-23,FALSE),"")</f>
        <v>21.8</v>
      </c>
      <c r="AF10" s="1">
        <f>IFERROR(VLOOKUP($A10,dc_bowling!$B:$M,COLUMN(AF9)-23,FALSE),"")</f>
        <v>10.06</v>
      </c>
      <c r="AG10" s="1">
        <f>IFERROR(VLOOKUP($A10,dc_bowling!$B:$M,COLUMN(AG9)-23,FALSE),"")</f>
        <v>13</v>
      </c>
      <c r="AH10" s="1">
        <f>IFERROR(VLOOKUP($A10,dc_bowling!$B:$M,COLUMN(AH9)-23,FALSE),"")</f>
        <v>0</v>
      </c>
      <c r="AI10" s="1">
        <f>IFERROR(VLOOKUP($A10,dc_bowling!$B:$M,COLUMN(AI9)-23,FALSE),"")</f>
        <v>1</v>
      </c>
      <c r="AJ10" s="23">
        <f t="shared" si="0"/>
        <v>1</v>
      </c>
      <c r="AK10" s="22">
        <f t="shared" si="1"/>
        <v>1.6666666666666667</v>
      </c>
      <c r="AL10" s="22">
        <f t="shared" si="2"/>
        <v>0.66666666666666663</v>
      </c>
      <c r="AM10" s="22">
        <f t="shared" si="3"/>
        <v>52.666666666666671</v>
      </c>
      <c r="AN10" s="29">
        <f t="shared" si="4"/>
        <v>5</v>
      </c>
      <c r="AO10" s="20">
        <f t="shared" si="5"/>
        <v>5</v>
      </c>
      <c r="AP10" s="49" t="str">
        <f t="shared" si="6"/>
        <v>Mitchell Starc</v>
      </c>
    </row>
    <row r="11" spans="1:42" x14ac:dyDescent="0.2">
      <c r="A11" s="3" t="s">
        <v>111</v>
      </c>
      <c r="B11" s="1" t="s">
        <v>112</v>
      </c>
      <c r="C11" s="4" t="s">
        <v>71</v>
      </c>
      <c r="D11" s="3">
        <f>IFERROR(VLOOKUP($A11,dc_mvp!$B:$K,COLUMN(D10)-2,FALSE),"")</f>
        <v>102</v>
      </c>
      <c r="E11" s="1">
        <f>IFERROR(VLOOKUP($A11,dc_mvp!$B:$K,COLUMN(E10)-2,FALSE),"")</f>
        <v>6</v>
      </c>
      <c r="F11" s="1">
        <f>IFERROR(VLOOKUP($A11,dc_mvp!$B:$K,COLUMN(F10)-2,FALSE),"")</f>
        <v>11</v>
      </c>
      <c r="G11" s="1">
        <f>IFERROR(VLOOKUP($A11,dc_mvp!$B:$K,COLUMN(G10)-2,FALSE),"")</f>
        <v>61</v>
      </c>
      <c r="H11" s="1">
        <f>IFERROR(VLOOKUP($A11,dc_mvp!$B:$K,COLUMN(H10)-2,FALSE),"")</f>
        <v>1</v>
      </c>
      <c r="I11" s="1">
        <f>IFERROR(VLOOKUP($A11,dc_mvp!$B:$K,COLUMN(I10)-2,FALSE),"")</f>
        <v>0</v>
      </c>
      <c r="J11" s="1">
        <f>IFERROR(VLOOKUP($A11,dc_mvp!$B:$K,COLUMN(J10)-2,FALSE),"")</f>
        <v>0</v>
      </c>
      <c r="K11" s="1">
        <f>IFERROR(VLOOKUP($A11,dc_mvp!$B:$K,COLUMN(K10)-2,FALSE),"")</f>
        <v>0</v>
      </c>
      <c r="L11" s="4">
        <f>IFERROR(VLOOKUP($A11,dc_mvp!$B:$K,COLUMN(L10)-2,FALSE),"")</f>
        <v>0</v>
      </c>
      <c r="M11" s="3">
        <f>IFERROR(VLOOKUP($A11,dc_batting!$B:$N,COLUMN(M10)-11,FALSE),"")</f>
        <v>6</v>
      </c>
      <c r="N11" s="1">
        <f>IFERROR(VLOOKUP($A11,dc_batting!$B:$N,COLUMN(N10)-11,FALSE),"")</f>
        <v>6</v>
      </c>
      <c r="O11" s="1">
        <f>IFERROR(VLOOKUP($A11,dc_batting!$B:$N,COLUMN(O10)-11,FALSE),"")</f>
        <v>2</v>
      </c>
      <c r="P11" s="1">
        <f>IFERROR(VLOOKUP($A11,dc_batting!$B:$N,COLUMN(P10)-11,FALSE),"")</f>
        <v>0</v>
      </c>
      <c r="Q11" s="1">
        <f>IFERROR(VLOOKUP($A11,dc_batting!$B:$N,COLUMN(Q10)-11,FALSE),"")</f>
        <v>5</v>
      </c>
      <c r="R11" s="1">
        <f>IFERROR(VLOOKUP($A11,dc_batting!$B:$N,COLUMN(R10)-11,FALSE),"")</f>
        <v>3</v>
      </c>
      <c r="S11" s="1">
        <f>IFERROR(VLOOKUP($A11,dc_batting!$B:$N,COLUMN(S10)-11,FALSE),"")</f>
        <v>6</v>
      </c>
      <c r="T11" s="1">
        <f>IFERROR(VLOOKUP($A11,dc_batting!$B:$N,COLUMN(T10)-11,FALSE),"")</f>
        <v>100</v>
      </c>
      <c r="U11" s="1">
        <f>IFERROR(VLOOKUP($A11,dc_batting!$B:$N,COLUMN(U10)-11,FALSE),"")</f>
        <v>0</v>
      </c>
      <c r="V11" s="1">
        <f>IFERROR(VLOOKUP($A11,dc_batting!$B:$N,COLUMN(V10)-11,FALSE),"")</f>
        <v>0</v>
      </c>
      <c r="W11" s="1">
        <f>IFERROR(VLOOKUP($A11,dc_batting!$B:$N,COLUMN(W10)-11,FALSE),"")</f>
        <v>1</v>
      </c>
      <c r="X11" s="4">
        <f>IFERROR(VLOOKUP($A11,dc_batting!$B:$N,COLUMN(X10)-11,FALSE),"")</f>
        <v>0</v>
      </c>
      <c r="Y11" s="3">
        <f>IFERROR(VLOOKUP($A11,dc_bowling!$B:$M,COLUMN(Y10)-23,FALSE),"")</f>
        <v>11</v>
      </c>
      <c r="Z11" s="1">
        <f>IFERROR(VLOOKUP($A11,dc_bowling!$B:$M,COLUMN(Z10)-23,FALSE),"")</f>
        <v>6</v>
      </c>
      <c r="AA11" s="1">
        <f>IFERROR(VLOOKUP($A11,dc_bowling!$B:$M,COLUMN(AA10)-23,FALSE),"")</f>
        <v>6</v>
      </c>
      <c r="AB11" s="1">
        <f>IFERROR(VLOOKUP($A11,dc_bowling!$B:$M,COLUMN(AB10)-23,FALSE),"")</f>
        <v>24</v>
      </c>
      <c r="AC11" s="1">
        <f>IFERROR(VLOOKUP($A11,dc_bowling!$B:$M,COLUMN(AC10)-23,FALSE),"")</f>
        <v>145</v>
      </c>
      <c r="AD11" s="1">
        <f>IFERROR(VLOOKUP($A11,dc_bowling!$B:$M,COLUMN(AD10)-23,FALSE),"")</f>
        <v>45738</v>
      </c>
      <c r="AE11" s="1">
        <f>IFERROR(VLOOKUP($A11,dc_bowling!$B:$M,COLUMN(AE10)-23,FALSE),"")</f>
        <v>13.18</v>
      </c>
      <c r="AF11" s="1">
        <f>IFERROR(VLOOKUP($A11,dc_bowling!$B:$M,COLUMN(AF10)-23,FALSE),"")</f>
        <v>6.04</v>
      </c>
      <c r="AG11" s="1">
        <f>IFERROR(VLOOKUP($A11,dc_bowling!$B:$M,COLUMN(AG10)-23,FALSE),"")</f>
        <v>13.09</v>
      </c>
      <c r="AH11" s="1">
        <f>IFERROR(VLOOKUP($A11,dc_bowling!$B:$M,COLUMN(AH10)-23,FALSE),"")</f>
        <v>0</v>
      </c>
      <c r="AI11" s="1">
        <f>IFERROR(VLOOKUP($A11,dc_bowling!$B:$M,COLUMN(AI10)-23,FALSE),"")</f>
        <v>0</v>
      </c>
      <c r="AJ11" s="23">
        <f t="shared" si="0"/>
        <v>1</v>
      </c>
      <c r="AK11" s="22">
        <f t="shared" si="1"/>
        <v>1.8333333333333333</v>
      </c>
      <c r="AL11" s="22">
        <f t="shared" si="2"/>
        <v>0</v>
      </c>
      <c r="AM11" s="22">
        <f t="shared" si="3"/>
        <v>46.833333333333329</v>
      </c>
      <c r="AN11" s="29">
        <f t="shared" si="4"/>
        <v>7.333333333333333</v>
      </c>
      <c r="AO11" s="20">
        <f t="shared" si="5"/>
        <v>9</v>
      </c>
      <c r="AP11" s="49" t="str">
        <f t="shared" si="6"/>
        <v>Kuldeep Yadav</v>
      </c>
    </row>
    <row r="12" spans="1:42" x14ac:dyDescent="0.2">
      <c r="A12" s="3" t="s">
        <v>115</v>
      </c>
      <c r="B12" s="1" t="s">
        <v>112</v>
      </c>
      <c r="C12" s="4" t="s">
        <v>70</v>
      </c>
      <c r="D12" s="3">
        <f>IFERROR(VLOOKUP($A12,dc_mvp!$B:$K,COLUMN(D11)-2,FALSE),"")</f>
        <v>97.5</v>
      </c>
      <c r="E12" s="1">
        <f>IFERROR(VLOOKUP($A12,dc_mvp!$B:$K,COLUMN(E11)-2,FALSE),"")</f>
        <v>5</v>
      </c>
      <c r="F12" s="1">
        <f>IFERROR(VLOOKUP($A12,dc_mvp!$B:$K,COLUMN(F11)-2,FALSE),"")</f>
        <v>0</v>
      </c>
      <c r="G12" s="1">
        <f>IFERROR(VLOOKUP($A12,dc_mvp!$B:$K,COLUMN(G11)-2,FALSE),"")</f>
        <v>0</v>
      </c>
      <c r="H12" s="1">
        <f>IFERROR(VLOOKUP($A12,dc_mvp!$B:$K,COLUMN(H11)-2,FALSE),"")</f>
        <v>18</v>
      </c>
      <c r="I12" s="1">
        <f>IFERROR(VLOOKUP($A12,dc_mvp!$B:$K,COLUMN(I11)-2,FALSE),"")</f>
        <v>12</v>
      </c>
      <c r="J12" s="1">
        <f>IFERROR(VLOOKUP($A12,dc_mvp!$B:$K,COLUMN(J11)-2,FALSE),"")</f>
        <v>3</v>
      </c>
      <c r="K12" s="1">
        <f>IFERROR(VLOOKUP($A12,dc_mvp!$B:$K,COLUMN(K11)-2,FALSE),"")</f>
        <v>3</v>
      </c>
      <c r="L12" s="4">
        <f>IFERROR(VLOOKUP($A12,dc_mvp!$B:$K,COLUMN(L11)-2,FALSE),"")</f>
        <v>0</v>
      </c>
      <c r="M12" s="3">
        <f>IFERROR(VLOOKUP($A12,dc_batting!$B:$N,COLUMN(M11)-11,FALSE),"")</f>
        <v>238</v>
      </c>
      <c r="N12" s="1">
        <f>IFERROR(VLOOKUP($A12,dc_batting!$B:$N,COLUMN(N11)-11,FALSE),"")</f>
        <v>5</v>
      </c>
      <c r="O12" s="1">
        <f>IFERROR(VLOOKUP($A12,dc_batting!$B:$N,COLUMN(O11)-11,FALSE),"")</f>
        <v>5</v>
      </c>
      <c r="P12" s="1">
        <f>IFERROR(VLOOKUP($A12,dc_batting!$B:$N,COLUMN(P11)-11,FALSE),"")</f>
        <v>1</v>
      </c>
      <c r="Q12" s="1" t="str">
        <f>IFERROR(VLOOKUP($A12,dc_batting!$B:$N,COLUMN(Q11)-11,FALSE),"")</f>
        <v>93*</v>
      </c>
      <c r="R12" s="1">
        <f>IFERROR(VLOOKUP($A12,dc_batting!$B:$N,COLUMN(R11)-11,FALSE),"")</f>
        <v>59.5</v>
      </c>
      <c r="S12" s="1">
        <f>IFERROR(VLOOKUP($A12,dc_batting!$B:$N,COLUMN(S11)-11,FALSE),"")</f>
        <v>154</v>
      </c>
      <c r="T12" s="1">
        <f>IFERROR(VLOOKUP($A12,dc_batting!$B:$N,COLUMN(T11)-11,FALSE),"")</f>
        <v>154.54</v>
      </c>
      <c r="U12" s="1">
        <f>IFERROR(VLOOKUP($A12,dc_batting!$B:$N,COLUMN(U11)-11,FALSE),"")</f>
        <v>0</v>
      </c>
      <c r="V12" s="1">
        <f>IFERROR(VLOOKUP($A12,dc_batting!$B:$N,COLUMN(V11)-11,FALSE),"")</f>
        <v>2</v>
      </c>
      <c r="W12" s="1">
        <f>IFERROR(VLOOKUP($A12,dc_batting!$B:$N,COLUMN(W11)-11,FALSE),"")</f>
        <v>18</v>
      </c>
      <c r="X12" s="4">
        <f>IFERROR(VLOOKUP($A12,dc_batting!$B:$N,COLUMN(X11)-11,FALSE),"")</f>
        <v>12</v>
      </c>
      <c r="Y12" s="3" t="str">
        <f>IFERROR(VLOOKUP($A12,dc_bowling!$B:$M,COLUMN(Y11)-23,FALSE),"")</f>
        <v/>
      </c>
      <c r="Z12" s="1" t="str">
        <f>IFERROR(VLOOKUP($A12,dc_bowling!$B:$M,COLUMN(Z11)-23,FALSE),"")</f>
        <v/>
      </c>
      <c r="AA12" s="1" t="str">
        <f>IFERROR(VLOOKUP($A12,dc_bowling!$B:$M,COLUMN(AA11)-23,FALSE),"")</f>
        <v/>
      </c>
      <c r="AB12" s="1" t="str">
        <f>IFERROR(VLOOKUP($A12,dc_bowling!$B:$M,COLUMN(AB11)-23,FALSE),"")</f>
        <v/>
      </c>
      <c r="AC12" s="1" t="str">
        <f>IFERROR(VLOOKUP($A12,dc_bowling!$B:$M,COLUMN(AC11)-23,FALSE),"")</f>
        <v/>
      </c>
      <c r="AD12" s="1" t="str">
        <f>IFERROR(VLOOKUP($A12,dc_bowling!$B:$M,COLUMN(AD11)-23,FALSE),"")</f>
        <v/>
      </c>
      <c r="AE12" s="1" t="str">
        <f>IFERROR(VLOOKUP($A12,dc_bowling!$B:$M,COLUMN(AE11)-23,FALSE),"")</f>
        <v/>
      </c>
      <c r="AF12" s="1" t="str">
        <f>IFERROR(VLOOKUP($A12,dc_bowling!$B:$M,COLUMN(AF11)-23,FALSE),"")</f>
        <v/>
      </c>
      <c r="AG12" s="1" t="str">
        <f>IFERROR(VLOOKUP($A12,dc_bowling!$B:$M,COLUMN(AG11)-23,FALSE),"")</f>
        <v/>
      </c>
      <c r="AH12" s="1" t="str">
        <f>IFERROR(VLOOKUP($A12,dc_bowling!$B:$M,COLUMN(AH11)-23,FALSE),"")</f>
        <v/>
      </c>
      <c r="AI12" s="1" t="str">
        <f>IFERROR(VLOOKUP($A12,dc_bowling!$B:$M,COLUMN(AI11)-23,FALSE),"")</f>
        <v/>
      </c>
      <c r="AJ12" s="23">
        <f t="shared" si="0"/>
        <v>36.25</v>
      </c>
      <c r="AK12" s="22">
        <f t="shared" si="1"/>
        <v>0</v>
      </c>
      <c r="AL12" s="22">
        <f t="shared" si="2"/>
        <v>0.6</v>
      </c>
      <c r="AM12" s="22">
        <f t="shared" si="3"/>
        <v>45.25</v>
      </c>
      <c r="AN12" s="29">
        <f t="shared" si="4"/>
        <v>4.333333333333333</v>
      </c>
      <c r="AO12" s="20">
        <f t="shared" si="5"/>
        <v>2</v>
      </c>
      <c r="AP12" s="49" t="str">
        <f t="shared" si="6"/>
        <v>K L Rahul</v>
      </c>
    </row>
    <row r="13" spans="1:42" x14ac:dyDescent="0.2">
      <c r="A13" s="3" t="s">
        <v>116</v>
      </c>
      <c r="B13" s="1" t="s">
        <v>112</v>
      </c>
      <c r="C13" s="4" t="s">
        <v>72</v>
      </c>
      <c r="D13" s="3">
        <f>IFERROR(VLOOKUP($A13,dc_mvp!$B:$K,COLUMN(D12)-2,FALSE),"")</f>
        <v>96</v>
      </c>
      <c r="E13" s="1">
        <f>IFERROR(VLOOKUP($A13,dc_mvp!$B:$K,COLUMN(E12)-2,FALSE),"")</f>
        <v>6</v>
      </c>
      <c r="F13" s="1">
        <f>IFERROR(VLOOKUP($A13,dc_mvp!$B:$K,COLUMN(F12)-2,FALSE),"")</f>
        <v>7</v>
      </c>
      <c r="G13" s="1">
        <f>IFERROR(VLOOKUP($A13,dc_mvp!$B:$K,COLUMN(G12)-2,FALSE),"")</f>
        <v>39</v>
      </c>
      <c r="H13" s="1">
        <f>IFERROR(VLOOKUP($A13,dc_mvp!$B:$K,COLUMN(H12)-2,FALSE),"")</f>
        <v>6</v>
      </c>
      <c r="I13" s="1">
        <f>IFERROR(VLOOKUP($A13,dc_mvp!$B:$K,COLUMN(I12)-2,FALSE),"")</f>
        <v>3</v>
      </c>
      <c r="J13" s="1">
        <f>IFERROR(VLOOKUP($A13,dc_mvp!$B:$K,COLUMN(J12)-2,FALSE),"")</f>
        <v>1</v>
      </c>
      <c r="K13" s="1">
        <f>IFERROR(VLOOKUP($A13,dc_mvp!$B:$K,COLUMN(K12)-2,FALSE),"")</f>
        <v>4.5</v>
      </c>
      <c r="L13" s="4">
        <f>IFERROR(VLOOKUP($A13,dc_mvp!$B:$K,COLUMN(L12)-2,FALSE),"")</f>
        <v>0</v>
      </c>
      <c r="M13" s="3">
        <f>IFERROR(VLOOKUP($A13,dc_batting!$B:$N,COLUMN(M12)-11,FALSE),"")</f>
        <v>54</v>
      </c>
      <c r="N13" s="1">
        <f>IFERROR(VLOOKUP($A13,dc_batting!$B:$N,COLUMN(N12)-11,FALSE),"")</f>
        <v>6</v>
      </c>
      <c r="O13" s="1">
        <f>IFERROR(VLOOKUP($A13,dc_batting!$B:$N,COLUMN(O12)-11,FALSE),"")</f>
        <v>3</v>
      </c>
      <c r="P13" s="1">
        <f>IFERROR(VLOOKUP($A13,dc_batting!$B:$N,COLUMN(P12)-11,FALSE),"")</f>
        <v>1</v>
      </c>
      <c r="Q13" s="1">
        <f>IFERROR(VLOOKUP($A13,dc_batting!$B:$N,COLUMN(Q12)-11,FALSE),"")</f>
        <v>39</v>
      </c>
      <c r="R13" s="1">
        <f>IFERROR(VLOOKUP($A13,dc_batting!$B:$N,COLUMN(R12)-11,FALSE),"")</f>
        <v>27</v>
      </c>
      <c r="S13" s="1">
        <f>IFERROR(VLOOKUP($A13,dc_batting!$B:$N,COLUMN(S12)-11,FALSE),"")</f>
        <v>25</v>
      </c>
      <c r="T13" s="1">
        <f>IFERROR(VLOOKUP($A13,dc_batting!$B:$N,COLUMN(T12)-11,FALSE),"")</f>
        <v>216</v>
      </c>
      <c r="U13" s="1">
        <f>IFERROR(VLOOKUP($A13,dc_batting!$B:$N,COLUMN(U12)-11,FALSE),"")</f>
        <v>0</v>
      </c>
      <c r="V13" s="1">
        <f>IFERROR(VLOOKUP($A13,dc_batting!$B:$N,COLUMN(V12)-11,FALSE),"")</f>
        <v>0</v>
      </c>
      <c r="W13" s="1">
        <f>IFERROR(VLOOKUP($A13,dc_batting!$B:$N,COLUMN(W12)-11,FALSE),"")</f>
        <v>6</v>
      </c>
      <c r="X13" s="4">
        <f>IFERROR(VLOOKUP($A13,dc_batting!$B:$N,COLUMN(X12)-11,FALSE),"")</f>
        <v>3</v>
      </c>
      <c r="Y13" s="3">
        <f>IFERROR(VLOOKUP($A13,dc_bowling!$B:$M,COLUMN(Y12)-23,FALSE),"")</f>
        <v>7</v>
      </c>
      <c r="Z13" s="1">
        <f>IFERROR(VLOOKUP($A13,dc_bowling!$B:$M,COLUMN(Z12)-23,FALSE),"")</f>
        <v>6</v>
      </c>
      <c r="AA13" s="1">
        <f>IFERROR(VLOOKUP($A13,dc_bowling!$B:$M,COLUMN(AA12)-23,FALSE),"")</f>
        <v>6</v>
      </c>
      <c r="AB13" s="1">
        <f>IFERROR(VLOOKUP($A13,dc_bowling!$B:$M,COLUMN(AB12)-23,FALSE),"")</f>
        <v>17</v>
      </c>
      <c r="AC13" s="1">
        <f>IFERROR(VLOOKUP($A13,dc_bowling!$B:$M,COLUMN(AC12)-23,FALSE),"")</f>
        <v>155</v>
      </c>
      <c r="AD13" s="1">
        <f>IFERROR(VLOOKUP($A13,dc_bowling!$B:$M,COLUMN(AD12)-23,FALSE),"")</f>
        <v>45706</v>
      </c>
      <c r="AE13" s="1">
        <f>IFERROR(VLOOKUP($A13,dc_bowling!$B:$M,COLUMN(AE12)-23,FALSE),"")</f>
        <v>22.14</v>
      </c>
      <c r="AF13" s="1">
        <f>IFERROR(VLOOKUP($A13,dc_bowling!$B:$M,COLUMN(AF12)-23,FALSE),"")</f>
        <v>9.11</v>
      </c>
      <c r="AG13" s="1">
        <f>IFERROR(VLOOKUP($A13,dc_bowling!$B:$M,COLUMN(AG12)-23,FALSE),"")</f>
        <v>14.57</v>
      </c>
      <c r="AH13" s="1">
        <f>IFERROR(VLOOKUP($A13,dc_bowling!$B:$M,COLUMN(AH12)-23,FALSE),"")</f>
        <v>0</v>
      </c>
      <c r="AI13" s="1">
        <f>IFERROR(VLOOKUP($A13,dc_bowling!$B:$M,COLUMN(AI12)-23,FALSE),"")</f>
        <v>0</v>
      </c>
      <c r="AJ13" s="23">
        <f t="shared" si="0"/>
        <v>7.5</v>
      </c>
      <c r="AK13" s="22">
        <f t="shared" si="1"/>
        <v>1.1666666666666667</v>
      </c>
      <c r="AL13" s="22">
        <f t="shared" si="2"/>
        <v>0.16666666666666666</v>
      </c>
      <c r="AM13" s="22">
        <f t="shared" si="3"/>
        <v>39.166666666666671</v>
      </c>
      <c r="AN13" s="29">
        <f t="shared" si="4"/>
        <v>6</v>
      </c>
      <c r="AO13" s="20">
        <f t="shared" si="5"/>
        <v>6</v>
      </c>
      <c r="AP13" s="49" t="str">
        <f t="shared" si="6"/>
        <v>Vipraj Nigam</v>
      </c>
    </row>
    <row r="14" spans="1:42" x14ac:dyDescent="0.2">
      <c r="A14" s="3" t="s">
        <v>117</v>
      </c>
      <c r="B14" s="1" t="s">
        <v>112</v>
      </c>
      <c r="C14" s="4" t="s">
        <v>70</v>
      </c>
      <c r="D14" s="3">
        <f>IFERROR(VLOOKUP($A14,dc_mvp!$B:$K,COLUMN(D13)-2,FALSE),"")</f>
        <v>70</v>
      </c>
      <c r="E14" s="1">
        <f>IFERROR(VLOOKUP($A14,dc_mvp!$B:$K,COLUMN(E13)-2,FALSE),"")</f>
        <v>6</v>
      </c>
      <c r="F14" s="1">
        <f>IFERROR(VLOOKUP($A14,dc_mvp!$B:$K,COLUMN(F13)-2,FALSE),"")</f>
        <v>0</v>
      </c>
      <c r="G14" s="1">
        <f>IFERROR(VLOOKUP($A14,dc_mvp!$B:$K,COLUMN(G13)-2,FALSE),"")</f>
        <v>3</v>
      </c>
      <c r="H14" s="1">
        <f>IFERROR(VLOOKUP($A14,dc_mvp!$B:$K,COLUMN(H13)-2,FALSE),"")</f>
        <v>12</v>
      </c>
      <c r="I14" s="1">
        <f>IFERROR(VLOOKUP($A14,dc_mvp!$B:$K,COLUMN(I13)-2,FALSE),"")</f>
        <v>7</v>
      </c>
      <c r="J14" s="1">
        <f>IFERROR(VLOOKUP($A14,dc_mvp!$B:$K,COLUMN(J13)-2,FALSE),"")</f>
        <v>5</v>
      </c>
      <c r="K14" s="1">
        <f>IFERROR(VLOOKUP($A14,dc_mvp!$B:$K,COLUMN(K13)-2,FALSE),"")</f>
        <v>0</v>
      </c>
      <c r="L14" s="4">
        <f>IFERROR(VLOOKUP($A14,dc_mvp!$B:$K,COLUMN(L13)-2,FALSE),"")</f>
        <v>0</v>
      </c>
      <c r="M14" s="3">
        <f>IFERROR(VLOOKUP($A14,dc_batting!$B:$N,COLUMN(M13)-11,FALSE),"")</f>
        <v>152</v>
      </c>
      <c r="N14" s="1">
        <f>IFERROR(VLOOKUP($A14,dc_batting!$B:$N,COLUMN(N13)-11,FALSE),"")</f>
        <v>6</v>
      </c>
      <c r="O14" s="1">
        <f>IFERROR(VLOOKUP($A14,dc_batting!$B:$N,COLUMN(O13)-11,FALSE),"")</f>
        <v>6</v>
      </c>
      <c r="P14" s="1">
        <f>IFERROR(VLOOKUP($A14,dc_batting!$B:$N,COLUMN(P13)-11,FALSE),"")</f>
        <v>4</v>
      </c>
      <c r="Q14" s="1" t="str">
        <f>IFERROR(VLOOKUP($A14,dc_batting!$B:$N,COLUMN(Q13)-11,FALSE),"")</f>
        <v>38*</v>
      </c>
      <c r="R14" s="1">
        <f>IFERROR(VLOOKUP($A14,dc_batting!$B:$N,COLUMN(R13)-11,FALSE),"")</f>
        <v>76</v>
      </c>
      <c r="S14" s="1">
        <f>IFERROR(VLOOKUP($A14,dc_batting!$B:$N,COLUMN(S13)-11,FALSE),"")</f>
        <v>93</v>
      </c>
      <c r="T14" s="1">
        <f>IFERROR(VLOOKUP($A14,dc_batting!$B:$N,COLUMN(T13)-11,FALSE),"")</f>
        <v>163.44</v>
      </c>
      <c r="U14" s="1">
        <f>IFERROR(VLOOKUP($A14,dc_batting!$B:$N,COLUMN(U13)-11,FALSE),"")</f>
        <v>0</v>
      </c>
      <c r="V14" s="1">
        <f>IFERROR(VLOOKUP($A14,dc_batting!$B:$N,COLUMN(V13)-11,FALSE),"")</f>
        <v>0</v>
      </c>
      <c r="W14" s="1">
        <f>IFERROR(VLOOKUP($A14,dc_batting!$B:$N,COLUMN(W13)-11,FALSE),"")</f>
        <v>12</v>
      </c>
      <c r="X14" s="4">
        <f>IFERROR(VLOOKUP($A14,dc_batting!$B:$N,COLUMN(X13)-11,FALSE),"")</f>
        <v>7</v>
      </c>
      <c r="Y14" s="3" t="str">
        <f>IFERROR(VLOOKUP($A14,dc_bowling!$B:$M,COLUMN(Y13)-23,FALSE),"")</f>
        <v/>
      </c>
      <c r="Z14" s="1" t="str">
        <f>IFERROR(VLOOKUP($A14,dc_bowling!$B:$M,COLUMN(Z13)-23,FALSE),"")</f>
        <v/>
      </c>
      <c r="AA14" s="1" t="str">
        <f>IFERROR(VLOOKUP($A14,dc_bowling!$B:$M,COLUMN(AA13)-23,FALSE),"")</f>
        <v/>
      </c>
      <c r="AB14" s="1" t="str">
        <f>IFERROR(VLOOKUP($A14,dc_bowling!$B:$M,COLUMN(AB13)-23,FALSE),"")</f>
        <v/>
      </c>
      <c r="AC14" s="1" t="str">
        <f>IFERROR(VLOOKUP($A14,dc_bowling!$B:$M,COLUMN(AC13)-23,FALSE),"")</f>
        <v/>
      </c>
      <c r="AD14" s="1" t="str">
        <f>IFERROR(VLOOKUP($A14,dc_bowling!$B:$M,COLUMN(AD13)-23,FALSE),"")</f>
        <v/>
      </c>
      <c r="AE14" s="1" t="str">
        <f>IFERROR(VLOOKUP($A14,dc_bowling!$B:$M,COLUMN(AE13)-23,FALSE),"")</f>
        <v/>
      </c>
      <c r="AF14" s="1" t="str">
        <f>IFERROR(VLOOKUP($A14,dc_bowling!$B:$M,COLUMN(AF13)-23,FALSE),"")</f>
        <v/>
      </c>
      <c r="AG14" s="1" t="str">
        <f>IFERROR(VLOOKUP($A14,dc_bowling!$B:$M,COLUMN(AG13)-23,FALSE),"")</f>
        <v/>
      </c>
      <c r="AH14" s="1" t="str">
        <f>IFERROR(VLOOKUP($A14,dc_bowling!$B:$M,COLUMN(AH13)-23,FALSE),"")</f>
        <v/>
      </c>
      <c r="AI14" s="1" t="str">
        <f>IFERROR(VLOOKUP($A14,dc_bowling!$B:$M,COLUMN(AI13)-23,FALSE),"")</f>
        <v/>
      </c>
      <c r="AJ14" s="23">
        <f t="shared" si="0"/>
        <v>22.8</v>
      </c>
      <c r="AK14" s="22">
        <f t="shared" si="1"/>
        <v>0</v>
      </c>
      <c r="AL14" s="22">
        <f t="shared" si="2"/>
        <v>0.83333333333333337</v>
      </c>
      <c r="AM14" s="22">
        <f t="shared" si="3"/>
        <v>35.299999999999997</v>
      </c>
      <c r="AN14" s="29">
        <f t="shared" si="4"/>
        <v>3.6666666666666665</v>
      </c>
      <c r="AO14" s="20">
        <f t="shared" si="5"/>
        <v>1</v>
      </c>
      <c r="AP14" s="49" t="str">
        <f t="shared" si="6"/>
        <v>Tristan Stubbs</v>
      </c>
    </row>
    <row r="15" spans="1:42" x14ac:dyDescent="0.2">
      <c r="A15" s="3" t="s">
        <v>114</v>
      </c>
      <c r="B15" s="1" t="s">
        <v>112</v>
      </c>
      <c r="C15" s="4" t="s">
        <v>72</v>
      </c>
      <c r="D15" s="3">
        <f>IFERROR(VLOOKUP($A15,dc_mvp!$B:$K,COLUMN(D14)-2,FALSE),"")</f>
        <v>99</v>
      </c>
      <c r="E15" s="1">
        <f>IFERROR(VLOOKUP($A15,dc_mvp!$B:$K,COLUMN(E14)-2,FALSE),"")</f>
        <v>6</v>
      </c>
      <c r="F15" s="1">
        <f>IFERROR(VLOOKUP($A15,dc_mvp!$B:$K,COLUMN(F14)-2,FALSE),"")</f>
        <v>1</v>
      </c>
      <c r="G15" s="1">
        <f>IFERROR(VLOOKUP($A15,dc_mvp!$B:$K,COLUMN(G14)-2,FALSE),"")</f>
        <v>36</v>
      </c>
      <c r="H15" s="1">
        <f>IFERROR(VLOOKUP($A15,dc_mvp!$B:$K,COLUMN(H14)-2,FALSE),"")</f>
        <v>13</v>
      </c>
      <c r="I15" s="1">
        <f>IFERROR(VLOOKUP($A15,dc_mvp!$B:$K,COLUMN(I14)-2,FALSE),"")</f>
        <v>4</v>
      </c>
      <c r="J15" s="1">
        <f>IFERROR(VLOOKUP($A15,dc_mvp!$B:$K,COLUMN(J14)-2,FALSE),"")</f>
        <v>4</v>
      </c>
      <c r="K15" s="1">
        <f>IFERROR(VLOOKUP($A15,dc_mvp!$B:$K,COLUMN(K14)-2,FALSE),"")</f>
        <v>3</v>
      </c>
      <c r="L15" s="4">
        <f>IFERROR(VLOOKUP($A15,dc_mvp!$B:$K,COLUMN(L14)-2,FALSE),"")</f>
        <v>0</v>
      </c>
      <c r="M15" s="3">
        <f>IFERROR(VLOOKUP($A15,dc_batting!$B:$N,COLUMN(M14)-11,FALSE),"")</f>
        <v>101</v>
      </c>
      <c r="N15" s="1">
        <f>IFERROR(VLOOKUP($A15,dc_batting!$B:$N,COLUMN(N14)-11,FALSE),"")</f>
        <v>6</v>
      </c>
      <c r="O15" s="1">
        <f>IFERROR(VLOOKUP($A15,dc_batting!$B:$N,COLUMN(O14)-11,FALSE),"")</f>
        <v>5</v>
      </c>
      <c r="P15" s="1">
        <f>IFERROR(VLOOKUP($A15,dc_batting!$B:$N,COLUMN(P14)-11,FALSE),"")</f>
        <v>0</v>
      </c>
      <c r="Q15" s="1">
        <f>IFERROR(VLOOKUP($A15,dc_batting!$B:$N,COLUMN(Q14)-11,FALSE),"")</f>
        <v>34</v>
      </c>
      <c r="R15" s="1">
        <f>IFERROR(VLOOKUP($A15,dc_batting!$B:$N,COLUMN(R14)-11,FALSE),"")</f>
        <v>20.2</v>
      </c>
      <c r="S15" s="1">
        <f>IFERROR(VLOOKUP($A15,dc_batting!$B:$N,COLUMN(S14)-11,FALSE),"")</f>
        <v>56</v>
      </c>
      <c r="T15" s="1">
        <f>IFERROR(VLOOKUP($A15,dc_batting!$B:$N,COLUMN(T14)-11,FALSE),"")</f>
        <v>180.35</v>
      </c>
      <c r="U15" s="1">
        <f>IFERROR(VLOOKUP($A15,dc_batting!$B:$N,COLUMN(U14)-11,FALSE),"")</f>
        <v>0</v>
      </c>
      <c r="V15" s="1">
        <f>IFERROR(VLOOKUP($A15,dc_batting!$B:$N,COLUMN(V14)-11,FALSE),"")</f>
        <v>0</v>
      </c>
      <c r="W15" s="1">
        <f>IFERROR(VLOOKUP($A15,dc_batting!$B:$N,COLUMN(W14)-11,FALSE),"")</f>
        <v>13</v>
      </c>
      <c r="X15" s="4">
        <f>IFERROR(VLOOKUP($A15,dc_batting!$B:$N,COLUMN(X14)-11,FALSE),"")</f>
        <v>4</v>
      </c>
      <c r="Y15" s="3">
        <f>IFERROR(VLOOKUP($A15,dc_bowling!$B:$M,COLUMN(Y14)-23,FALSE),"")</f>
        <v>1</v>
      </c>
      <c r="Z15" s="1">
        <f>IFERROR(VLOOKUP($A15,dc_bowling!$B:$M,COLUMN(Z14)-23,FALSE),"")</f>
        <v>6</v>
      </c>
      <c r="AA15" s="1">
        <f>IFERROR(VLOOKUP($A15,dc_bowling!$B:$M,COLUMN(AA14)-23,FALSE),"")</f>
        <v>6</v>
      </c>
      <c r="AB15" s="1">
        <f>IFERROR(VLOOKUP($A15,dc_bowling!$B:$M,COLUMN(AB14)-23,FALSE),"")</f>
        <v>17</v>
      </c>
      <c r="AC15" s="1">
        <f>IFERROR(VLOOKUP($A15,dc_bowling!$B:$M,COLUMN(AC14)-23,FALSE),"")</f>
        <v>160</v>
      </c>
      <c r="AD15" s="1">
        <f>IFERROR(VLOOKUP($A15,dc_bowling!$B:$M,COLUMN(AD14)-23,FALSE),"")</f>
        <v>45680</v>
      </c>
      <c r="AE15" s="1">
        <f>IFERROR(VLOOKUP($A15,dc_bowling!$B:$M,COLUMN(AE14)-23,FALSE),"")</f>
        <v>160</v>
      </c>
      <c r="AF15" s="1">
        <f>IFERROR(VLOOKUP($A15,dc_bowling!$B:$M,COLUMN(AF14)-23,FALSE),"")</f>
        <v>9.41</v>
      </c>
      <c r="AG15" s="1">
        <f>IFERROR(VLOOKUP($A15,dc_bowling!$B:$M,COLUMN(AG14)-23,FALSE),"")</f>
        <v>102</v>
      </c>
      <c r="AH15" s="1">
        <f>IFERROR(VLOOKUP($A15,dc_bowling!$B:$M,COLUMN(AH14)-23,FALSE),"")</f>
        <v>0</v>
      </c>
      <c r="AI15" s="1">
        <f>IFERROR(VLOOKUP($A15,dc_bowling!$B:$M,COLUMN(AI14)-23,FALSE),"")</f>
        <v>0</v>
      </c>
      <c r="AJ15" s="23">
        <f t="shared" si="0"/>
        <v>16.75</v>
      </c>
      <c r="AK15" s="22">
        <f t="shared" si="1"/>
        <v>0.16666666666666666</v>
      </c>
      <c r="AL15" s="22">
        <f t="shared" si="2"/>
        <v>0.66666666666666663</v>
      </c>
      <c r="AM15" s="22">
        <f t="shared" si="3"/>
        <v>30.916666666666664</v>
      </c>
      <c r="AN15" s="29">
        <f t="shared" si="4"/>
        <v>4.333333333333333</v>
      </c>
      <c r="AO15" s="20">
        <f t="shared" si="5"/>
        <v>2</v>
      </c>
      <c r="AP15" s="49" t="str">
        <f t="shared" si="6"/>
        <v>Axar Patel</v>
      </c>
    </row>
    <row r="16" spans="1:42" x14ac:dyDescent="0.2">
      <c r="A16" s="3" t="s">
        <v>136</v>
      </c>
      <c r="B16" s="1" t="s">
        <v>112</v>
      </c>
      <c r="C16" s="4" t="s">
        <v>70</v>
      </c>
      <c r="D16" s="3">
        <f>IFERROR(VLOOKUP($A16,dc_mvp!$B:$K,COLUMN(D15)-2,FALSE),"")</f>
        <v>40</v>
      </c>
      <c r="E16" s="1">
        <f>IFERROR(VLOOKUP($A16,dc_mvp!$B:$K,COLUMN(E15)-2,FALSE),"")</f>
        <v>3</v>
      </c>
      <c r="F16" s="1">
        <f>IFERROR(VLOOKUP($A16,dc_mvp!$B:$K,COLUMN(F15)-2,FALSE),"")</f>
        <v>0</v>
      </c>
      <c r="G16" s="1">
        <f>IFERROR(VLOOKUP($A16,dc_mvp!$B:$K,COLUMN(G15)-2,FALSE),"")</f>
        <v>0</v>
      </c>
      <c r="H16" s="1">
        <f>IFERROR(VLOOKUP($A16,dc_mvp!$B:$K,COLUMN(H15)-2,FALSE),"")</f>
        <v>6</v>
      </c>
      <c r="I16" s="1">
        <f>IFERROR(VLOOKUP($A16,dc_mvp!$B:$K,COLUMN(I15)-2,FALSE),"")</f>
        <v>5</v>
      </c>
      <c r="J16" s="1">
        <f>IFERROR(VLOOKUP($A16,dc_mvp!$B:$K,COLUMN(J15)-2,FALSE),"")</f>
        <v>3</v>
      </c>
      <c r="K16" s="1">
        <f>IFERROR(VLOOKUP($A16,dc_mvp!$B:$K,COLUMN(K15)-2,FALSE),"")</f>
        <v>0</v>
      </c>
      <c r="L16" s="4">
        <f>IFERROR(VLOOKUP($A16,dc_mvp!$B:$K,COLUMN(L15)-2,FALSE),"")</f>
        <v>0</v>
      </c>
      <c r="M16" s="3">
        <f>IFERROR(VLOOKUP($A16,dc_batting!$B:$N,COLUMN(M15)-11,FALSE),"")</f>
        <v>81</v>
      </c>
      <c r="N16" s="1">
        <f>IFERROR(VLOOKUP($A16,dc_batting!$B:$N,COLUMN(N15)-11,FALSE),"")</f>
        <v>3</v>
      </c>
      <c r="O16" s="1">
        <f>IFERROR(VLOOKUP($A16,dc_batting!$B:$N,COLUMN(O15)-11,FALSE),"")</f>
        <v>3</v>
      </c>
      <c r="P16" s="1">
        <f>IFERROR(VLOOKUP($A16,dc_batting!$B:$N,COLUMN(P15)-11,FALSE),"")</f>
        <v>0</v>
      </c>
      <c r="Q16" s="1">
        <f>IFERROR(VLOOKUP($A16,dc_batting!$B:$N,COLUMN(Q15)-11,FALSE),"")</f>
        <v>50</v>
      </c>
      <c r="R16" s="1">
        <f>IFERROR(VLOOKUP($A16,dc_batting!$B:$N,COLUMN(R15)-11,FALSE),"")</f>
        <v>27</v>
      </c>
      <c r="S16" s="1">
        <f>IFERROR(VLOOKUP($A16,dc_batting!$B:$N,COLUMN(S15)-11,FALSE),"")</f>
        <v>52</v>
      </c>
      <c r="T16" s="1">
        <f>IFERROR(VLOOKUP($A16,dc_batting!$B:$N,COLUMN(T15)-11,FALSE),"")</f>
        <v>155.76</v>
      </c>
      <c r="U16" s="1">
        <f>IFERROR(VLOOKUP($A16,dc_batting!$B:$N,COLUMN(U15)-11,FALSE),"")</f>
        <v>0</v>
      </c>
      <c r="V16" s="1">
        <f>IFERROR(VLOOKUP($A16,dc_batting!$B:$N,COLUMN(V15)-11,FALSE),"")</f>
        <v>1</v>
      </c>
      <c r="W16" s="1">
        <f>IFERROR(VLOOKUP($A16,dc_batting!$B:$N,COLUMN(W15)-11,FALSE),"")</f>
        <v>6</v>
      </c>
      <c r="X16" s="4">
        <f>IFERROR(VLOOKUP($A16,dc_batting!$B:$N,COLUMN(X15)-11,FALSE),"")</f>
        <v>5</v>
      </c>
      <c r="Y16" s="3" t="str">
        <f>IFERROR(VLOOKUP($A16,dc_bowling!$B:$M,COLUMN(Y15)-23,FALSE),"")</f>
        <v/>
      </c>
      <c r="Z16" s="1" t="str">
        <f>IFERROR(VLOOKUP($A16,dc_bowling!$B:$M,COLUMN(Z15)-23,FALSE),"")</f>
        <v/>
      </c>
      <c r="AA16" s="1" t="str">
        <f>IFERROR(VLOOKUP($A16,dc_bowling!$B:$M,COLUMN(AA15)-23,FALSE),"")</f>
        <v/>
      </c>
      <c r="AB16" s="1" t="str">
        <f>IFERROR(VLOOKUP($A16,dc_bowling!$B:$M,COLUMN(AB15)-23,FALSE),"")</f>
        <v/>
      </c>
      <c r="AC16" s="1" t="str">
        <f>IFERROR(VLOOKUP($A16,dc_bowling!$B:$M,COLUMN(AC15)-23,FALSE),"")</f>
        <v/>
      </c>
      <c r="AD16" s="1" t="str">
        <f>IFERROR(VLOOKUP($A16,dc_bowling!$B:$M,COLUMN(AD15)-23,FALSE),"")</f>
        <v/>
      </c>
      <c r="AE16" s="1" t="str">
        <f>IFERROR(VLOOKUP($A16,dc_bowling!$B:$M,COLUMN(AE15)-23,FALSE),"")</f>
        <v/>
      </c>
      <c r="AF16" s="1" t="str">
        <f>IFERROR(VLOOKUP($A16,dc_bowling!$B:$M,COLUMN(AF15)-23,FALSE),"")</f>
        <v/>
      </c>
      <c r="AG16" s="1" t="str">
        <f>IFERROR(VLOOKUP($A16,dc_bowling!$B:$M,COLUMN(AG15)-23,FALSE),"")</f>
        <v/>
      </c>
      <c r="AH16" s="1" t="str">
        <f>IFERROR(VLOOKUP($A16,dc_bowling!$B:$M,COLUMN(AH15)-23,FALSE),"")</f>
        <v/>
      </c>
      <c r="AI16" s="1" t="str">
        <f>IFERROR(VLOOKUP($A16,dc_bowling!$B:$M,COLUMN(AI15)-23,FALSE),"")</f>
        <v/>
      </c>
      <c r="AJ16" s="23">
        <f t="shared" si="0"/>
        <v>15.5</v>
      </c>
      <c r="AK16" s="22">
        <f t="shared" si="1"/>
        <v>0</v>
      </c>
      <c r="AL16" s="22">
        <f t="shared" si="2"/>
        <v>1</v>
      </c>
      <c r="AM16" s="22">
        <f t="shared" si="3"/>
        <v>30.5</v>
      </c>
      <c r="AN16" s="29">
        <f t="shared" si="4"/>
        <v>4.333333333333333</v>
      </c>
      <c r="AO16" s="20">
        <f t="shared" si="5"/>
        <v>2</v>
      </c>
      <c r="AP16" s="49" t="str">
        <f t="shared" si="6"/>
        <v>Faf du Plessis</v>
      </c>
    </row>
    <row r="17" spans="1:42" x14ac:dyDescent="0.2">
      <c r="A17" s="3" t="s">
        <v>118</v>
      </c>
      <c r="B17" s="1" t="s">
        <v>112</v>
      </c>
      <c r="C17" s="4" t="s">
        <v>70</v>
      </c>
      <c r="D17" s="3">
        <f>IFERROR(VLOOKUP($A17,dc_mvp!$B:$K,COLUMN(D16)-2,FALSE),"")</f>
        <v>59</v>
      </c>
      <c r="E17" s="1">
        <f>IFERROR(VLOOKUP($A17,dc_mvp!$B:$K,COLUMN(E16)-2,FALSE),"")</f>
        <v>6</v>
      </c>
      <c r="F17" s="1">
        <f>IFERROR(VLOOKUP($A17,dc_mvp!$B:$K,COLUMN(F16)-2,FALSE),"")</f>
        <v>0</v>
      </c>
      <c r="G17" s="1">
        <f>IFERROR(VLOOKUP($A17,dc_mvp!$B:$K,COLUMN(G16)-2,FALSE),"")</f>
        <v>0</v>
      </c>
      <c r="H17" s="1">
        <f>IFERROR(VLOOKUP($A17,dc_mvp!$B:$K,COLUMN(H16)-2,FALSE),"")</f>
        <v>15</v>
      </c>
      <c r="I17" s="1">
        <f>IFERROR(VLOOKUP($A17,dc_mvp!$B:$K,COLUMN(I16)-2,FALSE),"")</f>
        <v>5</v>
      </c>
      <c r="J17" s="1">
        <f>IFERROR(VLOOKUP($A17,dc_mvp!$B:$K,COLUMN(J16)-2,FALSE),"")</f>
        <v>1</v>
      </c>
      <c r="K17" s="1">
        <f>IFERROR(VLOOKUP($A17,dc_mvp!$B:$K,COLUMN(K16)-2,FALSE),"")</f>
        <v>1.5</v>
      </c>
      <c r="L17" s="4">
        <f>IFERROR(VLOOKUP($A17,dc_mvp!$B:$K,COLUMN(L16)-2,FALSE),"")</f>
        <v>0</v>
      </c>
      <c r="M17" s="3">
        <f>IFERROR(VLOOKUP($A17,dc_batting!$B:$N,COLUMN(M16)-11,FALSE),"")</f>
        <v>156</v>
      </c>
      <c r="N17" s="1">
        <f>IFERROR(VLOOKUP($A17,dc_batting!$B:$N,COLUMN(N16)-11,FALSE),"")</f>
        <v>6</v>
      </c>
      <c r="O17" s="1">
        <f>IFERROR(VLOOKUP($A17,dc_batting!$B:$N,COLUMN(O16)-11,FALSE),"")</f>
        <v>6</v>
      </c>
      <c r="P17" s="1">
        <f>IFERROR(VLOOKUP($A17,dc_batting!$B:$N,COLUMN(P16)-11,FALSE),"")</f>
        <v>1</v>
      </c>
      <c r="Q17" s="1">
        <f>IFERROR(VLOOKUP($A17,dc_batting!$B:$N,COLUMN(Q16)-11,FALSE),"")</f>
        <v>49</v>
      </c>
      <c r="R17" s="1">
        <f>IFERROR(VLOOKUP($A17,dc_batting!$B:$N,COLUMN(R16)-11,FALSE),"")</f>
        <v>31.2</v>
      </c>
      <c r="S17" s="1">
        <f>IFERROR(VLOOKUP($A17,dc_batting!$B:$N,COLUMN(S16)-11,FALSE),"")</f>
        <v>109</v>
      </c>
      <c r="T17" s="1">
        <f>IFERROR(VLOOKUP($A17,dc_batting!$B:$N,COLUMN(T16)-11,FALSE),"")</f>
        <v>143.11000000000001</v>
      </c>
      <c r="U17" s="1">
        <f>IFERROR(VLOOKUP($A17,dc_batting!$B:$N,COLUMN(U16)-11,FALSE),"")</f>
        <v>0</v>
      </c>
      <c r="V17" s="1">
        <f>IFERROR(VLOOKUP($A17,dc_batting!$B:$N,COLUMN(V16)-11,FALSE),"")</f>
        <v>0</v>
      </c>
      <c r="W17" s="1">
        <f>IFERROR(VLOOKUP($A17,dc_batting!$B:$N,COLUMN(W16)-11,FALSE),"")</f>
        <v>15</v>
      </c>
      <c r="X17" s="4">
        <f>IFERROR(VLOOKUP($A17,dc_batting!$B:$N,COLUMN(X16)-11,FALSE),"")</f>
        <v>5</v>
      </c>
      <c r="Y17" s="3" t="str">
        <f>IFERROR(VLOOKUP($A17,dc_bowling!$B:$M,COLUMN(Y16)-23,FALSE),"")</f>
        <v/>
      </c>
      <c r="Z17" s="1" t="str">
        <f>IFERROR(VLOOKUP($A17,dc_bowling!$B:$M,COLUMN(Z16)-23,FALSE),"")</f>
        <v/>
      </c>
      <c r="AA17" s="1" t="str">
        <f>IFERROR(VLOOKUP($A17,dc_bowling!$B:$M,COLUMN(AA16)-23,FALSE),"")</f>
        <v/>
      </c>
      <c r="AB17" s="1" t="str">
        <f>IFERROR(VLOOKUP($A17,dc_bowling!$B:$M,COLUMN(AB16)-23,FALSE),"")</f>
        <v/>
      </c>
      <c r="AC17" s="1" t="str">
        <f>IFERROR(VLOOKUP($A17,dc_bowling!$B:$M,COLUMN(AC16)-23,FALSE),"")</f>
        <v/>
      </c>
      <c r="AD17" s="1" t="str">
        <f>IFERROR(VLOOKUP($A17,dc_bowling!$B:$M,COLUMN(AD16)-23,FALSE),"")</f>
        <v/>
      </c>
      <c r="AE17" s="1" t="str">
        <f>IFERROR(VLOOKUP($A17,dc_bowling!$B:$M,COLUMN(AE16)-23,FALSE),"")</f>
        <v/>
      </c>
      <c r="AF17" s="1" t="str">
        <f>IFERROR(VLOOKUP($A17,dc_bowling!$B:$M,COLUMN(AF16)-23,FALSE),"")</f>
        <v/>
      </c>
      <c r="AG17" s="1" t="str">
        <f>IFERROR(VLOOKUP($A17,dc_bowling!$B:$M,COLUMN(AG16)-23,FALSE),"")</f>
        <v/>
      </c>
      <c r="AH17" s="1" t="str">
        <f>IFERROR(VLOOKUP($A17,dc_bowling!$B:$M,COLUMN(AH16)-23,FALSE),"")</f>
        <v/>
      </c>
      <c r="AI17" s="1" t="str">
        <f>IFERROR(VLOOKUP($A17,dc_bowling!$B:$M,COLUMN(AI16)-23,FALSE),"")</f>
        <v/>
      </c>
      <c r="AJ17" s="23">
        <f t="shared" si="0"/>
        <v>21.4</v>
      </c>
      <c r="AK17" s="22">
        <f t="shared" si="1"/>
        <v>0</v>
      </c>
      <c r="AL17" s="22">
        <f t="shared" si="2"/>
        <v>0.16666666666666666</v>
      </c>
      <c r="AM17" s="22">
        <f t="shared" si="3"/>
        <v>23.9</v>
      </c>
      <c r="AN17" s="29">
        <f t="shared" si="4"/>
        <v>6</v>
      </c>
      <c r="AO17" s="20">
        <f t="shared" si="5"/>
        <v>6</v>
      </c>
      <c r="AP17" s="49" t="str">
        <f t="shared" si="6"/>
        <v>Abishek Porel</v>
      </c>
    </row>
    <row r="18" spans="1:42" x14ac:dyDescent="0.2">
      <c r="A18" s="3" t="s">
        <v>119</v>
      </c>
      <c r="B18" s="1" t="s">
        <v>112</v>
      </c>
      <c r="C18" s="4" t="s">
        <v>71</v>
      </c>
      <c r="D18" s="3">
        <f>IFERROR(VLOOKUP($A18,dc_mvp!$B:$K,COLUMN(D17)-2,FALSE),"")</f>
        <v>52.5</v>
      </c>
      <c r="E18" s="1">
        <f>IFERROR(VLOOKUP($A18,dc_mvp!$B:$K,COLUMN(E17)-2,FALSE),"")</f>
        <v>6</v>
      </c>
      <c r="F18" s="1">
        <f>IFERROR(VLOOKUP($A18,dc_mvp!$B:$K,COLUMN(F17)-2,FALSE),"")</f>
        <v>4</v>
      </c>
      <c r="G18" s="1">
        <f>IFERROR(VLOOKUP($A18,dc_mvp!$B:$K,COLUMN(G17)-2,FALSE),"")</f>
        <v>36</v>
      </c>
      <c r="H18" s="1">
        <f>IFERROR(VLOOKUP($A18,dc_mvp!$B:$K,COLUMN(H17)-2,FALSE),"")</f>
        <v>0</v>
      </c>
      <c r="I18" s="1">
        <f>IFERROR(VLOOKUP($A18,dc_mvp!$B:$K,COLUMN(I17)-2,FALSE),"")</f>
        <v>0</v>
      </c>
      <c r="J18" s="1">
        <f>IFERROR(VLOOKUP($A18,dc_mvp!$B:$K,COLUMN(J17)-2,FALSE),"")</f>
        <v>1</v>
      </c>
      <c r="K18" s="1">
        <f>IFERROR(VLOOKUP($A18,dc_mvp!$B:$K,COLUMN(K17)-2,FALSE),"")</f>
        <v>0</v>
      </c>
      <c r="L18" s="4">
        <f>IFERROR(VLOOKUP($A18,dc_mvp!$B:$K,COLUMN(L17)-2,FALSE),"")</f>
        <v>0</v>
      </c>
      <c r="M18" s="3" t="str">
        <f>IFERROR(VLOOKUP($A18,dc_batting!$B:$N,COLUMN(M17)-11,FALSE),"")</f>
        <v/>
      </c>
      <c r="N18" s="1" t="str">
        <f>IFERROR(VLOOKUP($A18,dc_batting!$B:$N,COLUMN(N17)-11,FALSE),"")</f>
        <v/>
      </c>
      <c r="O18" s="1" t="str">
        <f>IFERROR(VLOOKUP($A18,dc_batting!$B:$N,COLUMN(O17)-11,FALSE),"")</f>
        <v/>
      </c>
      <c r="P18" s="1" t="str">
        <f>IFERROR(VLOOKUP($A18,dc_batting!$B:$N,COLUMN(P17)-11,FALSE),"")</f>
        <v/>
      </c>
      <c r="Q18" s="1" t="str">
        <f>IFERROR(VLOOKUP($A18,dc_batting!$B:$N,COLUMN(Q17)-11,FALSE),"")</f>
        <v/>
      </c>
      <c r="R18" s="1" t="str">
        <f>IFERROR(VLOOKUP($A18,dc_batting!$B:$N,COLUMN(R17)-11,FALSE),"")</f>
        <v/>
      </c>
      <c r="S18" s="1" t="str">
        <f>IFERROR(VLOOKUP($A18,dc_batting!$B:$N,COLUMN(S17)-11,FALSE),"")</f>
        <v/>
      </c>
      <c r="T18" s="1" t="str">
        <f>IFERROR(VLOOKUP($A18,dc_batting!$B:$N,COLUMN(T17)-11,FALSE),"")</f>
        <v/>
      </c>
      <c r="U18" s="1" t="str">
        <f>IFERROR(VLOOKUP($A18,dc_batting!$B:$N,COLUMN(U17)-11,FALSE),"")</f>
        <v/>
      </c>
      <c r="V18" s="1" t="str">
        <f>IFERROR(VLOOKUP($A18,dc_batting!$B:$N,COLUMN(V17)-11,FALSE),"")</f>
        <v/>
      </c>
      <c r="W18" s="1" t="str">
        <f>IFERROR(VLOOKUP($A18,dc_batting!$B:$N,COLUMN(W17)-11,FALSE),"")</f>
        <v/>
      </c>
      <c r="X18" s="4" t="str">
        <f>IFERROR(VLOOKUP($A18,dc_batting!$B:$N,COLUMN(X17)-11,FALSE),"")</f>
        <v/>
      </c>
      <c r="Y18" s="3">
        <f>IFERROR(VLOOKUP($A18,dc_bowling!$B:$M,COLUMN(Y17)-23,FALSE),"")</f>
        <v>4</v>
      </c>
      <c r="Z18" s="1">
        <f>IFERROR(VLOOKUP($A18,dc_bowling!$B:$M,COLUMN(Z17)-23,FALSE),"")</f>
        <v>6</v>
      </c>
      <c r="AA18" s="1">
        <f>IFERROR(VLOOKUP($A18,dc_bowling!$B:$M,COLUMN(AA17)-23,FALSE),"")</f>
        <v>6</v>
      </c>
      <c r="AB18" s="1">
        <f>IFERROR(VLOOKUP($A18,dc_bowling!$B:$M,COLUMN(AB17)-23,FALSE),"")</f>
        <v>18</v>
      </c>
      <c r="AC18" s="1">
        <f>IFERROR(VLOOKUP($A18,dc_bowling!$B:$M,COLUMN(AC17)-23,FALSE),"")</f>
        <v>170</v>
      </c>
      <c r="AD18" s="1">
        <f>IFERROR(VLOOKUP($A18,dc_bowling!$B:$M,COLUMN(AD17)-23,FALSE),"")</f>
        <v>45679</v>
      </c>
      <c r="AE18" s="1">
        <f>IFERROR(VLOOKUP($A18,dc_bowling!$B:$M,COLUMN(AE17)-23,FALSE),"")</f>
        <v>42.5</v>
      </c>
      <c r="AF18" s="1">
        <f>IFERROR(VLOOKUP($A18,dc_bowling!$B:$M,COLUMN(AF17)-23,FALSE),"")</f>
        <v>9.44</v>
      </c>
      <c r="AG18" s="1">
        <f>IFERROR(VLOOKUP($A18,dc_bowling!$B:$M,COLUMN(AG17)-23,FALSE),"")</f>
        <v>27</v>
      </c>
      <c r="AH18" s="1">
        <f>IFERROR(VLOOKUP($A18,dc_bowling!$B:$M,COLUMN(AH17)-23,FALSE),"")</f>
        <v>0</v>
      </c>
      <c r="AI18" s="1">
        <f>IFERROR(VLOOKUP($A18,dc_bowling!$B:$M,COLUMN(AI17)-23,FALSE),"")</f>
        <v>0</v>
      </c>
      <c r="AJ18" s="23">
        <f t="shared" si="0"/>
        <v>0</v>
      </c>
      <c r="AK18" s="22">
        <f t="shared" si="1"/>
        <v>0.66666666666666663</v>
      </c>
      <c r="AL18" s="22">
        <f t="shared" si="2"/>
        <v>0.16666666666666666</v>
      </c>
      <c r="AM18" s="22">
        <f t="shared" si="3"/>
        <v>19.166666666666664</v>
      </c>
      <c r="AN18" s="29">
        <f t="shared" si="4"/>
        <v>8</v>
      </c>
      <c r="AO18" s="20">
        <f t="shared" si="5"/>
        <v>11</v>
      </c>
      <c r="AP18" s="49" t="str">
        <f t="shared" si="6"/>
        <v>Mukesh Kumar</v>
      </c>
    </row>
    <row r="19" spans="1:42" x14ac:dyDescent="0.2">
      <c r="A19" s="3" t="s">
        <v>121</v>
      </c>
      <c r="B19" s="1" t="s">
        <v>112</v>
      </c>
      <c r="C19" s="4" t="s">
        <v>72</v>
      </c>
      <c r="D19" s="3">
        <f>IFERROR(VLOOKUP($A19,dc_mvp!$B:$K,COLUMN(D18)-2,FALSE),"")</f>
        <v>45</v>
      </c>
      <c r="E19" s="1">
        <f>IFERROR(VLOOKUP($A19,dc_mvp!$B:$K,COLUMN(E18)-2,FALSE),"")</f>
        <v>5</v>
      </c>
      <c r="F19" s="1">
        <f>IFERROR(VLOOKUP($A19,dc_mvp!$B:$K,COLUMN(F18)-2,FALSE),"")</f>
        <v>0</v>
      </c>
      <c r="G19" s="1">
        <f>IFERROR(VLOOKUP($A19,dc_mvp!$B:$K,COLUMN(G18)-2,FALSE),"")</f>
        <v>0</v>
      </c>
      <c r="H19" s="1">
        <f>IFERROR(VLOOKUP($A19,dc_mvp!$B:$K,COLUMN(H18)-2,FALSE),"")</f>
        <v>9</v>
      </c>
      <c r="I19" s="1">
        <f>IFERROR(VLOOKUP($A19,dc_mvp!$B:$K,COLUMN(I18)-2,FALSE),"")</f>
        <v>5</v>
      </c>
      <c r="J19" s="1">
        <f>IFERROR(VLOOKUP($A19,dc_mvp!$B:$K,COLUMN(J18)-2,FALSE),"")</f>
        <v>2</v>
      </c>
      <c r="K19" s="1">
        <f>IFERROR(VLOOKUP($A19,dc_mvp!$B:$K,COLUMN(K18)-2,FALSE),"")</f>
        <v>0</v>
      </c>
      <c r="L19" s="4">
        <f>IFERROR(VLOOKUP($A19,dc_mvp!$B:$K,COLUMN(L18)-2,FALSE),"")</f>
        <v>0</v>
      </c>
      <c r="M19" s="3">
        <f>IFERROR(VLOOKUP($A19,dc_batting!$B:$N,COLUMN(M18)-11,FALSE),"")</f>
        <v>99</v>
      </c>
      <c r="N19" s="1">
        <f>IFERROR(VLOOKUP($A19,dc_batting!$B:$N,COLUMN(N18)-11,FALSE),"")</f>
        <v>5</v>
      </c>
      <c r="O19" s="1">
        <f>IFERROR(VLOOKUP($A19,dc_batting!$B:$N,COLUMN(O18)-11,FALSE),"")</f>
        <v>4</v>
      </c>
      <c r="P19" s="1">
        <f>IFERROR(VLOOKUP($A19,dc_batting!$B:$N,COLUMN(P18)-11,FALSE),"")</f>
        <v>2</v>
      </c>
      <c r="Q19" s="1" t="str">
        <f>IFERROR(VLOOKUP($A19,dc_batting!$B:$N,COLUMN(Q18)-11,FALSE),"")</f>
        <v>66*</v>
      </c>
      <c r="R19" s="1">
        <f>IFERROR(VLOOKUP($A19,dc_batting!$B:$N,COLUMN(R18)-11,FALSE),"")</f>
        <v>49.5</v>
      </c>
      <c r="S19" s="1">
        <f>IFERROR(VLOOKUP($A19,dc_batting!$B:$N,COLUMN(S18)-11,FALSE),"")</f>
        <v>57</v>
      </c>
      <c r="T19" s="1">
        <f>IFERROR(VLOOKUP($A19,dc_batting!$B:$N,COLUMN(T18)-11,FALSE),"")</f>
        <v>173.68</v>
      </c>
      <c r="U19" s="1">
        <f>IFERROR(VLOOKUP($A19,dc_batting!$B:$N,COLUMN(U18)-11,FALSE),"")</f>
        <v>0</v>
      </c>
      <c r="V19" s="1">
        <f>IFERROR(VLOOKUP($A19,dc_batting!$B:$N,COLUMN(V18)-11,FALSE),"")</f>
        <v>1</v>
      </c>
      <c r="W19" s="1">
        <f>IFERROR(VLOOKUP($A19,dc_batting!$B:$N,COLUMN(W18)-11,FALSE),"")</f>
        <v>9</v>
      </c>
      <c r="X19" s="4">
        <f>IFERROR(VLOOKUP($A19,dc_batting!$B:$N,COLUMN(X18)-11,FALSE),"")</f>
        <v>5</v>
      </c>
      <c r="Y19" s="3" t="str">
        <f>IFERROR(VLOOKUP($A19,dc_bowling!$B:$M,COLUMN(Y18)-23,FALSE),"")</f>
        <v/>
      </c>
      <c r="Z19" s="1" t="str">
        <f>IFERROR(VLOOKUP($A19,dc_bowling!$B:$M,COLUMN(Z18)-23,FALSE),"")</f>
        <v/>
      </c>
      <c r="AA19" s="1" t="str">
        <f>IFERROR(VLOOKUP($A19,dc_bowling!$B:$M,COLUMN(AA18)-23,FALSE),"")</f>
        <v/>
      </c>
      <c r="AB19" s="1" t="str">
        <f>IFERROR(VLOOKUP($A19,dc_bowling!$B:$M,COLUMN(AB18)-23,FALSE),"")</f>
        <v/>
      </c>
      <c r="AC19" s="1" t="str">
        <f>IFERROR(VLOOKUP($A19,dc_bowling!$B:$M,COLUMN(AC18)-23,FALSE),"")</f>
        <v/>
      </c>
      <c r="AD19" s="1" t="str">
        <f>IFERROR(VLOOKUP($A19,dc_bowling!$B:$M,COLUMN(AD18)-23,FALSE),"")</f>
        <v/>
      </c>
      <c r="AE19" s="1" t="str">
        <f>IFERROR(VLOOKUP($A19,dc_bowling!$B:$M,COLUMN(AE18)-23,FALSE),"")</f>
        <v/>
      </c>
      <c r="AF19" s="1" t="str">
        <f>IFERROR(VLOOKUP($A19,dc_bowling!$B:$M,COLUMN(AF18)-23,FALSE),"")</f>
        <v/>
      </c>
      <c r="AG19" s="1" t="str">
        <f>IFERROR(VLOOKUP($A19,dc_bowling!$B:$M,COLUMN(AG18)-23,FALSE),"")</f>
        <v/>
      </c>
      <c r="AH19" s="1" t="str">
        <f>IFERROR(VLOOKUP($A19,dc_bowling!$B:$M,COLUMN(AH18)-23,FALSE),"")</f>
        <v/>
      </c>
      <c r="AI19" s="1" t="str">
        <f>IFERROR(VLOOKUP($A19,dc_bowling!$B:$M,COLUMN(AI18)-23,FALSE),"")</f>
        <v/>
      </c>
      <c r="AJ19" s="23">
        <f t="shared" si="0"/>
        <v>11</v>
      </c>
      <c r="AK19" s="22">
        <f t="shared" si="1"/>
        <v>0</v>
      </c>
      <c r="AL19" s="22">
        <f t="shared" si="2"/>
        <v>0.4</v>
      </c>
      <c r="AM19" s="22">
        <f t="shared" si="3"/>
        <v>17</v>
      </c>
      <c r="AN19" s="29">
        <f t="shared" si="4"/>
        <v>6.666666666666667</v>
      </c>
      <c r="AO19" s="20">
        <f t="shared" si="5"/>
        <v>8</v>
      </c>
      <c r="AP19" s="49" t="str">
        <f t="shared" si="6"/>
        <v>Ashutosh Sharma</v>
      </c>
    </row>
    <row r="20" spans="1:42" x14ac:dyDescent="0.2">
      <c r="A20" s="3" t="s">
        <v>124</v>
      </c>
      <c r="B20" s="1" t="s">
        <v>112</v>
      </c>
      <c r="C20" s="4" t="s">
        <v>70</v>
      </c>
      <c r="D20" s="3">
        <f>IFERROR(VLOOKUP($A20,dc_mvp!$B:$K,COLUMN(D19)-2,FALSE),"")</f>
        <v>32</v>
      </c>
      <c r="E20" s="1">
        <f>IFERROR(VLOOKUP($A20,dc_mvp!$B:$K,COLUMN(E19)-2,FALSE),"")</f>
        <v>6</v>
      </c>
      <c r="F20" s="1">
        <f>IFERROR(VLOOKUP($A20,dc_mvp!$B:$K,COLUMN(F19)-2,FALSE),"")</f>
        <v>0</v>
      </c>
      <c r="G20" s="1">
        <f>IFERROR(VLOOKUP($A20,dc_mvp!$B:$K,COLUMN(G19)-2,FALSE),"")</f>
        <v>0</v>
      </c>
      <c r="H20" s="1">
        <f>IFERROR(VLOOKUP($A20,dc_mvp!$B:$K,COLUMN(H19)-2,FALSE),"")</f>
        <v>7</v>
      </c>
      <c r="I20" s="1">
        <f>IFERROR(VLOOKUP($A20,dc_mvp!$B:$K,COLUMN(I19)-2,FALSE),"")</f>
        <v>2</v>
      </c>
      <c r="J20" s="1">
        <f>IFERROR(VLOOKUP($A20,dc_mvp!$B:$K,COLUMN(J19)-2,FALSE),"")</f>
        <v>3</v>
      </c>
      <c r="K20" s="1">
        <f>IFERROR(VLOOKUP($A20,dc_mvp!$B:$K,COLUMN(K19)-2,FALSE),"")</f>
        <v>0</v>
      </c>
      <c r="L20" s="4">
        <f>IFERROR(VLOOKUP($A20,dc_mvp!$B:$K,COLUMN(L19)-2,FALSE),"")</f>
        <v>0</v>
      </c>
      <c r="M20" s="3">
        <f>IFERROR(VLOOKUP($A20,dc_batting!$B:$N,COLUMN(M19)-11,FALSE),"")</f>
        <v>55</v>
      </c>
      <c r="N20" s="1">
        <f>IFERROR(VLOOKUP($A20,dc_batting!$B:$N,COLUMN(N19)-11,FALSE),"")</f>
        <v>6</v>
      </c>
      <c r="O20" s="1">
        <f>IFERROR(VLOOKUP($A20,dc_batting!$B:$N,COLUMN(O19)-11,FALSE),"")</f>
        <v>6</v>
      </c>
      <c r="P20" s="1">
        <f>IFERROR(VLOOKUP($A20,dc_batting!$B:$N,COLUMN(P19)-11,FALSE),"")</f>
        <v>0</v>
      </c>
      <c r="Q20" s="1">
        <f>IFERROR(VLOOKUP($A20,dc_batting!$B:$N,COLUMN(Q19)-11,FALSE),"")</f>
        <v>38</v>
      </c>
      <c r="R20" s="1">
        <f>IFERROR(VLOOKUP($A20,dc_batting!$B:$N,COLUMN(R19)-11,FALSE),"")</f>
        <v>9.17</v>
      </c>
      <c r="S20" s="1">
        <f>IFERROR(VLOOKUP($A20,dc_batting!$B:$N,COLUMN(S19)-11,FALSE),"")</f>
        <v>52</v>
      </c>
      <c r="T20" s="1">
        <f>IFERROR(VLOOKUP($A20,dc_batting!$B:$N,COLUMN(T19)-11,FALSE),"")</f>
        <v>105.76</v>
      </c>
      <c r="U20" s="1">
        <f>IFERROR(VLOOKUP($A20,dc_batting!$B:$N,COLUMN(U19)-11,FALSE),"")</f>
        <v>0</v>
      </c>
      <c r="V20" s="1">
        <f>IFERROR(VLOOKUP($A20,dc_batting!$B:$N,COLUMN(V19)-11,FALSE),"")</f>
        <v>0</v>
      </c>
      <c r="W20" s="1">
        <f>IFERROR(VLOOKUP($A20,dc_batting!$B:$N,COLUMN(W19)-11,FALSE),"")</f>
        <v>7</v>
      </c>
      <c r="X20" s="4">
        <f>IFERROR(VLOOKUP($A20,dc_batting!$B:$N,COLUMN(X19)-11,FALSE),"")</f>
        <v>2</v>
      </c>
      <c r="Y20" s="3" t="str">
        <f>IFERROR(VLOOKUP($A20,dc_bowling!$B:$M,COLUMN(Y19)-23,FALSE),"")</f>
        <v/>
      </c>
      <c r="Z20" s="1" t="str">
        <f>IFERROR(VLOOKUP($A20,dc_bowling!$B:$M,COLUMN(Z19)-23,FALSE),"")</f>
        <v/>
      </c>
      <c r="AA20" s="1" t="str">
        <f>IFERROR(VLOOKUP($A20,dc_bowling!$B:$M,COLUMN(AA19)-23,FALSE),"")</f>
        <v/>
      </c>
      <c r="AB20" s="1" t="str">
        <f>IFERROR(VLOOKUP($A20,dc_bowling!$B:$M,COLUMN(AB19)-23,FALSE),"")</f>
        <v/>
      </c>
      <c r="AC20" s="1" t="str">
        <f>IFERROR(VLOOKUP($A20,dc_bowling!$B:$M,COLUMN(AC19)-23,FALSE),"")</f>
        <v/>
      </c>
      <c r="AD20" s="1" t="str">
        <f>IFERROR(VLOOKUP($A20,dc_bowling!$B:$M,COLUMN(AD19)-23,FALSE),"")</f>
        <v/>
      </c>
      <c r="AE20" s="1" t="str">
        <f>IFERROR(VLOOKUP($A20,dc_bowling!$B:$M,COLUMN(AE19)-23,FALSE),"")</f>
        <v/>
      </c>
      <c r="AF20" s="1" t="str">
        <f>IFERROR(VLOOKUP($A20,dc_bowling!$B:$M,COLUMN(AF19)-23,FALSE),"")</f>
        <v/>
      </c>
      <c r="AG20" s="1" t="str">
        <f>IFERROR(VLOOKUP($A20,dc_bowling!$B:$M,COLUMN(AG19)-23,FALSE),"")</f>
        <v/>
      </c>
      <c r="AH20" s="1" t="str">
        <f>IFERROR(VLOOKUP($A20,dc_bowling!$B:$M,COLUMN(AH19)-23,FALSE),"")</f>
        <v/>
      </c>
      <c r="AI20" s="1" t="str">
        <f>IFERROR(VLOOKUP($A20,dc_bowling!$B:$M,COLUMN(AI19)-23,FALSE),"")</f>
        <v/>
      </c>
      <c r="AJ20" s="23">
        <f t="shared" si="0"/>
        <v>3.4</v>
      </c>
      <c r="AK20" s="22">
        <f t="shared" si="1"/>
        <v>0</v>
      </c>
      <c r="AL20" s="22">
        <f t="shared" si="2"/>
        <v>0.5</v>
      </c>
      <c r="AM20" s="22">
        <f t="shared" si="3"/>
        <v>10.9</v>
      </c>
      <c r="AN20" s="29">
        <f t="shared" si="4"/>
        <v>7.333333333333333</v>
      </c>
      <c r="AO20" s="20">
        <f t="shared" si="5"/>
        <v>9</v>
      </c>
      <c r="AP20" s="49" t="str">
        <f t="shared" si="6"/>
        <v>Jake Fraser-McGurk</v>
      </c>
    </row>
    <row r="21" spans="1:42" x14ac:dyDescent="0.2">
      <c r="A21" s="3" t="s">
        <v>123</v>
      </c>
      <c r="B21" s="1" t="s">
        <v>112</v>
      </c>
      <c r="C21" s="4" t="s">
        <v>71</v>
      </c>
      <c r="D21" s="3">
        <f>IFERROR(VLOOKUP($A21,dc_mvp!$B:$K,COLUMN(D20)-2,FALSE),"")</f>
        <v>34</v>
      </c>
      <c r="E21" s="1">
        <f>IFERROR(VLOOKUP($A21,dc_mvp!$B:$K,COLUMN(E20)-2,FALSE),"")</f>
        <v>5</v>
      </c>
      <c r="F21" s="1">
        <f>IFERROR(VLOOKUP($A21,dc_mvp!$B:$K,COLUMN(F20)-2,FALSE),"")</f>
        <v>2</v>
      </c>
      <c r="G21" s="1">
        <f>IFERROR(VLOOKUP($A21,dc_mvp!$B:$K,COLUMN(G20)-2,FALSE),"")</f>
        <v>27</v>
      </c>
      <c r="H21" s="1">
        <f>IFERROR(VLOOKUP($A21,dc_mvp!$B:$K,COLUMN(H20)-2,FALSE),"")</f>
        <v>0</v>
      </c>
      <c r="I21" s="1">
        <f>IFERROR(VLOOKUP($A21,dc_mvp!$B:$K,COLUMN(I20)-2,FALSE),"")</f>
        <v>0</v>
      </c>
      <c r="J21" s="1">
        <f>IFERROR(VLOOKUP($A21,dc_mvp!$B:$K,COLUMN(J20)-2,FALSE),"")</f>
        <v>0</v>
      </c>
      <c r="K21" s="1">
        <f>IFERROR(VLOOKUP($A21,dc_mvp!$B:$K,COLUMN(K20)-2,FALSE),"")</f>
        <v>0</v>
      </c>
      <c r="L21" s="4">
        <f>IFERROR(VLOOKUP($A21,dc_mvp!$B:$K,COLUMN(L20)-2,FALSE),"")</f>
        <v>0</v>
      </c>
      <c r="M21" s="3">
        <f>IFERROR(VLOOKUP($A21,dc_batting!$B:$N,COLUMN(M20)-11,FALSE),"")</f>
        <v>1</v>
      </c>
      <c r="N21" s="1">
        <f>IFERROR(VLOOKUP($A21,dc_batting!$B:$N,COLUMN(N20)-11,FALSE),"")</f>
        <v>6</v>
      </c>
      <c r="O21" s="1">
        <f>IFERROR(VLOOKUP($A21,dc_batting!$B:$N,COLUMN(O20)-11,FALSE),"")</f>
        <v>2</v>
      </c>
      <c r="P21" s="1">
        <f>IFERROR(VLOOKUP($A21,dc_batting!$B:$N,COLUMN(P20)-11,FALSE),"")</f>
        <v>1</v>
      </c>
      <c r="Q21" s="1" t="str">
        <f>IFERROR(VLOOKUP($A21,dc_batting!$B:$N,COLUMN(Q20)-11,FALSE),"")</f>
        <v>1*</v>
      </c>
      <c r="R21" s="1">
        <f>IFERROR(VLOOKUP($A21,dc_batting!$B:$N,COLUMN(R20)-11,FALSE),"")</f>
        <v>1</v>
      </c>
      <c r="S21" s="1">
        <f>IFERROR(VLOOKUP($A21,dc_batting!$B:$N,COLUMN(S20)-11,FALSE),"")</f>
        <v>3</v>
      </c>
      <c r="T21" s="1">
        <f>IFERROR(VLOOKUP($A21,dc_batting!$B:$N,COLUMN(T20)-11,FALSE),"")</f>
        <v>33.33</v>
      </c>
      <c r="U21" s="1">
        <f>IFERROR(VLOOKUP($A21,dc_batting!$B:$N,COLUMN(U20)-11,FALSE),"")</f>
        <v>0</v>
      </c>
      <c r="V21" s="1">
        <f>IFERROR(VLOOKUP($A21,dc_batting!$B:$N,COLUMN(V20)-11,FALSE),"")</f>
        <v>0</v>
      </c>
      <c r="W21" s="1">
        <f>IFERROR(VLOOKUP($A21,dc_batting!$B:$N,COLUMN(W20)-11,FALSE),"")</f>
        <v>0</v>
      </c>
      <c r="X21" s="4">
        <f>IFERROR(VLOOKUP($A21,dc_batting!$B:$N,COLUMN(X20)-11,FALSE),"")</f>
        <v>0</v>
      </c>
      <c r="Y21" s="3">
        <f>IFERROR(VLOOKUP($A21,dc_bowling!$B:$M,COLUMN(Y20)-23,FALSE),"")</f>
        <v>2</v>
      </c>
      <c r="Z21" s="1">
        <f>IFERROR(VLOOKUP($A21,dc_bowling!$B:$M,COLUMN(Z20)-23,FALSE),"")</f>
        <v>6</v>
      </c>
      <c r="AA21" s="1">
        <f>IFERROR(VLOOKUP($A21,dc_bowling!$B:$M,COLUMN(AA20)-23,FALSE),"")</f>
        <v>6</v>
      </c>
      <c r="AB21" s="1">
        <f>IFERROR(VLOOKUP($A21,dc_bowling!$B:$M,COLUMN(AB20)-23,FALSE),"")</f>
        <v>19</v>
      </c>
      <c r="AC21" s="1">
        <f>IFERROR(VLOOKUP($A21,dc_bowling!$B:$M,COLUMN(AC20)-23,FALSE),"")</f>
        <v>182</v>
      </c>
      <c r="AD21" s="1">
        <f>IFERROR(VLOOKUP($A21,dc_bowling!$B:$M,COLUMN(AD20)-23,FALSE),"")</f>
        <v>45667</v>
      </c>
      <c r="AE21" s="1">
        <f>IFERROR(VLOOKUP($A21,dc_bowling!$B:$M,COLUMN(AE20)-23,FALSE),"")</f>
        <v>91</v>
      </c>
      <c r="AF21" s="1">
        <f>IFERROR(VLOOKUP($A21,dc_bowling!$B:$M,COLUMN(AF20)-23,FALSE),"")</f>
        <v>9.57</v>
      </c>
      <c r="AG21" s="1">
        <f>IFERROR(VLOOKUP($A21,dc_bowling!$B:$M,COLUMN(AG20)-23,FALSE),"")</f>
        <v>57</v>
      </c>
      <c r="AH21" s="1">
        <f>IFERROR(VLOOKUP($A21,dc_bowling!$B:$M,COLUMN(AH20)-23,FALSE),"")</f>
        <v>0</v>
      </c>
      <c r="AI21" s="1">
        <f>IFERROR(VLOOKUP($A21,dc_bowling!$B:$M,COLUMN(AI20)-23,FALSE),"")</f>
        <v>0</v>
      </c>
      <c r="AJ21" s="23">
        <f t="shared" si="0"/>
        <v>0</v>
      </c>
      <c r="AK21" s="22">
        <f t="shared" si="1"/>
        <v>0.4</v>
      </c>
      <c r="AL21" s="22">
        <f t="shared" si="2"/>
        <v>0</v>
      </c>
      <c r="AM21" s="22">
        <f t="shared" si="3"/>
        <v>10</v>
      </c>
      <c r="AN21" s="29">
        <f t="shared" si="4"/>
        <v>9.3333333333333339</v>
      </c>
      <c r="AO21" s="20">
        <f t="shared" si="5"/>
        <v>13</v>
      </c>
      <c r="AP21" s="49" t="str">
        <f t="shared" si="6"/>
        <v>Mohit Sharma</v>
      </c>
    </row>
    <row r="22" spans="1:42" x14ac:dyDescent="0.2">
      <c r="A22" s="3" t="s">
        <v>125</v>
      </c>
      <c r="B22" s="1" t="s">
        <v>112</v>
      </c>
      <c r="C22" s="4" t="s">
        <v>72</v>
      </c>
      <c r="D22" s="3">
        <f>IFERROR(VLOOKUP($A22,dc_mvp!$B:$K,COLUMN(D21)-2,FALSE),"")</f>
        <v>8.5</v>
      </c>
      <c r="E22" s="1">
        <f>IFERROR(VLOOKUP($A22,dc_mvp!$B:$K,COLUMN(E21)-2,FALSE),"")</f>
        <v>2</v>
      </c>
      <c r="F22" s="1">
        <f>IFERROR(VLOOKUP($A22,dc_mvp!$B:$K,COLUMN(F21)-2,FALSE),"")</f>
        <v>0</v>
      </c>
      <c r="G22" s="1">
        <f>IFERROR(VLOOKUP($A22,dc_mvp!$B:$K,COLUMN(G21)-2,FALSE),"")</f>
        <v>0</v>
      </c>
      <c r="H22" s="1">
        <f>IFERROR(VLOOKUP($A22,dc_mvp!$B:$K,COLUMN(H21)-2,FALSE),"")</f>
        <v>2</v>
      </c>
      <c r="I22" s="1">
        <f>IFERROR(VLOOKUP($A22,dc_mvp!$B:$K,COLUMN(I21)-2,FALSE),"")</f>
        <v>1</v>
      </c>
      <c r="J22" s="1">
        <f>IFERROR(VLOOKUP($A22,dc_mvp!$B:$K,COLUMN(J21)-2,FALSE),"")</f>
        <v>0</v>
      </c>
      <c r="K22" s="1">
        <f>IFERROR(VLOOKUP($A22,dc_mvp!$B:$K,COLUMN(K21)-2,FALSE),"")</f>
        <v>0</v>
      </c>
      <c r="L22" s="4">
        <f>IFERROR(VLOOKUP($A22,dc_mvp!$B:$K,COLUMN(L21)-2,FALSE),"")</f>
        <v>0</v>
      </c>
      <c r="M22" s="3">
        <f>IFERROR(VLOOKUP($A22,dc_batting!$B:$N,COLUMN(M21)-11,FALSE),"")</f>
        <v>24</v>
      </c>
      <c r="N22" s="1">
        <f>IFERROR(VLOOKUP($A22,dc_batting!$B:$N,COLUMN(N21)-11,FALSE),"")</f>
        <v>2</v>
      </c>
      <c r="O22" s="1">
        <f>IFERROR(VLOOKUP($A22,dc_batting!$B:$N,COLUMN(O21)-11,FALSE),"")</f>
        <v>2</v>
      </c>
      <c r="P22" s="1">
        <f>IFERROR(VLOOKUP($A22,dc_batting!$B:$N,COLUMN(P21)-11,FALSE),"")</f>
        <v>0</v>
      </c>
      <c r="Q22" s="1">
        <f>IFERROR(VLOOKUP($A22,dc_batting!$B:$N,COLUMN(Q21)-11,FALSE),"")</f>
        <v>20</v>
      </c>
      <c r="R22" s="1">
        <f>IFERROR(VLOOKUP($A22,dc_batting!$B:$N,COLUMN(R21)-11,FALSE),"")</f>
        <v>12</v>
      </c>
      <c r="S22" s="1">
        <f>IFERROR(VLOOKUP($A22,dc_batting!$B:$N,COLUMN(S21)-11,FALSE),"")</f>
        <v>19</v>
      </c>
      <c r="T22" s="1">
        <f>IFERROR(VLOOKUP($A22,dc_batting!$B:$N,COLUMN(T21)-11,FALSE),"")</f>
        <v>126.31</v>
      </c>
      <c r="U22" s="1">
        <f>IFERROR(VLOOKUP($A22,dc_batting!$B:$N,COLUMN(U21)-11,FALSE),"")</f>
        <v>0</v>
      </c>
      <c r="V22" s="1">
        <f>IFERROR(VLOOKUP($A22,dc_batting!$B:$N,COLUMN(V21)-11,FALSE),"")</f>
        <v>0</v>
      </c>
      <c r="W22" s="1">
        <f>IFERROR(VLOOKUP($A22,dc_batting!$B:$N,COLUMN(W21)-11,FALSE),"")</f>
        <v>2</v>
      </c>
      <c r="X22" s="4">
        <f>IFERROR(VLOOKUP($A22,dc_batting!$B:$N,COLUMN(X21)-11,FALSE),"")</f>
        <v>1</v>
      </c>
      <c r="Y22" s="3" t="str">
        <f>IFERROR(VLOOKUP($A22,dc_bowling!$B:$M,COLUMN(Y21)-23,FALSE),"")</f>
        <v/>
      </c>
      <c r="Z22" s="1" t="str">
        <f>IFERROR(VLOOKUP($A22,dc_bowling!$B:$M,COLUMN(Z21)-23,FALSE),"")</f>
        <v/>
      </c>
      <c r="AA22" s="1" t="str">
        <f>IFERROR(VLOOKUP($A22,dc_bowling!$B:$M,COLUMN(AA21)-23,FALSE),"")</f>
        <v/>
      </c>
      <c r="AB22" s="1" t="str">
        <f>IFERROR(VLOOKUP($A22,dc_bowling!$B:$M,COLUMN(AB21)-23,FALSE),"")</f>
        <v/>
      </c>
      <c r="AC22" s="1" t="str">
        <f>IFERROR(VLOOKUP($A22,dc_bowling!$B:$M,COLUMN(AC21)-23,FALSE),"")</f>
        <v/>
      </c>
      <c r="AD22" s="1" t="str">
        <f>IFERROR(VLOOKUP($A22,dc_bowling!$B:$M,COLUMN(AD21)-23,FALSE),"")</f>
        <v/>
      </c>
      <c r="AE22" s="1" t="str">
        <f>IFERROR(VLOOKUP($A22,dc_bowling!$B:$M,COLUMN(AE21)-23,FALSE),"")</f>
        <v/>
      </c>
      <c r="AF22" s="1" t="str">
        <f>IFERROR(VLOOKUP($A22,dc_bowling!$B:$M,COLUMN(AF21)-23,FALSE),"")</f>
        <v/>
      </c>
      <c r="AG22" s="1" t="str">
        <f>IFERROR(VLOOKUP($A22,dc_bowling!$B:$M,COLUMN(AG21)-23,FALSE),"")</f>
        <v/>
      </c>
      <c r="AH22" s="1" t="str">
        <f>IFERROR(VLOOKUP($A22,dc_bowling!$B:$M,COLUMN(AH21)-23,FALSE),"")</f>
        <v/>
      </c>
      <c r="AI22" s="1" t="str">
        <f>IFERROR(VLOOKUP($A22,dc_bowling!$B:$M,COLUMN(AI21)-23,FALSE),"")</f>
        <v/>
      </c>
      <c r="AJ22" s="23">
        <f t="shared" si="0"/>
        <v>4</v>
      </c>
      <c r="AK22" s="22">
        <f t="shared" si="1"/>
        <v>0</v>
      </c>
      <c r="AL22" s="22">
        <f t="shared" si="2"/>
        <v>0</v>
      </c>
      <c r="AM22" s="22">
        <f t="shared" si="3"/>
        <v>4</v>
      </c>
      <c r="AN22" s="29">
        <f t="shared" si="4"/>
        <v>8.6666666666666661</v>
      </c>
      <c r="AO22" s="20">
        <f t="shared" si="5"/>
        <v>12</v>
      </c>
      <c r="AP22" s="49" t="str">
        <f t="shared" si="6"/>
        <v>Sameer Rizvi</v>
      </c>
    </row>
    <row r="23" spans="1:42" ht="12.75" thickBot="1" x14ac:dyDescent="0.25">
      <c r="A23" s="5" t="s">
        <v>120</v>
      </c>
      <c r="B23" s="6" t="s">
        <v>112</v>
      </c>
      <c r="C23" s="7" t="s">
        <v>70</v>
      </c>
      <c r="D23" s="5">
        <f>IFERROR(VLOOKUP($A23,dc_mvp!$B:$K,COLUMN(D22)-2,FALSE),"")</f>
        <v>47.5</v>
      </c>
      <c r="E23" s="6">
        <f>IFERROR(VLOOKUP($A23,dc_mvp!$B:$K,COLUMN(E22)-2,FALSE),"")</f>
        <v>2</v>
      </c>
      <c r="F23" s="6">
        <f>IFERROR(VLOOKUP($A23,dc_mvp!$B:$K,COLUMN(F22)-2,FALSE),"")</f>
        <v>0</v>
      </c>
      <c r="G23" s="6">
        <f>IFERROR(VLOOKUP($A23,dc_mvp!$B:$K,COLUMN(G22)-2,FALSE),"")</f>
        <v>0</v>
      </c>
      <c r="H23" s="6">
        <f>IFERROR(VLOOKUP($A23,dc_mvp!$B:$K,COLUMN(H22)-2,FALSE),"")</f>
        <v>12</v>
      </c>
      <c r="I23" s="6">
        <f>IFERROR(VLOOKUP($A23,dc_mvp!$B:$K,COLUMN(I22)-2,FALSE),"")</f>
        <v>5</v>
      </c>
      <c r="J23" s="6">
        <f>IFERROR(VLOOKUP($A23,dc_mvp!$B:$K,COLUMN(J22)-2,FALSE),"")</f>
        <v>0</v>
      </c>
      <c r="K23" s="6">
        <f>IFERROR(VLOOKUP($A23,dc_mvp!$B:$K,COLUMN(K22)-2,FALSE),"")</f>
        <v>0</v>
      </c>
      <c r="L23" s="7">
        <f>IFERROR(VLOOKUP($A23,dc_mvp!$B:$K,COLUMN(L22)-2,FALSE),"")</f>
        <v>0</v>
      </c>
      <c r="M23" s="5">
        <f>IFERROR(VLOOKUP($A23,dc_batting!$B:$N,COLUMN(M22)-11,FALSE),"")</f>
        <v>89</v>
      </c>
      <c r="N23" s="6">
        <f>IFERROR(VLOOKUP($A23,dc_batting!$B:$N,COLUMN(N22)-11,FALSE),"")</f>
        <v>2</v>
      </c>
      <c r="O23" s="6">
        <f>IFERROR(VLOOKUP($A23,dc_batting!$B:$N,COLUMN(O22)-11,FALSE),"")</f>
        <v>2</v>
      </c>
      <c r="P23" s="6">
        <f>IFERROR(VLOOKUP($A23,dc_batting!$B:$N,COLUMN(P22)-11,FALSE),"")</f>
        <v>0</v>
      </c>
      <c r="Q23" s="6">
        <f>IFERROR(VLOOKUP($A23,dc_batting!$B:$N,COLUMN(Q22)-11,FALSE),"")</f>
        <v>89</v>
      </c>
      <c r="R23" s="6">
        <f>IFERROR(VLOOKUP($A23,dc_batting!$B:$N,COLUMN(R22)-11,FALSE),"")</f>
        <v>44.5</v>
      </c>
      <c r="S23" s="6">
        <f>IFERROR(VLOOKUP($A23,dc_batting!$B:$N,COLUMN(S22)-11,FALSE),"")</f>
        <v>43</v>
      </c>
      <c r="T23" s="6">
        <f>IFERROR(VLOOKUP($A23,dc_batting!$B:$N,COLUMN(T22)-11,FALSE),"")</f>
        <v>206.97</v>
      </c>
      <c r="U23" s="6">
        <f>IFERROR(VLOOKUP($A23,dc_batting!$B:$N,COLUMN(U22)-11,FALSE),"")</f>
        <v>0</v>
      </c>
      <c r="V23" s="6">
        <f>IFERROR(VLOOKUP($A23,dc_batting!$B:$N,COLUMN(V22)-11,FALSE),"")</f>
        <v>1</v>
      </c>
      <c r="W23" s="6">
        <f>IFERROR(VLOOKUP($A23,dc_batting!$B:$N,COLUMN(W22)-11,FALSE),"")</f>
        <v>12</v>
      </c>
      <c r="X23" s="7">
        <f>IFERROR(VLOOKUP($A23,dc_batting!$B:$N,COLUMN(X22)-11,FALSE),"")</f>
        <v>5</v>
      </c>
      <c r="Y23" s="5" t="str">
        <f>IFERROR(VLOOKUP($A23,dc_bowling!$B:$M,COLUMN(Y22)-23,FALSE),"")</f>
        <v/>
      </c>
      <c r="Z23" s="6" t="str">
        <f>IFERROR(VLOOKUP($A23,dc_bowling!$B:$M,COLUMN(Z22)-23,FALSE),"")</f>
        <v/>
      </c>
      <c r="AA23" s="6" t="str">
        <f>IFERROR(VLOOKUP($A23,dc_bowling!$B:$M,COLUMN(AA22)-23,FALSE),"")</f>
        <v/>
      </c>
      <c r="AB23" s="6" t="str">
        <f>IFERROR(VLOOKUP($A23,dc_bowling!$B:$M,COLUMN(AB22)-23,FALSE),"")</f>
        <v/>
      </c>
      <c r="AC23" s="6" t="str">
        <f>IFERROR(VLOOKUP($A23,dc_bowling!$B:$M,COLUMN(AC22)-23,FALSE),"")</f>
        <v/>
      </c>
      <c r="AD23" s="6" t="str">
        <f>IFERROR(VLOOKUP($A23,dc_bowling!$B:$M,COLUMN(AD22)-23,FALSE),"")</f>
        <v/>
      </c>
      <c r="AE23" s="6" t="str">
        <f>IFERROR(VLOOKUP($A23,dc_bowling!$B:$M,COLUMN(AE22)-23,FALSE),"")</f>
        <v/>
      </c>
      <c r="AF23" s="6" t="str">
        <f>IFERROR(VLOOKUP($A23,dc_bowling!$B:$M,COLUMN(AF22)-23,FALSE),"")</f>
        <v/>
      </c>
      <c r="AG23" s="6" t="str">
        <f>IFERROR(VLOOKUP($A23,dc_bowling!$B:$M,COLUMN(AG22)-23,FALSE),"")</f>
        <v/>
      </c>
      <c r="AH23" s="6" t="str">
        <f>IFERROR(VLOOKUP($A23,dc_bowling!$B:$M,COLUMN(AH22)-23,FALSE),"")</f>
        <v/>
      </c>
      <c r="AI23" s="6" t="str">
        <f>IFERROR(VLOOKUP($A23,dc_bowling!$B:$M,COLUMN(AI22)-23,FALSE),"")</f>
        <v/>
      </c>
      <c r="AJ23" s="24">
        <f t="shared" si="0"/>
        <v>0</v>
      </c>
      <c r="AK23" s="25">
        <f t="shared" si="1"/>
        <v>0</v>
      </c>
      <c r="AL23" s="25">
        <f t="shared" si="2"/>
        <v>0</v>
      </c>
      <c r="AM23" s="25">
        <f t="shared" si="3"/>
        <v>0</v>
      </c>
      <c r="AN23" s="30">
        <f t="shared" si="4"/>
        <v>10</v>
      </c>
      <c r="AO23" s="21">
        <f t="shared" si="5"/>
        <v>14</v>
      </c>
      <c r="AP23" s="49" t="str">
        <f t="shared" si="6"/>
        <v>Karun Nair</v>
      </c>
    </row>
  </sheetData>
  <conditionalFormatting sqref="D2:D23">
    <cfRule type="containsBlanks" dxfId="17" priority="12">
      <formula>LEN(TRIM(D2))=0</formula>
    </cfRule>
  </conditionalFormatting>
  <conditionalFormatting sqref="J2:J23">
    <cfRule type="colorScale" priority="15">
      <colorScale>
        <cfvo type="min"/>
        <cfvo type="max"/>
        <color rgb="FFFCFCFF"/>
        <color rgb="FF63BE7B"/>
      </colorScale>
    </cfRule>
  </conditionalFormatting>
  <conditionalFormatting sqref="K2:K23">
    <cfRule type="cellIs" dxfId="16" priority="8" operator="greaterThanOrEqual">
      <formula>1</formula>
    </cfRule>
  </conditionalFormatting>
  <conditionalFormatting sqref="M2:M23">
    <cfRule type="colorScale" priority="16">
      <colorScale>
        <cfvo type="min"/>
        <cfvo type="max"/>
        <color rgb="FFFCFCFF"/>
        <color rgb="FF63BE7B"/>
      </colorScale>
    </cfRule>
  </conditionalFormatting>
  <conditionalFormatting sqref="Y2:Y2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J2:AJ23">
    <cfRule type="colorScale" priority="18">
      <colorScale>
        <cfvo type="min"/>
        <cfvo type="max"/>
        <color rgb="FFFCFCFF"/>
        <color rgb="FF63BE7B"/>
      </colorScale>
    </cfRule>
  </conditionalFormatting>
  <conditionalFormatting sqref="AK2:AK23">
    <cfRule type="colorScale" priority="19">
      <colorScale>
        <cfvo type="min"/>
        <cfvo type="max"/>
        <color rgb="FFFCFCFF"/>
        <color rgb="FF63BE7B"/>
      </colorScale>
    </cfRule>
  </conditionalFormatting>
  <conditionalFormatting sqref="AL2:AL23">
    <cfRule type="colorScale" priority="20">
      <colorScale>
        <cfvo type="min"/>
        <cfvo type="max"/>
        <color rgb="FFFCFCFF"/>
        <color rgb="FF63BE7B"/>
      </colorScale>
    </cfRule>
  </conditionalFormatting>
  <conditionalFormatting sqref="AM2:AM23">
    <cfRule type="colorScale" priority="21">
      <colorScale>
        <cfvo type="min"/>
        <cfvo type="max"/>
        <color rgb="FFFCFCFF"/>
        <color rgb="FF63BE7B"/>
      </colorScale>
    </cfRule>
  </conditionalFormatting>
  <conditionalFormatting sqref="AN2:AN2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3">
      <colorScale>
        <cfvo type="min"/>
        <cfvo type="max"/>
        <color rgb="FF63BE7B"/>
        <color rgb="FFFFEF9C"/>
      </colorScale>
    </cfRule>
  </conditionalFormatting>
  <conditionalFormatting sqref="AO2:AO23">
    <cfRule type="iconSet" priority="24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FA9B-80CF-4486-B6C6-6D3E39A7FABF}">
  <dimension ref="A1:K16"/>
  <sheetViews>
    <sheetView workbookViewId="0">
      <selection activeCell="C2" sqref="C2:M7"/>
    </sheetView>
  </sheetViews>
  <sheetFormatPr defaultRowHeight="12" x14ac:dyDescent="0.2"/>
  <cols>
    <col min="1" max="1" width="3.85546875" style="1" bestFit="1" customWidth="1"/>
    <col min="2" max="2" width="18.5703125" style="1" bestFit="1" customWidth="1"/>
    <col min="3" max="3" width="4.425781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13</v>
      </c>
      <c r="B2" s="1" t="s">
        <v>155</v>
      </c>
      <c r="C2" s="1">
        <v>113</v>
      </c>
      <c r="D2" s="1">
        <v>7</v>
      </c>
      <c r="E2" s="1">
        <v>0</v>
      </c>
      <c r="F2" s="1">
        <v>0</v>
      </c>
      <c r="G2" s="1">
        <v>20</v>
      </c>
      <c r="H2" s="1">
        <v>13</v>
      </c>
      <c r="I2" s="1">
        <v>7</v>
      </c>
      <c r="J2" s="1">
        <v>0</v>
      </c>
      <c r="K2" s="1">
        <v>0</v>
      </c>
    </row>
    <row r="3" spans="1:11" x14ac:dyDescent="0.2">
      <c r="A3" s="1">
        <v>23</v>
      </c>
      <c r="B3" s="1" t="s">
        <v>198</v>
      </c>
      <c r="C3" s="1">
        <v>100</v>
      </c>
      <c r="D3" s="1">
        <v>7</v>
      </c>
      <c r="E3" s="1">
        <v>7</v>
      </c>
      <c r="F3" s="1">
        <v>66</v>
      </c>
      <c r="G3" s="1">
        <v>0</v>
      </c>
      <c r="H3" s="1">
        <v>2</v>
      </c>
      <c r="I3" s="1">
        <v>1</v>
      </c>
      <c r="J3" s="1">
        <v>0</v>
      </c>
      <c r="K3" s="1">
        <v>0</v>
      </c>
    </row>
    <row r="4" spans="1:11" x14ac:dyDescent="0.2">
      <c r="A4" s="1">
        <v>24</v>
      </c>
      <c r="B4" s="1" t="s">
        <v>157</v>
      </c>
      <c r="C4" s="1">
        <v>100</v>
      </c>
      <c r="D4" s="1">
        <v>7</v>
      </c>
      <c r="E4" s="1">
        <v>0</v>
      </c>
      <c r="F4" s="1">
        <v>0</v>
      </c>
      <c r="G4" s="1">
        <v>23</v>
      </c>
      <c r="H4" s="1">
        <v>10</v>
      </c>
      <c r="I4" s="1">
        <v>2</v>
      </c>
      <c r="J4" s="1">
        <v>0</v>
      </c>
      <c r="K4" s="1">
        <v>1</v>
      </c>
    </row>
    <row r="5" spans="1:11" x14ac:dyDescent="0.2">
      <c r="A5" s="1">
        <v>35</v>
      </c>
      <c r="B5" s="1" t="s">
        <v>164</v>
      </c>
      <c r="C5" s="1">
        <v>90</v>
      </c>
      <c r="D5" s="1">
        <v>7</v>
      </c>
      <c r="E5" s="1">
        <v>0</v>
      </c>
      <c r="F5" s="1">
        <v>9</v>
      </c>
      <c r="G5" s="1">
        <v>11</v>
      </c>
      <c r="H5" s="1">
        <v>12</v>
      </c>
      <c r="I5" s="1">
        <v>4</v>
      </c>
      <c r="J5" s="1">
        <v>1.5</v>
      </c>
      <c r="K5" s="1">
        <v>0</v>
      </c>
    </row>
    <row r="6" spans="1:11" x14ac:dyDescent="0.2">
      <c r="A6" s="1">
        <v>44</v>
      </c>
      <c r="B6" s="1" t="s">
        <v>171</v>
      </c>
      <c r="C6" s="1">
        <v>81</v>
      </c>
      <c r="D6" s="1">
        <v>7</v>
      </c>
      <c r="E6" s="1">
        <v>0</v>
      </c>
      <c r="F6" s="1">
        <v>0</v>
      </c>
      <c r="G6" s="1">
        <v>14</v>
      </c>
      <c r="H6" s="1">
        <v>11</v>
      </c>
      <c r="I6" s="1">
        <v>3</v>
      </c>
      <c r="J6" s="1">
        <v>0</v>
      </c>
      <c r="K6" s="1">
        <v>0</v>
      </c>
    </row>
    <row r="7" spans="1:11" x14ac:dyDescent="0.2">
      <c r="A7" s="1">
        <v>47</v>
      </c>
      <c r="B7" s="1" t="s">
        <v>168</v>
      </c>
      <c r="C7" s="1">
        <v>77</v>
      </c>
      <c r="D7" s="1">
        <v>7</v>
      </c>
      <c r="E7" s="1">
        <v>0</v>
      </c>
      <c r="F7" s="1">
        <v>0</v>
      </c>
      <c r="G7" s="1">
        <v>21</v>
      </c>
      <c r="H7" s="1">
        <v>7</v>
      </c>
      <c r="I7" s="1">
        <v>0</v>
      </c>
      <c r="J7" s="1">
        <v>0</v>
      </c>
      <c r="K7" s="1">
        <v>0</v>
      </c>
    </row>
    <row r="8" spans="1:11" x14ac:dyDescent="0.2">
      <c r="A8" s="1">
        <v>52</v>
      </c>
      <c r="B8" s="1" t="s">
        <v>165</v>
      </c>
      <c r="C8" s="1">
        <v>74</v>
      </c>
      <c r="D8" s="1">
        <v>7</v>
      </c>
      <c r="E8" s="1">
        <v>0</v>
      </c>
      <c r="F8" s="1">
        <v>0</v>
      </c>
      <c r="G8" s="1">
        <v>11</v>
      </c>
      <c r="H8" s="1">
        <v>9</v>
      </c>
      <c r="I8" s="1">
        <v>6</v>
      </c>
      <c r="J8" s="1">
        <v>0</v>
      </c>
      <c r="K8" s="1">
        <v>0</v>
      </c>
    </row>
    <row r="9" spans="1:11" x14ac:dyDescent="0.2">
      <c r="A9" s="1">
        <v>56</v>
      </c>
      <c r="B9" s="1" t="s">
        <v>176</v>
      </c>
      <c r="C9" s="1">
        <v>72</v>
      </c>
      <c r="D9" s="1">
        <v>7</v>
      </c>
      <c r="E9" s="1">
        <v>7</v>
      </c>
      <c r="F9" s="1">
        <v>46</v>
      </c>
      <c r="G9" s="1">
        <v>0</v>
      </c>
      <c r="H9" s="1">
        <v>0</v>
      </c>
      <c r="I9" s="1">
        <v>0</v>
      </c>
      <c r="J9" s="1">
        <v>1.5</v>
      </c>
      <c r="K9" s="1">
        <v>0</v>
      </c>
    </row>
    <row r="10" spans="1:11" x14ac:dyDescent="0.2">
      <c r="A10" s="1">
        <v>75</v>
      </c>
      <c r="B10" s="1" t="s">
        <v>175</v>
      </c>
      <c r="C10" s="1">
        <v>61</v>
      </c>
      <c r="D10" s="1">
        <v>5</v>
      </c>
      <c r="E10" s="1">
        <v>7</v>
      </c>
      <c r="F10" s="1">
        <v>30</v>
      </c>
      <c r="G10" s="1">
        <v>0</v>
      </c>
      <c r="H10" s="1">
        <v>0</v>
      </c>
      <c r="I10" s="1">
        <v>2</v>
      </c>
      <c r="J10" s="1">
        <v>1.5</v>
      </c>
      <c r="K10" s="1">
        <v>0</v>
      </c>
    </row>
    <row r="11" spans="1:11" x14ac:dyDescent="0.2">
      <c r="A11" s="1">
        <v>83</v>
      </c>
      <c r="B11" s="1" t="s">
        <v>166</v>
      </c>
      <c r="C11" s="1">
        <v>56.5</v>
      </c>
      <c r="D11" s="1">
        <v>7</v>
      </c>
      <c r="E11" s="1">
        <v>5</v>
      </c>
      <c r="F11" s="1">
        <v>35</v>
      </c>
      <c r="G11" s="1">
        <v>0</v>
      </c>
      <c r="H11" s="1">
        <v>0</v>
      </c>
      <c r="I11" s="1">
        <v>1</v>
      </c>
      <c r="J11" s="1">
        <v>1.5</v>
      </c>
      <c r="K11" s="1">
        <v>0</v>
      </c>
    </row>
    <row r="12" spans="1:11" x14ac:dyDescent="0.2">
      <c r="A12" s="1">
        <v>92</v>
      </c>
      <c r="B12" s="1" t="s">
        <v>180</v>
      </c>
      <c r="C12" s="1">
        <v>50</v>
      </c>
      <c r="D12" s="1">
        <v>6</v>
      </c>
      <c r="E12" s="1">
        <v>5</v>
      </c>
      <c r="F12" s="1">
        <v>30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</row>
    <row r="13" spans="1:11" x14ac:dyDescent="0.2">
      <c r="A13" s="1">
        <v>129</v>
      </c>
      <c r="B13" s="1" t="s">
        <v>199</v>
      </c>
      <c r="C13" s="1">
        <v>19</v>
      </c>
      <c r="D13" s="1">
        <v>3</v>
      </c>
      <c r="E13" s="1">
        <v>2</v>
      </c>
      <c r="F13" s="1">
        <v>12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130</v>
      </c>
      <c r="B14" s="1" t="s">
        <v>181</v>
      </c>
      <c r="C14" s="1">
        <v>19</v>
      </c>
      <c r="D14" s="1">
        <v>4</v>
      </c>
      <c r="E14" s="1">
        <v>0</v>
      </c>
      <c r="F14" s="1">
        <v>0</v>
      </c>
      <c r="G14" s="1">
        <v>2</v>
      </c>
      <c r="H14" s="1">
        <v>4</v>
      </c>
      <c r="I14" s="1">
        <v>0</v>
      </c>
      <c r="J14" s="1">
        <v>0</v>
      </c>
      <c r="K14" s="1">
        <v>0</v>
      </c>
    </row>
    <row r="15" spans="1:11" x14ac:dyDescent="0.2">
      <c r="A15" s="1">
        <v>140</v>
      </c>
      <c r="B15" s="1" t="s">
        <v>191</v>
      </c>
      <c r="C15" s="1">
        <v>11</v>
      </c>
      <c r="D15" s="1">
        <v>2</v>
      </c>
      <c r="E15" s="1">
        <v>0</v>
      </c>
      <c r="F15" s="1">
        <v>11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 s="1">
        <v>152</v>
      </c>
      <c r="B16" s="1" t="s">
        <v>186</v>
      </c>
      <c r="C16" s="1">
        <v>5</v>
      </c>
      <c r="D16" s="1">
        <v>1</v>
      </c>
      <c r="E16" s="1">
        <v>0</v>
      </c>
      <c r="F16" s="1">
        <v>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2318-27B4-4B36-B8E6-655EFD599609}">
  <dimension ref="A1:N14"/>
  <sheetViews>
    <sheetView workbookViewId="0">
      <selection activeCell="C2" sqref="C2:M7"/>
    </sheetView>
  </sheetViews>
  <sheetFormatPr defaultRowHeight="12" x14ac:dyDescent="0.2"/>
  <cols>
    <col min="1" max="1" width="3.85546875" style="1" bestFit="1" customWidth="1"/>
    <col min="2" max="2" width="18.570312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9</v>
      </c>
      <c r="B2" s="1" t="s">
        <v>155</v>
      </c>
      <c r="C2" s="1">
        <v>233</v>
      </c>
      <c r="D2" s="1">
        <v>7</v>
      </c>
      <c r="E2" s="1">
        <v>7</v>
      </c>
      <c r="F2" s="1">
        <v>0</v>
      </c>
      <c r="G2" s="1">
        <v>75</v>
      </c>
      <c r="H2" s="1">
        <v>33.29</v>
      </c>
      <c r="I2" s="1">
        <v>168</v>
      </c>
      <c r="J2" s="1">
        <v>138.69</v>
      </c>
      <c r="K2" s="1">
        <v>0</v>
      </c>
      <c r="L2" s="1">
        <v>3</v>
      </c>
      <c r="M2" s="1">
        <v>20</v>
      </c>
      <c r="N2" s="1">
        <v>13</v>
      </c>
    </row>
    <row r="3" spans="1:14" x14ac:dyDescent="0.2">
      <c r="A3" s="1">
        <v>12</v>
      </c>
      <c r="B3" s="1" t="s">
        <v>157</v>
      </c>
      <c r="C3" s="1">
        <v>224</v>
      </c>
      <c r="D3" s="1">
        <v>7</v>
      </c>
      <c r="E3" s="1">
        <v>7</v>
      </c>
      <c r="F3" s="1">
        <v>1</v>
      </c>
      <c r="G3" s="1">
        <v>66</v>
      </c>
      <c r="H3" s="1">
        <v>37.33</v>
      </c>
      <c r="I3" s="1">
        <v>156</v>
      </c>
      <c r="J3" s="1">
        <v>143.58000000000001</v>
      </c>
      <c r="K3" s="1">
        <v>0</v>
      </c>
      <c r="L3" s="1">
        <v>1</v>
      </c>
      <c r="M3" s="1">
        <v>23</v>
      </c>
      <c r="N3" s="1">
        <v>10</v>
      </c>
    </row>
    <row r="4" spans="1:14" x14ac:dyDescent="0.2">
      <c r="A4" s="1">
        <v>22</v>
      </c>
      <c r="B4" s="1" t="s">
        <v>171</v>
      </c>
      <c r="C4" s="1">
        <v>185</v>
      </c>
      <c r="D4" s="1">
        <v>7</v>
      </c>
      <c r="E4" s="1">
        <v>7</v>
      </c>
      <c r="F4" s="1">
        <v>2</v>
      </c>
      <c r="G4" s="1">
        <v>70</v>
      </c>
      <c r="H4" s="1">
        <v>37</v>
      </c>
      <c r="I4" s="1">
        <v>119</v>
      </c>
      <c r="J4" s="1">
        <v>155.46</v>
      </c>
      <c r="K4" s="1">
        <v>0</v>
      </c>
      <c r="L4" s="1">
        <v>1</v>
      </c>
      <c r="M4" s="1">
        <v>14</v>
      </c>
      <c r="N4" s="1">
        <v>11</v>
      </c>
    </row>
    <row r="5" spans="1:14" x14ac:dyDescent="0.2">
      <c r="A5" s="1">
        <v>25</v>
      </c>
      <c r="B5" s="1" t="s">
        <v>164</v>
      </c>
      <c r="C5" s="1">
        <v>173</v>
      </c>
      <c r="D5" s="1">
        <v>7</v>
      </c>
      <c r="E5" s="1">
        <v>7</v>
      </c>
      <c r="F5" s="1">
        <v>1</v>
      </c>
      <c r="G5" s="1" t="s">
        <v>202</v>
      </c>
      <c r="H5" s="1">
        <v>28.83</v>
      </c>
      <c r="I5" s="1">
        <v>117</v>
      </c>
      <c r="J5" s="1">
        <v>147.86000000000001</v>
      </c>
      <c r="K5" s="1">
        <v>0</v>
      </c>
      <c r="L5" s="1">
        <v>0</v>
      </c>
      <c r="M5" s="1">
        <v>11</v>
      </c>
      <c r="N5" s="1">
        <v>12</v>
      </c>
    </row>
    <row r="6" spans="1:14" x14ac:dyDescent="0.2">
      <c r="A6" s="1">
        <v>27</v>
      </c>
      <c r="B6" s="1" t="s">
        <v>168</v>
      </c>
      <c r="C6" s="1">
        <v>168</v>
      </c>
      <c r="D6" s="1">
        <v>7</v>
      </c>
      <c r="E6" s="1">
        <v>7</v>
      </c>
      <c r="F6" s="1">
        <v>1</v>
      </c>
      <c r="G6" s="1">
        <v>81</v>
      </c>
      <c r="H6" s="1">
        <v>28</v>
      </c>
      <c r="I6" s="1">
        <v>92</v>
      </c>
      <c r="J6" s="1">
        <v>182.6</v>
      </c>
      <c r="K6" s="1">
        <v>0</v>
      </c>
      <c r="L6" s="1">
        <v>2</v>
      </c>
      <c r="M6" s="1">
        <v>21</v>
      </c>
      <c r="N6" s="1">
        <v>7</v>
      </c>
    </row>
    <row r="7" spans="1:14" x14ac:dyDescent="0.2">
      <c r="A7" s="1">
        <v>28</v>
      </c>
      <c r="B7" s="1" t="s">
        <v>165</v>
      </c>
      <c r="C7" s="1">
        <v>164</v>
      </c>
      <c r="D7" s="1">
        <v>7</v>
      </c>
      <c r="E7" s="1">
        <v>7</v>
      </c>
      <c r="F7" s="1">
        <v>1</v>
      </c>
      <c r="G7" s="1">
        <v>52</v>
      </c>
      <c r="H7" s="1">
        <v>27.33</v>
      </c>
      <c r="I7" s="1">
        <v>108</v>
      </c>
      <c r="J7" s="1">
        <v>151.85</v>
      </c>
      <c r="K7" s="1">
        <v>0</v>
      </c>
      <c r="L7" s="1">
        <v>1</v>
      </c>
      <c r="M7" s="1">
        <v>11</v>
      </c>
      <c r="N7" s="1">
        <v>9</v>
      </c>
    </row>
    <row r="8" spans="1:14" x14ac:dyDescent="0.2">
      <c r="A8" s="1">
        <v>70</v>
      </c>
      <c r="B8" s="1" t="s">
        <v>181</v>
      </c>
      <c r="C8" s="1">
        <v>44</v>
      </c>
      <c r="D8" s="1">
        <v>4</v>
      </c>
      <c r="E8" s="1">
        <v>3</v>
      </c>
      <c r="F8" s="1">
        <v>1</v>
      </c>
      <c r="G8" s="1" t="s">
        <v>62</v>
      </c>
      <c r="H8" s="1">
        <v>22</v>
      </c>
      <c r="I8" s="1">
        <v>26</v>
      </c>
      <c r="J8" s="1">
        <v>169.23</v>
      </c>
      <c r="K8" s="1">
        <v>0</v>
      </c>
      <c r="L8" s="1">
        <v>0</v>
      </c>
      <c r="M8" s="1">
        <v>2</v>
      </c>
      <c r="N8" s="1">
        <v>4</v>
      </c>
    </row>
    <row r="9" spans="1:14" x14ac:dyDescent="0.2">
      <c r="A9" s="1">
        <v>84</v>
      </c>
      <c r="B9" s="1" t="s">
        <v>198</v>
      </c>
      <c r="C9" s="1">
        <v>21</v>
      </c>
      <c r="D9" s="1">
        <v>7</v>
      </c>
      <c r="E9" s="1">
        <v>4</v>
      </c>
      <c r="F9" s="1">
        <v>1</v>
      </c>
      <c r="G9" s="1">
        <v>16</v>
      </c>
      <c r="H9" s="1">
        <v>7</v>
      </c>
      <c r="I9" s="1">
        <v>14</v>
      </c>
      <c r="J9" s="1">
        <v>150</v>
      </c>
      <c r="K9" s="1">
        <v>0</v>
      </c>
      <c r="L9" s="1">
        <v>0</v>
      </c>
      <c r="M9" s="1">
        <v>0</v>
      </c>
      <c r="N9" s="1">
        <v>2</v>
      </c>
    </row>
    <row r="10" spans="1:14" x14ac:dyDescent="0.2">
      <c r="A10" s="1">
        <v>96</v>
      </c>
      <c r="B10" s="1" t="s">
        <v>175</v>
      </c>
      <c r="C10" s="1">
        <v>8</v>
      </c>
      <c r="D10" s="1">
        <v>5</v>
      </c>
      <c r="E10" s="1">
        <v>2</v>
      </c>
      <c r="F10" s="1">
        <v>0</v>
      </c>
      <c r="G10" s="1">
        <v>4</v>
      </c>
      <c r="H10" s="1">
        <v>4</v>
      </c>
      <c r="I10" s="1">
        <v>9</v>
      </c>
      <c r="J10" s="1">
        <v>88.88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1">
        <v>97</v>
      </c>
      <c r="B11" s="1" t="s">
        <v>176</v>
      </c>
      <c r="C11" s="1">
        <v>8</v>
      </c>
      <c r="D11" s="1">
        <v>7</v>
      </c>
      <c r="E11" s="1">
        <v>3</v>
      </c>
      <c r="F11" s="1">
        <v>2</v>
      </c>
      <c r="G11" s="1">
        <v>5</v>
      </c>
      <c r="H11" s="1">
        <v>8</v>
      </c>
      <c r="I11" s="1">
        <v>18</v>
      </c>
      <c r="J11" s="1">
        <v>44.44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1">
        <v>100</v>
      </c>
      <c r="B12" s="1" t="s">
        <v>166</v>
      </c>
      <c r="C12" s="1">
        <v>6</v>
      </c>
      <c r="D12" s="1">
        <v>7</v>
      </c>
      <c r="E12" s="1">
        <v>1</v>
      </c>
      <c r="F12" s="1">
        <v>1</v>
      </c>
      <c r="G12" s="1" t="s">
        <v>203</v>
      </c>
      <c r="H12" s="1" t="s">
        <v>52</v>
      </c>
      <c r="I12" s="1">
        <v>5</v>
      </c>
      <c r="J12" s="1">
        <v>120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>
        <v>102</v>
      </c>
      <c r="B13" s="1" t="s">
        <v>180</v>
      </c>
      <c r="C13" s="1">
        <v>6</v>
      </c>
      <c r="D13" s="1">
        <v>6</v>
      </c>
      <c r="E13" s="1">
        <v>3</v>
      </c>
      <c r="F13" s="1">
        <v>2</v>
      </c>
      <c r="G13" s="1">
        <v>3</v>
      </c>
      <c r="H13" s="1">
        <v>6</v>
      </c>
      <c r="I13" s="1">
        <v>6</v>
      </c>
      <c r="J13" s="1">
        <v>100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">
      <c r="A14" s="1">
        <v>118</v>
      </c>
      <c r="B14" s="1" t="s">
        <v>199</v>
      </c>
      <c r="C14" s="1">
        <v>1</v>
      </c>
      <c r="D14" s="1">
        <v>3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100</v>
      </c>
      <c r="K14" s="1">
        <v>0</v>
      </c>
      <c r="L14" s="1">
        <v>0</v>
      </c>
      <c r="M14" s="1">
        <v>0</v>
      </c>
      <c r="N14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588A-53FB-497A-921F-36864F9FBD71}">
  <dimension ref="A1:M7"/>
  <sheetViews>
    <sheetView workbookViewId="0">
      <selection activeCell="C2" sqref="C2:M7"/>
    </sheetView>
  </sheetViews>
  <sheetFormatPr defaultRowHeight="12" x14ac:dyDescent="0.2"/>
  <cols>
    <col min="1" max="1" width="3.85546875" style="1" bestFit="1" customWidth="1"/>
    <col min="2" max="2" width="18.570312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1" width="5.285156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50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25</v>
      </c>
      <c r="B2" s="1" t="s">
        <v>198</v>
      </c>
      <c r="C2" s="1">
        <v>7</v>
      </c>
      <c r="D2" s="1">
        <v>7</v>
      </c>
      <c r="E2" s="1">
        <v>7</v>
      </c>
      <c r="F2" s="1">
        <v>25.3</v>
      </c>
      <c r="G2" s="1">
        <v>245</v>
      </c>
      <c r="H2" s="2">
        <v>45741</v>
      </c>
      <c r="I2" s="1">
        <v>35</v>
      </c>
      <c r="J2" s="1">
        <v>9.6</v>
      </c>
      <c r="K2" s="1">
        <v>21.85</v>
      </c>
      <c r="L2" s="1">
        <v>0</v>
      </c>
      <c r="M2" s="1">
        <v>0</v>
      </c>
    </row>
    <row r="3" spans="1:13" x14ac:dyDescent="0.2">
      <c r="A3" s="1">
        <v>26</v>
      </c>
      <c r="B3" s="1" t="s">
        <v>175</v>
      </c>
      <c r="C3" s="1">
        <v>7</v>
      </c>
      <c r="D3" s="1">
        <v>5</v>
      </c>
      <c r="E3" s="1">
        <v>5</v>
      </c>
      <c r="F3" s="1">
        <v>18</v>
      </c>
      <c r="G3" s="1">
        <v>176</v>
      </c>
      <c r="H3" s="1" t="s">
        <v>212</v>
      </c>
      <c r="I3" s="1">
        <v>25.14</v>
      </c>
      <c r="J3" s="1">
        <v>9.77</v>
      </c>
      <c r="K3" s="1">
        <v>15.42</v>
      </c>
      <c r="L3" s="1">
        <v>1</v>
      </c>
      <c r="M3" s="1">
        <v>0</v>
      </c>
    </row>
    <row r="4" spans="1:13" x14ac:dyDescent="0.2">
      <c r="A4" s="1">
        <v>27</v>
      </c>
      <c r="B4" s="1" t="s">
        <v>176</v>
      </c>
      <c r="C4" s="1">
        <v>7</v>
      </c>
      <c r="D4" s="1">
        <v>7</v>
      </c>
      <c r="E4" s="1">
        <v>7</v>
      </c>
      <c r="F4" s="1">
        <v>26</v>
      </c>
      <c r="G4" s="1">
        <v>255</v>
      </c>
      <c r="H4" s="2">
        <v>45714</v>
      </c>
      <c r="I4" s="1">
        <v>36.42</v>
      </c>
      <c r="J4" s="1">
        <v>9.8000000000000007</v>
      </c>
      <c r="K4" s="1">
        <v>22.28</v>
      </c>
      <c r="L4" s="1">
        <v>0</v>
      </c>
      <c r="M4" s="1">
        <v>0</v>
      </c>
    </row>
    <row r="5" spans="1:13" x14ac:dyDescent="0.2">
      <c r="A5" s="1">
        <v>33</v>
      </c>
      <c r="B5" s="1" t="s">
        <v>166</v>
      </c>
      <c r="C5" s="1">
        <v>5</v>
      </c>
      <c r="D5" s="1">
        <v>7</v>
      </c>
      <c r="E5" s="1">
        <v>7</v>
      </c>
      <c r="F5" s="1">
        <v>24.3</v>
      </c>
      <c r="G5" s="1">
        <v>228</v>
      </c>
      <c r="H5" s="2">
        <v>45709</v>
      </c>
      <c r="I5" s="1">
        <v>45.6</v>
      </c>
      <c r="J5" s="1">
        <v>9.3000000000000007</v>
      </c>
      <c r="K5" s="1">
        <v>29.4</v>
      </c>
      <c r="L5" s="1">
        <v>0</v>
      </c>
      <c r="M5" s="1">
        <v>0</v>
      </c>
    </row>
    <row r="6" spans="1:13" x14ac:dyDescent="0.2">
      <c r="A6" s="1">
        <v>39</v>
      </c>
      <c r="B6" s="1" t="s">
        <v>180</v>
      </c>
      <c r="C6" s="1">
        <v>5</v>
      </c>
      <c r="D6" s="1">
        <v>6</v>
      </c>
      <c r="E6" s="1">
        <v>6</v>
      </c>
      <c r="F6" s="1">
        <v>18</v>
      </c>
      <c r="G6" s="1">
        <v>208</v>
      </c>
      <c r="H6" s="1" t="s">
        <v>213</v>
      </c>
      <c r="I6" s="1">
        <v>41.6</v>
      </c>
      <c r="J6" s="1">
        <v>11.55</v>
      </c>
      <c r="K6" s="1">
        <v>21.6</v>
      </c>
      <c r="L6" s="1">
        <v>0</v>
      </c>
      <c r="M6" s="1">
        <v>0</v>
      </c>
    </row>
    <row r="7" spans="1:13" x14ac:dyDescent="0.2">
      <c r="A7" s="1">
        <v>57</v>
      </c>
      <c r="B7" s="1" t="s">
        <v>199</v>
      </c>
      <c r="C7" s="1">
        <v>2</v>
      </c>
      <c r="D7" s="1">
        <v>3</v>
      </c>
      <c r="E7" s="1">
        <v>3</v>
      </c>
      <c r="F7" s="1">
        <v>6</v>
      </c>
      <c r="G7" s="1">
        <v>56</v>
      </c>
      <c r="H7" s="2">
        <v>45678</v>
      </c>
      <c r="I7" s="1">
        <v>28</v>
      </c>
      <c r="J7" s="1">
        <v>9.33</v>
      </c>
      <c r="K7" s="1">
        <v>18</v>
      </c>
      <c r="L7" s="1">
        <v>0</v>
      </c>
      <c r="M7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7689-35AA-408D-BC7D-EE0DD169BE45}">
  <sheetPr>
    <tabColor theme="9" tint="0.59999389629810485"/>
  </sheetPr>
  <dimension ref="A1:AQ21"/>
  <sheetViews>
    <sheetView zoomScale="90" zoomScaleNormal="90" workbookViewId="0">
      <pane xSplit="3" topLeftCell="L1" activePane="topRight" state="frozen"/>
      <selection activeCell="AM1" sqref="AM1"/>
      <selection pane="topRight" activeCell="AQ1" sqref="AQ1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3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3" x14ac:dyDescent="0.2">
      <c r="A2" s="3" t="s">
        <v>167</v>
      </c>
      <c r="B2" s="1" t="s">
        <v>156</v>
      </c>
      <c r="C2" s="4" t="s">
        <v>71</v>
      </c>
      <c r="D2" s="3" t="str">
        <f>IFERROR(VLOOKUP($A2,rr_mvp!$B:$K,COLUMN(D1)-2,FALSE),"")</f>
        <v/>
      </c>
      <c r="E2" s="1" t="str">
        <f>IFERROR(VLOOKUP($A2,rr_mvp!$B:$K,COLUMN(E1)-2,FALSE),"")</f>
        <v/>
      </c>
      <c r="F2" s="1" t="str">
        <f>IFERROR(VLOOKUP($A2,rr_mvp!$B:$K,COLUMN(F1)-2,FALSE),"")</f>
        <v/>
      </c>
      <c r="G2" s="1" t="str">
        <f>IFERROR(VLOOKUP($A2,rr_mvp!$B:$K,COLUMN(G1)-2,FALSE),"")</f>
        <v/>
      </c>
      <c r="H2" s="1" t="str">
        <f>IFERROR(VLOOKUP($A2,rr_mvp!$B:$K,COLUMN(H1)-2,FALSE),"")</f>
        <v/>
      </c>
      <c r="I2" s="1" t="str">
        <f>IFERROR(VLOOKUP($A2,rr_mvp!$B:$K,COLUMN(I1)-2,FALSE),"")</f>
        <v/>
      </c>
      <c r="J2" s="1" t="str">
        <f>IFERROR(VLOOKUP($A2,rr_mvp!$B:$K,COLUMN(J1)-2,FALSE),"")</f>
        <v/>
      </c>
      <c r="K2" s="1" t="str">
        <f>IFERROR(VLOOKUP($A2,rr_mvp!$B:$K,COLUMN(K1)-2,FALSE),"")</f>
        <v/>
      </c>
      <c r="L2" s="4" t="str">
        <f>IFERROR(VLOOKUP($A2,rr_mvp!$B:$K,COLUMN(L1)-2,FALSE),"")</f>
        <v/>
      </c>
      <c r="M2" s="3" t="str">
        <f>IFERROR(VLOOKUP($A2,rr_batting!$B:$N,COLUMN(M1)-11,FALSE),"")</f>
        <v/>
      </c>
      <c r="N2" s="1" t="str">
        <f>IFERROR(VLOOKUP($A2,rr_batting!$B:$N,COLUMN(N1)-11,FALSE),"")</f>
        <v/>
      </c>
      <c r="O2" s="1" t="str">
        <f>IFERROR(VLOOKUP($A2,rr_batting!$B:$N,COLUMN(O1)-11,FALSE),"")</f>
        <v/>
      </c>
      <c r="P2" s="1" t="str">
        <f>IFERROR(VLOOKUP($A2,rr_batting!$B:$N,COLUMN(P1)-11,FALSE),"")</f>
        <v/>
      </c>
      <c r="Q2" s="1" t="str">
        <f>IFERROR(VLOOKUP($A2,rr_batting!$B:$N,COLUMN(Q1)-11,FALSE),"")</f>
        <v/>
      </c>
      <c r="R2" s="1" t="str">
        <f>IFERROR(VLOOKUP($A2,rr_batting!$B:$N,COLUMN(R1)-11,FALSE),"")</f>
        <v/>
      </c>
      <c r="S2" s="1" t="str">
        <f>IFERROR(VLOOKUP($A2,rr_batting!$B:$N,COLUMN(S1)-11,FALSE),"")</f>
        <v/>
      </c>
      <c r="T2" s="1" t="str">
        <f>IFERROR(VLOOKUP($A2,rr_batting!$B:$N,COLUMN(T1)-11,FALSE),"")</f>
        <v/>
      </c>
      <c r="U2" s="1" t="str">
        <f>IFERROR(VLOOKUP($A2,rr_batting!$B:$N,COLUMN(U1)-11,FALSE),"")</f>
        <v/>
      </c>
      <c r="V2" s="1" t="str">
        <f>IFERROR(VLOOKUP($A2,rr_batting!$B:$N,COLUMN(V1)-11,FALSE),"")</f>
        <v/>
      </c>
      <c r="W2" s="1" t="str">
        <f>IFERROR(VLOOKUP($A2,rr_batting!$B:$N,COLUMN(W1)-11,FALSE),"")</f>
        <v/>
      </c>
      <c r="X2" s="4" t="str">
        <f>IFERROR(VLOOKUP($A2,rr_batting!$B:$N,COLUMN(X1)-11,FALSE),"")</f>
        <v/>
      </c>
      <c r="Y2" s="3" t="str">
        <f>IFERROR(VLOOKUP($A2,rr_bowling!$B:$M,COLUMN(Y1)-23,FALSE),"")</f>
        <v/>
      </c>
      <c r="Z2" s="1" t="str">
        <f>IFERROR(VLOOKUP($A2,rr_bowling!$B:$M,COLUMN(Z1)-23,FALSE),"")</f>
        <v/>
      </c>
      <c r="AA2" s="1" t="str">
        <f>IFERROR(VLOOKUP($A2,rr_bowling!$B:$M,COLUMN(AA1)-23,FALSE),"")</f>
        <v/>
      </c>
      <c r="AB2" s="1" t="str">
        <f>IFERROR(VLOOKUP($A2,rr_bowling!$B:$M,COLUMN(AB1)-23,FALSE),"")</f>
        <v/>
      </c>
      <c r="AC2" s="1" t="str">
        <f>IFERROR(VLOOKUP($A2,rr_bowling!$B:$M,COLUMN(AC1)-23,FALSE),"")</f>
        <v/>
      </c>
      <c r="AD2" s="1" t="str">
        <f>IFERROR(VLOOKUP($A2,rr_bowling!$B:$M,COLUMN(AD1)-23,FALSE),"")</f>
        <v/>
      </c>
      <c r="AE2" s="1" t="str">
        <f>IFERROR(VLOOKUP($A2,rr_bowling!$B:$M,COLUMN(AE1)-23,FALSE),"")</f>
        <v/>
      </c>
      <c r="AF2" s="1" t="str">
        <f>IFERROR(VLOOKUP($A2,rr_bowling!$B:$M,COLUMN(AF1)-23,FALSE),"")</f>
        <v/>
      </c>
      <c r="AG2" s="1" t="str">
        <f>IFERROR(VLOOKUP($A2,rr_bowling!$B:$M,COLUMN(AG1)-23,FALSE),"")</f>
        <v/>
      </c>
      <c r="AH2" s="1" t="str">
        <f>IFERROR(VLOOKUP($A2,rr_bowling!$B:$M,COLUMN(AH1)-23,FALSE),"")</f>
        <v/>
      </c>
      <c r="AI2" s="1" t="str">
        <f>IFERROR(VLOOKUP($A2,rr_bowling!$B:$M,COLUMN(AI1)-23,FALSE),"")</f>
        <v/>
      </c>
      <c r="AJ2" s="23">
        <f t="shared" ref="AJ2:AJ21" si="0">IFERROR((M2 - VALUE(SUBSTITUTE(Q2,"*","")))/(O2-1),0)</f>
        <v>0</v>
      </c>
      <c r="AK2" s="22" t="str">
        <f t="shared" ref="AK2:AK21" si="1">IFERROR(F2/E2,"")</f>
        <v/>
      </c>
      <c r="AL2" s="22" t="str">
        <f t="shared" ref="AL2:AL21" si="2">IFERROR(J2/E2,"")</f>
        <v/>
      </c>
      <c r="AM2" s="22" t="str">
        <f t="shared" ref="AM2:AM21" si="3">IFERROR(AJ2*1 + AK2*25 + AL2*15,"")</f>
        <v/>
      </c>
      <c r="AN2" s="29" t="str">
        <f t="shared" ref="AN2:AN21" si="4">IFERROR(AVERAGE(RANK(AJ2,$AJ$2:$AJ$21),RANK(AK2,$AK$2:$AK$21),RANK(AL2,$AL$2:$AL$21)),"")</f>
        <v/>
      </c>
      <c r="AO2" s="19" t="str">
        <f t="shared" ref="AO2:AO21" si="5">IFERROR(RANK(AN2,$AN$2:$AN$21,1),"")</f>
        <v/>
      </c>
      <c r="AP2" s="49" t="str">
        <f t="shared" ref="AP2:AP21" si="6">A2</f>
        <v>Akash Madhwal</v>
      </c>
    </row>
    <row r="3" spans="1:43" x14ac:dyDescent="0.2">
      <c r="A3" s="3" t="s">
        <v>183</v>
      </c>
      <c r="B3" s="1" t="s">
        <v>156</v>
      </c>
      <c r="C3" s="4" t="s">
        <v>70</v>
      </c>
      <c r="D3" s="3" t="str">
        <f>IFERROR(VLOOKUP($A3,rr_mvp!$B:$K,COLUMN(D2)-2,FALSE),"")</f>
        <v/>
      </c>
      <c r="E3" s="1" t="str">
        <f>IFERROR(VLOOKUP($A3,rr_mvp!$B:$K,COLUMN(E2)-2,FALSE),"")</f>
        <v/>
      </c>
      <c r="F3" s="1" t="str">
        <f>IFERROR(VLOOKUP($A3,rr_mvp!$B:$K,COLUMN(F2)-2,FALSE),"")</f>
        <v/>
      </c>
      <c r="G3" s="1" t="str">
        <f>IFERROR(VLOOKUP($A3,rr_mvp!$B:$K,COLUMN(G2)-2,FALSE),"")</f>
        <v/>
      </c>
      <c r="H3" s="1" t="str">
        <f>IFERROR(VLOOKUP($A3,rr_mvp!$B:$K,COLUMN(H2)-2,FALSE),"")</f>
        <v/>
      </c>
      <c r="I3" s="1" t="str">
        <f>IFERROR(VLOOKUP($A3,rr_mvp!$B:$K,COLUMN(I2)-2,FALSE),"")</f>
        <v/>
      </c>
      <c r="J3" s="1" t="str">
        <f>IFERROR(VLOOKUP($A3,rr_mvp!$B:$K,COLUMN(J2)-2,FALSE),"")</f>
        <v/>
      </c>
      <c r="K3" s="1" t="str">
        <f>IFERROR(VLOOKUP($A3,rr_mvp!$B:$K,COLUMN(K2)-2,FALSE),"")</f>
        <v/>
      </c>
      <c r="L3" s="4" t="str">
        <f>IFERROR(VLOOKUP($A3,rr_mvp!$B:$K,COLUMN(L2)-2,FALSE),"")</f>
        <v/>
      </c>
      <c r="M3" s="3" t="str">
        <f>IFERROR(VLOOKUP($A3,rr_batting!$B:$N,COLUMN(M2)-11,FALSE),"")</f>
        <v/>
      </c>
      <c r="N3" s="1" t="str">
        <f>IFERROR(VLOOKUP($A3,rr_batting!$B:$N,COLUMN(N2)-11,FALSE),"")</f>
        <v/>
      </c>
      <c r="O3" s="1" t="str">
        <f>IFERROR(VLOOKUP($A3,rr_batting!$B:$N,COLUMN(O2)-11,FALSE),"")</f>
        <v/>
      </c>
      <c r="P3" s="1" t="str">
        <f>IFERROR(VLOOKUP($A3,rr_batting!$B:$N,COLUMN(P2)-11,FALSE),"")</f>
        <v/>
      </c>
      <c r="Q3" s="1" t="str">
        <f>IFERROR(VLOOKUP($A3,rr_batting!$B:$N,COLUMN(Q2)-11,FALSE),"")</f>
        <v/>
      </c>
      <c r="R3" s="1" t="str">
        <f>IFERROR(VLOOKUP($A3,rr_batting!$B:$N,COLUMN(R2)-11,FALSE),"")</f>
        <v/>
      </c>
      <c r="S3" s="1" t="str">
        <f>IFERROR(VLOOKUP($A3,rr_batting!$B:$N,COLUMN(S2)-11,FALSE),"")</f>
        <v/>
      </c>
      <c r="T3" s="1" t="str">
        <f>IFERROR(VLOOKUP($A3,rr_batting!$B:$N,COLUMN(T2)-11,FALSE),"")</f>
        <v/>
      </c>
      <c r="U3" s="1" t="str">
        <f>IFERROR(VLOOKUP($A3,rr_batting!$B:$N,COLUMN(U2)-11,FALSE),"")</f>
        <v/>
      </c>
      <c r="V3" s="1" t="str">
        <f>IFERROR(VLOOKUP($A3,rr_batting!$B:$N,COLUMN(V2)-11,FALSE),"")</f>
        <v/>
      </c>
      <c r="W3" s="1" t="str">
        <f>IFERROR(VLOOKUP($A3,rr_batting!$B:$N,COLUMN(W2)-11,FALSE),"")</f>
        <v/>
      </c>
      <c r="X3" s="4" t="str">
        <f>IFERROR(VLOOKUP($A3,rr_batting!$B:$N,COLUMN(X2)-11,FALSE),"")</f>
        <v/>
      </c>
      <c r="Y3" s="3" t="str">
        <f>IFERROR(VLOOKUP($A3,rr_bowling!$B:$M,COLUMN(Y2)-23,FALSE),"")</f>
        <v/>
      </c>
      <c r="Z3" s="1" t="str">
        <f>IFERROR(VLOOKUP($A3,rr_bowling!$B:$M,COLUMN(Z2)-23,FALSE),"")</f>
        <v/>
      </c>
      <c r="AA3" s="1" t="str">
        <f>IFERROR(VLOOKUP($A3,rr_bowling!$B:$M,COLUMN(AA2)-23,FALSE),"")</f>
        <v/>
      </c>
      <c r="AB3" s="1" t="str">
        <f>IFERROR(VLOOKUP($A3,rr_bowling!$B:$M,COLUMN(AB2)-23,FALSE),"")</f>
        <v/>
      </c>
      <c r="AC3" s="1" t="str">
        <f>IFERROR(VLOOKUP($A3,rr_bowling!$B:$M,COLUMN(AC2)-23,FALSE),"")</f>
        <v/>
      </c>
      <c r="AD3" s="1" t="str">
        <f>IFERROR(VLOOKUP($A3,rr_bowling!$B:$M,COLUMN(AD2)-23,FALSE),"")</f>
        <v/>
      </c>
      <c r="AE3" s="1" t="str">
        <f>IFERROR(VLOOKUP($A3,rr_bowling!$B:$M,COLUMN(AE2)-23,FALSE),"")</f>
        <v/>
      </c>
      <c r="AF3" s="1" t="str">
        <f>IFERROR(VLOOKUP($A3,rr_bowling!$B:$M,COLUMN(AF2)-23,FALSE),"")</f>
        <v/>
      </c>
      <c r="AG3" s="1" t="str">
        <f>IFERROR(VLOOKUP($A3,rr_bowling!$B:$M,COLUMN(AG2)-23,FALSE),"")</f>
        <v/>
      </c>
      <c r="AH3" s="1" t="str">
        <f>IFERROR(VLOOKUP($A3,rr_bowling!$B:$M,COLUMN(AH2)-23,FALSE),"")</f>
        <v/>
      </c>
      <c r="AI3" s="1" t="str">
        <f>IFERROR(VLOOKUP($A3,rr_bowling!$B:$M,COLUMN(AI2)-23,FALSE),"")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29" t="str">
        <f t="shared" si="4"/>
        <v/>
      </c>
      <c r="AO3" s="20" t="str">
        <f t="shared" si="5"/>
        <v/>
      </c>
      <c r="AP3" s="49" t="str">
        <f t="shared" si="6"/>
        <v>Kunal Singh Rathore</v>
      </c>
    </row>
    <row r="4" spans="1:43" x14ac:dyDescent="0.2">
      <c r="A4" s="3" t="s">
        <v>192</v>
      </c>
      <c r="B4" s="1" t="s">
        <v>156</v>
      </c>
      <c r="C4" s="4" t="s">
        <v>71</v>
      </c>
      <c r="D4" s="3" t="str">
        <f>IFERROR(VLOOKUP($A4,rr_mvp!$B:$K,COLUMN(D3)-2,FALSE),"")</f>
        <v/>
      </c>
      <c r="E4" s="1" t="str">
        <f>IFERROR(VLOOKUP($A4,rr_mvp!$B:$K,COLUMN(E3)-2,FALSE),"")</f>
        <v/>
      </c>
      <c r="F4" s="1" t="str">
        <f>IFERROR(VLOOKUP($A4,rr_mvp!$B:$K,COLUMN(F3)-2,FALSE),"")</f>
        <v/>
      </c>
      <c r="G4" s="1" t="str">
        <f>IFERROR(VLOOKUP($A4,rr_mvp!$B:$K,COLUMN(G3)-2,FALSE),"")</f>
        <v/>
      </c>
      <c r="H4" s="1" t="str">
        <f>IFERROR(VLOOKUP($A4,rr_mvp!$B:$K,COLUMN(H3)-2,FALSE),"")</f>
        <v/>
      </c>
      <c r="I4" s="1" t="str">
        <f>IFERROR(VLOOKUP($A4,rr_mvp!$B:$K,COLUMN(I3)-2,FALSE),"")</f>
        <v/>
      </c>
      <c r="J4" s="1" t="str">
        <f>IFERROR(VLOOKUP($A4,rr_mvp!$B:$K,COLUMN(J3)-2,FALSE),"")</f>
        <v/>
      </c>
      <c r="K4" s="1" t="str">
        <f>IFERROR(VLOOKUP($A4,rr_mvp!$B:$K,COLUMN(K3)-2,FALSE),"")</f>
        <v/>
      </c>
      <c r="L4" s="4" t="str">
        <f>IFERROR(VLOOKUP($A4,rr_mvp!$B:$K,COLUMN(L3)-2,FALSE),"")</f>
        <v/>
      </c>
      <c r="M4" s="3" t="str">
        <f>IFERROR(VLOOKUP($A4,rr_batting!$B:$N,COLUMN(M3)-11,FALSE),"")</f>
        <v/>
      </c>
      <c r="N4" s="1" t="str">
        <f>IFERROR(VLOOKUP($A4,rr_batting!$B:$N,COLUMN(N3)-11,FALSE),"")</f>
        <v/>
      </c>
      <c r="O4" s="1" t="str">
        <f>IFERROR(VLOOKUP($A4,rr_batting!$B:$N,COLUMN(O3)-11,FALSE),"")</f>
        <v/>
      </c>
      <c r="P4" s="1" t="str">
        <f>IFERROR(VLOOKUP($A4,rr_batting!$B:$N,COLUMN(P3)-11,FALSE),"")</f>
        <v/>
      </c>
      <c r="Q4" s="1" t="str">
        <f>IFERROR(VLOOKUP($A4,rr_batting!$B:$N,COLUMN(Q3)-11,FALSE),"")</f>
        <v/>
      </c>
      <c r="R4" s="1" t="str">
        <f>IFERROR(VLOOKUP($A4,rr_batting!$B:$N,COLUMN(R3)-11,FALSE),"")</f>
        <v/>
      </c>
      <c r="S4" s="1" t="str">
        <f>IFERROR(VLOOKUP($A4,rr_batting!$B:$N,COLUMN(S3)-11,FALSE),"")</f>
        <v/>
      </c>
      <c r="T4" s="1" t="str">
        <f>IFERROR(VLOOKUP($A4,rr_batting!$B:$N,COLUMN(T3)-11,FALSE),"")</f>
        <v/>
      </c>
      <c r="U4" s="1" t="str">
        <f>IFERROR(VLOOKUP($A4,rr_batting!$B:$N,COLUMN(U3)-11,FALSE),"")</f>
        <v/>
      </c>
      <c r="V4" s="1" t="str">
        <f>IFERROR(VLOOKUP($A4,rr_batting!$B:$N,COLUMN(V3)-11,FALSE),"")</f>
        <v/>
      </c>
      <c r="W4" s="1" t="str">
        <f>IFERROR(VLOOKUP($A4,rr_batting!$B:$N,COLUMN(W3)-11,FALSE),"")</f>
        <v/>
      </c>
      <c r="X4" s="4" t="str">
        <f>IFERROR(VLOOKUP($A4,rr_batting!$B:$N,COLUMN(X3)-11,FALSE),"")</f>
        <v/>
      </c>
      <c r="Y4" s="3" t="str">
        <f>IFERROR(VLOOKUP($A4,rr_bowling!$B:$M,COLUMN(Y3)-23,FALSE),"")</f>
        <v/>
      </c>
      <c r="Z4" s="1" t="str">
        <f>IFERROR(VLOOKUP($A4,rr_bowling!$B:$M,COLUMN(Z3)-23,FALSE),"")</f>
        <v/>
      </c>
      <c r="AA4" s="1" t="str">
        <f>IFERROR(VLOOKUP($A4,rr_bowling!$B:$M,COLUMN(AA3)-23,FALSE),"")</f>
        <v/>
      </c>
      <c r="AB4" s="1" t="str">
        <f>IFERROR(VLOOKUP($A4,rr_bowling!$B:$M,COLUMN(AB3)-23,FALSE),"")</f>
        <v/>
      </c>
      <c r="AC4" s="1" t="str">
        <f>IFERROR(VLOOKUP($A4,rr_bowling!$B:$M,COLUMN(AC3)-23,FALSE),"")</f>
        <v/>
      </c>
      <c r="AD4" s="1" t="str">
        <f>IFERROR(VLOOKUP($A4,rr_bowling!$B:$M,COLUMN(AD3)-23,FALSE),"")</f>
        <v/>
      </c>
      <c r="AE4" s="1" t="str">
        <f>IFERROR(VLOOKUP($A4,rr_bowling!$B:$M,COLUMN(AE3)-23,FALSE),"")</f>
        <v/>
      </c>
      <c r="AF4" s="1" t="str">
        <f>IFERROR(VLOOKUP($A4,rr_bowling!$B:$M,COLUMN(AF3)-23,FALSE),"")</f>
        <v/>
      </c>
      <c r="AG4" s="1" t="str">
        <f>IFERROR(VLOOKUP($A4,rr_bowling!$B:$M,COLUMN(AG3)-23,FALSE),"")</f>
        <v/>
      </c>
      <c r="AH4" s="1" t="str">
        <f>IFERROR(VLOOKUP($A4,rr_bowling!$B:$M,COLUMN(AH3)-23,FALSE),"")</f>
        <v/>
      </c>
      <c r="AI4" s="1" t="str">
        <f>IFERROR(VLOOKUP($A4,rr_bowling!$B:$M,COLUMN(AI3)-23,FALSE),"")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29" t="str">
        <f t="shared" si="4"/>
        <v/>
      </c>
      <c r="AO4" s="20" t="str">
        <f t="shared" si="5"/>
        <v/>
      </c>
      <c r="AP4" s="49" t="str">
        <f t="shared" si="6"/>
        <v>Kwena Maphaka</v>
      </c>
    </row>
    <row r="5" spans="1:43" x14ac:dyDescent="0.2">
      <c r="A5" s="3" t="s">
        <v>196</v>
      </c>
      <c r="B5" s="1" t="s">
        <v>156</v>
      </c>
      <c r="C5" s="4" t="s">
        <v>71</v>
      </c>
      <c r="D5" s="3" t="str">
        <f>IFERROR(VLOOKUP($A5,rr_mvp!$B:$K,COLUMN(D4)-2,FALSE),"")</f>
        <v/>
      </c>
      <c r="E5" s="1" t="str">
        <f>IFERROR(VLOOKUP($A5,rr_mvp!$B:$K,COLUMN(E4)-2,FALSE),"")</f>
        <v/>
      </c>
      <c r="F5" s="1" t="str">
        <f>IFERROR(VLOOKUP($A5,rr_mvp!$B:$K,COLUMN(F4)-2,FALSE),"")</f>
        <v/>
      </c>
      <c r="G5" s="1" t="str">
        <f>IFERROR(VLOOKUP($A5,rr_mvp!$B:$K,COLUMN(G4)-2,FALSE),"")</f>
        <v/>
      </c>
      <c r="H5" s="1" t="str">
        <f>IFERROR(VLOOKUP($A5,rr_mvp!$B:$K,COLUMN(H4)-2,FALSE),"")</f>
        <v/>
      </c>
      <c r="I5" s="1" t="str">
        <f>IFERROR(VLOOKUP($A5,rr_mvp!$B:$K,COLUMN(I4)-2,FALSE),"")</f>
        <v/>
      </c>
      <c r="J5" s="1" t="str">
        <f>IFERROR(VLOOKUP($A5,rr_mvp!$B:$K,COLUMN(J4)-2,FALSE),"")</f>
        <v/>
      </c>
      <c r="K5" s="1" t="str">
        <f>IFERROR(VLOOKUP($A5,rr_mvp!$B:$K,COLUMN(K4)-2,FALSE),"")</f>
        <v/>
      </c>
      <c r="L5" s="4" t="str">
        <f>IFERROR(VLOOKUP($A5,rr_mvp!$B:$K,COLUMN(L4)-2,FALSE),"")</f>
        <v/>
      </c>
      <c r="M5" s="3" t="str">
        <f>IFERROR(VLOOKUP($A5,rr_batting!$B:$N,COLUMN(M4)-11,FALSE),"")</f>
        <v/>
      </c>
      <c r="N5" s="1" t="str">
        <f>IFERROR(VLOOKUP($A5,rr_batting!$B:$N,COLUMN(N4)-11,FALSE),"")</f>
        <v/>
      </c>
      <c r="O5" s="1" t="str">
        <f>IFERROR(VLOOKUP($A5,rr_batting!$B:$N,COLUMN(O4)-11,FALSE),"")</f>
        <v/>
      </c>
      <c r="P5" s="1" t="str">
        <f>IFERROR(VLOOKUP($A5,rr_batting!$B:$N,COLUMN(P4)-11,FALSE),"")</f>
        <v/>
      </c>
      <c r="Q5" s="1" t="str">
        <f>IFERROR(VLOOKUP($A5,rr_batting!$B:$N,COLUMN(Q4)-11,FALSE),"")</f>
        <v/>
      </c>
      <c r="R5" s="1" t="str">
        <f>IFERROR(VLOOKUP($A5,rr_batting!$B:$N,COLUMN(R4)-11,FALSE),"")</f>
        <v/>
      </c>
      <c r="S5" s="1" t="str">
        <f>IFERROR(VLOOKUP($A5,rr_batting!$B:$N,COLUMN(S4)-11,FALSE),"")</f>
        <v/>
      </c>
      <c r="T5" s="1" t="str">
        <f>IFERROR(VLOOKUP($A5,rr_batting!$B:$N,COLUMN(T4)-11,FALSE),"")</f>
        <v/>
      </c>
      <c r="U5" s="1" t="str">
        <f>IFERROR(VLOOKUP($A5,rr_batting!$B:$N,COLUMN(U4)-11,FALSE),"")</f>
        <v/>
      </c>
      <c r="V5" s="1" t="str">
        <f>IFERROR(VLOOKUP($A5,rr_batting!$B:$N,COLUMN(V4)-11,FALSE),"")</f>
        <v/>
      </c>
      <c r="W5" s="1" t="str">
        <f>IFERROR(VLOOKUP($A5,rr_batting!$B:$N,COLUMN(W4)-11,FALSE),"")</f>
        <v/>
      </c>
      <c r="X5" s="4" t="str">
        <f>IFERROR(VLOOKUP($A5,rr_batting!$B:$N,COLUMN(X4)-11,FALSE),"")</f>
        <v/>
      </c>
      <c r="Y5" s="3" t="str">
        <f>IFERROR(VLOOKUP($A5,rr_bowling!$B:$M,COLUMN(Y4)-23,FALSE),"")</f>
        <v/>
      </c>
      <c r="Z5" s="1" t="str">
        <f>IFERROR(VLOOKUP($A5,rr_bowling!$B:$M,COLUMN(Z4)-23,FALSE),"")</f>
        <v/>
      </c>
      <c r="AA5" s="1" t="str">
        <f>IFERROR(VLOOKUP($A5,rr_bowling!$B:$M,COLUMN(AA4)-23,FALSE),"")</f>
        <v/>
      </c>
      <c r="AB5" s="1" t="str">
        <f>IFERROR(VLOOKUP($A5,rr_bowling!$B:$M,COLUMN(AB4)-23,FALSE),"")</f>
        <v/>
      </c>
      <c r="AC5" s="1" t="str">
        <f>IFERROR(VLOOKUP($A5,rr_bowling!$B:$M,COLUMN(AC4)-23,FALSE),"")</f>
        <v/>
      </c>
      <c r="AD5" s="1" t="str">
        <f>IFERROR(VLOOKUP($A5,rr_bowling!$B:$M,COLUMN(AD4)-23,FALSE),"")</f>
        <v/>
      </c>
      <c r="AE5" s="1" t="str">
        <f>IFERROR(VLOOKUP($A5,rr_bowling!$B:$M,COLUMN(AE4)-23,FALSE),"")</f>
        <v/>
      </c>
      <c r="AF5" s="1" t="str">
        <f>IFERROR(VLOOKUP($A5,rr_bowling!$B:$M,COLUMN(AF4)-23,FALSE),"")</f>
        <v/>
      </c>
      <c r="AG5" s="1" t="str">
        <f>IFERROR(VLOOKUP($A5,rr_bowling!$B:$M,COLUMN(AG4)-23,FALSE),"")</f>
        <v/>
      </c>
      <c r="AH5" s="1" t="str">
        <f>IFERROR(VLOOKUP($A5,rr_bowling!$B:$M,COLUMN(AH4)-23,FALSE),"")</f>
        <v/>
      </c>
      <c r="AI5" s="1" t="str">
        <f>IFERROR(VLOOKUP($A5,rr_bowling!$B:$M,COLUMN(AI4)-23,FALSE),"")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29" t="str">
        <f t="shared" si="4"/>
        <v/>
      </c>
      <c r="AO5" s="20" t="str">
        <f t="shared" si="5"/>
        <v/>
      </c>
      <c r="AP5" s="49" t="str">
        <f t="shared" si="6"/>
        <v>Ashok Sharma</v>
      </c>
    </row>
    <row r="6" spans="1:43" x14ac:dyDescent="0.2">
      <c r="A6" s="3" t="s">
        <v>197</v>
      </c>
      <c r="B6" s="1" t="s">
        <v>156</v>
      </c>
      <c r="C6" s="4" t="s">
        <v>70</v>
      </c>
      <c r="D6" s="3" t="str">
        <f>IFERROR(VLOOKUP($A6,rr_mvp!$B:$K,COLUMN(D5)-2,FALSE),"")</f>
        <v/>
      </c>
      <c r="E6" s="1" t="str">
        <f>IFERROR(VLOOKUP($A6,rr_mvp!$B:$K,COLUMN(E5)-2,FALSE),"")</f>
        <v/>
      </c>
      <c r="F6" s="1" t="str">
        <f>IFERROR(VLOOKUP($A6,rr_mvp!$B:$K,COLUMN(F5)-2,FALSE),"")</f>
        <v/>
      </c>
      <c r="G6" s="1" t="str">
        <f>IFERROR(VLOOKUP($A6,rr_mvp!$B:$K,COLUMN(G5)-2,FALSE),"")</f>
        <v/>
      </c>
      <c r="H6" s="1" t="str">
        <f>IFERROR(VLOOKUP($A6,rr_mvp!$B:$K,COLUMN(H5)-2,FALSE),"")</f>
        <v/>
      </c>
      <c r="I6" s="1" t="str">
        <f>IFERROR(VLOOKUP($A6,rr_mvp!$B:$K,COLUMN(I5)-2,FALSE),"")</f>
        <v/>
      </c>
      <c r="J6" s="1" t="str">
        <f>IFERROR(VLOOKUP($A6,rr_mvp!$B:$K,COLUMN(J5)-2,FALSE),"")</f>
        <v/>
      </c>
      <c r="K6" s="1" t="str">
        <f>IFERROR(VLOOKUP($A6,rr_mvp!$B:$K,COLUMN(K5)-2,FALSE),"")</f>
        <v/>
      </c>
      <c r="L6" s="4" t="str">
        <f>IFERROR(VLOOKUP($A6,rr_mvp!$B:$K,COLUMN(L5)-2,FALSE),"")</f>
        <v/>
      </c>
      <c r="M6" s="3" t="str">
        <f>IFERROR(VLOOKUP($A6,rr_batting!$B:$N,COLUMN(M5)-11,FALSE),"")</f>
        <v/>
      </c>
      <c r="N6" s="1" t="str">
        <f>IFERROR(VLOOKUP($A6,rr_batting!$B:$N,COLUMN(N5)-11,FALSE),"")</f>
        <v/>
      </c>
      <c r="O6" s="1" t="str">
        <f>IFERROR(VLOOKUP($A6,rr_batting!$B:$N,COLUMN(O5)-11,FALSE),"")</f>
        <v/>
      </c>
      <c r="P6" s="1" t="str">
        <f>IFERROR(VLOOKUP($A6,rr_batting!$B:$N,COLUMN(P5)-11,FALSE),"")</f>
        <v/>
      </c>
      <c r="Q6" s="1" t="str">
        <f>IFERROR(VLOOKUP($A6,rr_batting!$B:$N,COLUMN(Q5)-11,FALSE),"")</f>
        <v/>
      </c>
      <c r="R6" s="1" t="str">
        <f>IFERROR(VLOOKUP($A6,rr_batting!$B:$N,COLUMN(R5)-11,FALSE),"")</f>
        <v/>
      </c>
      <c r="S6" s="1" t="str">
        <f>IFERROR(VLOOKUP($A6,rr_batting!$B:$N,COLUMN(S5)-11,FALSE),"")</f>
        <v/>
      </c>
      <c r="T6" s="1" t="str">
        <f>IFERROR(VLOOKUP($A6,rr_batting!$B:$N,COLUMN(T5)-11,FALSE),"")</f>
        <v/>
      </c>
      <c r="U6" s="1" t="str">
        <f>IFERROR(VLOOKUP($A6,rr_batting!$B:$N,COLUMN(U5)-11,FALSE),"")</f>
        <v/>
      </c>
      <c r="V6" s="1" t="str">
        <f>IFERROR(VLOOKUP($A6,rr_batting!$B:$N,COLUMN(V5)-11,FALSE),"")</f>
        <v/>
      </c>
      <c r="W6" s="1" t="str">
        <f>IFERROR(VLOOKUP($A6,rr_batting!$B:$N,COLUMN(W5)-11,FALSE),"")</f>
        <v/>
      </c>
      <c r="X6" s="4" t="str">
        <f>IFERROR(VLOOKUP($A6,rr_batting!$B:$N,COLUMN(X5)-11,FALSE),"")</f>
        <v/>
      </c>
      <c r="Y6" s="3" t="str">
        <f>IFERROR(VLOOKUP($A6,rr_bowling!$B:$M,COLUMN(Y5)-23,FALSE),"")</f>
        <v/>
      </c>
      <c r="Z6" s="1" t="str">
        <f>IFERROR(VLOOKUP($A6,rr_bowling!$B:$M,COLUMN(Z5)-23,FALSE),"")</f>
        <v/>
      </c>
      <c r="AA6" s="1" t="str">
        <f>IFERROR(VLOOKUP($A6,rr_bowling!$B:$M,COLUMN(AA5)-23,FALSE),"")</f>
        <v/>
      </c>
      <c r="AB6" s="1" t="str">
        <f>IFERROR(VLOOKUP($A6,rr_bowling!$B:$M,COLUMN(AB5)-23,FALSE),"")</f>
        <v/>
      </c>
      <c r="AC6" s="1" t="str">
        <f>IFERROR(VLOOKUP($A6,rr_bowling!$B:$M,COLUMN(AC5)-23,FALSE),"")</f>
        <v/>
      </c>
      <c r="AD6" s="1" t="str">
        <f>IFERROR(VLOOKUP($A6,rr_bowling!$B:$M,COLUMN(AD5)-23,FALSE),"")</f>
        <v/>
      </c>
      <c r="AE6" s="1" t="str">
        <f>IFERROR(VLOOKUP($A6,rr_bowling!$B:$M,COLUMN(AE5)-23,FALSE),"")</f>
        <v/>
      </c>
      <c r="AF6" s="1" t="str">
        <f>IFERROR(VLOOKUP($A6,rr_bowling!$B:$M,COLUMN(AF5)-23,FALSE),"")</f>
        <v/>
      </c>
      <c r="AG6" s="1" t="str">
        <f>IFERROR(VLOOKUP($A6,rr_bowling!$B:$M,COLUMN(AG5)-23,FALSE),"")</f>
        <v/>
      </c>
      <c r="AH6" s="1" t="str">
        <f>IFERROR(VLOOKUP($A6,rr_bowling!$B:$M,COLUMN(AH5)-23,FALSE),"")</f>
        <v/>
      </c>
      <c r="AI6" s="1" t="str">
        <f>IFERROR(VLOOKUP($A6,rr_bowling!$B:$M,COLUMN(AI5)-23,FALSE),"")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29" t="str">
        <f t="shared" si="4"/>
        <v/>
      </c>
      <c r="AO6" s="20" t="str">
        <f t="shared" si="5"/>
        <v/>
      </c>
      <c r="AP6" s="49" t="str">
        <f t="shared" si="6"/>
        <v>Vaibhav Suryavanshi</v>
      </c>
    </row>
    <row r="7" spans="1:43" x14ac:dyDescent="0.2">
      <c r="A7" s="3" t="s">
        <v>175</v>
      </c>
      <c r="B7" s="1" t="s">
        <v>156</v>
      </c>
      <c r="C7" s="4" t="s">
        <v>71</v>
      </c>
      <c r="D7" s="3">
        <f>IFERROR(VLOOKUP($A7,rr_mvp!$B:$K,COLUMN(D6)-2,FALSE),"")</f>
        <v>61</v>
      </c>
      <c r="E7" s="1">
        <f>IFERROR(VLOOKUP($A7,rr_mvp!$B:$K,COLUMN(E6)-2,FALSE),"")</f>
        <v>5</v>
      </c>
      <c r="F7" s="1">
        <f>IFERROR(VLOOKUP($A7,rr_mvp!$B:$K,COLUMN(F6)-2,FALSE),"")</f>
        <v>7</v>
      </c>
      <c r="G7" s="1">
        <f>IFERROR(VLOOKUP($A7,rr_mvp!$B:$K,COLUMN(G6)-2,FALSE),"")</f>
        <v>30</v>
      </c>
      <c r="H7" s="1">
        <f>IFERROR(VLOOKUP($A7,rr_mvp!$B:$K,COLUMN(H6)-2,FALSE),"")</f>
        <v>0</v>
      </c>
      <c r="I7" s="1">
        <f>IFERROR(VLOOKUP($A7,rr_mvp!$B:$K,COLUMN(I6)-2,FALSE),"")</f>
        <v>0</v>
      </c>
      <c r="J7" s="1">
        <f>IFERROR(VLOOKUP($A7,rr_mvp!$B:$K,COLUMN(J6)-2,FALSE),"")</f>
        <v>2</v>
      </c>
      <c r="K7" s="1">
        <f>IFERROR(VLOOKUP($A7,rr_mvp!$B:$K,COLUMN(K6)-2,FALSE),"")</f>
        <v>1.5</v>
      </c>
      <c r="L7" s="4">
        <f>IFERROR(VLOOKUP($A7,rr_mvp!$B:$K,COLUMN(L6)-2,FALSE),"")</f>
        <v>0</v>
      </c>
      <c r="M7" s="3">
        <f>IFERROR(VLOOKUP($A7,rr_batting!$B:$N,COLUMN(M6)-11,FALSE),"")</f>
        <v>8</v>
      </c>
      <c r="N7" s="1">
        <f>IFERROR(VLOOKUP($A7,rr_batting!$B:$N,COLUMN(N6)-11,FALSE),"")</f>
        <v>5</v>
      </c>
      <c r="O7" s="1">
        <f>IFERROR(VLOOKUP($A7,rr_batting!$B:$N,COLUMN(O6)-11,FALSE),"")</f>
        <v>2</v>
      </c>
      <c r="P7" s="1">
        <f>IFERROR(VLOOKUP($A7,rr_batting!$B:$N,COLUMN(P6)-11,FALSE),"")</f>
        <v>0</v>
      </c>
      <c r="Q7" s="1">
        <f>IFERROR(VLOOKUP($A7,rr_batting!$B:$N,COLUMN(Q6)-11,FALSE),"")</f>
        <v>4</v>
      </c>
      <c r="R7" s="1">
        <f>IFERROR(VLOOKUP($A7,rr_batting!$B:$N,COLUMN(R6)-11,FALSE),"")</f>
        <v>4</v>
      </c>
      <c r="S7" s="1">
        <f>IFERROR(VLOOKUP($A7,rr_batting!$B:$N,COLUMN(S6)-11,FALSE),"")</f>
        <v>9</v>
      </c>
      <c r="T7" s="1">
        <f>IFERROR(VLOOKUP($A7,rr_batting!$B:$N,COLUMN(T6)-11,FALSE),"")</f>
        <v>88.88</v>
      </c>
      <c r="U7" s="1">
        <f>IFERROR(VLOOKUP($A7,rr_batting!$B:$N,COLUMN(U6)-11,FALSE),"")</f>
        <v>0</v>
      </c>
      <c r="V7" s="1">
        <f>IFERROR(VLOOKUP($A7,rr_batting!$B:$N,COLUMN(V6)-11,FALSE),"")</f>
        <v>0</v>
      </c>
      <c r="W7" s="1">
        <f>IFERROR(VLOOKUP($A7,rr_batting!$B:$N,COLUMN(W6)-11,FALSE),"")</f>
        <v>0</v>
      </c>
      <c r="X7" s="4">
        <f>IFERROR(VLOOKUP($A7,rr_batting!$B:$N,COLUMN(X6)-11,FALSE),"")</f>
        <v>0</v>
      </c>
      <c r="Y7" s="3">
        <f>IFERROR(VLOOKUP($A7,rr_bowling!$B:$M,COLUMN(Y6)-23,FALSE),"")</f>
        <v>7</v>
      </c>
      <c r="Z7" s="1">
        <f>IFERROR(VLOOKUP($A7,rr_bowling!$B:$M,COLUMN(Z6)-23,FALSE),"")</f>
        <v>5</v>
      </c>
      <c r="AA7" s="1">
        <f>IFERROR(VLOOKUP($A7,rr_bowling!$B:$M,COLUMN(AA6)-23,FALSE),"")</f>
        <v>5</v>
      </c>
      <c r="AB7" s="1">
        <f>IFERROR(VLOOKUP($A7,rr_bowling!$B:$M,COLUMN(AB6)-23,FALSE),"")</f>
        <v>18</v>
      </c>
      <c r="AC7" s="1">
        <f>IFERROR(VLOOKUP($A7,rr_bowling!$B:$M,COLUMN(AC6)-23,FALSE),"")</f>
        <v>176</v>
      </c>
      <c r="AD7" s="1" t="str">
        <f>IFERROR(VLOOKUP($A7,rr_bowling!$B:$M,COLUMN(AD6)-23,FALSE),"")</f>
        <v>35/4</v>
      </c>
      <c r="AE7" s="1">
        <f>IFERROR(VLOOKUP($A7,rr_bowling!$B:$M,COLUMN(AE6)-23,FALSE),"")</f>
        <v>25.14</v>
      </c>
      <c r="AF7" s="1">
        <f>IFERROR(VLOOKUP($A7,rr_bowling!$B:$M,COLUMN(AF6)-23,FALSE),"")</f>
        <v>9.77</v>
      </c>
      <c r="AG7" s="1">
        <f>IFERROR(VLOOKUP($A7,rr_bowling!$B:$M,COLUMN(AG6)-23,FALSE),"")</f>
        <v>15.42</v>
      </c>
      <c r="AH7" s="1">
        <f>IFERROR(VLOOKUP($A7,rr_bowling!$B:$M,COLUMN(AH6)-23,FALSE),"")</f>
        <v>1</v>
      </c>
      <c r="AI7" s="1">
        <f>IFERROR(VLOOKUP($A7,rr_bowling!$B:$M,COLUMN(AI6)-23,FALSE),"")</f>
        <v>0</v>
      </c>
      <c r="AJ7" s="23">
        <f t="shared" si="0"/>
        <v>4</v>
      </c>
      <c r="AK7" s="22">
        <f t="shared" si="1"/>
        <v>1.4</v>
      </c>
      <c r="AL7" s="22">
        <f t="shared" si="2"/>
        <v>0.4</v>
      </c>
      <c r="AM7" s="22">
        <f t="shared" si="3"/>
        <v>45</v>
      </c>
      <c r="AN7" s="29">
        <f t="shared" si="4"/>
        <v>4.666666666666667</v>
      </c>
      <c r="AO7" s="20">
        <f t="shared" si="5"/>
        <v>3</v>
      </c>
      <c r="AP7" s="49" t="str">
        <f t="shared" si="6"/>
        <v>Wanindu Hasaranga</v>
      </c>
      <c r="AQ7" s="1" t="s">
        <v>219</v>
      </c>
    </row>
    <row r="8" spans="1:43" x14ac:dyDescent="0.2">
      <c r="A8" s="3" t="s">
        <v>155</v>
      </c>
      <c r="B8" s="1" t="s">
        <v>156</v>
      </c>
      <c r="C8" s="4" t="s">
        <v>72</v>
      </c>
      <c r="D8" s="3">
        <f>IFERROR(VLOOKUP($A8,rr_mvp!$B:$K,COLUMN(D7)-2,FALSE),"")</f>
        <v>113</v>
      </c>
      <c r="E8" s="1">
        <f>IFERROR(VLOOKUP($A8,rr_mvp!$B:$K,COLUMN(E7)-2,FALSE),"")</f>
        <v>7</v>
      </c>
      <c r="F8" s="1">
        <f>IFERROR(VLOOKUP($A8,rr_mvp!$B:$K,COLUMN(F7)-2,FALSE),"")</f>
        <v>0</v>
      </c>
      <c r="G8" s="1">
        <f>IFERROR(VLOOKUP($A8,rr_mvp!$B:$K,COLUMN(G7)-2,FALSE),"")</f>
        <v>0</v>
      </c>
      <c r="H8" s="1">
        <f>IFERROR(VLOOKUP($A8,rr_mvp!$B:$K,COLUMN(H7)-2,FALSE),"")</f>
        <v>20</v>
      </c>
      <c r="I8" s="1">
        <f>IFERROR(VLOOKUP($A8,rr_mvp!$B:$K,COLUMN(I7)-2,FALSE),"")</f>
        <v>13</v>
      </c>
      <c r="J8" s="1">
        <f>IFERROR(VLOOKUP($A8,rr_mvp!$B:$K,COLUMN(J7)-2,FALSE),"")</f>
        <v>7</v>
      </c>
      <c r="K8" s="1">
        <f>IFERROR(VLOOKUP($A8,rr_mvp!$B:$K,COLUMN(K7)-2,FALSE),"")</f>
        <v>0</v>
      </c>
      <c r="L8" s="4">
        <f>IFERROR(VLOOKUP($A8,rr_mvp!$B:$K,COLUMN(L7)-2,FALSE),"")</f>
        <v>0</v>
      </c>
      <c r="M8" s="3">
        <f>IFERROR(VLOOKUP($A8,rr_batting!$B:$N,COLUMN(M7)-11,FALSE),"")</f>
        <v>233</v>
      </c>
      <c r="N8" s="1">
        <f>IFERROR(VLOOKUP($A8,rr_batting!$B:$N,COLUMN(N7)-11,FALSE),"")</f>
        <v>7</v>
      </c>
      <c r="O8" s="1">
        <f>IFERROR(VLOOKUP($A8,rr_batting!$B:$N,COLUMN(O7)-11,FALSE),"")</f>
        <v>7</v>
      </c>
      <c r="P8" s="1">
        <f>IFERROR(VLOOKUP($A8,rr_batting!$B:$N,COLUMN(P7)-11,FALSE),"")</f>
        <v>0</v>
      </c>
      <c r="Q8" s="1">
        <f>IFERROR(VLOOKUP($A8,rr_batting!$B:$N,COLUMN(Q7)-11,FALSE),"")</f>
        <v>75</v>
      </c>
      <c r="R8" s="1">
        <f>IFERROR(VLOOKUP($A8,rr_batting!$B:$N,COLUMN(R7)-11,FALSE),"")</f>
        <v>33.29</v>
      </c>
      <c r="S8" s="1">
        <f>IFERROR(VLOOKUP($A8,rr_batting!$B:$N,COLUMN(S7)-11,FALSE),"")</f>
        <v>168</v>
      </c>
      <c r="T8" s="1">
        <f>IFERROR(VLOOKUP($A8,rr_batting!$B:$N,COLUMN(T7)-11,FALSE),"")</f>
        <v>138.69</v>
      </c>
      <c r="U8" s="1">
        <f>IFERROR(VLOOKUP($A8,rr_batting!$B:$N,COLUMN(U7)-11,FALSE),"")</f>
        <v>0</v>
      </c>
      <c r="V8" s="1">
        <f>IFERROR(VLOOKUP($A8,rr_batting!$B:$N,COLUMN(V7)-11,FALSE),"")</f>
        <v>3</v>
      </c>
      <c r="W8" s="1">
        <f>IFERROR(VLOOKUP($A8,rr_batting!$B:$N,COLUMN(W7)-11,FALSE),"")</f>
        <v>20</v>
      </c>
      <c r="X8" s="4">
        <f>IFERROR(VLOOKUP($A8,rr_batting!$B:$N,COLUMN(X7)-11,FALSE),"")</f>
        <v>13</v>
      </c>
      <c r="Y8" s="3" t="str">
        <f>IFERROR(VLOOKUP($A8,rr_bowling!$B:$M,COLUMN(Y7)-23,FALSE),"")</f>
        <v/>
      </c>
      <c r="Z8" s="1" t="str">
        <f>IFERROR(VLOOKUP($A8,rr_bowling!$B:$M,COLUMN(Z7)-23,FALSE),"")</f>
        <v/>
      </c>
      <c r="AA8" s="1" t="str">
        <f>IFERROR(VLOOKUP($A8,rr_bowling!$B:$M,COLUMN(AA7)-23,FALSE),"")</f>
        <v/>
      </c>
      <c r="AB8" s="1" t="str">
        <f>IFERROR(VLOOKUP($A8,rr_bowling!$B:$M,COLUMN(AB7)-23,FALSE),"")</f>
        <v/>
      </c>
      <c r="AC8" s="1" t="str">
        <f>IFERROR(VLOOKUP($A8,rr_bowling!$B:$M,COLUMN(AC7)-23,FALSE),"")</f>
        <v/>
      </c>
      <c r="AD8" s="1" t="str">
        <f>IFERROR(VLOOKUP($A8,rr_bowling!$B:$M,COLUMN(AD7)-23,FALSE),"")</f>
        <v/>
      </c>
      <c r="AE8" s="1" t="str">
        <f>IFERROR(VLOOKUP($A8,rr_bowling!$B:$M,COLUMN(AE7)-23,FALSE),"")</f>
        <v/>
      </c>
      <c r="AF8" s="1" t="str">
        <f>IFERROR(VLOOKUP($A8,rr_bowling!$B:$M,COLUMN(AF7)-23,FALSE),"")</f>
        <v/>
      </c>
      <c r="AG8" s="1" t="str">
        <f>IFERROR(VLOOKUP($A8,rr_bowling!$B:$M,COLUMN(AG7)-23,FALSE),"")</f>
        <v/>
      </c>
      <c r="AH8" s="1" t="str">
        <f>IFERROR(VLOOKUP($A8,rr_bowling!$B:$M,COLUMN(AH7)-23,FALSE),"")</f>
        <v/>
      </c>
      <c r="AI8" s="1" t="str">
        <f>IFERROR(VLOOKUP($A8,rr_bowling!$B:$M,COLUMN(AI7)-23,FALSE),"")</f>
        <v/>
      </c>
      <c r="AJ8" s="23">
        <f t="shared" si="0"/>
        <v>26.333333333333332</v>
      </c>
      <c r="AK8" s="22">
        <f t="shared" si="1"/>
        <v>0</v>
      </c>
      <c r="AL8" s="22">
        <f t="shared" si="2"/>
        <v>1</v>
      </c>
      <c r="AM8" s="22">
        <f t="shared" si="3"/>
        <v>41.333333333333329</v>
      </c>
      <c r="AN8" s="29">
        <f t="shared" si="4"/>
        <v>3</v>
      </c>
      <c r="AO8" s="20">
        <f t="shared" si="5"/>
        <v>1</v>
      </c>
      <c r="AP8" s="49" t="str">
        <f t="shared" si="6"/>
        <v>Yashasvi Jaiswal</v>
      </c>
      <c r="AQ8" s="1" t="s">
        <v>219</v>
      </c>
    </row>
    <row r="9" spans="1:43" x14ac:dyDescent="0.2">
      <c r="A9" s="3" t="s">
        <v>165</v>
      </c>
      <c r="B9" s="1" t="s">
        <v>156</v>
      </c>
      <c r="C9" s="4" t="s">
        <v>70</v>
      </c>
      <c r="D9" s="3">
        <f>IFERROR(VLOOKUP($A9,rr_mvp!$B:$K,COLUMN(D8)-2,FALSE),"")</f>
        <v>74</v>
      </c>
      <c r="E9" s="1">
        <f>IFERROR(VLOOKUP($A9,rr_mvp!$B:$K,COLUMN(E8)-2,FALSE),"")</f>
        <v>7</v>
      </c>
      <c r="F9" s="1">
        <f>IFERROR(VLOOKUP($A9,rr_mvp!$B:$K,COLUMN(F8)-2,FALSE),"")</f>
        <v>0</v>
      </c>
      <c r="G9" s="1">
        <f>IFERROR(VLOOKUP($A9,rr_mvp!$B:$K,COLUMN(G8)-2,FALSE),"")</f>
        <v>0</v>
      </c>
      <c r="H9" s="1">
        <f>IFERROR(VLOOKUP($A9,rr_mvp!$B:$K,COLUMN(H8)-2,FALSE),"")</f>
        <v>11</v>
      </c>
      <c r="I9" s="1">
        <f>IFERROR(VLOOKUP($A9,rr_mvp!$B:$K,COLUMN(I8)-2,FALSE),"")</f>
        <v>9</v>
      </c>
      <c r="J9" s="1">
        <f>IFERROR(VLOOKUP($A9,rr_mvp!$B:$K,COLUMN(J8)-2,FALSE),"")</f>
        <v>6</v>
      </c>
      <c r="K9" s="1">
        <f>IFERROR(VLOOKUP($A9,rr_mvp!$B:$K,COLUMN(K8)-2,FALSE),"")</f>
        <v>0</v>
      </c>
      <c r="L9" s="4">
        <f>IFERROR(VLOOKUP($A9,rr_mvp!$B:$K,COLUMN(L8)-2,FALSE),"")</f>
        <v>0</v>
      </c>
      <c r="M9" s="3">
        <f>IFERROR(VLOOKUP($A9,rr_batting!$B:$N,COLUMN(M8)-11,FALSE),"")</f>
        <v>164</v>
      </c>
      <c r="N9" s="1">
        <f>IFERROR(VLOOKUP($A9,rr_batting!$B:$N,COLUMN(N8)-11,FALSE),"")</f>
        <v>7</v>
      </c>
      <c r="O9" s="1">
        <f>IFERROR(VLOOKUP($A9,rr_batting!$B:$N,COLUMN(O8)-11,FALSE),"")</f>
        <v>7</v>
      </c>
      <c r="P9" s="1">
        <f>IFERROR(VLOOKUP($A9,rr_batting!$B:$N,COLUMN(P8)-11,FALSE),"")</f>
        <v>1</v>
      </c>
      <c r="Q9" s="1">
        <f>IFERROR(VLOOKUP($A9,rr_batting!$B:$N,COLUMN(Q8)-11,FALSE),"")</f>
        <v>52</v>
      </c>
      <c r="R9" s="1">
        <f>IFERROR(VLOOKUP($A9,rr_batting!$B:$N,COLUMN(R8)-11,FALSE),"")</f>
        <v>27.33</v>
      </c>
      <c r="S9" s="1">
        <f>IFERROR(VLOOKUP($A9,rr_batting!$B:$N,COLUMN(S8)-11,FALSE),"")</f>
        <v>108</v>
      </c>
      <c r="T9" s="1">
        <f>IFERROR(VLOOKUP($A9,rr_batting!$B:$N,COLUMN(T8)-11,FALSE),"")</f>
        <v>151.85</v>
      </c>
      <c r="U9" s="1">
        <f>IFERROR(VLOOKUP($A9,rr_batting!$B:$N,COLUMN(U8)-11,FALSE),"")</f>
        <v>0</v>
      </c>
      <c r="V9" s="1">
        <f>IFERROR(VLOOKUP($A9,rr_batting!$B:$N,COLUMN(V8)-11,FALSE),"")</f>
        <v>1</v>
      </c>
      <c r="W9" s="1">
        <f>IFERROR(VLOOKUP($A9,rr_batting!$B:$N,COLUMN(W8)-11,FALSE),"")</f>
        <v>11</v>
      </c>
      <c r="X9" s="4">
        <f>IFERROR(VLOOKUP($A9,rr_batting!$B:$N,COLUMN(X8)-11,FALSE),"")</f>
        <v>9</v>
      </c>
      <c r="Y9" s="3" t="str">
        <f>IFERROR(VLOOKUP($A9,rr_bowling!$B:$M,COLUMN(Y8)-23,FALSE),"")</f>
        <v/>
      </c>
      <c r="Z9" s="1" t="str">
        <f>IFERROR(VLOOKUP($A9,rr_bowling!$B:$M,COLUMN(Z8)-23,FALSE),"")</f>
        <v/>
      </c>
      <c r="AA9" s="1" t="str">
        <f>IFERROR(VLOOKUP($A9,rr_bowling!$B:$M,COLUMN(AA8)-23,FALSE),"")</f>
        <v/>
      </c>
      <c r="AB9" s="1" t="str">
        <f>IFERROR(VLOOKUP($A9,rr_bowling!$B:$M,COLUMN(AB8)-23,FALSE),"")</f>
        <v/>
      </c>
      <c r="AC9" s="1" t="str">
        <f>IFERROR(VLOOKUP($A9,rr_bowling!$B:$M,COLUMN(AC8)-23,FALSE),"")</f>
        <v/>
      </c>
      <c r="AD9" s="1" t="str">
        <f>IFERROR(VLOOKUP($A9,rr_bowling!$B:$M,COLUMN(AD8)-23,FALSE),"")</f>
        <v/>
      </c>
      <c r="AE9" s="1" t="str">
        <f>IFERROR(VLOOKUP($A9,rr_bowling!$B:$M,COLUMN(AE8)-23,FALSE),"")</f>
        <v/>
      </c>
      <c r="AF9" s="1" t="str">
        <f>IFERROR(VLOOKUP($A9,rr_bowling!$B:$M,COLUMN(AF8)-23,FALSE),"")</f>
        <v/>
      </c>
      <c r="AG9" s="1" t="str">
        <f>IFERROR(VLOOKUP($A9,rr_bowling!$B:$M,COLUMN(AG8)-23,FALSE),"")</f>
        <v/>
      </c>
      <c r="AH9" s="1" t="str">
        <f>IFERROR(VLOOKUP($A9,rr_bowling!$B:$M,COLUMN(AH8)-23,FALSE),"")</f>
        <v/>
      </c>
      <c r="AI9" s="1" t="str">
        <f>IFERROR(VLOOKUP($A9,rr_bowling!$B:$M,COLUMN(AI8)-23,FALSE),"")</f>
        <v/>
      </c>
      <c r="AJ9" s="23">
        <f t="shared" si="0"/>
        <v>18.666666666666668</v>
      </c>
      <c r="AK9" s="22">
        <f t="shared" si="1"/>
        <v>0</v>
      </c>
      <c r="AL9" s="22">
        <f t="shared" si="2"/>
        <v>0.8571428571428571</v>
      </c>
      <c r="AM9" s="22">
        <f t="shared" si="3"/>
        <v>31.523809523809526</v>
      </c>
      <c r="AN9" s="29">
        <f t="shared" si="4"/>
        <v>4.666666666666667</v>
      </c>
      <c r="AO9" s="20">
        <f t="shared" si="5"/>
        <v>3</v>
      </c>
      <c r="AP9" s="49" t="str">
        <f t="shared" si="6"/>
        <v>Shimron Hetmyer</v>
      </c>
      <c r="AQ9" s="1" t="s">
        <v>219</v>
      </c>
    </row>
    <row r="10" spans="1:43" x14ac:dyDescent="0.2">
      <c r="A10" s="3" t="s">
        <v>157</v>
      </c>
      <c r="B10" s="1" t="s">
        <v>156</v>
      </c>
      <c r="C10" s="4" t="s">
        <v>70</v>
      </c>
      <c r="D10" s="3">
        <f>IFERROR(VLOOKUP($A10,rr_mvp!$B:$K,COLUMN(D9)-2,FALSE),"")</f>
        <v>100</v>
      </c>
      <c r="E10" s="1">
        <f>IFERROR(VLOOKUP($A10,rr_mvp!$B:$K,COLUMN(E9)-2,FALSE),"")</f>
        <v>7</v>
      </c>
      <c r="F10" s="1">
        <f>IFERROR(VLOOKUP($A10,rr_mvp!$B:$K,COLUMN(F9)-2,FALSE),"")</f>
        <v>0</v>
      </c>
      <c r="G10" s="1">
        <f>IFERROR(VLOOKUP($A10,rr_mvp!$B:$K,COLUMN(G9)-2,FALSE),"")</f>
        <v>0</v>
      </c>
      <c r="H10" s="1">
        <f>IFERROR(VLOOKUP($A10,rr_mvp!$B:$K,COLUMN(H9)-2,FALSE),"")</f>
        <v>23</v>
      </c>
      <c r="I10" s="1">
        <f>IFERROR(VLOOKUP($A10,rr_mvp!$B:$K,COLUMN(I9)-2,FALSE),"")</f>
        <v>10</v>
      </c>
      <c r="J10" s="1">
        <f>IFERROR(VLOOKUP($A10,rr_mvp!$B:$K,COLUMN(J9)-2,FALSE),"")</f>
        <v>2</v>
      </c>
      <c r="K10" s="1">
        <f>IFERROR(VLOOKUP($A10,rr_mvp!$B:$K,COLUMN(K9)-2,FALSE),"")</f>
        <v>0</v>
      </c>
      <c r="L10" s="4">
        <f>IFERROR(VLOOKUP($A10,rr_mvp!$B:$K,COLUMN(L9)-2,FALSE),"")</f>
        <v>1</v>
      </c>
      <c r="M10" s="3">
        <f>IFERROR(VLOOKUP($A10,rr_batting!$B:$N,COLUMN(M9)-11,FALSE),"")</f>
        <v>224</v>
      </c>
      <c r="N10" s="1">
        <f>IFERROR(VLOOKUP($A10,rr_batting!$B:$N,COLUMN(N9)-11,FALSE),"")</f>
        <v>7</v>
      </c>
      <c r="O10" s="1">
        <f>IFERROR(VLOOKUP($A10,rr_batting!$B:$N,COLUMN(O9)-11,FALSE),"")</f>
        <v>7</v>
      </c>
      <c r="P10" s="1">
        <f>IFERROR(VLOOKUP($A10,rr_batting!$B:$N,COLUMN(P9)-11,FALSE),"")</f>
        <v>1</v>
      </c>
      <c r="Q10" s="1">
        <f>IFERROR(VLOOKUP($A10,rr_batting!$B:$N,COLUMN(Q9)-11,FALSE),"")</f>
        <v>66</v>
      </c>
      <c r="R10" s="1">
        <f>IFERROR(VLOOKUP($A10,rr_batting!$B:$N,COLUMN(R9)-11,FALSE),"")</f>
        <v>37.33</v>
      </c>
      <c r="S10" s="1">
        <f>IFERROR(VLOOKUP($A10,rr_batting!$B:$N,COLUMN(S9)-11,FALSE),"")</f>
        <v>156</v>
      </c>
      <c r="T10" s="1">
        <f>IFERROR(VLOOKUP($A10,rr_batting!$B:$N,COLUMN(T9)-11,FALSE),"")</f>
        <v>143.58000000000001</v>
      </c>
      <c r="U10" s="1">
        <f>IFERROR(VLOOKUP($A10,rr_batting!$B:$N,COLUMN(U9)-11,FALSE),"")</f>
        <v>0</v>
      </c>
      <c r="V10" s="1">
        <f>IFERROR(VLOOKUP($A10,rr_batting!$B:$N,COLUMN(V9)-11,FALSE),"")</f>
        <v>1</v>
      </c>
      <c r="W10" s="1">
        <f>IFERROR(VLOOKUP($A10,rr_batting!$B:$N,COLUMN(W9)-11,FALSE),"")</f>
        <v>23</v>
      </c>
      <c r="X10" s="4">
        <f>IFERROR(VLOOKUP($A10,rr_batting!$B:$N,COLUMN(X9)-11,FALSE),"")</f>
        <v>10</v>
      </c>
      <c r="Y10" s="3" t="str">
        <f>IFERROR(VLOOKUP($A10,rr_bowling!$B:$M,COLUMN(Y9)-23,FALSE),"")</f>
        <v/>
      </c>
      <c r="Z10" s="1" t="str">
        <f>IFERROR(VLOOKUP($A10,rr_bowling!$B:$M,COLUMN(Z9)-23,FALSE),"")</f>
        <v/>
      </c>
      <c r="AA10" s="1" t="str">
        <f>IFERROR(VLOOKUP($A10,rr_bowling!$B:$M,COLUMN(AA9)-23,FALSE),"")</f>
        <v/>
      </c>
      <c r="AB10" s="1" t="str">
        <f>IFERROR(VLOOKUP($A10,rr_bowling!$B:$M,COLUMN(AB9)-23,FALSE),"")</f>
        <v/>
      </c>
      <c r="AC10" s="1" t="str">
        <f>IFERROR(VLOOKUP($A10,rr_bowling!$B:$M,COLUMN(AC9)-23,FALSE),"")</f>
        <v/>
      </c>
      <c r="AD10" s="1" t="str">
        <f>IFERROR(VLOOKUP($A10,rr_bowling!$B:$M,COLUMN(AD9)-23,FALSE),"")</f>
        <v/>
      </c>
      <c r="AE10" s="1" t="str">
        <f>IFERROR(VLOOKUP($A10,rr_bowling!$B:$M,COLUMN(AE9)-23,FALSE),"")</f>
        <v/>
      </c>
      <c r="AF10" s="1" t="str">
        <f>IFERROR(VLOOKUP($A10,rr_bowling!$B:$M,COLUMN(AF9)-23,FALSE),"")</f>
        <v/>
      </c>
      <c r="AG10" s="1" t="str">
        <f>IFERROR(VLOOKUP($A10,rr_bowling!$B:$M,COLUMN(AG9)-23,FALSE),"")</f>
        <v/>
      </c>
      <c r="AH10" s="1" t="str">
        <f>IFERROR(VLOOKUP($A10,rr_bowling!$B:$M,COLUMN(AH9)-23,FALSE),"")</f>
        <v/>
      </c>
      <c r="AI10" s="1" t="str">
        <f>IFERROR(VLOOKUP($A10,rr_bowling!$B:$M,COLUMN(AI9)-23,FALSE),"")</f>
        <v/>
      </c>
      <c r="AJ10" s="23">
        <f t="shared" si="0"/>
        <v>26.333333333333332</v>
      </c>
      <c r="AK10" s="22">
        <f t="shared" si="1"/>
        <v>0</v>
      </c>
      <c r="AL10" s="22">
        <f t="shared" si="2"/>
        <v>0.2857142857142857</v>
      </c>
      <c r="AM10" s="22">
        <f t="shared" si="3"/>
        <v>30.619047619047617</v>
      </c>
      <c r="AN10" s="29">
        <f t="shared" si="4"/>
        <v>4.666666666666667</v>
      </c>
      <c r="AO10" s="20">
        <f t="shared" si="5"/>
        <v>3</v>
      </c>
      <c r="AP10" s="49" t="str">
        <f t="shared" si="6"/>
        <v>Sanju Samson</v>
      </c>
    </row>
    <row r="11" spans="1:43" x14ac:dyDescent="0.2">
      <c r="A11" s="3" t="s">
        <v>164</v>
      </c>
      <c r="B11" s="1" t="s">
        <v>156</v>
      </c>
      <c r="C11" s="4" t="s">
        <v>72</v>
      </c>
      <c r="D11" s="3">
        <f>IFERROR(VLOOKUP($A11,rr_mvp!$B:$K,COLUMN(D10)-2,FALSE),"")</f>
        <v>90</v>
      </c>
      <c r="E11" s="1">
        <f>IFERROR(VLOOKUP($A11,rr_mvp!$B:$K,COLUMN(E10)-2,FALSE),"")</f>
        <v>7</v>
      </c>
      <c r="F11" s="1">
        <f>IFERROR(VLOOKUP($A11,rr_mvp!$B:$K,COLUMN(F10)-2,FALSE),"")</f>
        <v>0</v>
      </c>
      <c r="G11" s="1">
        <f>IFERROR(VLOOKUP($A11,rr_mvp!$B:$K,COLUMN(G10)-2,FALSE),"")</f>
        <v>9</v>
      </c>
      <c r="H11" s="1">
        <f>IFERROR(VLOOKUP($A11,rr_mvp!$B:$K,COLUMN(H10)-2,FALSE),"")</f>
        <v>11</v>
      </c>
      <c r="I11" s="1">
        <f>IFERROR(VLOOKUP($A11,rr_mvp!$B:$K,COLUMN(I10)-2,FALSE),"")</f>
        <v>12</v>
      </c>
      <c r="J11" s="1">
        <f>IFERROR(VLOOKUP($A11,rr_mvp!$B:$K,COLUMN(J10)-2,FALSE),"")</f>
        <v>4</v>
      </c>
      <c r="K11" s="1">
        <f>IFERROR(VLOOKUP($A11,rr_mvp!$B:$K,COLUMN(K10)-2,FALSE),"")</f>
        <v>1.5</v>
      </c>
      <c r="L11" s="4">
        <f>IFERROR(VLOOKUP($A11,rr_mvp!$B:$K,COLUMN(L10)-2,FALSE),"")</f>
        <v>0</v>
      </c>
      <c r="M11" s="3">
        <f>IFERROR(VLOOKUP($A11,rr_batting!$B:$N,COLUMN(M10)-11,FALSE),"")</f>
        <v>173</v>
      </c>
      <c r="N11" s="1">
        <f>IFERROR(VLOOKUP($A11,rr_batting!$B:$N,COLUMN(N10)-11,FALSE),"")</f>
        <v>7</v>
      </c>
      <c r="O11" s="1">
        <f>IFERROR(VLOOKUP($A11,rr_batting!$B:$N,COLUMN(O10)-11,FALSE),"")</f>
        <v>7</v>
      </c>
      <c r="P11" s="1">
        <f>IFERROR(VLOOKUP($A11,rr_batting!$B:$N,COLUMN(P10)-11,FALSE),"")</f>
        <v>1</v>
      </c>
      <c r="Q11" s="1" t="str">
        <f>IFERROR(VLOOKUP($A11,rr_batting!$B:$N,COLUMN(Q10)-11,FALSE),"")</f>
        <v>43*</v>
      </c>
      <c r="R11" s="1">
        <f>IFERROR(VLOOKUP($A11,rr_batting!$B:$N,COLUMN(R10)-11,FALSE),"")</f>
        <v>28.83</v>
      </c>
      <c r="S11" s="1">
        <f>IFERROR(VLOOKUP($A11,rr_batting!$B:$N,COLUMN(S10)-11,FALSE),"")</f>
        <v>117</v>
      </c>
      <c r="T11" s="1">
        <f>IFERROR(VLOOKUP($A11,rr_batting!$B:$N,COLUMN(T10)-11,FALSE),"")</f>
        <v>147.86000000000001</v>
      </c>
      <c r="U11" s="1">
        <f>IFERROR(VLOOKUP($A11,rr_batting!$B:$N,COLUMN(U10)-11,FALSE),"")</f>
        <v>0</v>
      </c>
      <c r="V11" s="1">
        <f>IFERROR(VLOOKUP($A11,rr_batting!$B:$N,COLUMN(V10)-11,FALSE),"")</f>
        <v>0</v>
      </c>
      <c r="W11" s="1">
        <f>IFERROR(VLOOKUP($A11,rr_batting!$B:$N,COLUMN(W10)-11,FALSE),"")</f>
        <v>11</v>
      </c>
      <c r="X11" s="4">
        <f>IFERROR(VLOOKUP($A11,rr_batting!$B:$N,COLUMN(X10)-11,FALSE),"")</f>
        <v>12</v>
      </c>
      <c r="Y11" s="3" t="str">
        <f>IFERROR(VLOOKUP($A11,rr_bowling!$B:$M,COLUMN(Y10)-23,FALSE),"")</f>
        <v/>
      </c>
      <c r="Z11" s="1" t="str">
        <f>IFERROR(VLOOKUP($A11,rr_bowling!$B:$M,COLUMN(Z10)-23,FALSE),"")</f>
        <v/>
      </c>
      <c r="AA11" s="1" t="str">
        <f>IFERROR(VLOOKUP($A11,rr_bowling!$B:$M,COLUMN(AA10)-23,FALSE),"")</f>
        <v/>
      </c>
      <c r="AB11" s="1" t="str">
        <f>IFERROR(VLOOKUP($A11,rr_bowling!$B:$M,COLUMN(AB10)-23,FALSE),"")</f>
        <v/>
      </c>
      <c r="AC11" s="1" t="str">
        <f>IFERROR(VLOOKUP($A11,rr_bowling!$B:$M,COLUMN(AC10)-23,FALSE),"")</f>
        <v/>
      </c>
      <c r="AD11" s="1" t="str">
        <f>IFERROR(VLOOKUP($A11,rr_bowling!$B:$M,COLUMN(AD10)-23,FALSE),"")</f>
        <v/>
      </c>
      <c r="AE11" s="1" t="str">
        <f>IFERROR(VLOOKUP($A11,rr_bowling!$B:$M,COLUMN(AE10)-23,FALSE),"")</f>
        <v/>
      </c>
      <c r="AF11" s="1" t="str">
        <f>IFERROR(VLOOKUP($A11,rr_bowling!$B:$M,COLUMN(AF10)-23,FALSE),"")</f>
        <v/>
      </c>
      <c r="AG11" s="1" t="str">
        <f>IFERROR(VLOOKUP($A11,rr_bowling!$B:$M,COLUMN(AG10)-23,FALSE),"")</f>
        <v/>
      </c>
      <c r="AH11" s="1" t="str">
        <f>IFERROR(VLOOKUP($A11,rr_bowling!$B:$M,COLUMN(AH10)-23,FALSE),"")</f>
        <v/>
      </c>
      <c r="AI11" s="1" t="str">
        <f>IFERROR(VLOOKUP($A11,rr_bowling!$B:$M,COLUMN(AI10)-23,FALSE),"")</f>
        <v/>
      </c>
      <c r="AJ11" s="23">
        <f t="shared" si="0"/>
        <v>21.666666666666668</v>
      </c>
      <c r="AK11" s="22">
        <f t="shared" si="1"/>
        <v>0</v>
      </c>
      <c r="AL11" s="22">
        <f t="shared" si="2"/>
        <v>0.5714285714285714</v>
      </c>
      <c r="AM11" s="22">
        <f t="shared" si="3"/>
        <v>30.238095238095241</v>
      </c>
      <c r="AN11" s="29">
        <f t="shared" si="4"/>
        <v>4.333333333333333</v>
      </c>
      <c r="AO11" s="20">
        <f t="shared" si="5"/>
        <v>2</v>
      </c>
      <c r="AP11" s="49" t="str">
        <f t="shared" si="6"/>
        <v>Riyan Parag</v>
      </c>
      <c r="AQ11" s="1" t="s">
        <v>220</v>
      </c>
    </row>
    <row r="12" spans="1:43" x14ac:dyDescent="0.2">
      <c r="A12" s="3" t="s">
        <v>198</v>
      </c>
      <c r="B12" s="1" t="s">
        <v>156</v>
      </c>
      <c r="C12" s="4" t="s">
        <v>71</v>
      </c>
      <c r="D12" s="3">
        <f>IFERROR(VLOOKUP($A12,rr_mvp!$B:$K,COLUMN(D11)-2,FALSE),"")</f>
        <v>100</v>
      </c>
      <c r="E12" s="1">
        <f>IFERROR(VLOOKUP($A12,rr_mvp!$B:$K,COLUMN(E11)-2,FALSE),"")</f>
        <v>7</v>
      </c>
      <c r="F12" s="1">
        <f>IFERROR(VLOOKUP($A12,rr_mvp!$B:$K,COLUMN(F11)-2,FALSE),"")</f>
        <v>7</v>
      </c>
      <c r="G12" s="1">
        <f>IFERROR(VLOOKUP($A12,rr_mvp!$B:$K,COLUMN(G11)-2,FALSE),"")</f>
        <v>66</v>
      </c>
      <c r="H12" s="1">
        <f>IFERROR(VLOOKUP($A12,rr_mvp!$B:$K,COLUMN(H11)-2,FALSE),"")</f>
        <v>0</v>
      </c>
      <c r="I12" s="1">
        <f>IFERROR(VLOOKUP($A12,rr_mvp!$B:$K,COLUMN(I11)-2,FALSE),"")</f>
        <v>2</v>
      </c>
      <c r="J12" s="1">
        <f>IFERROR(VLOOKUP($A12,rr_mvp!$B:$K,COLUMN(J11)-2,FALSE),"")</f>
        <v>1</v>
      </c>
      <c r="K12" s="1">
        <f>IFERROR(VLOOKUP($A12,rr_mvp!$B:$K,COLUMN(K11)-2,FALSE),"")</f>
        <v>0</v>
      </c>
      <c r="L12" s="4">
        <f>IFERROR(VLOOKUP($A12,rr_mvp!$B:$K,COLUMN(L11)-2,FALSE),"")</f>
        <v>0</v>
      </c>
      <c r="M12" s="3">
        <f>IFERROR(VLOOKUP($A12,rr_batting!$B:$N,COLUMN(M11)-11,FALSE),"")</f>
        <v>21</v>
      </c>
      <c r="N12" s="1">
        <f>IFERROR(VLOOKUP($A12,rr_batting!$B:$N,COLUMN(N11)-11,FALSE),"")</f>
        <v>7</v>
      </c>
      <c r="O12" s="1">
        <f>IFERROR(VLOOKUP($A12,rr_batting!$B:$N,COLUMN(O11)-11,FALSE),"")</f>
        <v>4</v>
      </c>
      <c r="P12" s="1">
        <f>IFERROR(VLOOKUP($A12,rr_batting!$B:$N,COLUMN(P11)-11,FALSE),"")</f>
        <v>1</v>
      </c>
      <c r="Q12" s="1">
        <f>IFERROR(VLOOKUP($A12,rr_batting!$B:$N,COLUMN(Q11)-11,FALSE),"")</f>
        <v>16</v>
      </c>
      <c r="R12" s="1">
        <f>IFERROR(VLOOKUP($A12,rr_batting!$B:$N,COLUMN(R11)-11,FALSE),"")</f>
        <v>7</v>
      </c>
      <c r="S12" s="1">
        <f>IFERROR(VLOOKUP($A12,rr_batting!$B:$N,COLUMN(S11)-11,FALSE),"")</f>
        <v>14</v>
      </c>
      <c r="T12" s="1">
        <f>IFERROR(VLOOKUP($A12,rr_batting!$B:$N,COLUMN(T11)-11,FALSE),"")</f>
        <v>150</v>
      </c>
      <c r="U12" s="1">
        <f>IFERROR(VLOOKUP($A12,rr_batting!$B:$N,COLUMN(U11)-11,FALSE),"")</f>
        <v>0</v>
      </c>
      <c r="V12" s="1">
        <f>IFERROR(VLOOKUP($A12,rr_batting!$B:$N,COLUMN(V11)-11,FALSE),"")</f>
        <v>0</v>
      </c>
      <c r="W12" s="1">
        <f>IFERROR(VLOOKUP($A12,rr_batting!$B:$N,COLUMN(W11)-11,FALSE),"")</f>
        <v>0</v>
      </c>
      <c r="X12" s="4">
        <f>IFERROR(VLOOKUP($A12,rr_batting!$B:$N,COLUMN(X11)-11,FALSE),"")</f>
        <v>2</v>
      </c>
      <c r="Y12" s="3">
        <f>IFERROR(VLOOKUP($A12,rr_bowling!$B:$M,COLUMN(Y11)-23,FALSE),"")</f>
        <v>7</v>
      </c>
      <c r="Z12" s="1">
        <f>IFERROR(VLOOKUP($A12,rr_bowling!$B:$M,COLUMN(Z11)-23,FALSE),"")</f>
        <v>7</v>
      </c>
      <c r="AA12" s="1">
        <f>IFERROR(VLOOKUP($A12,rr_bowling!$B:$M,COLUMN(AA11)-23,FALSE),"")</f>
        <v>7</v>
      </c>
      <c r="AB12" s="1">
        <f>IFERROR(VLOOKUP($A12,rr_bowling!$B:$M,COLUMN(AB11)-23,FALSE),"")</f>
        <v>25.3</v>
      </c>
      <c r="AC12" s="1">
        <f>IFERROR(VLOOKUP($A12,rr_bowling!$B:$M,COLUMN(AC11)-23,FALSE),"")</f>
        <v>245</v>
      </c>
      <c r="AD12" s="1">
        <f>IFERROR(VLOOKUP($A12,rr_bowling!$B:$M,COLUMN(AD11)-23,FALSE),"")</f>
        <v>45741</v>
      </c>
      <c r="AE12" s="1">
        <f>IFERROR(VLOOKUP($A12,rr_bowling!$B:$M,COLUMN(AE11)-23,FALSE),"")</f>
        <v>35</v>
      </c>
      <c r="AF12" s="1">
        <f>IFERROR(VLOOKUP($A12,rr_bowling!$B:$M,COLUMN(AF11)-23,FALSE),"")</f>
        <v>9.6</v>
      </c>
      <c r="AG12" s="1">
        <f>IFERROR(VLOOKUP($A12,rr_bowling!$B:$M,COLUMN(AG11)-23,FALSE),"")</f>
        <v>21.85</v>
      </c>
      <c r="AH12" s="1">
        <f>IFERROR(VLOOKUP($A12,rr_bowling!$B:$M,COLUMN(AH11)-23,FALSE),"")</f>
        <v>0</v>
      </c>
      <c r="AI12" s="1">
        <f>IFERROR(VLOOKUP($A12,rr_bowling!$B:$M,COLUMN(AI11)-23,FALSE),"")</f>
        <v>0</v>
      </c>
      <c r="AJ12" s="23">
        <f t="shared" si="0"/>
        <v>1.6666666666666667</v>
      </c>
      <c r="AK12" s="22">
        <f t="shared" si="1"/>
        <v>1</v>
      </c>
      <c r="AL12" s="22">
        <f t="shared" si="2"/>
        <v>0.14285714285714285</v>
      </c>
      <c r="AM12" s="22">
        <f t="shared" si="3"/>
        <v>28.80952380952381</v>
      </c>
      <c r="AN12" s="29">
        <f t="shared" si="4"/>
        <v>6.333333333333333</v>
      </c>
      <c r="AO12" s="20">
        <f t="shared" si="5"/>
        <v>7</v>
      </c>
      <c r="AP12" s="49" t="str">
        <f t="shared" si="6"/>
        <v>Jofra Archer</v>
      </c>
    </row>
    <row r="13" spans="1:43" x14ac:dyDescent="0.2">
      <c r="A13" s="3" t="s">
        <v>176</v>
      </c>
      <c r="B13" s="1" t="s">
        <v>156</v>
      </c>
      <c r="C13" s="4" t="s">
        <v>71</v>
      </c>
      <c r="D13" s="3">
        <f>IFERROR(VLOOKUP($A13,rr_mvp!$B:$K,COLUMN(D12)-2,FALSE),"")</f>
        <v>72</v>
      </c>
      <c r="E13" s="1">
        <f>IFERROR(VLOOKUP($A13,rr_mvp!$B:$K,COLUMN(E12)-2,FALSE),"")</f>
        <v>7</v>
      </c>
      <c r="F13" s="1">
        <f>IFERROR(VLOOKUP($A13,rr_mvp!$B:$K,COLUMN(F12)-2,FALSE),"")</f>
        <v>7</v>
      </c>
      <c r="G13" s="1">
        <f>IFERROR(VLOOKUP($A13,rr_mvp!$B:$K,COLUMN(G12)-2,FALSE),"")</f>
        <v>46</v>
      </c>
      <c r="H13" s="1">
        <f>IFERROR(VLOOKUP($A13,rr_mvp!$B:$K,COLUMN(H12)-2,FALSE),"")</f>
        <v>0</v>
      </c>
      <c r="I13" s="1">
        <f>IFERROR(VLOOKUP($A13,rr_mvp!$B:$K,COLUMN(I12)-2,FALSE),"")</f>
        <v>0</v>
      </c>
      <c r="J13" s="1">
        <f>IFERROR(VLOOKUP($A13,rr_mvp!$B:$K,COLUMN(J12)-2,FALSE),"")</f>
        <v>0</v>
      </c>
      <c r="K13" s="1">
        <f>IFERROR(VLOOKUP($A13,rr_mvp!$B:$K,COLUMN(K12)-2,FALSE),"")</f>
        <v>1.5</v>
      </c>
      <c r="L13" s="4">
        <f>IFERROR(VLOOKUP($A13,rr_mvp!$B:$K,COLUMN(L12)-2,FALSE),"")</f>
        <v>0</v>
      </c>
      <c r="M13" s="3">
        <f>IFERROR(VLOOKUP($A13,rr_batting!$B:$N,COLUMN(M12)-11,FALSE),"")</f>
        <v>8</v>
      </c>
      <c r="N13" s="1">
        <f>IFERROR(VLOOKUP($A13,rr_batting!$B:$N,COLUMN(N12)-11,FALSE),"")</f>
        <v>7</v>
      </c>
      <c r="O13" s="1">
        <f>IFERROR(VLOOKUP($A13,rr_batting!$B:$N,COLUMN(O12)-11,FALSE),"")</f>
        <v>3</v>
      </c>
      <c r="P13" s="1">
        <f>IFERROR(VLOOKUP($A13,rr_batting!$B:$N,COLUMN(P12)-11,FALSE),"")</f>
        <v>2</v>
      </c>
      <c r="Q13" s="1">
        <f>IFERROR(VLOOKUP($A13,rr_batting!$B:$N,COLUMN(Q12)-11,FALSE),"")</f>
        <v>5</v>
      </c>
      <c r="R13" s="1">
        <f>IFERROR(VLOOKUP($A13,rr_batting!$B:$N,COLUMN(R12)-11,FALSE),"")</f>
        <v>8</v>
      </c>
      <c r="S13" s="1">
        <f>IFERROR(VLOOKUP($A13,rr_batting!$B:$N,COLUMN(S12)-11,FALSE),"")</f>
        <v>18</v>
      </c>
      <c r="T13" s="1">
        <f>IFERROR(VLOOKUP($A13,rr_batting!$B:$N,COLUMN(T12)-11,FALSE),"")</f>
        <v>44.44</v>
      </c>
      <c r="U13" s="1">
        <f>IFERROR(VLOOKUP($A13,rr_batting!$B:$N,COLUMN(U12)-11,FALSE),"")</f>
        <v>0</v>
      </c>
      <c r="V13" s="1">
        <f>IFERROR(VLOOKUP($A13,rr_batting!$B:$N,COLUMN(V12)-11,FALSE),"")</f>
        <v>0</v>
      </c>
      <c r="W13" s="1">
        <f>IFERROR(VLOOKUP($A13,rr_batting!$B:$N,COLUMN(W12)-11,FALSE),"")</f>
        <v>0</v>
      </c>
      <c r="X13" s="4">
        <f>IFERROR(VLOOKUP($A13,rr_batting!$B:$N,COLUMN(X12)-11,FALSE),"")</f>
        <v>0</v>
      </c>
      <c r="Y13" s="3">
        <f>IFERROR(VLOOKUP($A13,rr_bowling!$B:$M,COLUMN(Y12)-23,FALSE),"")</f>
        <v>7</v>
      </c>
      <c r="Z13" s="1">
        <f>IFERROR(VLOOKUP($A13,rr_bowling!$B:$M,COLUMN(Z12)-23,FALSE),"")</f>
        <v>7</v>
      </c>
      <c r="AA13" s="1">
        <f>IFERROR(VLOOKUP($A13,rr_bowling!$B:$M,COLUMN(AA12)-23,FALSE),"")</f>
        <v>7</v>
      </c>
      <c r="AB13" s="1">
        <f>IFERROR(VLOOKUP($A13,rr_bowling!$B:$M,COLUMN(AB12)-23,FALSE),"")</f>
        <v>26</v>
      </c>
      <c r="AC13" s="1">
        <f>IFERROR(VLOOKUP($A13,rr_bowling!$B:$M,COLUMN(AC12)-23,FALSE),"")</f>
        <v>255</v>
      </c>
      <c r="AD13" s="1">
        <f>IFERROR(VLOOKUP($A13,rr_bowling!$B:$M,COLUMN(AD12)-23,FALSE),"")</f>
        <v>45714</v>
      </c>
      <c r="AE13" s="1">
        <f>IFERROR(VLOOKUP($A13,rr_bowling!$B:$M,COLUMN(AE12)-23,FALSE),"")</f>
        <v>36.42</v>
      </c>
      <c r="AF13" s="1">
        <f>IFERROR(VLOOKUP($A13,rr_bowling!$B:$M,COLUMN(AF12)-23,FALSE),"")</f>
        <v>9.8000000000000007</v>
      </c>
      <c r="AG13" s="1">
        <f>IFERROR(VLOOKUP($A13,rr_bowling!$B:$M,COLUMN(AG12)-23,FALSE),"")</f>
        <v>22.28</v>
      </c>
      <c r="AH13" s="1">
        <f>IFERROR(VLOOKUP($A13,rr_bowling!$B:$M,COLUMN(AH12)-23,FALSE),"")</f>
        <v>0</v>
      </c>
      <c r="AI13" s="1">
        <f>IFERROR(VLOOKUP($A13,rr_bowling!$B:$M,COLUMN(AI12)-23,FALSE),"")</f>
        <v>0</v>
      </c>
      <c r="AJ13" s="23">
        <f t="shared" si="0"/>
        <v>1.5</v>
      </c>
      <c r="AK13" s="22">
        <f t="shared" si="1"/>
        <v>1</v>
      </c>
      <c r="AL13" s="22">
        <f t="shared" si="2"/>
        <v>0</v>
      </c>
      <c r="AM13" s="22">
        <f t="shared" si="3"/>
        <v>26.5</v>
      </c>
      <c r="AN13" s="29">
        <f t="shared" si="4"/>
        <v>7.333333333333333</v>
      </c>
      <c r="AO13" s="20">
        <f t="shared" si="5"/>
        <v>9</v>
      </c>
      <c r="AP13" s="49" t="str">
        <f t="shared" si="6"/>
        <v>Maheesh Theekshana</v>
      </c>
    </row>
    <row r="14" spans="1:43" x14ac:dyDescent="0.2">
      <c r="A14" s="3" t="s">
        <v>171</v>
      </c>
      <c r="B14" s="1" t="s">
        <v>156</v>
      </c>
      <c r="C14" s="4" t="s">
        <v>70</v>
      </c>
      <c r="D14" s="3">
        <f>IFERROR(VLOOKUP($A14,rr_mvp!$B:$K,COLUMN(D13)-2,FALSE),"")</f>
        <v>81</v>
      </c>
      <c r="E14" s="1">
        <f>IFERROR(VLOOKUP($A14,rr_mvp!$B:$K,COLUMN(E13)-2,FALSE),"")</f>
        <v>7</v>
      </c>
      <c r="F14" s="1">
        <f>IFERROR(VLOOKUP($A14,rr_mvp!$B:$K,COLUMN(F13)-2,FALSE),"")</f>
        <v>0</v>
      </c>
      <c r="G14" s="1">
        <f>IFERROR(VLOOKUP($A14,rr_mvp!$B:$K,COLUMN(G13)-2,FALSE),"")</f>
        <v>0</v>
      </c>
      <c r="H14" s="1">
        <f>IFERROR(VLOOKUP($A14,rr_mvp!$B:$K,COLUMN(H13)-2,FALSE),"")</f>
        <v>14</v>
      </c>
      <c r="I14" s="1">
        <f>IFERROR(VLOOKUP($A14,rr_mvp!$B:$K,COLUMN(I13)-2,FALSE),"")</f>
        <v>11</v>
      </c>
      <c r="J14" s="1">
        <f>IFERROR(VLOOKUP($A14,rr_mvp!$B:$K,COLUMN(J13)-2,FALSE),"")</f>
        <v>3</v>
      </c>
      <c r="K14" s="1">
        <f>IFERROR(VLOOKUP($A14,rr_mvp!$B:$K,COLUMN(K13)-2,FALSE),"")</f>
        <v>0</v>
      </c>
      <c r="L14" s="4">
        <f>IFERROR(VLOOKUP($A14,rr_mvp!$B:$K,COLUMN(L13)-2,FALSE),"")</f>
        <v>0</v>
      </c>
      <c r="M14" s="3">
        <f>IFERROR(VLOOKUP($A14,rr_batting!$B:$N,COLUMN(M13)-11,FALSE),"")</f>
        <v>185</v>
      </c>
      <c r="N14" s="1">
        <f>IFERROR(VLOOKUP($A14,rr_batting!$B:$N,COLUMN(N13)-11,FALSE),"")</f>
        <v>7</v>
      </c>
      <c r="O14" s="1">
        <f>IFERROR(VLOOKUP($A14,rr_batting!$B:$N,COLUMN(O13)-11,FALSE),"")</f>
        <v>7</v>
      </c>
      <c r="P14" s="1">
        <f>IFERROR(VLOOKUP($A14,rr_batting!$B:$N,COLUMN(P13)-11,FALSE),"")</f>
        <v>2</v>
      </c>
      <c r="Q14" s="1">
        <f>IFERROR(VLOOKUP($A14,rr_batting!$B:$N,COLUMN(Q13)-11,FALSE),"")</f>
        <v>70</v>
      </c>
      <c r="R14" s="1">
        <f>IFERROR(VLOOKUP($A14,rr_batting!$B:$N,COLUMN(R13)-11,FALSE),"")</f>
        <v>37</v>
      </c>
      <c r="S14" s="1">
        <f>IFERROR(VLOOKUP($A14,rr_batting!$B:$N,COLUMN(S13)-11,FALSE),"")</f>
        <v>119</v>
      </c>
      <c r="T14" s="1">
        <f>IFERROR(VLOOKUP($A14,rr_batting!$B:$N,COLUMN(T13)-11,FALSE),"")</f>
        <v>155.46</v>
      </c>
      <c r="U14" s="1">
        <f>IFERROR(VLOOKUP($A14,rr_batting!$B:$N,COLUMN(U13)-11,FALSE),"")</f>
        <v>0</v>
      </c>
      <c r="V14" s="1">
        <f>IFERROR(VLOOKUP($A14,rr_batting!$B:$N,COLUMN(V13)-11,FALSE),"")</f>
        <v>1</v>
      </c>
      <c r="W14" s="1">
        <f>IFERROR(VLOOKUP($A14,rr_batting!$B:$N,COLUMN(W13)-11,FALSE),"")</f>
        <v>14</v>
      </c>
      <c r="X14" s="4">
        <f>IFERROR(VLOOKUP($A14,rr_batting!$B:$N,COLUMN(X13)-11,FALSE),"")</f>
        <v>11</v>
      </c>
      <c r="Y14" s="3" t="str">
        <f>IFERROR(VLOOKUP($A14,rr_bowling!$B:$M,COLUMN(Y13)-23,FALSE),"")</f>
        <v/>
      </c>
      <c r="Z14" s="1" t="str">
        <f>IFERROR(VLOOKUP($A14,rr_bowling!$B:$M,COLUMN(Z13)-23,FALSE),"")</f>
        <v/>
      </c>
      <c r="AA14" s="1" t="str">
        <f>IFERROR(VLOOKUP($A14,rr_bowling!$B:$M,COLUMN(AA13)-23,FALSE),"")</f>
        <v/>
      </c>
      <c r="AB14" s="1" t="str">
        <f>IFERROR(VLOOKUP($A14,rr_bowling!$B:$M,COLUMN(AB13)-23,FALSE),"")</f>
        <v/>
      </c>
      <c r="AC14" s="1" t="str">
        <f>IFERROR(VLOOKUP($A14,rr_bowling!$B:$M,COLUMN(AC13)-23,FALSE),"")</f>
        <v/>
      </c>
      <c r="AD14" s="1" t="str">
        <f>IFERROR(VLOOKUP($A14,rr_bowling!$B:$M,COLUMN(AD13)-23,FALSE),"")</f>
        <v/>
      </c>
      <c r="AE14" s="1" t="str">
        <f>IFERROR(VLOOKUP($A14,rr_bowling!$B:$M,COLUMN(AE13)-23,FALSE),"")</f>
        <v/>
      </c>
      <c r="AF14" s="1" t="str">
        <f>IFERROR(VLOOKUP($A14,rr_bowling!$B:$M,COLUMN(AF13)-23,FALSE),"")</f>
        <v/>
      </c>
      <c r="AG14" s="1" t="str">
        <f>IFERROR(VLOOKUP($A14,rr_bowling!$B:$M,COLUMN(AG13)-23,FALSE),"")</f>
        <v/>
      </c>
      <c r="AH14" s="1" t="str">
        <f>IFERROR(VLOOKUP($A14,rr_bowling!$B:$M,COLUMN(AH13)-23,FALSE),"")</f>
        <v/>
      </c>
      <c r="AI14" s="1" t="str">
        <f>IFERROR(VLOOKUP($A14,rr_bowling!$B:$M,COLUMN(AI13)-23,FALSE),"")</f>
        <v/>
      </c>
      <c r="AJ14" s="23">
        <f t="shared" si="0"/>
        <v>19.166666666666668</v>
      </c>
      <c r="AK14" s="22">
        <f t="shared" si="1"/>
        <v>0</v>
      </c>
      <c r="AL14" s="22">
        <f t="shared" si="2"/>
        <v>0.42857142857142855</v>
      </c>
      <c r="AM14" s="22">
        <f t="shared" si="3"/>
        <v>25.595238095238095</v>
      </c>
      <c r="AN14" s="29">
        <f t="shared" si="4"/>
        <v>5</v>
      </c>
      <c r="AO14" s="20">
        <f t="shared" si="5"/>
        <v>6</v>
      </c>
      <c r="AP14" s="49" t="str">
        <f t="shared" si="6"/>
        <v>Dhruv Jurel</v>
      </c>
    </row>
    <row r="15" spans="1:43" x14ac:dyDescent="0.2">
      <c r="A15" s="3" t="s">
        <v>180</v>
      </c>
      <c r="B15" s="1" t="s">
        <v>156</v>
      </c>
      <c r="C15" s="4" t="s">
        <v>71</v>
      </c>
      <c r="D15" s="3">
        <f>IFERROR(VLOOKUP($A15,rr_mvp!$B:$K,COLUMN(D14)-2,FALSE),"")</f>
        <v>50</v>
      </c>
      <c r="E15" s="1">
        <f>IFERROR(VLOOKUP($A15,rr_mvp!$B:$K,COLUMN(E14)-2,FALSE),"")</f>
        <v>6</v>
      </c>
      <c r="F15" s="1">
        <f>IFERROR(VLOOKUP($A15,rr_mvp!$B:$K,COLUMN(F14)-2,FALSE),"")</f>
        <v>5</v>
      </c>
      <c r="G15" s="1">
        <f>IFERROR(VLOOKUP($A15,rr_mvp!$B:$K,COLUMN(G14)-2,FALSE),"")</f>
        <v>30</v>
      </c>
      <c r="H15" s="1">
        <f>IFERROR(VLOOKUP($A15,rr_mvp!$B:$K,COLUMN(H14)-2,FALSE),"")</f>
        <v>0</v>
      </c>
      <c r="I15" s="1">
        <f>IFERROR(VLOOKUP($A15,rr_mvp!$B:$K,COLUMN(I14)-2,FALSE),"")</f>
        <v>0</v>
      </c>
      <c r="J15" s="1">
        <f>IFERROR(VLOOKUP($A15,rr_mvp!$B:$K,COLUMN(J14)-2,FALSE),"")</f>
        <v>1</v>
      </c>
      <c r="K15" s="1">
        <f>IFERROR(VLOOKUP($A15,rr_mvp!$B:$K,COLUMN(K14)-2,FALSE),"")</f>
        <v>0</v>
      </c>
      <c r="L15" s="4">
        <f>IFERROR(VLOOKUP($A15,rr_mvp!$B:$K,COLUMN(L14)-2,FALSE),"")</f>
        <v>0</v>
      </c>
      <c r="M15" s="3">
        <f>IFERROR(VLOOKUP($A15,rr_batting!$B:$N,COLUMN(M14)-11,FALSE),"")</f>
        <v>6</v>
      </c>
      <c r="N15" s="1">
        <f>IFERROR(VLOOKUP($A15,rr_batting!$B:$N,COLUMN(N14)-11,FALSE),"")</f>
        <v>6</v>
      </c>
      <c r="O15" s="1">
        <f>IFERROR(VLOOKUP($A15,rr_batting!$B:$N,COLUMN(O14)-11,FALSE),"")</f>
        <v>3</v>
      </c>
      <c r="P15" s="1">
        <f>IFERROR(VLOOKUP($A15,rr_batting!$B:$N,COLUMN(P14)-11,FALSE),"")</f>
        <v>2</v>
      </c>
      <c r="Q15" s="1">
        <f>IFERROR(VLOOKUP($A15,rr_batting!$B:$N,COLUMN(Q14)-11,FALSE),"")</f>
        <v>3</v>
      </c>
      <c r="R15" s="1">
        <f>IFERROR(VLOOKUP($A15,rr_batting!$B:$N,COLUMN(R14)-11,FALSE),"")</f>
        <v>6</v>
      </c>
      <c r="S15" s="1">
        <f>IFERROR(VLOOKUP($A15,rr_batting!$B:$N,COLUMN(S14)-11,FALSE),"")</f>
        <v>6</v>
      </c>
      <c r="T15" s="1">
        <f>IFERROR(VLOOKUP($A15,rr_batting!$B:$N,COLUMN(T14)-11,FALSE),"")</f>
        <v>100</v>
      </c>
      <c r="U15" s="1">
        <f>IFERROR(VLOOKUP($A15,rr_batting!$B:$N,COLUMN(U14)-11,FALSE),"")</f>
        <v>0</v>
      </c>
      <c r="V15" s="1">
        <f>IFERROR(VLOOKUP($A15,rr_batting!$B:$N,COLUMN(V14)-11,FALSE),"")</f>
        <v>0</v>
      </c>
      <c r="W15" s="1">
        <f>IFERROR(VLOOKUP($A15,rr_batting!$B:$N,COLUMN(W14)-11,FALSE),"")</f>
        <v>0</v>
      </c>
      <c r="X15" s="4">
        <f>IFERROR(VLOOKUP($A15,rr_batting!$B:$N,COLUMN(X14)-11,FALSE),"")</f>
        <v>0</v>
      </c>
      <c r="Y15" s="3">
        <f>IFERROR(VLOOKUP($A15,rr_bowling!$B:$M,COLUMN(Y14)-23,FALSE),"")</f>
        <v>5</v>
      </c>
      <c r="Z15" s="1">
        <f>IFERROR(VLOOKUP($A15,rr_bowling!$B:$M,COLUMN(Z14)-23,FALSE),"")</f>
        <v>6</v>
      </c>
      <c r="AA15" s="1">
        <f>IFERROR(VLOOKUP($A15,rr_bowling!$B:$M,COLUMN(AA14)-23,FALSE),"")</f>
        <v>6</v>
      </c>
      <c r="AB15" s="1">
        <f>IFERROR(VLOOKUP($A15,rr_bowling!$B:$M,COLUMN(AB14)-23,FALSE),"")</f>
        <v>18</v>
      </c>
      <c r="AC15" s="1">
        <f>IFERROR(VLOOKUP($A15,rr_bowling!$B:$M,COLUMN(AC14)-23,FALSE),"")</f>
        <v>208</v>
      </c>
      <c r="AD15" s="1" t="str">
        <f>IFERROR(VLOOKUP($A15,rr_bowling!$B:$M,COLUMN(AD14)-23,FALSE),"")</f>
        <v>44/3</v>
      </c>
      <c r="AE15" s="1">
        <f>IFERROR(VLOOKUP($A15,rr_bowling!$B:$M,COLUMN(AE14)-23,FALSE),"")</f>
        <v>41.6</v>
      </c>
      <c r="AF15" s="1">
        <f>IFERROR(VLOOKUP($A15,rr_bowling!$B:$M,COLUMN(AF14)-23,FALSE),"")</f>
        <v>11.55</v>
      </c>
      <c r="AG15" s="1">
        <f>IFERROR(VLOOKUP($A15,rr_bowling!$B:$M,COLUMN(AG14)-23,FALSE),"")</f>
        <v>21.6</v>
      </c>
      <c r="AH15" s="1">
        <f>IFERROR(VLOOKUP($A15,rr_bowling!$B:$M,COLUMN(AH14)-23,FALSE),"")</f>
        <v>0</v>
      </c>
      <c r="AI15" s="1">
        <f>IFERROR(VLOOKUP($A15,rr_bowling!$B:$M,COLUMN(AI14)-23,FALSE),"")</f>
        <v>0</v>
      </c>
      <c r="AJ15" s="23">
        <f t="shared" si="0"/>
        <v>1.5</v>
      </c>
      <c r="AK15" s="22">
        <f t="shared" si="1"/>
        <v>0.83333333333333337</v>
      </c>
      <c r="AL15" s="22">
        <f t="shared" si="2"/>
        <v>0.16666666666666666</v>
      </c>
      <c r="AM15" s="22">
        <f t="shared" si="3"/>
        <v>24.833333333333336</v>
      </c>
      <c r="AN15" s="29">
        <f t="shared" si="4"/>
        <v>7</v>
      </c>
      <c r="AO15" s="20">
        <f t="shared" si="5"/>
        <v>8</v>
      </c>
      <c r="AP15" s="49" t="str">
        <f t="shared" si="6"/>
        <v>Tushar Deshpande</v>
      </c>
    </row>
    <row r="16" spans="1:43" x14ac:dyDescent="0.2">
      <c r="A16" s="3" t="s">
        <v>166</v>
      </c>
      <c r="B16" s="1" t="s">
        <v>156</v>
      </c>
      <c r="C16" s="4" t="s">
        <v>71</v>
      </c>
      <c r="D16" s="3">
        <f>IFERROR(VLOOKUP($A16,rr_mvp!$B:$K,COLUMN(D15)-2,FALSE),"")</f>
        <v>56.5</v>
      </c>
      <c r="E16" s="1">
        <f>IFERROR(VLOOKUP($A16,rr_mvp!$B:$K,COLUMN(E15)-2,FALSE),"")</f>
        <v>7</v>
      </c>
      <c r="F16" s="1">
        <f>IFERROR(VLOOKUP($A16,rr_mvp!$B:$K,COLUMN(F15)-2,FALSE),"")</f>
        <v>5</v>
      </c>
      <c r="G16" s="1">
        <f>IFERROR(VLOOKUP($A16,rr_mvp!$B:$K,COLUMN(G15)-2,FALSE),"")</f>
        <v>35</v>
      </c>
      <c r="H16" s="1">
        <f>IFERROR(VLOOKUP($A16,rr_mvp!$B:$K,COLUMN(H15)-2,FALSE),"")</f>
        <v>0</v>
      </c>
      <c r="I16" s="1">
        <f>IFERROR(VLOOKUP($A16,rr_mvp!$B:$K,COLUMN(I15)-2,FALSE),"")</f>
        <v>0</v>
      </c>
      <c r="J16" s="1">
        <f>IFERROR(VLOOKUP($A16,rr_mvp!$B:$K,COLUMN(J15)-2,FALSE),"")</f>
        <v>1</v>
      </c>
      <c r="K16" s="1">
        <f>IFERROR(VLOOKUP($A16,rr_mvp!$B:$K,COLUMN(K15)-2,FALSE),"")</f>
        <v>1.5</v>
      </c>
      <c r="L16" s="4">
        <f>IFERROR(VLOOKUP($A16,rr_mvp!$B:$K,COLUMN(L15)-2,FALSE),"")</f>
        <v>0</v>
      </c>
      <c r="M16" s="3">
        <f>IFERROR(VLOOKUP($A16,rr_batting!$B:$N,COLUMN(M15)-11,FALSE),"")</f>
        <v>6</v>
      </c>
      <c r="N16" s="1">
        <f>IFERROR(VLOOKUP($A16,rr_batting!$B:$N,COLUMN(N15)-11,FALSE),"")</f>
        <v>7</v>
      </c>
      <c r="O16" s="1">
        <f>IFERROR(VLOOKUP($A16,rr_batting!$B:$N,COLUMN(O15)-11,FALSE),"")</f>
        <v>1</v>
      </c>
      <c r="P16" s="1">
        <f>IFERROR(VLOOKUP($A16,rr_batting!$B:$N,COLUMN(P15)-11,FALSE),"")</f>
        <v>1</v>
      </c>
      <c r="Q16" s="1" t="str">
        <f>IFERROR(VLOOKUP($A16,rr_batting!$B:$N,COLUMN(Q15)-11,FALSE),"")</f>
        <v>6*</v>
      </c>
      <c r="R16" s="1" t="str">
        <f>IFERROR(VLOOKUP($A16,rr_batting!$B:$N,COLUMN(R15)-11,FALSE),"")</f>
        <v>-</v>
      </c>
      <c r="S16" s="1">
        <f>IFERROR(VLOOKUP($A16,rr_batting!$B:$N,COLUMN(S15)-11,FALSE),"")</f>
        <v>5</v>
      </c>
      <c r="T16" s="1">
        <f>IFERROR(VLOOKUP($A16,rr_batting!$B:$N,COLUMN(T15)-11,FALSE),"")</f>
        <v>120</v>
      </c>
      <c r="U16" s="1">
        <f>IFERROR(VLOOKUP($A16,rr_batting!$B:$N,COLUMN(U15)-11,FALSE),"")</f>
        <v>0</v>
      </c>
      <c r="V16" s="1">
        <f>IFERROR(VLOOKUP($A16,rr_batting!$B:$N,COLUMN(V15)-11,FALSE),"")</f>
        <v>0</v>
      </c>
      <c r="W16" s="1">
        <f>IFERROR(VLOOKUP($A16,rr_batting!$B:$N,COLUMN(W15)-11,FALSE),"")</f>
        <v>0</v>
      </c>
      <c r="X16" s="4">
        <f>IFERROR(VLOOKUP($A16,rr_batting!$B:$N,COLUMN(X15)-11,FALSE),"")</f>
        <v>0</v>
      </c>
      <c r="Y16" s="3">
        <f>IFERROR(VLOOKUP($A16,rr_bowling!$B:$M,COLUMN(Y15)-23,FALSE),"")</f>
        <v>5</v>
      </c>
      <c r="Z16" s="1">
        <f>IFERROR(VLOOKUP($A16,rr_bowling!$B:$M,COLUMN(Z15)-23,FALSE),"")</f>
        <v>7</v>
      </c>
      <c r="AA16" s="1">
        <f>IFERROR(VLOOKUP($A16,rr_bowling!$B:$M,COLUMN(AA15)-23,FALSE),"")</f>
        <v>7</v>
      </c>
      <c r="AB16" s="1">
        <f>IFERROR(VLOOKUP($A16,rr_bowling!$B:$M,COLUMN(AB15)-23,FALSE),"")</f>
        <v>24.3</v>
      </c>
      <c r="AC16" s="1">
        <f>IFERROR(VLOOKUP($A16,rr_bowling!$B:$M,COLUMN(AC15)-23,FALSE),"")</f>
        <v>228</v>
      </c>
      <c r="AD16" s="1">
        <f>IFERROR(VLOOKUP($A16,rr_bowling!$B:$M,COLUMN(AD15)-23,FALSE),"")</f>
        <v>45709</v>
      </c>
      <c r="AE16" s="1">
        <f>IFERROR(VLOOKUP($A16,rr_bowling!$B:$M,COLUMN(AE15)-23,FALSE),"")</f>
        <v>45.6</v>
      </c>
      <c r="AF16" s="1">
        <f>IFERROR(VLOOKUP($A16,rr_bowling!$B:$M,COLUMN(AF15)-23,FALSE),"")</f>
        <v>9.3000000000000007</v>
      </c>
      <c r="AG16" s="1">
        <f>IFERROR(VLOOKUP($A16,rr_bowling!$B:$M,COLUMN(AG15)-23,FALSE),"")</f>
        <v>29.4</v>
      </c>
      <c r="AH16" s="1">
        <f>IFERROR(VLOOKUP($A16,rr_bowling!$B:$M,COLUMN(AH15)-23,FALSE),"")</f>
        <v>0</v>
      </c>
      <c r="AI16" s="1">
        <f>IFERROR(VLOOKUP($A16,rr_bowling!$B:$M,COLUMN(AI15)-23,FALSE),"")</f>
        <v>0</v>
      </c>
      <c r="AJ16" s="23">
        <f t="shared" si="0"/>
        <v>0</v>
      </c>
      <c r="AK16" s="22">
        <f t="shared" si="1"/>
        <v>0.7142857142857143</v>
      </c>
      <c r="AL16" s="22">
        <f t="shared" si="2"/>
        <v>0.14285714285714285</v>
      </c>
      <c r="AM16" s="22">
        <f t="shared" si="3"/>
        <v>20</v>
      </c>
      <c r="AN16" s="29">
        <f t="shared" si="4"/>
        <v>8.3333333333333339</v>
      </c>
      <c r="AO16" s="20">
        <f t="shared" si="5"/>
        <v>12</v>
      </c>
      <c r="AP16" s="49" t="str">
        <f t="shared" si="6"/>
        <v>Sandeep Sharma</v>
      </c>
    </row>
    <row r="17" spans="1:42" x14ac:dyDescent="0.2">
      <c r="A17" s="3" t="s">
        <v>199</v>
      </c>
      <c r="B17" s="1" t="s">
        <v>156</v>
      </c>
      <c r="C17" s="4" t="s">
        <v>71</v>
      </c>
      <c r="D17" s="3">
        <f>IFERROR(VLOOKUP($A17,rr_mvp!$B:$K,COLUMN(D16)-2,FALSE),"")</f>
        <v>19</v>
      </c>
      <c r="E17" s="1">
        <f>IFERROR(VLOOKUP($A17,rr_mvp!$B:$K,COLUMN(E16)-2,FALSE),"")</f>
        <v>3</v>
      </c>
      <c r="F17" s="1">
        <f>IFERROR(VLOOKUP($A17,rr_mvp!$B:$K,COLUMN(F16)-2,FALSE),"")</f>
        <v>2</v>
      </c>
      <c r="G17" s="1">
        <f>IFERROR(VLOOKUP($A17,rr_mvp!$B:$K,COLUMN(G16)-2,FALSE),"")</f>
        <v>12</v>
      </c>
      <c r="H17" s="1">
        <f>IFERROR(VLOOKUP($A17,rr_mvp!$B:$K,COLUMN(H16)-2,FALSE),"")</f>
        <v>0</v>
      </c>
      <c r="I17" s="1">
        <f>IFERROR(VLOOKUP($A17,rr_mvp!$B:$K,COLUMN(I16)-2,FALSE),"")</f>
        <v>0</v>
      </c>
      <c r="J17" s="1">
        <f>IFERROR(VLOOKUP($A17,rr_mvp!$B:$K,COLUMN(J16)-2,FALSE),"")</f>
        <v>0</v>
      </c>
      <c r="K17" s="1">
        <f>IFERROR(VLOOKUP($A17,rr_mvp!$B:$K,COLUMN(K16)-2,FALSE),"")</f>
        <v>0</v>
      </c>
      <c r="L17" s="4">
        <f>IFERROR(VLOOKUP($A17,rr_mvp!$B:$K,COLUMN(L16)-2,FALSE),"")</f>
        <v>0</v>
      </c>
      <c r="M17" s="3">
        <f>IFERROR(VLOOKUP($A17,rr_batting!$B:$N,COLUMN(M16)-11,FALSE),"")</f>
        <v>1</v>
      </c>
      <c r="N17" s="1">
        <f>IFERROR(VLOOKUP($A17,rr_batting!$B:$N,COLUMN(N16)-11,FALSE),"")</f>
        <v>3</v>
      </c>
      <c r="O17" s="1">
        <f>IFERROR(VLOOKUP($A17,rr_batting!$B:$N,COLUMN(O16)-11,FALSE),"")</f>
        <v>1</v>
      </c>
      <c r="P17" s="1">
        <f>IFERROR(VLOOKUP($A17,rr_batting!$B:$N,COLUMN(P16)-11,FALSE),"")</f>
        <v>0</v>
      </c>
      <c r="Q17" s="1">
        <f>IFERROR(VLOOKUP($A17,rr_batting!$B:$N,COLUMN(Q16)-11,FALSE),"")</f>
        <v>1</v>
      </c>
      <c r="R17" s="1">
        <f>IFERROR(VLOOKUP($A17,rr_batting!$B:$N,COLUMN(R16)-11,FALSE),"")</f>
        <v>1</v>
      </c>
      <c r="S17" s="1">
        <f>IFERROR(VLOOKUP($A17,rr_batting!$B:$N,COLUMN(S16)-11,FALSE),"")</f>
        <v>1</v>
      </c>
      <c r="T17" s="1">
        <f>IFERROR(VLOOKUP($A17,rr_batting!$B:$N,COLUMN(T16)-11,FALSE),"")</f>
        <v>100</v>
      </c>
      <c r="U17" s="1">
        <f>IFERROR(VLOOKUP($A17,rr_batting!$B:$N,COLUMN(U16)-11,FALSE),"")</f>
        <v>0</v>
      </c>
      <c r="V17" s="1">
        <f>IFERROR(VLOOKUP($A17,rr_batting!$B:$N,COLUMN(V16)-11,FALSE),"")</f>
        <v>0</v>
      </c>
      <c r="W17" s="1">
        <f>IFERROR(VLOOKUP($A17,rr_batting!$B:$N,COLUMN(W16)-11,FALSE),"")</f>
        <v>0</v>
      </c>
      <c r="X17" s="4">
        <f>IFERROR(VLOOKUP($A17,rr_batting!$B:$N,COLUMN(X16)-11,FALSE),"")</f>
        <v>0</v>
      </c>
      <c r="Y17" s="3">
        <f>IFERROR(VLOOKUP($A17,rr_bowling!$B:$M,COLUMN(Y16)-23,FALSE),"")</f>
        <v>2</v>
      </c>
      <c r="Z17" s="1">
        <f>IFERROR(VLOOKUP($A17,rr_bowling!$B:$M,COLUMN(Z16)-23,FALSE),"")</f>
        <v>3</v>
      </c>
      <c r="AA17" s="1">
        <f>IFERROR(VLOOKUP($A17,rr_bowling!$B:$M,COLUMN(AA16)-23,FALSE),"")</f>
        <v>3</v>
      </c>
      <c r="AB17" s="1">
        <f>IFERROR(VLOOKUP($A17,rr_bowling!$B:$M,COLUMN(AB16)-23,FALSE),"")</f>
        <v>6</v>
      </c>
      <c r="AC17" s="1">
        <f>IFERROR(VLOOKUP($A17,rr_bowling!$B:$M,COLUMN(AC16)-23,FALSE),"")</f>
        <v>56</v>
      </c>
      <c r="AD17" s="1">
        <f>IFERROR(VLOOKUP($A17,rr_bowling!$B:$M,COLUMN(AD16)-23,FALSE),"")</f>
        <v>45678</v>
      </c>
      <c r="AE17" s="1">
        <f>IFERROR(VLOOKUP($A17,rr_bowling!$B:$M,COLUMN(AE16)-23,FALSE),"")</f>
        <v>28</v>
      </c>
      <c r="AF17" s="1">
        <f>IFERROR(VLOOKUP($A17,rr_bowling!$B:$M,COLUMN(AF16)-23,FALSE),"")</f>
        <v>9.33</v>
      </c>
      <c r="AG17" s="1">
        <f>IFERROR(VLOOKUP($A17,rr_bowling!$B:$M,COLUMN(AG16)-23,FALSE),"")</f>
        <v>18</v>
      </c>
      <c r="AH17" s="1">
        <f>IFERROR(VLOOKUP($A17,rr_bowling!$B:$M,COLUMN(AH16)-23,FALSE),"")</f>
        <v>0</v>
      </c>
      <c r="AI17" s="1">
        <f>IFERROR(VLOOKUP($A17,rr_bowling!$B:$M,COLUMN(AI16)-23,FALSE),"")</f>
        <v>0</v>
      </c>
      <c r="AJ17" s="23">
        <f t="shared" si="0"/>
        <v>0</v>
      </c>
      <c r="AK17" s="22">
        <f t="shared" si="1"/>
        <v>0.66666666666666663</v>
      </c>
      <c r="AL17" s="22">
        <f t="shared" si="2"/>
        <v>0</v>
      </c>
      <c r="AM17" s="22">
        <f t="shared" si="3"/>
        <v>16.666666666666664</v>
      </c>
      <c r="AN17" s="29">
        <f t="shared" si="4"/>
        <v>9.3333333333333339</v>
      </c>
      <c r="AO17" s="20">
        <f t="shared" si="5"/>
        <v>13</v>
      </c>
      <c r="AP17" s="49" t="str">
        <f t="shared" si="6"/>
        <v>Kumar Kartikeya Singh</v>
      </c>
    </row>
    <row r="18" spans="1:42" x14ac:dyDescent="0.2">
      <c r="A18" s="3" t="s">
        <v>168</v>
      </c>
      <c r="B18" s="1" t="s">
        <v>156</v>
      </c>
      <c r="C18" s="4" t="s">
        <v>72</v>
      </c>
      <c r="D18" s="3">
        <f>IFERROR(VLOOKUP($A18,rr_mvp!$B:$K,COLUMN(D17)-2,FALSE),"")</f>
        <v>77</v>
      </c>
      <c r="E18" s="1">
        <f>IFERROR(VLOOKUP($A18,rr_mvp!$B:$K,COLUMN(E17)-2,FALSE),"")</f>
        <v>7</v>
      </c>
      <c r="F18" s="1">
        <f>IFERROR(VLOOKUP($A18,rr_mvp!$B:$K,COLUMN(F17)-2,FALSE),"")</f>
        <v>0</v>
      </c>
      <c r="G18" s="1">
        <f>IFERROR(VLOOKUP($A18,rr_mvp!$B:$K,COLUMN(G17)-2,FALSE),"")</f>
        <v>0</v>
      </c>
      <c r="H18" s="1">
        <f>IFERROR(VLOOKUP($A18,rr_mvp!$B:$K,COLUMN(H17)-2,FALSE),"")</f>
        <v>21</v>
      </c>
      <c r="I18" s="1">
        <f>IFERROR(VLOOKUP($A18,rr_mvp!$B:$K,COLUMN(I17)-2,FALSE),"")</f>
        <v>7</v>
      </c>
      <c r="J18" s="1">
        <f>IFERROR(VLOOKUP($A18,rr_mvp!$B:$K,COLUMN(J17)-2,FALSE),"")</f>
        <v>0</v>
      </c>
      <c r="K18" s="1">
        <f>IFERROR(VLOOKUP($A18,rr_mvp!$B:$K,COLUMN(K17)-2,FALSE),"")</f>
        <v>0</v>
      </c>
      <c r="L18" s="4">
        <f>IFERROR(VLOOKUP($A18,rr_mvp!$B:$K,COLUMN(L17)-2,FALSE),"")</f>
        <v>0</v>
      </c>
      <c r="M18" s="3">
        <f>IFERROR(VLOOKUP($A18,rr_batting!$B:$N,COLUMN(M17)-11,FALSE),"")</f>
        <v>168</v>
      </c>
      <c r="N18" s="1">
        <f>IFERROR(VLOOKUP($A18,rr_batting!$B:$N,COLUMN(N17)-11,FALSE),"")</f>
        <v>7</v>
      </c>
      <c r="O18" s="1">
        <f>IFERROR(VLOOKUP($A18,rr_batting!$B:$N,COLUMN(O17)-11,FALSE),"")</f>
        <v>7</v>
      </c>
      <c r="P18" s="1">
        <f>IFERROR(VLOOKUP($A18,rr_batting!$B:$N,COLUMN(P17)-11,FALSE),"")</f>
        <v>1</v>
      </c>
      <c r="Q18" s="1">
        <f>IFERROR(VLOOKUP($A18,rr_batting!$B:$N,COLUMN(Q17)-11,FALSE),"")</f>
        <v>81</v>
      </c>
      <c r="R18" s="1">
        <f>IFERROR(VLOOKUP($A18,rr_batting!$B:$N,COLUMN(R17)-11,FALSE),"")</f>
        <v>28</v>
      </c>
      <c r="S18" s="1">
        <f>IFERROR(VLOOKUP($A18,rr_batting!$B:$N,COLUMN(S17)-11,FALSE),"")</f>
        <v>92</v>
      </c>
      <c r="T18" s="1">
        <f>IFERROR(VLOOKUP($A18,rr_batting!$B:$N,COLUMN(T17)-11,FALSE),"")</f>
        <v>182.6</v>
      </c>
      <c r="U18" s="1">
        <f>IFERROR(VLOOKUP($A18,rr_batting!$B:$N,COLUMN(U17)-11,FALSE),"")</f>
        <v>0</v>
      </c>
      <c r="V18" s="1">
        <f>IFERROR(VLOOKUP($A18,rr_batting!$B:$N,COLUMN(V17)-11,FALSE),"")</f>
        <v>2</v>
      </c>
      <c r="W18" s="1">
        <f>IFERROR(VLOOKUP($A18,rr_batting!$B:$N,COLUMN(W17)-11,FALSE),"")</f>
        <v>21</v>
      </c>
      <c r="X18" s="4">
        <f>IFERROR(VLOOKUP($A18,rr_batting!$B:$N,COLUMN(X17)-11,FALSE),"")</f>
        <v>7</v>
      </c>
      <c r="Y18" s="3" t="str">
        <f>IFERROR(VLOOKUP($A18,rr_bowling!$B:$M,COLUMN(Y17)-23,FALSE),"")</f>
        <v/>
      </c>
      <c r="Z18" s="1" t="str">
        <f>IFERROR(VLOOKUP($A18,rr_bowling!$B:$M,COLUMN(Z17)-23,FALSE),"")</f>
        <v/>
      </c>
      <c r="AA18" s="1" t="str">
        <f>IFERROR(VLOOKUP($A18,rr_bowling!$B:$M,COLUMN(AA17)-23,FALSE),"")</f>
        <v/>
      </c>
      <c r="AB18" s="1" t="str">
        <f>IFERROR(VLOOKUP($A18,rr_bowling!$B:$M,COLUMN(AB17)-23,FALSE),"")</f>
        <v/>
      </c>
      <c r="AC18" s="1" t="str">
        <f>IFERROR(VLOOKUP($A18,rr_bowling!$B:$M,COLUMN(AC17)-23,FALSE),"")</f>
        <v/>
      </c>
      <c r="AD18" s="1" t="str">
        <f>IFERROR(VLOOKUP($A18,rr_bowling!$B:$M,COLUMN(AD17)-23,FALSE),"")</f>
        <v/>
      </c>
      <c r="AE18" s="1" t="str">
        <f>IFERROR(VLOOKUP($A18,rr_bowling!$B:$M,COLUMN(AE17)-23,FALSE),"")</f>
        <v/>
      </c>
      <c r="AF18" s="1" t="str">
        <f>IFERROR(VLOOKUP($A18,rr_bowling!$B:$M,COLUMN(AF17)-23,FALSE),"")</f>
        <v/>
      </c>
      <c r="AG18" s="1" t="str">
        <f>IFERROR(VLOOKUP($A18,rr_bowling!$B:$M,COLUMN(AG17)-23,FALSE),"")</f>
        <v/>
      </c>
      <c r="AH18" s="1" t="str">
        <f>IFERROR(VLOOKUP($A18,rr_bowling!$B:$M,COLUMN(AH17)-23,FALSE),"")</f>
        <v/>
      </c>
      <c r="AI18" s="1" t="str">
        <f>IFERROR(VLOOKUP($A18,rr_bowling!$B:$M,COLUMN(AI17)-23,FALSE),"")</f>
        <v/>
      </c>
      <c r="AJ18" s="23">
        <f t="shared" si="0"/>
        <v>14.5</v>
      </c>
      <c r="AK18" s="22">
        <f t="shared" si="1"/>
        <v>0</v>
      </c>
      <c r="AL18" s="22">
        <f t="shared" si="2"/>
        <v>0</v>
      </c>
      <c r="AM18" s="22">
        <f t="shared" si="3"/>
        <v>14.5</v>
      </c>
      <c r="AN18" s="29">
        <f t="shared" si="4"/>
        <v>7.666666666666667</v>
      </c>
      <c r="AO18" s="20">
        <f t="shared" si="5"/>
        <v>10</v>
      </c>
      <c r="AP18" s="49" t="str">
        <f t="shared" si="6"/>
        <v>Nitish Rana</v>
      </c>
    </row>
    <row r="19" spans="1:42" x14ac:dyDescent="0.2">
      <c r="A19" s="3" t="s">
        <v>181</v>
      </c>
      <c r="B19" s="1" t="s">
        <v>156</v>
      </c>
      <c r="C19" s="4" t="s">
        <v>70</v>
      </c>
      <c r="D19" s="3">
        <f>IFERROR(VLOOKUP($A19,rr_mvp!$B:$K,COLUMN(D18)-2,FALSE),"")</f>
        <v>19</v>
      </c>
      <c r="E19" s="1">
        <f>IFERROR(VLOOKUP($A19,rr_mvp!$B:$K,COLUMN(E18)-2,FALSE),"")</f>
        <v>4</v>
      </c>
      <c r="F19" s="1">
        <f>IFERROR(VLOOKUP($A19,rr_mvp!$B:$K,COLUMN(F18)-2,FALSE),"")</f>
        <v>0</v>
      </c>
      <c r="G19" s="1">
        <f>IFERROR(VLOOKUP($A19,rr_mvp!$B:$K,COLUMN(G18)-2,FALSE),"")</f>
        <v>0</v>
      </c>
      <c r="H19" s="1">
        <f>IFERROR(VLOOKUP($A19,rr_mvp!$B:$K,COLUMN(H18)-2,FALSE),"")</f>
        <v>2</v>
      </c>
      <c r="I19" s="1">
        <f>IFERROR(VLOOKUP($A19,rr_mvp!$B:$K,COLUMN(I18)-2,FALSE),"")</f>
        <v>4</v>
      </c>
      <c r="J19" s="1">
        <f>IFERROR(VLOOKUP($A19,rr_mvp!$B:$K,COLUMN(J18)-2,FALSE),"")</f>
        <v>0</v>
      </c>
      <c r="K19" s="1">
        <f>IFERROR(VLOOKUP($A19,rr_mvp!$B:$K,COLUMN(K18)-2,FALSE),"")</f>
        <v>0</v>
      </c>
      <c r="L19" s="4">
        <f>IFERROR(VLOOKUP($A19,rr_mvp!$B:$K,COLUMN(L18)-2,FALSE),"")</f>
        <v>0</v>
      </c>
      <c r="M19" s="3">
        <f>IFERROR(VLOOKUP($A19,rr_batting!$B:$N,COLUMN(M18)-11,FALSE),"")</f>
        <v>44</v>
      </c>
      <c r="N19" s="1">
        <f>IFERROR(VLOOKUP($A19,rr_batting!$B:$N,COLUMN(N18)-11,FALSE),"")</f>
        <v>4</v>
      </c>
      <c r="O19" s="1">
        <f>IFERROR(VLOOKUP($A19,rr_batting!$B:$N,COLUMN(O18)-11,FALSE),"")</f>
        <v>3</v>
      </c>
      <c r="P19" s="1">
        <f>IFERROR(VLOOKUP($A19,rr_batting!$B:$N,COLUMN(P18)-11,FALSE),"")</f>
        <v>1</v>
      </c>
      <c r="Q19" s="1" t="str">
        <f>IFERROR(VLOOKUP($A19,rr_batting!$B:$N,COLUMN(Q18)-11,FALSE),"")</f>
        <v>34*</v>
      </c>
      <c r="R19" s="1">
        <f>IFERROR(VLOOKUP($A19,rr_batting!$B:$N,COLUMN(R18)-11,FALSE),"")</f>
        <v>22</v>
      </c>
      <c r="S19" s="1">
        <f>IFERROR(VLOOKUP($A19,rr_batting!$B:$N,COLUMN(S18)-11,FALSE),"")</f>
        <v>26</v>
      </c>
      <c r="T19" s="1">
        <f>IFERROR(VLOOKUP($A19,rr_batting!$B:$N,COLUMN(T18)-11,FALSE),"")</f>
        <v>169.23</v>
      </c>
      <c r="U19" s="1">
        <f>IFERROR(VLOOKUP($A19,rr_batting!$B:$N,COLUMN(U18)-11,FALSE),"")</f>
        <v>0</v>
      </c>
      <c r="V19" s="1">
        <f>IFERROR(VLOOKUP($A19,rr_batting!$B:$N,COLUMN(V18)-11,FALSE),"")</f>
        <v>0</v>
      </c>
      <c r="W19" s="1">
        <f>IFERROR(VLOOKUP($A19,rr_batting!$B:$N,COLUMN(W18)-11,FALSE),"")</f>
        <v>2</v>
      </c>
      <c r="X19" s="4">
        <f>IFERROR(VLOOKUP($A19,rr_batting!$B:$N,COLUMN(X18)-11,FALSE),"")</f>
        <v>4</v>
      </c>
      <c r="Y19" s="3" t="str">
        <f>IFERROR(VLOOKUP($A19,rr_bowling!$B:$M,COLUMN(Y18)-23,FALSE),"")</f>
        <v/>
      </c>
      <c r="Z19" s="1" t="str">
        <f>IFERROR(VLOOKUP($A19,rr_bowling!$B:$M,COLUMN(Z18)-23,FALSE),"")</f>
        <v/>
      </c>
      <c r="AA19" s="1" t="str">
        <f>IFERROR(VLOOKUP($A19,rr_bowling!$B:$M,COLUMN(AA18)-23,FALSE),"")</f>
        <v/>
      </c>
      <c r="AB19" s="1" t="str">
        <f>IFERROR(VLOOKUP($A19,rr_bowling!$B:$M,COLUMN(AB18)-23,FALSE),"")</f>
        <v/>
      </c>
      <c r="AC19" s="1" t="str">
        <f>IFERROR(VLOOKUP($A19,rr_bowling!$B:$M,COLUMN(AC18)-23,FALSE),"")</f>
        <v/>
      </c>
      <c r="AD19" s="1" t="str">
        <f>IFERROR(VLOOKUP($A19,rr_bowling!$B:$M,COLUMN(AD18)-23,FALSE),"")</f>
        <v/>
      </c>
      <c r="AE19" s="1" t="str">
        <f>IFERROR(VLOOKUP($A19,rr_bowling!$B:$M,COLUMN(AE18)-23,FALSE),"")</f>
        <v/>
      </c>
      <c r="AF19" s="1" t="str">
        <f>IFERROR(VLOOKUP($A19,rr_bowling!$B:$M,COLUMN(AF18)-23,FALSE),"")</f>
        <v/>
      </c>
      <c r="AG19" s="1" t="str">
        <f>IFERROR(VLOOKUP($A19,rr_bowling!$B:$M,COLUMN(AG18)-23,FALSE),"")</f>
        <v/>
      </c>
      <c r="AH19" s="1" t="str">
        <f>IFERROR(VLOOKUP($A19,rr_bowling!$B:$M,COLUMN(AH18)-23,FALSE),"")</f>
        <v/>
      </c>
      <c r="AI19" s="1" t="str">
        <f>IFERROR(VLOOKUP($A19,rr_bowling!$B:$M,COLUMN(AI18)-23,FALSE),"")</f>
        <v/>
      </c>
      <c r="AJ19" s="23">
        <f t="shared" si="0"/>
        <v>5</v>
      </c>
      <c r="AK19" s="22">
        <f t="shared" si="1"/>
        <v>0</v>
      </c>
      <c r="AL19" s="22">
        <f t="shared" si="2"/>
        <v>0</v>
      </c>
      <c r="AM19" s="22">
        <f t="shared" si="3"/>
        <v>5</v>
      </c>
      <c r="AN19" s="29">
        <f t="shared" si="4"/>
        <v>8</v>
      </c>
      <c r="AO19" s="20">
        <f t="shared" si="5"/>
        <v>11</v>
      </c>
      <c r="AP19" s="49" t="str">
        <f t="shared" si="6"/>
        <v>Shubham Dubey</v>
      </c>
    </row>
    <row r="20" spans="1:42" x14ac:dyDescent="0.2">
      <c r="A20" s="3" t="s">
        <v>186</v>
      </c>
      <c r="B20" s="1" t="s">
        <v>156</v>
      </c>
      <c r="C20" s="4" t="s">
        <v>72</v>
      </c>
      <c r="D20" s="3">
        <f>IFERROR(VLOOKUP($A20,rr_mvp!$B:$K,COLUMN(D19)-2,FALSE),"")</f>
        <v>5</v>
      </c>
      <c r="E20" s="1">
        <f>IFERROR(VLOOKUP($A20,rr_mvp!$B:$K,COLUMN(E19)-2,FALSE),"")</f>
        <v>1</v>
      </c>
      <c r="F20" s="1">
        <f>IFERROR(VLOOKUP($A20,rr_mvp!$B:$K,COLUMN(F19)-2,FALSE),"")</f>
        <v>0</v>
      </c>
      <c r="G20" s="1">
        <f>IFERROR(VLOOKUP($A20,rr_mvp!$B:$K,COLUMN(G19)-2,FALSE),"")</f>
        <v>5</v>
      </c>
      <c r="H20" s="1">
        <f>IFERROR(VLOOKUP($A20,rr_mvp!$B:$K,COLUMN(H19)-2,FALSE),"")</f>
        <v>0</v>
      </c>
      <c r="I20" s="1">
        <f>IFERROR(VLOOKUP($A20,rr_mvp!$B:$K,COLUMN(I19)-2,FALSE),"")</f>
        <v>0</v>
      </c>
      <c r="J20" s="1">
        <f>IFERROR(VLOOKUP($A20,rr_mvp!$B:$K,COLUMN(J19)-2,FALSE),"")</f>
        <v>0</v>
      </c>
      <c r="K20" s="1">
        <f>IFERROR(VLOOKUP($A20,rr_mvp!$B:$K,COLUMN(K19)-2,FALSE),"")</f>
        <v>0</v>
      </c>
      <c r="L20" s="4">
        <f>IFERROR(VLOOKUP($A20,rr_mvp!$B:$K,COLUMN(L19)-2,FALSE),"")</f>
        <v>0</v>
      </c>
      <c r="M20" s="3" t="str">
        <f>IFERROR(VLOOKUP($A20,rr_batting!$B:$N,COLUMN(M19)-11,FALSE),"")</f>
        <v/>
      </c>
      <c r="N20" s="1" t="str">
        <f>IFERROR(VLOOKUP($A20,rr_batting!$B:$N,COLUMN(N19)-11,FALSE),"")</f>
        <v/>
      </c>
      <c r="O20" s="1" t="str">
        <f>IFERROR(VLOOKUP($A20,rr_batting!$B:$N,COLUMN(O19)-11,FALSE),"")</f>
        <v/>
      </c>
      <c r="P20" s="1" t="str">
        <f>IFERROR(VLOOKUP($A20,rr_batting!$B:$N,COLUMN(P19)-11,FALSE),"")</f>
        <v/>
      </c>
      <c r="Q20" s="1" t="str">
        <f>IFERROR(VLOOKUP($A20,rr_batting!$B:$N,COLUMN(Q19)-11,FALSE),"")</f>
        <v/>
      </c>
      <c r="R20" s="1" t="str">
        <f>IFERROR(VLOOKUP($A20,rr_batting!$B:$N,COLUMN(R19)-11,FALSE),"")</f>
        <v/>
      </c>
      <c r="S20" s="1" t="str">
        <f>IFERROR(VLOOKUP($A20,rr_batting!$B:$N,COLUMN(S19)-11,FALSE),"")</f>
        <v/>
      </c>
      <c r="T20" s="1" t="str">
        <f>IFERROR(VLOOKUP($A20,rr_batting!$B:$N,COLUMN(T19)-11,FALSE),"")</f>
        <v/>
      </c>
      <c r="U20" s="1" t="str">
        <f>IFERROR(VLOOKUP($A20,rr_batting!$B:$N,COLUMN(U19)-11,FALSE),"")</f>
        <v/>
      </c>
      <c r="V20" s="1" t="str">
        <f>IFERROR(VLOOKUP($A20,rr_batting!$B:$N,COLUMN(V19)-11,FALSE),"")</f>
        <v/>
      </c>
      <c r="W20" s="1" t="str">
        <f>IFERROR(VLOOKUP($A20,rr_batting!$B:$N,COLUMN(W19)-11,FALSE),"")</f>
        <v/>
      </c>
      <c r="X20" s="4" t="str">
        <f>IFERROR(VLOOKUP($A20,rr_batting!$B:$N,COLUMN(X19)-11,FALSE),"")</f>
        <v/>
      </c>
      <c r="Y20" s="3" t="str">
        <f>IFERROR(VLOOKUP($A20,rr_bowling!$B:$M,COLUMN(Y19)-23,FALSE),"")</f>
        <v/>
      </c>
      <c r="Z20" s="1" t="str">
        <f>IFERROR(VLOOKUP($A20,rr_bowling!$B:$M,COLUMN(Z19)-23,FALSE),"")</f>
        <v/>
      </c>
      <c r="AA20" s="1" t="str">
        <f>IFERROR(VLOOKUP($A20,rr_bowling!$B:$M,COLUMN(AA19)-23,FALSE),"")</f>
        <v/>
      </c>
      <c r="AB20" s="1" t="str">
        <f>IFERROR(VLOOKUP($A20,rr_bowling!$B:$M,COLUMN(AB19)-23,FALSE),"")</f>
        <v/>
      </c>
      <c r="AC20" s="1" t="str">
        <f>IFERROR(VLOOKUP($A20,rr_bowling!$B:$M,COLUMN(AC19)-23,FALSE),"")</f>
        <v/>
      </c>
      <c r="AD20" s="1" t="str">
        <f>IFERROR(VLOOKUP($A20,rr_bowling!$B:$M,COLUMN(AD19)-23,FALSE),"")</f>
        <v/>
      </c>
      <c r="AE20" s="1" t="str">
        <f>IFERROR(VLOOKUP($A20,rr_bowling!$B:$M,COLUMN(AE19)-23,FALSE),"")</f>
        <v/>
      </c>
      <c r="AF20" s="1" t="str">
        <f>IFERROR(VLOOKUP($A20,rr_bowling!$B:$M,COLUMN(AF19)-23,FALSE),"")</f>
        <v/>
      </c>
      <c r="AG20" s="1" t="str">
        <f>IFERROR(VLOOKUP($A20,rr_bowling!$B:$M,COLUMN(AG19)-23,FALSE),"")</f>
        <v/>
      </c>
      <c r="AH20" s="1" t="str">
        <f>IFERROR(VLOOKUP($A20,rr_bowling!$B:$M,COLUMN(AH19)-23,FALSE),"")</f>
        <v/>
      </c>
      <c r="AI20" s="1" t="str">
        <f>IFERROR(VLOOKUP($A20,rr_bowling!$B:$M,COLUMN(AI19)-23,FALSE),"")</f>
        <v/>
      </c>
      <c r="AJ20" s="23">
        <f t="shared" si="0"/>
        <v>0</v>
      </c>
      <c r="AK20" s="22">
        <f t="shared" si="1"/>
        <v>0</v>
      </c>
      <c r="AL20" s="22">
        <f t="shared" si="2"/>
        <v>0</v>
      </c>
      <c r="AM20" s="22">
        <f t="shared" si="3"/>
        <v>0</v>
      </c>
      <c r="AN20" s="29">
        <f t="shared" si="4"/>
        <v>9.6666666666666661</v>
      </c>
      <c r="AO20" s="20">
        <f t="shared" si="5"/>
        <v>14</v>
      </c>
      <c r="AP20" s="49" t="str">
        <f t="shared" si="6"/>
        <v>Yudhvir Singh</v>
      </c>
    </row>
    <row r="21" spans="1:42" ht="12.75" thickBot="1" x14ac:dyDescent="0.25">
      <c r="A21" s="5" t="s">
        <v>191</v>
      </c>
      <c r="B21" s="6" t="s">
        <v>156</v>
      </c>
      <c r="C21" s="7" t="s">
        <v>71</v>
      </c>
      <c r="D21" s="5">
        <f>IFERROR(VLOOKUP($A21,rr_mvp!$B:$K,COLUMN(D20)-2,FALSE),"")</f>
        <v>11</v>
      </c>
      <c r="E21" s="6">
        <f>IFERROR(VLOOKUP($A21,rr_mvp!$B:$K,COLUMN(E20)-2,FALSE),"")</f>
        <v>2</v>
      </c>
      <c r="F21" s="6">
        <f>IFERROR(VLOOKUP($A21,rr_mvp!$B:$K,COLUMN(F20)-2,FALSE),"")</f>
        <v>0</v>
      </c>
      <c r="G21" s="6">
        <f>IFERROR(VLOOKUP($A21,rr_mvp!$B:$K,COLUMN(G20)-2,FALSE),"")</f>
        <v>11</v>
      </c>
      <c r="H21" s="6">
        <f>IFERROR(VLOOKUP($A21,rr_mvp!$B:$K,COLUMN(H20)-2,FALSE),"")</f>
        <v>0</v>
      </c>
      <c r="I21" s="6">
        <f>IFERROR(VLOOKUP($A21,rr_mvp!$B:$K,COLUMN(I20)-2,FALSE),"")</f>
        <v>0</v>
      </c>
      <c r="J21" s="6">
        <f>IFERROR(VLOOKUP($A21,rr_mvp!$B:$K,COLUMN(J20)-2,FALSE),"")</f>
        <v>0</v>
      </c>
      <c r="K21" s="6">
        <f>IFERROR(VLOOKUP($A21,rr_mvp!$B:$K,COLUMN(K20)-2,FALSE),"")</f>
        <v>0</v>
      </c>
      <c r="L21" s="7">
        <f>IFERROR(VLOOKUP($A21,rr_mvp!$B:$K,COLUMN(L20)-2,FALSE),"")</f>
        <v>0</v>
      </c>
      <c r="M21" s="5" t="str">
        <f>IFERROR(VLOOKUP($A21,rr_batting!$B:$N,COLUMN(M20)-11,FALSE),"")</f>
        <v/>
      </c>
      <c r="N21" s="6" t="str">
        <f>IFERROR(VLOOKUP($A21,rr_batting!$B:$N,COLUMN(N20)-11,FALSE),"")</f>
        <v/>
      </c>
      <c r="O21" s="6" t="str">
        <f>IFERROR(VLOOKUP($A21,rr_batting!$B:$N,COLUMN(O20)-11,FALSE),"")</f>
        <v/>
      </c>
      <c r="P21" s="6" t="str">
        <f>IFERROR(VLOOKUP($A21,rr_batting!$B:$N,COLUMN(P20)-11,FALSE),"")</f>
        <v/>
      </c>
      <c r="Q21" s="6" t="str">
        <f>IFERROR(VLOOKUP($A21,rr_batting!$B:$N,COLUMN(Q20)-11,FALSE),"")</f>
        <v/>
      </c>
      <c r="R21" s="6" t="str">
        <f>IFERROR(VLOOKUP($A21,rr_batting!$B:$N,COLUMN(R20)-11,FALSE),"")</f>
        <v/>
      </c>
      <c r="S21" s="6" t="str">
        <f>IFERROR(VLOOKUP($A21,rr_batting!$B:$N,COLUMN(S20)-11,FALSE),"")</f>
        <v/>
      </c>
      <c r="T21" s="6" t="str">
        <f>IFERROR(VLOOKUP($A21,rr_batting!$B:$N,COLUMN(T20)-11,FALSE),"")</f>
        <v/>
      </c>
      <c r="U21" s="6" t="str">
        <f>IFERROR(VLOOKUP($A21,rr_batting!$B:$N,COLUMN(U20)-11,FALSE),"")</f>
        <v/>
      </c>
      <c r="V21" s="6" t="str">
        <f>IFERROR(VLOOKUP($A21,rr_batting!$B:$N,COLUMN(V20)-11,FALSE),"")</f>
        <v/>
      </c>
      <c r="W21" s="6" t="str">
        <f>IFERROR(VLOOKUP($A21,rr_batting!$B:$N,COLUMN(W20)-11,FALSE),"")</f>
        <v/>
      </c>
      <c r="X21" s="7" t="str">
        <f>IFERROR(VLOOKUP($A21,rr_batting!$B:$N,COLUMN(X20)-11,FALSE),"")</f>
        <v/>
      </c>
      <c r="Y21" s="5" t="str">
        <f>IFERROR(VLOOKUP($A21,rr_bowling!$B:$M,COLUMN(Y20)-23,FALSE),"")</f>
        <v/>
      </c>
      <c r="Z21" s="6" t="str">
        <f>IFERROR(VLOOKUP($A21,rr_bowling!$B:$M,COLUMN(Z20)-23,FALSE),"")</f>
        <v/>
      </c>
      <c r="AA21" s="6" t="str">
        <f>IFERROR(VLOOKUP($A21,rr_bowling!$B:$M,COLUMN(AA20)-23,FALSE),"")</f>
        <v/>
      </c>
      <c r="AB21" s="6" t="str">
        <f>IFERROR(VLOOKUP($A21,rr_bowling!$B:$M,COLUMN(AB20)-23,FALSE),"")</f>
        <v/>
      </c>
      <c r="AC21" s="6" t="str">
        <f>IFERROR(VLOOKUP($A21,rr_bowling!$B:$M,COLUMN(AC20)-23,FALSE),"")</f>
        <v/>
      </c>
      <c r="AD21" s="6" t="str">
        <f>IFERROR(VLOOKUP($A21,rr_bowling!$B:$M,COLUMN(AD20)-23,FALSE),"")</f>
        <v/>
      </c>
      <c r="AE21" s="6" t="str">
        <f>IFERROR(VLOOKUP($A21,rr_bowling!$B:$M,COLUMN(AE20)-23,FALSE),"")</f>
        <v/>
      </c>
      <c r="AF21" s="6" t="str">
        <f>IFERROR(VLOOKUP($A21,rr_bowling!$B:$M,COLUMN(AF20)-23,FALSE),"")</f>
        <v/>
      </c>
      <c r="AG21" s="6" t="str">
        <f>IFERROR(VLOOKUP($A21,rr_bowling!$B:$M,COLUMN(AG20)-23,FALSE),"")</f>
        <v/>
      </c>
      <c r="AH21" s="6" t="str">
        <f>IFERROR(VLOOKUP($A21,rr_bowling!$B:$M,COLUMN(AH20)-23,FALSE),"")</f>
        <v/>
      </c>
      <c r="AI21" s="6" t="str">
        <f>IFERROR(VLOOKUP($A21,rr_bowling!$B:$M,COLUMN(AI20)-23,FALSE),"")</f>
        <v/>
      </c>
      <c r="AJ21" s="24">
        <f t="shared" si="0"/>
        <v>0</v>
      </c>
      <c r="AK21" s="25">
        <f t="shared" si="1"/>
        <v>0</v>
      </c>
      <c r="AL21" s="25">
        <f t="shared" si="2"/>
        <v>0</v>
      </c>
      <c r="AM21" s="25">
        <f t="shared" si="3"/>
        <v>0</v>
      </c>
      <c r="AN21" s="30">
        <f t="shared" si="4"/>
        <v>9.6666666666666661</v>
      </c>
      <c r="AO21" s="21">
        <f t="shared" si="5"/>
        <v>14</v>
      </c>
      <c r="AP21" s="49" t="str">
        <f t="shared" si="6"/>
        <v>Fazalhaq Farooqi</v>
      </c>
    </row>
  </sheetData>
  <conditionalFormatting sqref="D2:D21">
    <cfRule type="containsBlanks" dxfId="15" priority="12">
      <formula>LEN(TRIM(D2))=0</formula>
    </cfRule>
  </conditionalFormatting>
  <conditionalFormatting sqref="J2:J21">
    <cfRule type="colorScale" priority="25">
      <colorScale>
        <cfvo type="min"/>
        <cfvo type="max"/>
        <color rgb="FFFCFCFF"/>
        <color rgb="FF63BE7B"/>
      </colorScale>
    </cfRule>
  </conditionalFormatting>
  <conditionalFormatting sqref="K2:K21">
    <cfRule type="cellIs" dxfId="14" priority="8" operator="greaterThanOrEqual">
      <formula>1</formula>
    </cfRule>
  </conditionalFormatting>
  <conditionalFormatting sqref="M2:M21">
    <cfRule type="colorScale" priority="26">
      <colorScale>
        <cfvo type="min"/>
        <cfvo type="max"/>
        <color rgb="FFFCFCFF"/>
        <color rgb="FF63BE7B"/>
      </colorScale>
    </cfRule>
  </conditionalFormatting>
  <conditionalFormatting sqref="Y2:Y21">
    <cfRule type="colorScale" priority="27">
      <colorScale>
        <cfvo type="min"/>
        <cfvo type="max"/>
        <color rgb="FFFCFCFF"/>
        <color rgb="FF63BE7B"/>
      </colorScale>
    </cfRule>
  </conditionalFormatting>
  <conditionalFormatting sqref="AJ2:AJ21">
    <cfRule type="colorScale" priority="28">
      <colorScale>
        <cfvo type="min"/>
        <cfvo type="max"/>
        <color rgb="FFFCFCFF"/>
        <color rgb="FF63BE7B"/>
      </colorScale>
    </cfRule>
  </conditionalFormatting>
  <conditionalFormatting sqref="AK2:AK21">
    <cfRule type="colorScale" priority="29">
      <colorScale>
        <cfvo type="min"/>
        <cfvo type="max"/>
        <color rgb="FFFCFCFF"/>
        <color rgb="FF63BE7B"/>
      </colorScale>
    </cfRule>
  </conditionalFormatting>
  <conditionalFormatting sqref="AL2:AL21">
    <cfRule type="colorScale" priority="30">
      <colorScale>
        <cfvo type="min"/>
        <cfvo type="max"/>
        <color rgb="FFFCFCFF"/>
        <color rgb="FF63BE7B"/>
      </colorScale>
    </cfRule>
  </conditionalFormatting>
  <conditionalFormatting sqref="AM2:AM21">
    <cfRule type="colorScale" priority="31">
      <colorScale>
        <cfvo type="min"/>
        <cfvo type="max"/>
        <color rgb="FFFCFCFF"/>
        <color rgb="FF63BE7B"/>
      </colorScale>
    </cfRule>
  </conditionalFormatting>
  <conditionalFormatting sqref="AN2:AN2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3">
      <colorScale>
        <cfvo type="min"/>
        <cfvo type="max"/>
        <color rgb="FF63BE7B"/>
        <color rgb="FFFFEF9C"/>
      </colorScale>
    </cfRule>
  </conditionalFormatting>
  <conditionalFormatting sqref="AO2:AO21">
    <cfRule type="iconSet" priority="34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0805-5830-421F-911D-4DF1643A57FE}">
  <dimension ref="A1:K16"/>
  <sheetViews>
    <sheetView workbookViewId="0">
      <selection activeCell="J15" sqref="J15"/>
    </sheetView>
  </sheetViews>
  <sheetFormatPr defaultRowHeight="12" x14ac:dyDescent="0.2"/>
  <cols>
    <col min="1" max="1" width="3.85546875" style="1" bestFit="1" customWidth="1"/>
    <col min="2" max="2" width="14.5703125" style="1" bestFit="1" customWidth="1"/>
    <col min="3" max="3" width="5.285156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1" t="s">
        <v>158</v>
      </c>
      <c r="C2" s="1">
        <v>193.5</v>
      </c>
      <c r="D2" s="1">
        <v>7</v>
      </c>
      <c r="E2" s="1">
        <v>0</v>
      </c>
      <c r="F2" s="1">
        <v>0</v>
      </c>
      <c r="G2" s="1">
        <v>28</v>
      </c>
      <c r="H2" s="1">
        <v>31</v>
      </c>
      <c r="I2" s="1">
        <v>6</v>
      </c>
      <c r="J2" s="1">
        <v>0</v>
      </c>
      <c r="K2" s="1">
        <v>0</v>
      </c>
    </row>
    <row r="3" spans="1:11" x14ac:dyDescent="0.2">
      <c r="A3" s="1">
        <v>4</v>
      </c>
      <c r="B3" s="1" t="s">
        <v>170</v>
      </c>
      <c r="C3" s="1">
        <v>134.5</v>
      </c>
      <c r="D3" s="1">
        <v>6</v>
      </c>
      <c r="E3" s="1">
        <v>0</v>
      </c>
      <c r="F3" s="1">
        <v>0</v>
      </c>
      <c r="G3" s="1">
        <v>30</v>
      </c>
      <c r="H3" s="1">
        <v>17</v>
      </c>
      <c r="I3" s="1">
        <v>0</v>
      </c>
      <c r="J3" s="1">
        <v>0</v>
      </c>
      <c r="K3" s="1">
        <v>0</v>
      </c>
    </row>
    <row r="4" spans="1:11" x14ac:dyDescent="0.2">
      <c r="A4" s="1">
        <v>18</v>
      </c>
      <c r="B4" s="1" t="s">
        <v>174</v>
      </c>
      <c r="C4" s="1">
        <v>108.5</v>
      </c>
      <c r="D4" s="1">
        <v>7</v>
      </c>
      <c r="E4" s="1">
        <v>1</v>
      </c>
      <c r="F4" s="1">
        <v>6</v>
      </c>
      <c r="G4" s="1">
        <v>21</v>
      </c>
      <c r="H4" s="1">
        <v>9</v>
      </c>
      <c r="I4" s="1">
        <v>6</v>
      </c>
      <c r="J4" s="1">
        <v>0</v>
      </c>
      <c r="K4" s="1">
        <v>0</v>
      </c>
    </row>
    <row r="5" spans="1:11" x14ac:dyDescent="0.2">
      <c r="A5" s="1">
        <v>27</v>
      </c>
      <c r="B5" s="1" t="s">
        <v>200</v>
      </c>
      <c r="C5" s="1">
        <v>98.5</v>
      </c>
      <c r="D5" s="1">
        <v>7</v>
      </c>
      <c r="E5" s="1">
        <v>11</v>
      </c>
      <c r="F5" s="1">
        <v>50</v>
      </c>
      <c r="G5" s="1">
        <v>2</v>
      </c>
      <c r="H5" s="1">
        <v>0</v>
      </c>
      <c r="I5" s="1">
        <v>2</v>
      </c>
      <c r="J5" s="1">
        <v>0</v>
      </c>
      <c r="K5" s="1">
        <v>0</v>
      </c>
    </row>
    <row r="6" spans="1:11" x14ac:dyDescent="0.2">
      <c r="A6" s="1">
        <v>32</v>
      </c>
      <c r="B6" s="1" t="s">
        <v>184</v>
      </c>
      <c r="C6" s="1">
        <v>93</v>
      </c>
      <c r="D6" s="1">
        <v>7</v>
      </c>
      <c r="E6" s="1">
        <v>9</v>
      </c>
      <c r="F6" s="1">
        <v>59</v>
      </c>
      <c r="G6" s="1">
        <v>0</v>
      </c>
      <c r="H6" s="1">
        <v>0</v>
      </c>
      <c r="I6" s="1">
        <v>1</v>
      </c>
      <c r="J6" s="1">
        <v>0</v>
      </c>
      <c r="K6" s="1">
        <v>0</v>
      </c>
    </row>
    <row r="7" spans="1:11" x14ac:dyDescent="0.2">
      <c r="A7" s="1">
        <v>39</v>
      </c>
      <c r="B7" s="1" t="s">
        <v>172</v>
      </c>
      <c r="C7" s="1">
        <v>87</v>
      </c>
      <c r="D7" s="1">
        <v>7</v>
      </c>
      <c r="E7" s="1">
        <v>8</v>
      </c>
      <c r="F7" s="1">
        <v>49</v>
      </c>
      <c r="G7" s="1">
        <v>0</v>
      </c>
      <c r="H7" s="1">
        <v>0</v>
      </c>
      <c r="I7" s="1">
        <v>4</v>
      </c>
      <c r="J7" s="1">
        <v>0</v>
      </c>
      <c r="K7" s="1">
        <v>0</v>
      </c>
    </row>
    <row r="8" spans="1:11" x14ac:dyDescent="0.2">
      <c r="A8" s="1">
        <v>76</v>
      </c>
      <c r="B8" s="1" t="s">
        <v>163</v>
      </c>
      <c r="C8" s="1">
        <v>60</v>
      </c>
      <c r="D8" s="1">
        <v>6</v>
      </c>
      <c r="E8" s="1">
        <v>5</v>
      </c>
      <c r="F8" s="1">
        <v>40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1" x14ac:dyDescent="0.2">
      <c r="A9" s="1">
        <v>93</v>
      </c>
      <c r="B9" s="1" t="s">
        <v>161</v>
      </c>
      <c r="C9" s="1">
        <v>49</v>
      </c>
      <c r="D9" s="1">
        <v>7</v>
      </c>
      <c r="E9" s="1">
        <v>0</v>
      </c>
      <c r="F9" s="1">
        <v>0</v>
      </c>
      <c r="G9" s="1">
        <v>8</v>
      </c>
      <c r="H9" s="1">
        <v>5</v>
      </c>
      <c r="I9" s="1">
        <v>4</v>
      </c>
      <c r="J9" s="1">
        <v>1.5</v>
      </c>
      <c r="K9" s="1">
        <v>0</v>
      </c>
    </row>
    <row r="10" spans="1:11" x14ac:dyDescent="0.2">
      <c r="A10" s="1">
        <v>94</v>
      </c>
      <c r="B10" s="1" t="s">
        <v>173</v>
      </c>
      <c r="C10" s="1">
        <v>48.5</v>
      </c>
      <c r="D10" s="1">
        <v>7</v>
      </c>
      <c r="E10" s="1">
        <v>0</v>
      </c>
      <c r="F10" s="1">
        <v>0</v>
      </c>
      <c r="G10" s="1">
        <v>9</v>
      </c>
      <c r="H10" s="1">
        <v>6</v>
      </c>
      <c r="I10" s="1">
        <v>2</v>
      </c>
      <c r="J10" s="1">
        <v>0</v>
      </c>
      <c r="K10" s="1">
        <v>0</v>
      </c>
    </row>
    <row r="11" spans="1:11" x14ac:dyDescent="0.2">
      <c r="A11" s="1">
        <v>99</v>
      </c>
      <c r="B11" s="1" t="s">
        <v>177</v>
      </c>
      <c r="C11" s="1">
        <v>42</v>
      </c>
      <c r="D11" s="1">
        <v>6</v>
      </c>
      <c r="E11" s="1">
        <v>0</v>
      </c>
      <c r="F11" s="1">
        <v>1</v>
      </c>
      <c r="G11" s="1">
        <v>6</v>
      </c>
      <c r="H11" s="1">
        <v>6</v>
      </c>
      <c r="I11" s="1">
        <v>2</v>
      </c>
      <c r="J11" s="1">
        <v>0</v>
      </c>
      <c r="K11" s="1">
        <v>0</v>
      </c>
    </row>
    <row r="12" spans="1:11" x14ac:dyDescent="0.2">
      <c r="A12" s="1">
        <v>102</v>
      </c>
      <c r="B12" s="1" t="s">
        <v>162</v>
      </c>
      <c r="C12" s="1">
        <v>40.5</v>
      </c>
      <c r="D12" s="1">
        <v>7</v>
      </c>
      <c r="E12" s="1">
        <v>0</v>
      </c>
      <c r="F12" s="1">
        <v>0</v>
      </c>
      <c r="G12" s="1">
        <v>9</v>
      </c>
      <c r="H12" s="1">
        <v>3</v>
      </c>
      <c r="I12" s="1">
        <v>3</v>
      </c>
      <c r="J12" s="1">
        <v>0</v>
      </c>
      <c r="K12" s="1">
        <v>0</v>
      </c>
    </row>
    <row r="13" spans="1:11" x14ac:dyDescent="0.2">
      <c r="A13" s="1">
        <v>110</v>
      </c>
      <c r="B13" s="1" t="s">
        <v>179</v>
      </c>
      <c r="C13" s="1">
        <v>32.5</v>
      </c>
      <c r="D13" s="1">
        <v>4</v>
      </c>
      <c r="E13" s="1">
        <v>3</v>
      </c>
      <c r="F13" s="1">
        <v>22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122</v>
      </c>
      <c r="B14" s="1" t="s">
        <v>201</v>
      </c>
      <c r="C14" s="1">
        <v>21.5</v>
      </c>
      <c r="D14" s="1">
        <v>2</v>
      </c>
      <c r="E14" s="1">
        <v>2</v>
      </c>
      <c r="F14" s="1">
        <v>12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1:11" x14ac:dyDescent="0.2">
      <c r="A15" s="1">
        <v>125</v>
      </c>
      <c r="B15" s="1" t="s">
        <v>194</v>
      </c>
      <c r="C15" s="1">
        <v>20</v>
      </c>
      <c r="D15" s="1">
        <v>2</v>
      </c>
      <c r="E15" s="1">
        <v>1</v>
      </c>
      <c r="F15" s="1">
        <v>12</v>
      </c>
      <c r="G15" s="1">
        <v>0</v>
      </c>
      <c r="H15" s="1">
        <v>0</v>
      </c>
      <c r="I15" s="1">
        <v>0</v>
      </c>
      <c r="J15" s="1">
        <v>4.5</v>
      </c>
      <c r="K15" s="1">
        <v>0</v>
      </c>
    </row>
    <row r="16" spans="1:11" x14ac:dyDescent="0.2">
      <c r="A16" s="1">
        <v>155</v>
      </c>
      <c r="B16" s="1" t="s">
        <v>185</v>
      </c>
      <c r="C16" s="1">
        <v>3.5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6449-1ABC-4DC6-BBAB-2A1DB7550443}">
  <dimension ref="A1:K19"/>
  <sheetViews>
    <sheetView workbookViewId="0">
      <selection activeCell="J42" sqref="J42"/>
    </sheetView>
  </sheetViews>
  <sheetFormatPr defaultRowHeight="12" x14ac:dyDescent="0.2"/>
  <cols>
    <col min="1" max="1" width="3.85546875" style="1" bestFit="1" customWidth="1"/>
    <col min="2" max="2" width="16.85546875" style="1" bestFit="1" customWidth="1"/>
    <col min="3" max="3" width="4.425781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159</v>
      </c>
      <c r="B2" s="1" t="s">
        <v>42</v>
      </c>
      <c r="C2" s="1">
        <v>2.5</v>
      </c>
      <c r="D2" s="1">
        <v>4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</row>
    <row r="3" spans="1:11" x14ac:dyDescent="0.2">
      <c r="A3" s="1">
        <v>151</v>
      </c>
      <c r="B3" s="1" t="s">
        <v>40</v>
      </c>
      <c r="C3" s="1">
        <v>7</v>
      </c>
      <c r="D3" s="1">
        <v>1</v>
      </c>
      <c r="E3" s="1">
        <v>0</v>
      </c>
      <c r="F3" s="1">
        <v>7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142</v>
      </c>
      <c r="B4" s="1" t="s">
        <v>39</v>
      </c>
      <c r="C4" s="1">
        <v>11.5</v>
      </c>
      <c r="D4" s="1">
        <v>1</v>
      </c>
      <c r="E4" s="1">
        <v>0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">
        <v>0</v>
      </c>
    </row>
    <row r="5" spans="1:11" x14ac:dyDescent="0.2">
      <c r="A5" s="1">
        <v>141</v>
      </c>
      <c r="B5" s="1" t="s">
        <v>41</v>
      </c>
      <c r="C5" s="1">
        <v>12.5</v>
      </c>
      <c r="D5" s="1">
        <v>2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1</v>
      </c>
    </row>
    <row r="6" spans="1:11" x14ac:dyDescent="0.2">
      <c r="A6" s="1">
        <v>138</v>
      </c>
      <c r="B6" s="1" t="s">
        <v>38</v>
      </c>
      <c r="C6" s="1">
        <v>14.5</v>
      </c>
      <c r="D6" s="1">
        <v>2</v>
      </c>
      <c r="E6" s="1">
        <v>1</v>
      </c>
      <c r="F6" s="1">
        <v>11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136</v>
      </c>
      <c r="B7" s="1" t="s">
        <v>74</v>
      </c>
      <c r="C7" s="1">
        <v>15</v>
      </c>
      <c r="D7" s="1">
        <v>1</v>
      </c>
      <c r="E7" s="1">
        <v>2</v>
      </c>
      <c r="F7" s="1">
        <v>8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110</v>
      </c>
      <c r="B8" s="1" t="s">
        <v>37</v>
      </c>
      <c r="C8" s="1">
        <v>34</v>
      </c>
      <c r="D8" s="1">
        <v>2</v>
      </c>
      <c r="E8" s="1">
        <v>2</v>
      </c>
      <c r="F8" s="1">
        <v>17</v>
      </c>
      <c r="G8" s="1">
        <v>1</v>
      </c>
      <c r="H8" s="1">
        <v>0</v>
      </c>
      <c r="I8" s="1">
        <v>3</v>
      </c>
      <c r="J8" s="1">
        <v>0</v>
      </c>
      <c r="K8" s="1">
        <v>0</v>
      </c>
    </row>
    <row r="9" spans="1:11" x14ac:dyDescent="0.2">
      <c r="A9" s="1">
        <v>101</v>
      </c>
      <c r="B9" s="1" t="s">
        <v>36</v>
      </c>
      <c r="C9" s="1">
        <v>45.5</v>
      </c>
      <c r="D9" s="1">
        <v>6</v>
      </c>
      <c r="E9" s="1">
        <v>0</v>
      </c>
      <c r="F9" s="1">
        <v>16</v>
      </c>
      <c r="G9" s="1">
        <v>2</v>
      </c>
      <c r="H9" s="1">
        <v>7</v>
      </c>
      <c r="I9" s="1">
        <v>0</v>
      </c>
      <c r="J9" s="1">
        <v>0</v>
      </c>
      <c r="K9" s="1">
        <v>0</v>
      </c>
    </row>
    <row r="10" spans="1:11" x14ac:dyDescent="0.2">
      <c r="A10" s="1">
        <v>98</v>
      </c>
      <c r="B10" s="1" t="s">
        <v>35</v>
      </c>
      <c r="C10" s="1">
        <v>48</v>
      </c>
      <c r="D10" s="1">
        <v>4</v>
      </c>
      <c r="E10" s="1">
        <v>5</v>
      </c>
      <c r="F10" s="1">
        <v>28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94</v>
      </c>
      <c r="B11" s="1" t="s">
        <v>34</v>
      </c>
      <c r="C11" s="1">
        <v>51.5</v>
      </c>
      <c r="D11" s="1">
        <v>7</v>
      </c>
      <c r="E11" s="1">
        <v>0</v>
      </c>
      <c r="F11" s="1">
        <v>3</v>
      </c>
      <c r="G11" s="1">
        <v>9</v>
      </c>
      <c r="H11" s="1">
        <v>6</v>
      </c>
      <c r="I11" s="1">
        <v>2</v>
      </c>
      <c r="J11" s="1">
        <v>0</v>
      </c>
      <c r="K11" s="1">
        <v>0</v>
      </c>
    </row>
    <row r="12" spans="1:11" x14ac:dyDescent="0.2">
      <c r="A12" s="1">
        <v>73</v>
      </c>
      <c r="B12" s="1" t="s">
        <v>31</v>
      </c>
      <c r="C12" s="1">
        <v>68</v>
      </c>
      <c r="D12" s="1">
        <v>6</v>
      </c>
      <c r="E12" s="1">
        <v>4</v>
      </c>
      <c r="F12" s="1">
        <v>28</v>
      </c>
      <c r="G12" s="1">
        <v>4</v>
      </c>
      <c r="H12" s="1">
        <v>1</v>
      </c>
      <c r="I12" s="1">
        <v>5</v>
      </c>
      <c r="J12" s="1">
        <v>0</v>
      </c>
      <c r="K12" s="1">
        <v>0</v>
      </c>
    </row>
    <row r="13" spans="1:11" x14ac:dyDescent="0.2">
      <c r="A13" s="1">
        <v>67</v>
      </c>
      <c r="B13" s="1" t="s">
        <v>33</v>
      </c>
      <c r="C13" s="1">
        <v>71</v>
      </c>
      <c r="D13" s="1">
        <v>7</v>
      </c>
      <c r="E13" s="1">
        <v>8</v>
      </c>
      <c r="F13" s="1">
        <v>38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</row>
    <row r="14" spans="1:11" x14ac:dyDescent="0.2">
      <c r="A14" s="1">
        <v>54</v>
      </c>
      <c r="B14" s="1" t="s">
        <v>32</v>
      </c>
      <c r="C14" s="1">
        <v>79.5</v>
      </c>
      <c r="D14" s="1">
        <v>6</v>
      </c>
      <c r="E14" s="1">
        <v>0</v>
      </c>
      <c r="F14" s="1">
        <v>0</v>
      </c>
      <c r="G14" s="1">
        <v>14</v>
      </c>
      <c r="H14" s="1">
        <v>12</v>
      </c>
      <c r="I14" s="1">
        <v>1</v>
      </c>
      <c r="J14" s="1">
        <v>0</v>
      </c>
      <c r="K14" s="1">
        <v>0</v>
      </c>
    </row>
    <row r="15" spans="1:11" x14ac:dyDescent="0.2">
      <c r="A15" s="1">
        <v>43</v>
      </c>
      <c r="B15" s="1" t="s">
        <v>29</v>
      </c>
      <c r="C15" s="1">
        <v>87</v>
      </c>
      <c r="D15" s="1">
        <v>7</v>
      </c>
      <c r="E15" s="1">
        <v>0</v>
      </c>
      <c r="F15" s="1">
        <v>0</v>
      </c>
      <c r="G15" s="1">
        <v>23</v>
      </c>
      <c r="H15" s="1">
        <v>7</v>
      </c>
      <c r="I15" s="1">
        <v>1</v>
      </c>
      <c r="J15" s="1">
        <v>0</v>
      </c>
      <c r="K15" s="1">
        <v>1</v>
      </c>
    </row>
    <row r="16" spans="1:11" x14ac:dyDescent="0.2">
      <c r="A16" s="1">
        <v>35</v>
      </c>
      <c r="B16" s="1" t="s">
        <v>30</v>
      </c>
      <c r="C16" s="1">
        <v>98.5</v>
      </c>
      <c r="D16" s="1">
        <v>7</v>
      </c>
      <c r="E16" s="1">
        <v>8</v>
      </c>
      <c r="F16" s="1">
        <v>51</v>
      </c>
      <c r="G16" s="1">
        <v>2</v>
      </c>
      <c r="H16" s="1">
        <v>2</v>
      </c>
      <c r="I16" s="1">
        <v>3</v>
      </c>
      <c r="J16" s="1">
        <v>0</v>
      </c>
      <c r="K16" s="1">
        <v>0</v>
      </c>
    </row>
    <row r="17" spans="1:11" x14ac:dyDescent="0.2">
      <c r="A17" s="1">
        <v>32</v>
      </c>
      <c r="B17" s="1" t="s">
        <v>28</v>
      </c>
      <c r="C17" s="1">
        <v>102</v>
      </c>
      <c r="D17" s="1">
        <v>7</v>
      </c>
      <c r="E17" s="1">
        <v>10</v>
      </c>
      <c r="F17" s="1">
        <v>64</v>
      </c>
      <c r="G17" s="1">
        <v>0</v>
      </c>
      <c r="H17" s="1">
        <v>0</v>
      </c>
      <c r="I17" s="1">
        <v>0</v>
      </c>
      <c r="J17" s="1">
        <v>3</v>
      </c>
      <c r="K17" s="1">
        <v>0</v>
      </c>
    </row>
    <row r="18" spans="1:11" x14ac:dyDescent="0.2">
      <c r="A18" s="1">
        <v>18</v>
      </c>
      <c r="B18" s="1" t="s">
        <v>25</v>
      </c>
      <c r="C18" s="1">
        <v>115</v>
      </c>
      <c r="D18" s="1">
        <v>7</v>
      </c>
      <c r="E18" s="1">
        <v>0</v>
      </c>
      <c r="F18" s="1">
        <v>0</v>
      </c>
      <c r="G18" s="1">
        <v>16</v>
      </c>
      <c r="H18" s="1">
        <v>20</v>
      </c>
      <c r="I18" s="1">
        <v>2</v>
      </c>
      <c r="J18" s="1">
        <v>0</v>
      </c>
      <c r="K18" s="1">
        <v>0</v>
      </c>
    </row>
    <row r="19" spans="1:11" x14ac:dyDescent="0.2">
      <c r="A19" s="1">
        <v>15</v>
      </c>
      <c r="B19" s="1" t="s">
        <v>27</v>
      </c>
      <c r="C19" s="1">
        <v>119.5</v>
      </c>
      <c r="D19" s="1">
        <v>7</v>
      </c>
      <c r="E19" s="1">
        <v>0</v>
      </c>
      <c r="F19" s="1">
        <v>0</v>
      </c>
      <c r="G19" s="1">
        <v>21</v>
      </c>
      <c r="H19" s="1">
        <v>17</v>
      </c>
      <c r="I19" s="1">
        <v>3</v>
      </c>
      <c r="J19" s="1">
        <v>0</v>
      </c>
      <c r="K19" s="1">
        <v>0</v>
      </c>
    </row>
  </sheetData>
  <sortState xmlns:xlrd2="http://schemas.microsoft.com/office/spreadsheetml/2017/richdata2" ref="A2:K19">
    <sortCondition ref="A2:A1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14A1-2A05-4779-907B-1A2D42E05B87}">
  <dimension ref="A1:N11"/>
  <sheetViews>
    <sheetView workbookViewId="0">
      <selection activeCell="B17" sqref="B17"/>
    </sheetView>
  </sheetViews>
  <sheetFormatPr defaultRowHeight="12" x14ac:dyDescent="0.2"/>
  <cols>
    <col min="1" max="1" width="3.85546875" style="1" bestFit="1" customWidth="1"/>
    <col min="2" max="2" width="13.8554687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1</v>
      </c>
      <c r="B2" s="1" t="s">
        <v>158</v>
      </c>
      <c r="C2" s="1">
        <v>357</v>
      </c>
      <c r="D2" s="1">
        <v>7</v>
      </c>
      <c r="E2" s="1">
        <v>7</v>
      </c>
      <c r="F2" s="1">
        <v>1</v>
      </c>
      <c r="G2" s="1" t="s">
        <v>204</v>
      </c>
      <c r="H2" s="1">
        <v>59.5</v>
      </c>
      <c r="I2" s="1">
        <v>171</v>
      </c>
      <c r="J2" s="1">
        <v>208.77</v>
      </c>
      <c r="K2" s="1">
        <v>0</v>
      </c>
      <c r="L2" s="1">
        <v>4</v>
      </c>
      <c r="M2" s="1">
        <v>28</v>
      </c>
      <c r="N2" s="1">
        <v>31</v>
      </c>
    </row>
    <row r="3" spans="1:14" x14ac:dyDescent="0.2">
      <c r="A3" s="1">
        <v>3</v>
      </c>
      <c r="B3" s="1" t="s">
        <v>170</v>
      </c>
      <c r="C3" s="1">
        <v>295</v>
      </c>
      <c r="D3" s="1">
        <v>6</v>
      </c>
      <c r="E3" s="1">
        <v>6</v>
      </c>
      <c r="F3" s="1">
        <v>0</v>
      </c>
      <c r="G3" s="1">
        <v>81</v>
      </c>
      <c r="H3" s="1">
        <v>49.17</v>
      </c>
      <c r="I3" s="1">
        <v>172</v>
      </c>
      <c r="J3" s="1">
        <v>171.51</v>
      </c>
      <c r="K3" s="1">
        <v>0</v>
      </c>
      <c r="L3" s="1">
        <v>4</v>
      </c>
      <c r="M3" s="1">
        <v>30</v>
      </c>
      <c r="N3" s="1">
        <v>17</v>
      </c>
    </row>
    <row r="4" spans="1:14" x14ac:dyDescent="0.2">
      <c r="A4" s="1">
        <v>19</v>
      </c>
      <c r="B4" s="1" t="s">
        <v>174</v>
      </c>
      <c r="C4" s="1">
        <v>208</v>
      </c>
      <c r="D4" s="1">
        <v>7</v>
      </c>
      <c r="E4" s="1">
        <v>7</v>
      </c>
      <c r="F4" s="1">
        <v>0</v>
      </c>
      <c r="G4" s="1">
        <v>58</v>
      </c>
      <c r="H4" s="1">
        <v>29.71</v>
      </c>
      <c r="I4" s="1">
        <v>138</v>
      </c>
      <c r="J4" s="1">
        <v>150.72</v>
      </c>
      <c r="K4" s="1">
        <v>0</v>
      </c>
      <c r="L4" s="1">
        <v>2</v>
      </c>
      <c r="M4" s="1">
        <v>21</v>
      </c>
      <c r="N4" s="1">
        <v>9</v>
      </c>
    </row>
    <row r="5" spans="1:14" x14ac:dyDescent="0.2">
      <c r="A5" s="1">
        <v>37</v>
      </c>
      <c r="B5" s="1" t="s">
        <v>173</v>
      </c>
      <c r="C5" s="1">
        <v>131</v>
      </c>
      <c r="D5" s="1">
        <v>7</v>
      </c>
      <c r="E5" s="1">
        <v>6</v>
      </c>
      <c r="F5" s="1">
        <v>1</v>
      </c>
      <c r="G5" s="1">
        <v>41</v>
      </c>
      <c r="H5" s="1">
        <v>26.2</v>
      </c>
      <c r="I5" s="1">
        <v>100</v>
      </c>
      <c r="J5" s="1">
        <v>131</v>
      </c>
      <c r="K5" s="1">
        <v>0</v>
      </c>
      <c r="L5" s="1">
        <v>0</v>
      </c>
      <c r="M5" s="1">
        <v>9</v>
      </c>
      <c r="N5" s="1">
        <v>6</v>
      </c>
    </row>
    <row r="6" spans="1:14" x14ac:dyDescent="0.2">
      <c r="A6" s="1">
        <v>50</v>
      </c>
      <c r="B6" s="1" t="s">
        <v>161</v>
      </c>
      <c r="C6" s="1">
        <v>103</v>
      </c>
      <c r="D6" s="1">
        <v>7</v>
      </c>
      <c r="E6" s="1">
        <v>6</v>
      </c>
      <c r="F6" s="1">
        <v>0</v>
      </c>
      <c r="G6" s="1">
        <v>63</v>
      </c>
      <c r="H6" s="1">
        <v>17.170000000000002</v>
      </c>
      <c r="I6" s="1">
        <v>99</v>
      </c>
      <c r="J6" s="1">
        <v>104.04</v>
      </c>
      <c r="K6" s="1">
        <v>0</v>
      </c>
      <c r="L6" s="1">
        <v>1</v>
      </c>
      <c r="M6" s="1">
        <v>8</v>
      </c>
      <c r="N6" s="1">
        <v>5</v>
      </c>
    </row>
    <row r="7" spans="1:14" x14ac:dyDescent="0.2">
      <c r="A7" s="1">
        <v>53</v>
      </c>
      <c r="B7" s="1" t="s">
        <v>162</v>
      </c>
      <c r="C7" s="1">
        <v>97</v>
      </c>
      <c r="D7" s="1">
        <v>7</v>
      </c>
      <c r="E7" s="1">
        <v>7</v>
      </c>
      <c r="F7" s="1">
        <v>4</v>
      </c>
      <c r="G7" s="1" t="s">
        <v>205</v>
      </c>
      <c r="H7" s="1">
        <v>32.33</v>
      </c>
      <c r="I7" s="1">
        <v>73</v>
      </c>
      <c r="J7" s="1">
        <v>132.87</v>
      </c>
      <c r="K7" s="1">
        <v>0</v>
      </c>
      <c r="L7" s="1">
        <v>0</v>
      </c>
      <c r="M7" s="1">
        <v>9</v>
      </c>
      <c r="N7" s="1">
        <v>3</v>
      </c>
    </row>
    <row r="8" spans="1:14" x14ac:dyDescent="0.2">
      <c r="A8" s="1">
        <v>61</v>
      </c>
      <c r="B8" s="1" t="s">
        <v>177</v>
      </c>
      <c r="C8" s="1">
        <v>81</v>
      </c>
      <c r="D8" s="1">
        <v>6</v>
      </c>
      <c r="E8" s="1">
        <v>6</v>
      </c>
      <c r="F8" s="1">
        <v>2</v>
      </c>
      <c r="G8" s="1">
        <v>27</v>
      </c>
      <c r="H8" s="1">
        <v>20.25</v>
      </c>
      <c r="I8" s="1">
        <v>40</v>
      </c>
      <c r="J8" s="1">
        <v>202.5</v>
      </c>
      <c r="K8" s="1">
        <v>0</v>
      </c>
      <c r="L8" s="1">
        <v>0</v>
      </c>
      <c r="M8" s="1">
        <v>6</v>
      </c>
      <c r="N8" s="1">
        <v>6</v>
      </c>
    </row>
    <row r="9" spans="1:14" x14ac:dyDescent="0.2">
      <c r="A9" s="1">
        <v>88</v>
      </c>
      <c r="B9" s="1" t="s">
        <v>200</v>
      </c>
      <c r="C9" s="1">
        <v>14</v>
      </c>
      <c r="D9" s="1">
        <v>7</v>
      </c>
      <c r="E9" s="1">
        <v>4</v>
      </c>
      <c r="F9" s="1">
        <v>2</v>
      </c>
      <c r="G9" s="1">
        <v>6</v>
      </c>
      <c r="H9" s="1">
        <v>7</v>
      </c>
      <c r="I9" s="1">
        <v>11</v>
      </c>
      <c r="J9" s="1">
        <v>127.27</v>
      </c>
      <c r="K9" s="1">
        <v>0</v>
      </c>
      <c r="L9" s="1">
        <v>0</v>
      </c>
      <c r="M9" s="1">
        <v>2</v>
      </c>
      <c r="N9" s="1">
        <v>0</v>
      </c>
    </row>
    <row r="10" spans="1:14" x14ac:dyDescent="0.2">
      <c r="A10" s="1">
        <v>94</v>
      </c>
      <c r="B10" s="1" t="s">
        <v>185</v>
      </c>
      <c r="C10" s="1">
        <v>9</v>
      </c>
      <c r="D10" s="1">
        <v>1</v>
      </c>
      <c r="E10" s="1">
        <v>1</v>
      </c>
      <c r="F10" s="1">
        <v>0</v>
      </c>
      <c r="G10" s="1">
        <v>9</v>
      </c>
      <c r="H10" s="1">
        <v>9</v>
      </c>
      <c r="I10" s="1">
        <v>8</v>
      </c>
      <c r="J10" s="1">
        <v>112.5</v>
      </c>
      <c r="K10" s="1">
        <v>0</v>
      </c>
      <c r="L10" s="1">
        <v>0</v>
      </c>
      <c r="M10" s="1">
        <v>1</v>
      </c>
      <c r="N10" s="1">
        <v>0</v>
      </c>
    </row>
    <row r="11" spans="1:14" x14ac:dyDescent="0.2">
      <c r="A11" s="1">
        <v>112</v>
      </c>
      <c r="B11" s="1" t="s">
        <v>163</v>
      </c>
      <c r="C11" s="1">
        <v>2</v>
      </c>
      <c r="D11" s="1">
        <v>6</v>
      </c>
      <c r="E11" s="1">
        <v>2</v>
      </c>
      <c r="F11" s="1">
        <v>2</v>
      </c>
      <c r="G11" s="1" t="s">
        <v>206</v>
      </c>
      <c r="H11" s="1" t="s">
        <v>52</v>
      </c>
      <c r="I11" s="1">
        <v>1</v>
      </c>
      <c r="J11" s="1">
        <v>200</v>
      </c>
      <c r="K11" s="1">
        <v>0</v>
      </c>
      <c r="L11" s="1">
        <v>0</v>
      </c>
      <c r="M11" s="1">
        <v>0</v>
      </c>
      <c r="N11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15BD-2D20-49A3-88E1-2E271614956A}">
  <dimension ref="A1:M9"/>
  <sheetViews>
    <sheetView workbookViewId="0">
      <selection activeCell="B17" sqref="B17"/>
    </sheetView>
  </sheetViews>
  <sheetFormatPr defaultRowHeight="12" x14ac:dyDescent="0.2"/>
  <cols>
    <col min="1" max="1" width="3.85546875" style="1" bestFit="1" customWidth="1"/>
    <col min="2" max="2" width="12.8554687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140625" style="1" bestFit="1" customWidth="1"/>
    <col min="9" max="11" width="5.285156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5</v>
      </c>
      <c r="B2" s="1" t="s">
        <v>200</v>
      </c>
      <c r="C2" s="1">
        <v>11</v>
      </c>
      <c r="D2" s="1">
        <v>7</v>
      </c>
      <c r="E2" s="1">
        <v>7</v>
      </c>
      <c r="F2" s="1">
        <v>25</v>
      </c>
      <c r="G2" s="1">
        <v>274</v>
      </c>
      <c r="H2" s="1" t="s">
        <v>207</v>
      </c>
      <c r="I2" s="1">
        <v>24.9</v>
      </c>
      <c r="J2" s="1">
        <v>10.96</v>
      </c>
      <c r="K2" s="1">
        <v>13.63</v>
      </c>
      <c r="L2" s="1">
        <v>1</v>
      </c>
      <c r="M2" s="1">
        <v>0</v>
      </c>
    </row>
    <row r="3" spans="1:13" x14ac:dyDescent="0.2">
      <c r="A3" s="1">
        <v>13</v>
      </c>
      <c r="B3" s="1" t="s">
        <v>184</v>
      </c>
      <c r="C3" s="1">
        <v>9</v>
      </c>
      <c r="D3" s="1">
        <v>7</v>
      </c>
      <c r="E3" s="1">
        <v>7</v>
      </c>
      <c r="F3" s="1">
        <v>28</v>
      </c>
      <c r="G3" s="1">
        <v>208</v>
      </c>
      <c r="H3" s="1" t="s">
        <v>208</v>
      </c>
      <c r="I3" s="1">
        <v>23.11</v>
      </c>
      <c r="J3" s="1">
        <v>7.42</v>
      </c>
      <c r="K3" s="1">
        <v>18.66</v>
      </c>
      <c r="L3" s="1">
        <v>0</v>
      </c>
      <c r="M3" s="1">
        <v>0</v>
      </c>
    </row>
    <row r="4" spans="1:13" x14ac:dyDescent="0.2">
      <c r="A4" s="1">
        <v>20</v>
      </c>
      <c r="B4" s="1" t="s">
        <v>172</v>
      </c>
      <c r="C4" s="1">
        <v>8</v>
      </c>
      <c r="D4" s="1">
        <v>7</v>
      </c>
      <c r="E4" s="1">
        <v>7</v>
      </c>
      <c r="F4" s="1">
        <v>26</v>
      </c>
      <c r="G4" s="1">
        <v>279</v>
      </c>
      <c r="H4" s="2">
        <v>45706</v>
      </c>
      <c r="I4" s="1">
        <v>34.869999999999997</v>
      </c>
      <c r="J4" s="1">
        <v>10.73</v>
      </c>
      <c r="K4" s="1">
        <v>19.5</v>
      </c>
      <c r="L4" s="1">
        <v>0</v>
      </c>
      <c r="M4" s="1">
        <v>0</v>
      </c>
    </row>
    <row r="5" spans="1:13" x14ac:dyDescent="0.2">
      <c r="A5" s="1">
        <v>35</v>
      </c>
      <c r="B5" s="1" t="s">
        <v>163</v>
      </c>
      <c r="C5" s="1">
        <v>5</v>
      </c>
      <c r="D5" s="1">
        <v>6</v>
      </c>
      <c r="E5" s="1">
        <v>6</v>
      </c>
      <c r="F5" s="1">
        <v>22.3</v>
      </c>
      <c r="G5" s="1">
        <v>224</v>
      </c>
      <c r="H5" s="1" t="s">
        <v>209</v>
      </c>
      <c r="I5" s="1">
        <v>44.8</v>
      </c>
      <c r="J5" s="1">
        <v>9.9499999999999993</v>
      </c>
      <c r="K5" s="1">
        <v>27</v>
      </c>
      <c r="L5" s="1">
        <v>0</v>
      </c>
      <c r="M5" s="1">
        <v>0</v>
      </c>
    </row>
    <row r="6" spans="1:13" x14ac:dyDescent="0.2">
      <c r="A6" s="1">
        <v>51</v>
      </c>
      <c r="B6" s="1" t="s">
        <v>179</v>
      </c>
      <c r="C6" s="1">
        <v>3</v>
      </c>
      <c r="D6" s="1">
        <v>4</v>
      </c>
      <c r="E6" s="1">
        <v>4</v>
      </c>
      <c r="F6" s="1">
        <v>12</v>
      </c>
      <c r="G6" s="1">
        <v>147</v>
      </c>
      <c r="H6" s="1" t="s">
        <v>210</v>
      </c>
      <c r="I6" s="1">
        <v>49</v>
      </c>
      <c r="J6" s="1">
        <v>12.25</v>
      </c>
      <c r="K6" s="1">
        <v>24</v>
      </c>
      <c r="L6" s="1">
        <v>0</v>
      </c>
      <c r="M6" s="1">
        <v>0</v>
      </c>
    </row>
    <row r="7" spans="1:13" x14ac:dyDescent="0.2">
      <c r="A7" s="1">
        <v>58</v>
      </c>
      <c r="B7" s="1" t="s">
        <v>201</v>
      </c>
      <c r="C7" s="1">
        <v>2</v>
      </c>
      <c r="D7" s="1">
        <v>2</v>
      </c>
      <c r="E7" s="1">
        <v>2</v>
      </c>
      <c r="F7" s="1">
        <v>7</v>
      </c>
      <c r="G7" s="1">
        <v>67</v>
      </c>
      <c r="H7" s="1" t="s">
        <v>211</v>
      </c>
      <c r="I7" s="1">
        <v>33.5</v>
      </c>
      <c r="J7" s="1">
        <v>9.57</v>
      </c>
      <c r="K7" s="1">
        <v>21</v>
      </c>
      <c r="L7" s="1">
        <v>0</v>
      </c>
      <c r="M7" s="1">
        <v>0</v>
      </c>
    </row>
    <row r="8" spans="1:13" x14ac:dyDescent="0.2">
      <c r="A8" s="1">
        <v>67</v>
      </c>
      <c r="B8" s="1" t="s">
        <v>174</v>
      </c>
      <c r="C8" s="1">
        <v>1</v>
      </c>
      <c r="D8" s="1">
        <v>7</v>
      </c>
      <c r="E8" s="1">
        <v>2</v>
      </c>
      <c r="F8" s="1">
        <v>5</v>
      </c>
      <c r="G8" s="1">
        <v>40</v>
      </c>
      <c r="H8" s="2">
        <v>45682</v>
      </c>
      <c r="I8" s="1">
        <v>40</v>
      </c>
      <c r="J8" s="1">
        <v>8</v>
      </c>
      <c r="K8" s="1">
        <v>30</v>
      </c>
      <c r="L8" s="1">
        <v>0</v>
      </c>
      <c r="M8" s="1">
        <v>0</v>
      </c>
    </row>
    <row r="9" spans="1:13" x14ac:dyDescent="0.2">
      <c r="A9" s="1">
        <v>70</v>
      </c>
      <c r="B9" s="1" t="s">
        <v>194</v>
      </c>
      <c r="C9" s="1">
        <v>1</v>
      </c>
      <c r="D9" s="1">
        <v>2</v>
      </c>
      <c r="E9" s="1">
        <v>2</v>
      </c>
      <c r="F9" s="1">
        <v>8</v>
      </c>
      <c r="G9" s="1">
        <v>76</v>
      </c>
      <c r="H9" s="2">
        <v>45686</v>
      </c>
      <c r="I9" s="1">
        <v>76</v>
      </c>
      <c r="J9" s="1">
        <v>9.5</v>
      </c>
      <c r="K9" s="1">
        <v>48</v>
      </c>
      <c r="L9" s="1">
        <v>0</v>
      </c>
      <c r="M9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6D3E-4004-4681-897C-F5E9BD71BDD9}">
  <sheetPr>
    <tabColor theme="9" tint="0.59999389629810485"/>
  </sheetPr>
  <dimension ref="A1:AQ26"/>
  <sheetViews>
    <sheetView zoomScale="90" zoomScaleNormal="90" workbookViewId="0">
      <pane xSplit="3" topLeftCell="D1" activePane="topRight" state="frozen"/>
      <selection activeCell="B17" sqref="B17"/>
      <selection pane="topRight" activeCell="D27" sqref="D27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20.28515625" style="1" bestFit="1" customWidth="1"/>
    <col min="43" max="16384" width="9.140625" style="1"/>
  </cols>
  <sheetData>
    <row r="1" spans="1:43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3" x14ac:dyDescent="0.2">
      <c r="A2" s="3" t="s">
        <v>160</v>
      </c>
      <c r="B2" s="1" t="s">
        <v>159</v>
      </c>
      <c r="C2" s="4" t="s">
        <v>71</v>
      </c>
      <c r="D2" s="3" t="str">
        <f>IFERROR(VLOOKUP($A2,lsg_mvp!$B:$K,COLUMN(D1)-2,FALSE),"")</f>
        <v/>
      </c>
      <c r="E2" s="1" t="str">
        <f>IFERROR(VLOOKUP($A2,lsg_mvp!$B:$K,COLUMN(E1)-2,FALSE),"")</f>
        <v/>
      </c>
      <c r="F2" s="1" t="str">
        <f>IFERROR(VLOOKUP($A2,lsg_mvp!$B:$K,COLUMN(F1)-2,FALSE),"")</f>
        <v/>
      </c>
      <c r="G2" s="1" t="str">
        <f>IFERROR(VLOOKUP($A2,lsg_mvp!$B:$K,COLUMN(G1)-2,FALSE),"")</f>
        <v/>
      </c>
      <c r="H2" s="1" t="str">
        <f>IFERROR(VLOOKUP($A2,lsg_mvp!$B:$K,COLUMN(H1)-2,FALSE),"")</f>
        <v/>
      </c>
      <c r="I2" s="1" t="str">
        <f>IFERROR(VLOOKUP($A2,lsg_mvp!$B:$K,COLUMN(I1)-2,FALSE),"")</f>
        <v/>
      </c>
      <c r="J2" s="1" t="str">
        <f>IFERROR(VLOOKUP($A2,lsg_mvp!$B:$K,COLUMN(J1)-2,FALSE),"")</f>
        <v/>
      </c>
      <c r="K2" s="1" t="str">
        <f>IFERROR(VLOOKUP($A2,lsg_mvp!$B:$K,COLUMN(K1)-2,FALSE),"")</f>
        <v/>
      </c>
      <c r="L2" s="4" t="str">
        <f>IFERROR(VLOOKUP($A2,lsg_mvp!$B:$K,COLUMN(L1)-2,FALSE),"")</f>
        <v/>
      </c>
      <c r="M2" s="3" t="str">
        <f>IFERROR(VLOOKUP($A2,lsg_batting!$B:$N,COLUMN(M1)-11,FALSE),"")</f>
        <v/>
      </c>
      <c r="N2" s="1" t="str">
        <f>IFERROR(VLOOKUP($A2,lsg_batting!$B:$N,COLUMN(N1)-11,FALSE),"")</f>
        <v/>
      </c>
      <c r="O2" s="1" t="str">
        <f>IFERROR(VLOOKUP($A2,lsg_batting!$B:$N,COLUMN(O1)-11,FALSE),"")</f>
        <v/>
      </c>
      <c r="P2" s="1" t="str">
        <f>IFERROR(VLOOKUP($A2,lsg_batting!$B:$N,COLUMN(P1)-11,FALSE),"")</f>
        <v/>
      </c>
      <c r="Q2" s="1" t="str">
        <f>IFERROR(VLOOKUP($A2,lsg_batting!$B:$N,COLUMN(Q1)-11,FALSE),"")</f>
        <v/>
      </c>
      <c r="R2" s="1" t="str">
        <f>IFERROR(VLOOKUP($A2,lsg_batting!$B:$N,COLUMN(R1)-11,FALSE),"")</f>
        <v/>
      </c>
      <c r="S2" s="1" t="str">
        <f>IFERROR(VLOOKUP($A2,lsg_batting!$B:$N,COLUMN(S1)-11,FALSE),"")</f>
        <v/>
      </c>
      <c r="T2" s="1" t="str">
        <f>IFERROR(VLOOKUP($A2,lsg_batting!$B:$N,COLUMN(T1)-11,FALSE),"")</f>
        <v/>
      </c>
      <c r="U2" s="1" t="str">
        <f>IFERROR(VLOOKUP($A2,lsg_batting!$B:$N,COLUMN(U1)-11,FALSE),"")</f>
        <v/>
      </c>
      <c r="V2" s="1" t="str">
        <f>IFERROR(VLOOKUP($A2,lsg_batting!$B:$N,COLUMN(V1)-11,FALSE),"")</f>
        <v/>
      </c>
      <c r="W2" s="1" t="str">
        <f>IFERROR(VLOOKUP($A2,lsg_batting!$B:$N,COLUMN(W1)-11,FALSE),"")</f>
        <v/>
      </c>
      <c r="X2" s="4" t="str">
        <f>IFERROR(VLOOKUP($A2,lsg_batting!$B:$N,COLUMN(X1)-11,FALSE),"")</f>
        <v/>
      </c>
      <c r="Y2" s="3" t="str">
        <f>IFERROR(VLOOKUP($A2,lsg_bowling!$B:$M,COLUMN(Y1)-23,FALSE),"")</f>
        <v/>
      </c>
      <c r="Z2" s="1" t="str">
        <f>IFERROR(VLOOKUP($A2,lsg_bowling!$B:$M,COLUMN(Z1)-23,FALSE),"")</f>
        <v/>
      </c>
      <c r="AA2" s="1" t="str">
        <f>IFERROR(VLOOKUP($A2,lsg_bowling!$B:$M,COLUMN(AA1)-23,FALSE),"")</f>
        <v/>
      </c>
      <c r="AB2" s="1" t="str">
        <f>IFERROR(VLOOKUP($A2,lsg_bowling!$B:$M,COLUMN(AB1)-23,FALSE),"")</f>
        <v/>
      </c>
      <c r="AC2" s="1" t="str">
        <f>IFERROR(VLOOKUP($A2,lsg_bowling!$B:$M,COLUMN(AC1)-23,FALSE),"")</f>
        <v/>
      </c>
      <c r="AD2" s="1" t="str">
        <f>IFERROR(VLOOKUP($A2,lsg_bowling!$B:$M,COLUMN(AD1)-23,FALSE),"")</f>
        <v/>
      </c>
      <c r="AE2" s="1" t="str">
        <f>IFERROR(VLOOKUP($A2,lsg_bowling!$B:$M,COLUMN(AE1)-23,FALSE),"")</f>
        <v/>
      </c>
      <c r="AF2" s="1" t="str">
        <f>IFERROR(VLOOKUP($A2,lsg_bowling!$B:$M,COLUMN(AF1)-23,FALSE),"")</f>
        <v/>
      </c>
      <c r="AG2" s="1" t="str">
        <f>IFERROR(VLOOKUP($A2,lsg_bowling!$B:$M,COLUMN(AG1)-23,FALSE),"")</f>
        <v/>
      </c>
      <c r="AH2" s="1" t="str">
        <f>IFERROR(VLOOKUP($A2,lsg_bowling!$B:$M,COLUMN(AH1)-23,FALSE),"")</f>
        <v/>
      </c>
      <c r="AI2" s="1" t="str">
        <f>IFERROR(VLOOKUP($A2,lsg_bowling!$B:$M,COLUMN(AI1)-23,FALSE),"")</f>
        <v/>
      </c>
      <c r="AJ2" s="23">
        <f t="shared" ref="AJ2:AJ26" si="0">IFERROR((M2 - VALUE(SUBSTITUTE(Q2,"*","")))/(O2-1),0)</f>
        <v>0</v>
      </c>
      <c r="AK2" s="22" t="str">
        <f t="shared" ref="AK2:AK26" si="1">IFERROR(F2/E2,"")</f>
        <v/>
      </c>
      <c r="AL2" s="22" t="str">
        <f t="shared" ref="AL2:AL26" si="2">IFERROR(J2/E2,"")</f>
        <v/>
      </c>
      <c r="AM2" s="22" t="str">
        <f t="shared" ref="AM2:AM26" si="3">IFERROR(AJ2*1 + AK2*25 + AL2*15,"")</f>
        <v/>
      </c>
      <c r="AN2" s="29" t="str">
        <f t="shared" ref="AN2:AN26" si="4">IFERROR(AVERAGE(RANK(AJ2,$AJ$2:$AJ$26),RANK(AK2,$AK$2:$AK$26),RANK(AL2,$AL$2:$AL$26)),"")</f>
        <v/>
      </c>
      <c r="AO2" s="19" t="str">
        <f t="shared" ref="AO2:AO26" si="5">IFERROR(RANK(AN2,$AN$2:$AN$26,1),"")</f>
        <v/>
      </c>
      <c r="AP2" s="49" t="str">
        <f t="shared" ref="AP2:AP26" si="6">A2</f>
        <v>Mayank Yadav</v>
      </c>
    </row>
    <row r="3" spans="1:43" x14ac:dyDescent="0.2">
      <c r="A3" s="3" t="s">
        <v>169</v>
      </c>
      <c r="B3" s="1" t="s">
        <v>159</v>
      </c>
      <c r="C3" s="4" t="s">
        <v>71</v>
      </c>
      <c r="D3" s="3" t="str">
        <f>IFERROR(VLOOKUP($A3,lsg_mvp!$B:$K,COLUMN(D2)-2,FALSE),"")</f>
        <v/>
      </c>
      <c r="E3" s="1" t="str">
        <f>IFERROR(VLOOKUP($A3,lsg_mvp!$B:$K,COLUMN(E2)-2,FALSE),"")</f>
        <v/>
      </c>
      <c r="F3" s="1" t="str">
        <f>IFERROR(VLOOKUP($A3,lsg_mvp!$B:$K,COLUMN(F2)-2,FALSE),"")</f>
        <v/>
      </c>
      <c r="G3" s="1" t="str">
        <f>IFERROR(VLOOKUP($A3,lsg_mvp!$B:$K,COLUMN(G2)-2,FALSE),"")</f>
        <v/>
      </c>
      <c r="H3" s="1" t="str">
        <f>IFERROR(VLOOKUP($A3,lsg_mvp!$B:$K,COLUMN(H2)-2,FALSE),"")</f>
        <v/>
      </c>
      <c r="I3" s="1" t="str">
        <f>IFERROR(VLOOKUP($A3,lsg_mvp!$B:$K,COLUMN(I2)-2,FALSE),"")</f>
        <v/>
      </c>
      <c r="J3" s="1" t="str">
        <f>IFERROR(VLOOKUP($A3,lsg_mvp!$B:$K,COLUMN(J2)-2,FALSE),"")</f>
        <v/>
      </c>
      <c r="K3" s="1" t="str">
        <f>IFERROR(VLOOKUP($A3,lsg_mvp!$B:$K,COLUMN(K2)-2,FALSE),"")</f>
        <v/>
      </c>
      <c r="L3" s="4" t="str">
        <f>IFERROR(VLOOKUP($A3,lsg_mvp!$B:$K,COLUMN(L2)-2,FALSE),"")</f>
        <v/>
      </c>
      <c r="M3" s="3" t="str">
        <f>IFERROR(VLOOKUP($A3,lsg_batting!$B:$N,COLUMN(M2)-11,FALSE),"")</f>
        <v/>
      </c>
      <c r="N3" s="1" t="str">
        <f>IFERROR(VLOOKUP($A3,lsg_batting!$B:$N,COLUMN(N2)-11,FALSE),"")</f>
        <v/>
      </c>
      <c r="O3" s="1" t="str">
        <f>IFERROR(VLOOKUP($A3,lsg_batting!$B:$N,COLUMN(O2)-11,FALSE),"")</f>
        <v/>
      </c>
      <c r="P3" s="1" t="str">
        <f>IFERROR(VLOOKUP($A3,lsg_batting!$B:$N,COLUMN(P2)-11,FALSE),"")</f>
        <v/>
      </c>
      <c r="Q3" s="1" t="str">
        <f>IFERROR(VLOOKUP($A3,lsg_batting!$B:$N,COLUMN(Q2)-11,FALSE),"")</f>
        <v/>
      </c>
      <c r="R3" s="1" t="str">
        <f>IFERROR(VLOOKUP($A3,lsg_batting!$B:$N,COLUMN(R2)-11,FALSE),"")</f>
        <v/>
      </c>
      <c r="S3" s="1" t="str">
        <f>IFERROR(VLOOKUP($A3,lsg_batting!$B:$N,COLUMN(S2)-11,FALSE),"")</f>
        <v/>
      </c>
      <c r="T3" s="1" t="str">
        <f>IFERROR(VLOOKUP($A3,lsg_batting!$B:$N,COLUMN(T2)-11,FALSE),"")</f>
        <v/>
      </c>
      <c r="U3" s="1" t="str">
        <f>IFERROR(VLOOKUP($A3,lsg_batting!$B:$N,COLUMN(U2)-11,FALSE),"")</f>
        <v/>
      </c>
      <c r="V3" s="1" t="str">
        <f>IFERROR(VLOOKUP($A3,lsg_batting!$B:$N,COLUMN(V2)-11,FALSE),"")</f>
        <v/>
      </c>
      <c r="W3" s="1" t="str">
        <f>IFERROR(VLOOKUP($A3,lsg_batting!$B:$N,COLUMN(W2)-11,FALSE),"")</f>
        <v/>
      </c>
      <c r="X3" s="4" t="str">
        <f>IFERROR(VLOOKUP($A3,lsg_batting!$B:$N,COLUMN(X2)-11,FALSE),"")</f>
        <v/>
      </c>
      <c r="Y3" s="3" t="str">
        <f>IFERROR(VLOOKUP($A3,lsg_bowling!$B:$M,COLUMN(Y2)-23,FALSE),"")</f>
        <v/>
      </c>
      <c r="Z3" s="1" t="str">
        <f>IFERROR(VLOOKUP($A3,lsg_bowling!$B:$M,COLUMN(Z2)-23,FALSE),"")</f>
        <v/>
      </c>
      <c r="AA3" s="1" t="str">
        <f>IFERROR(VLOOKUP($A3,lsg_bowling!$B:$M,COLUMN(AA2)-23,FALSE),"")</f>
        <v/>
      </c>
      <c r="AB3" s="1" t="str">
        <f>IFERROR(VLOOKUP($A3,lsg_bowling!$B:$M,COLUMN(AB2)-23,FALSE),"")</f>
        <v/>
      </c>
      <c r="AC3" s="1" t="str">
        <f>IFERROR(VLOOKUP($A3,lsg_bowling!$B:$M,COLUMN(AC2)-23,FALSE),"")</f>
        <v/>
      </c>
      <c r="AD3" s="1" t="str">
        <f>IFERROR(VLOOKUP($A3,lsg_bowling!$B:$M,COLUMN(AD2)-23,FALSE),"")</f>
        <v/>
      </c>
      <c r="AE3" s="1" t="str">
        <f>IFERROR(VLOOKUP($A3,lsg_bowling!$B:$M,COLUMN(AE2)-23,FALSE),"")</f>
        <v/>
      </c>
      <c r="AF3" s="1" t="str">
        <f>IFERROR(VLOOKUP($A3,lsg_bowling!$B:$M,COLUMN(AF2)-23,FALSE),"")</f>
        <v/>
      </c>
      <c r="AG3" s="1" t="str">
        <f>IFERROR(VLOOKUP($A3,lsg_bowling!$B:$M,COLUMN(AG2)-23,FALSE),"")</f>
        <v/>
      </c>
      <c r="AH3" s="1" t="str">
        <f>IFERROR(VLOOKUP($A3,lsg_bowling!$B:$M,COLUMN(AH2)-23,FALSE),"")</f>
        <v/>
      </c>
      <c r="AI3" s="1" t="str">
        <f>IFERROR(VLOOKUP($A3,lsg_bowling!$B:$M,COLUMN(AI2)-23,FALSE),"")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29" t="str">
        <f t="shared" si="4"/>
        <v/>
      </c>
      <c r="AO3" s="20" t="str">
        <f t="shared" si="5"/>
        <v/>
      </c>
      <c r="AP3" s="49" t="str">
        <f t="shared" si="6"/>
        <v>Mohsin Khan</v>
      </c>
    </row>
    <row r="4" spans="1:43" x14ac:dyDescent="0.2">
      <c r="A4" s="3" t="s">
        <v>178</v>
      </c>
      <c r="B4" s="1" t="s">
        <v>159</v>
      </c>
      <c r="C4" s="4" t="s">
        <v>70</v>
      </c>
      <c r="D4" s="3" t="str">
        <f>IFERROR(VLOOKUP($A4,lsg_mvp!$B:$K,COLUMN(D3)-2,FALSE),"")</f>
        <v/>
      </c>
      <c r="E4" s="1" t="str">
        <f>IFERROR(VLOOKUP($A4,lsg_mvp!$B:$K,COLUMN(E3)-2,FALSE),"")</f>
        <v/>
      </c>
      <c r="F4" s="1" t="str">
        <f>IFERROR(VLOOKUP($A4,lsg_mvp!$B:$K,COLUMN(F3)-2,FALSE),"")</f>
        <v/>
      </c>
      <c r="G4" s="1" t="str">
        <f>IFERROR(VLOOKUP($A4,lsg_mvp!$B:$K,COLUMN(G3)-2,FALSE),"")</f>
        <v/>
      </c>
      <c r="H4" s="1" t="str">
        <f>IFERROR(VLOOKUP($A4,lsg_mvp!$B:$K,COLUMN(H3)-2,FALSE),"")</f>
        <v/>
      </c>
      <c r="I4" s="1" t="str">
        <f>IFERROR(VLOOKUP($A4,lsg_mvp!$B:$K,COLUMN(I3)-2,FALSE),"")</f>
        <v/>
      </c>
      <c r="J4" s="1" t="str">
        <f>IFERROR(VLOOKUP($A4,lsg_mvp!$B:$K,COLUMN(J3)-2,FALSE),"")</f>
        <v/>
      </c>
      <c r="K4" s="1" t="str">
        <f>IFERROR(VLOOKUP($A4,lsg_mvp!$B:$K,COLUMN(K3)-2,FALSE),"")</f>
        <v/>
      </c>
      <c r="L4" s="4" t="str">
        <f>IFERROR(VLOOKUP($A4,lsg_mvp!$B:$K,COLUMN(L3)-2,FALSE),"")</f>
        <v/>
      </c>
      <c r="M4" s="3" t="str">
        <f>IFERROR(VLOOKUP($A4,lsg_batting!$B:$N,COLUMN(M3)-11,FALSE),"")</f>
        <v/>
      </c>
      <c r="N4" s="1" t="str">
        <f>IFERROR(VLOOKUP($A4,lsg_batting!$B:$N,COLUMN(N3)-11,FALSE),"")</f>
        <v/>
      </c>
      <c r="O4" s="1" t="str">
        <f>IFERROR(VLOOKUP($A4,lsg_batting!$B:$N,COLUMN(O3)-11,FALSE),"")</f>
        <v/>
      </c>
      <c r="P4" s="1" t="str">
        <f>IFERROR(VLOOKUP($A4,lsg_batting!$B:$N,COLUMN(P3)-11,FALSE),"")</f>
        <v/>
      </c>
      <c r="Q4" s="1" t="str">
        <f>IFERROR(VLOOKUP($A4,lsg_batting!$B:$N,COLUMN(Q3)-11,FALSE),"")</f>
        <v/>
      </c>
      <c r="R4" s="1" t="str">
        <f>IFERROR(VLOOKUP($A4,lsg_batting!$B:$N,COLUMN(R3)-11,FALSE),"")</f>
        <v/>
      </c>
      <c r="S4" s="1" t="str">
        <f>IFERROR(VLOOKUP($A4,lsg_batting!$B:$N,COLUMN(S3)-11,FALSE),"")</f>
        <v/>
      </c>
      <c r="T4" s="1" t="str">
        <f>IFERROR(VLOOKUP($A4,lsg_batting!$B:$N,COLUMN(T3)-11,FALSE),"")</f>
        <v/>
      </c>
      <c r="U4" s="1" t="str">
        <f>IFERROR(VLOOKUP($A4,lsg_batting!$B:$N,COLUMN(U3)-11,FALSE),"")</f>
        <v/>
      </c>
      <c r="V4" s="1" t="str">
        <f>IFERROR(VLOOKUP($A4,lsg_batting!$B:$N,COLUMN(V3)-11,FALSE),"")</f>
        <v/>
      </c>
      <c r="W4" s="1" t="str">
        <f>IFERROR(VLOOKUP($A4,lsg_batting!$B:$N,COLUMN(W3)-11,FALSE),"")</f>
        <v/>
      </c>
      <c r="X4" s="4" t="str">
        <f>IFERROR(VLOOKUP($A4,lsg_batting!$B:$N,COLUMN(X3)-11,FALSE),"")</f>
        <v/>
      </c>
      <c r="Y4" s="3" t="str">
        <f>IFERROR(VLOOKUP($A4,lsg_bowling!$B:$M,COLUMN(Y3)-23,FALSE),"")</f>
        <v/>
      </c>
      <c r="Z4" s="1" t="str">
        <f>IFERROR(VLOOKUP($A4,lsg_bowling!$B:$M,COLUMN(Z3)-23,FALSE),"")</f>
        <v/>
      </c>
      <c r="AA4" s="1" t="str">
        <f>IFERROR(VLOOKUP($A4,lsg_bowling!$B:$M,COLUMN(AA3)-23,FALSE),"")</f>
        <v/>
      </c>
      <c r="AB4" s="1" t="str">
        <f>IFERROR(VLOOKUP($A4,lsg_bowling!$B:$M,COLUMN(AB3)-23,FALSE),"")</f>
        <v/>
      </c>
      <c r="AC4" s="1" t="str">
        <f>IFERROR(VLOOKUP($A4,lsg_bowling!$B:$M,COLUMN(AC3)-23,FALSE),"")</f>
        <v/>
      </c>
      <c r="AD4" s="1" t="str">
        <f>IFERROR(VLOOKUP($A4,lsg_bowling!$B:$M,COLUMN(AD3)-23,FALSE),"")</f>
        <v/>
      </c>
      <c r="AE4" s="1" t="str">
        <f>IFERROR(VLOOKUP($A4,lsg_bowling!$B:$M,COLUMN(AE3)-23,FALSE),"")</f>
        <v/>
      </c>
      <c r="AF4" s="1" t="str">
        <f>IFERROR(VLOOKUP($A4,lsg_bowling!$B:$M,COLUMN(AF3)-23,FALSE),"")</f>
        <v/>
      </c>
      <c r="AG4" s="1" t="str">
        <f>IFERROR(VLOOKUP($A4,lsg_bowling!$B:$M,COLUMN(AG3)-23,FALSE),"")</f>
        <v/>
      </c>
      <c r="AH4" s="1" t="str">
        <f>IFERROR(VLOOKUP($A4,lsg_bowling!$B:$M,COLUMN(AH3)-23,FALSE),"")</f>
        <v/>
      </c>
      <c r="AI4" s="1" t="str">
        <f>IFERROR(VLOOKUP($A4,lsg_bowling!$B:$M,COLUMN(AI3)-23,FALSE),"")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29" t="str">
        <f t="shared" si="4"/>
        <v/>
      </c>
      <c r="AO4" s="20" t="str">
        <f t="shared" si="5"/>
        <v/>
      </c>
      <c r="AP4" s="49" t="str">
        <f t="shared" si="6"/>
        <v>Aryan Juyal</v>
      </c>
    </row>
    <row r="5" spans="1:43" x14ac:dyDescent="0.2">
      <c r="A5" s="3" t="s">
        <v>182</v>
      </c>
      <c r="B5" s="1" t="s">
        <v>159</v>
      </c>
      <c r="C5" s="4" t="s">
        <v>70</v>
      </c>
      <c r="D5" s="3" t="str">
        <f>IFERROR(VLOOKUP($A5,lsg_mvp!$B:$K,COLUMN(D4)-2,FALSE),"")</f>
        <v/>
      </c>
      <c r="E5" s="1" t="str">
        <f>IFERROR(VLOOKUP($A5,lsg_mvp!$B:$K,COLUMN(E4)-2,FALSE),"")</f>
        <v/>
      </c>
      <c r="F5" s="1" t="str">
        <f>IFERROR(VLOOKUP($A5,lsg_mvp!$B:$K,COLUMN(F4)-2,FALSE),"")</f>
        <v/>
      </c>
      <c r="G5" s="1" t="str">
        <f>IFERROR(VLOOKUP($A5,lsg_mvp!$B:$K,COLUMN(G4)-2,FALSE),"")</f>
        <v/>
      </c>
      <c r="H5" s="1" t="str">
        <f>IFERROR(VLOOKUP($A5,lsg_mvp!$B:$K,COLUMN(H4)-2,FALSE),"")</f>
        <v/>
      </c>
      <c r="I5" s="1" t="str">
        <f>IFERROR(VLOOKUP($A5,lsg_mvp!$B:$K,COLUMN(I4)-2,FALSE),"")</f>
        <v/>
      </c>
      <c r="J5" s="1" t="str">
        <f>IFERROR(VLOOKUP($A5,lsg_mvp!$B:$K,COLUMN(J4)-2,FALSE),"")</f>
        <v/>
      </c>
      <c r="K5" s="1" t="str">
        <f>IFERROR(VLOOKUP($A5,lsg_mvp!$B:$K,COLUMN(K4)-2,FALSE),"")</f>
        <v/>
      </c>
      <c r="L5" s="4" t="str">
        <f>IFERROR(VLOOKUP($A5,lsg_mvp!$B:$K,COLUMN(L4)-2,FALSE),"")</f>
        <v/>
      </c>
      <c r="M5" s="3" t="str">
        <f>IFERROR(VLOOKUP($A5,lsg_batting!$B:$N,COLUMN(M4)-11,FALSE),"")</f>
        <v/>
      </c>
      <c r="N5" s="1" t="str">
        <f>IFERROR(VLOOKUP($A5,lsg_batting!$B:$N,COLUMN(N4)-11,FALSE),"")</f>
        <v/>
      </c>
      <c r="O5" s="1" t="str">
        <f>IFERROR(VLOOKUP($A5,lsg_batting!$B:$N,COLUMN(O4)-11,FALSE),"")</f>
        <v/>
      </c>
      <c r="P5" s="1" t="str">
        <f>IFERROR(VLOOKUP($A5,lsg_batting!$B:$N,COLUMN(P4)-11,FALSE),"")</f>
        <v/>
      </c>
      <c r="Q5" s="1" t="str">
        <f>IFERROR(VLOOKUP($A5,lsg_batting!$B:$N,COLUMN(Q4)-11,FALSE),"")</f>
        <v/>
      </c>
      <c r="R5" s="1" t="str">
        <f>IFERROR(VLOOKUP($A5,lsg_batting!$B:$N,COLUMN(R4)-11,FALSE),"")</f>
        <v/>
      </c>
      <c r="S5" s="1" t="str">
        <f>IFERROR(VLOOKUP($A5,lsg_batting!$B:$N,COLUMN(S4)-11,FALSE),"")</f>
        <v/>
      </c>
      <c r="T5" s="1" t="str">
        <f>IFERROR(VLOOKUP($A5,lsg_batting!$B:$N,COLUMN(T4)-11,FALSE),"")</f>
        <v/>
      </c>
      <c r="U5" s="1" t="str">
        <f>IFERROR(VLOOKUP($A5,lsg_batting!$B:$N,COLUMN(U4)-11,FALSE),"")</f>
        <v/>
      </c>
      <c r="V5" s="1" t="str">
        <f>IFERROR(VLOOKUP($A5,lsg_batting!$B:$N,COLUMN(V4)-11,FALSE),"")</f>
        <v/>
      </c>
      <c r="W5" s="1" t="str">
        <f>IFERROR(VLOOKUP($A5,lsg_batting!$B:$N,COLUMN(W4)-11,FALSE),"")</f>
        <v/>
      </c>
      <c r="X5" s="4" t="str">
        <f>IFERROR(VLOOKUP($A5,lsg_batting!$B:$N,COLUMN(X4)-11,FALSE),"")</f>
        <v/>
      </c>
      <c r="Y5" s="3" t="str">
        <f>IFERROR(VLOOKUP($A5,lsg_bowling!$B:$M,COLUMN(Y4)-23,FALSE),"")</f>
        <v/>
      </c>
      <c r="Z5" s="1" t="str">
        <f>IFERROR(VLOOKUP($A5,lsg_bowling!$B:$M,COLUMN(Z4)-23,FALSE),"")</f>
        <v/>
      </c>
      <c r="AA5" s="1" t="str">
        <f>IFERROR(VLOOKUP($A5,lsg_bowling!$B:$M,COLUMN(AA4)-23,FALSE),"")</f>
        <v/>
      </c>
      <c r="AB5" s="1" t="str">
        <f>IFERROR(VLOOKUP($A5,lsg_bowling!$B:$M,COLUMN(AB4)-23,FALSE),"")</f>
        <v/>
      </c>
      <c r="AC5" s="1" t="str">
        <f>IFERROR(VLOOKUP($A5,lsg_bowling!$B:$M,COLUMN(AC4)-23,FALSE),"")</f>
        <v/>
      </c>
      <c r="AD5" s="1" t="str">
        <f>IFERROR(VLOOKUP($A5,lsg_bowling!$B:$M,COLUMN(AD4)-23,FALSE),"")</f>
        <v/>
      </c>
      <c r="AE5" s="1" t="str">
        <f>IFERROR(VLOOKUP($A5,lsg_bowling!$B:$M,COLUMN(AE4)-23,FALSE),"")</f>
        <v/>
      </c>
      <c r="AF5" s="1" t="str">
        <f>IFERROR(VLOOKUP($A5,lsg_bowling!$B:$M,COLUMN(AF4)-23,FALSE),"")</f>
        <v/>
      </c>
      <c r="AG5" s="1" t="str">
        <f>IFERROR(VLOOKUP($A5,lsg_bowling!$B:$M,COLUMN(AG4)-23,FALSE),"")</f>
        <v/>
      </c>
      <c r="AH5" s="1" t="str">
        <f>IFERROR(VLOOKUP($A5,lsg_bowling!$B:$M,COLUMN(AH4)-23,FALSE),"")</f>
        <v/>
      </c>
      <c r="AI5" s="1" t="str">
        <f>IFERROR(VLOOKUP($A5,lsg_bowling!$B:$M,COLUMN(AI4)-23,FALSE),"")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29" t="str">
        <f t="shared" si="4"/>
        <v/>
      </c>
      <c r="AO5" s="20" t="str">
        <f t="shared" si="5"/>
        <v/>
      </c>
      <c r="AP5" s="49" t="str">
        <f t="shared" si="6"/>
        <v>Himmat Singh</v>
      </c>
    </row>
    <row r="6" spans="1:43" x14ac:dyDescent="0.2">
      <c r="A6" s="3" t="s">
        <v>187</v>
      </c>
      <c r="B6" s="1" t="s">
        <v>159</v>
      </c>
      <c r="C6" s="4" t="s">
        <v>72</v>
      </c>
      <c r="D6" s="3" t="str">
        <f>IFERROR(VLOOKUP($A6,lsg_mvp!$B:$K,COLUMN(D5)-2,FALSE),"")</f>
        <v/>
      </c>
      <c r="E6" s="1" t="str">
        <f>IFERROR(VLOOKUP($A6,lsg_mvp!$B:$K,COLUMN(E5)-2,FALSE),"")</f>
        <v/>
      </c>
      <c r="F6" s="1" t="str">
        <f>IFERROR(VLOOKUP($A6,lsg_mvp!$B:$K,COLUMN(F5)-2,FALSE),"")</f>
        <v/>
      </c>
      <c r="G6" s="1" t="str">
        <f>IFERROR(VLOOKUP($A6,lsg_mvp!$B:$K,COLUMN(G5)-2,FALSE),"")</f>
        <v/>
      </c>
      <c r="H6" s="1" t="str">
        <f>IFERROR(VLOOKUP($A6,lsg_mvp!$B:$K,COLUMN(H5)-2,FALSE),"")</f>
        <v/>
      </c>
      <c r="I6" s="1" t="str">
        <f>IFERROR(VLOOKUP($A6,lsg_mvp!$B:$K,COLUMN(I5)-2,FALSE),"")</f>
        <v/>
      </c>
      <c r="J6" s="1" t="str">
        <f>IFERROR(VLOOKUP($A6,lsg_mvp!$B:$K,COLUMN(J5)-2,FALSE),"")</f>
        <v/>
      </c>
      <c r="K6" s="1" t="str">
        <f>IFERROR(VLOOKUP($A6,lsg_mvp!$B:$K,COLUMN(K5)-2,FALSE),"")</f>
        <v/>
      </c>
      <c r="L6" s="4" t="str">
        <f>IFERROR(VLOOKUP($A6,lsg_mvp!$B:$K,COLUMN(L5)-2,FALSE),"")</f>
        <v/>
      </c>
      <c r="M6" s="3" t="str">
        <f>IFERROR(VLOOKUP($A6,lsg_batting!$B:$N,COLUMN(M5)-11,FALSE),"")</f>
        <v/>
      </c>
      <c r="N6" s="1" t="str">
        <f>IFERROR(VLOOKUP($A6,lsg_batting!$B:$N,COLUMN(N5)-11,FALSE),"")</f>
        <v/>
      </c>
      <c r="O6" s="1" t="str">
        <f>IFERROR(VLOOKUP($A6,lsg_batting!$B:$N,COLUMN(O5)-11,FALSE),"")</f>
        <v/>
      </c>
      <c r="P6" s="1" t="str">
        <f>IFERROR(VLOOKUP($A6,lsg_batting!$B:$N,COLUMN(P5)-11,FALSE),"")</f>
        <v/>
      </c>
      <c r="Q6" s="1" t="str">
        <f>IFERROR(VLOOKUP($A6,lsg_batting!$B:$N,COLUMN(Q5)-11,FALSE),"")</f>
        <v/>
      </c>
      <c r="R6" s="1" t="str">
        <f>IFERROR(VLOOKUP($A6,lsg_batting!$B:$N,COLUMN(R5)-11,FALSE),"")</f>
        <v/>
      </c>
      <c r="S6" s="1" t="str">
        <f>IFERROR(VLOOKUP($A6,lsg_batting!$B:$N,COLUMN(S5)-11,FALSE),"")</f>
        <v/>
      </c>
      <c r="T6" s="1" t="str">
        <f>IFERROR(VLOOKUP($A6,lsg_batting!$B:$N,COLUMN(T5)-11,FALSE),"")</f>
        <v/>
      </c>
      <c r="U6" s="1" t="str">
        <f>IFERROR(VLOOKUP($A6,lsg_batting!$B:$N,COLUMN(U5)-11,FALSE),"")</f>
        <v/>
      </c>
      <c r="V6" s="1" t="str">
        <f>IFERROR(VLOOKUP($A6,lsg_batting!$B:$N,COLUMN(V5)-11,FALSE),"")</f>
        <v/>
      </c>
      <c r="W6" s="1" t="str">
        <f>IFERROR(VLOOKUP($A6,lsg_batting!$B:$N,COLUMN(W5)-11,FALSE),"")</f>
        <v/>
      </c>
      <c r="X6" s="4" t="str">
        <f>IFERROR(VLOOKUP($A6,lsg_batting!$B:$N,COLUMN(X5)-11,FALSE),"")</f>
        <v/>
      </c>
      <c r="Y6" s="3" t="str">
        <f>IFERROR(VLOOKUP($A6,lsg_bowling!$B:$M,COLUMN(Y5)-23,FALSE),"")</f>
        <v/>
      </c>
      <c r="Z6" s="1" t="str">
        <f>IFERROR(VLOOKUP($A6,lsg_bowling!$B:$M,COLUMN(Z5)-23,FALSE),"")</f>
        <v/>
      </c>
      <c r="AA6" s="1" t="str">
        <f>IFERROR(VLOOKUP($A6,lsg_bowling!$B:$M,COLUMN(AA5)-23,FALSE),"")</f>
        <v/>
      </c>
      <c r="AB6" s="1" t="str">
        <f>IFERROR(VLOOKUP($A6,lsg_bowling!$B:$M,COLUMN(AB5)-23,FALSE),"")</f>
        <v/>
      </c>
      <c r="AC6" s="1" t="str">
        <f>IFERROR(VLOOKUP($A6,lsg_bowling!$B:$M,COLUMN(AC5)-23,FALSE),"")</f>
        <v/>
      </c>
      <c r="AD6" s="1" t="str">
        <f>IFERROR(VLOOKUP($A6,lsg_bowling!$B:$M,COLUMN(AD5)-23,FALSE),"")</f>
        <v/>
      </c>
      <c r="AE6" s="1" t="str">
        <f>IFERROR(VLOOKUP($A6,lsg_bowling!$B:$M,COLUMN(AE5)-23,FALSE),"")</f>
        <v/>
      </c>
      <c r="AF6" s="1" t="str">
        <f>IFERROR(VLOOKUP($A6,lsg_bowling!$B:$M,COLUMN(AF5)-23,FALSE),"")</f>
        <v/>
      </c>
      <c r="AG6" s="1" t="str">
        <f>IFERROR(VLOOKUP($A6,lsg_bowling!$B:$M,COLUMN(AG5)-23,FALSE),"")</f>
        <v/>
      </c>
      <c r="AH6" s="1" t="str">
        <f>IFERROR(VLOOKUP($A6,lsg_bowling!$B:$M,COLUMN(AH5)-23,FALSE),"")</f>
        <v/>
      </c>
      <c r="AI6" s="1" t="str">
        <f>IFERROR(VLOOKUP($A6,lsg_bowling!$B:$M,COLUMN(AI5)-23,FALSE),"")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29" t="str">
        <f t="shared" si="4"/>
        <v/>
      </c>
      <c r="AO6" s="20" t="str">
        <f t="shared" si="5"/>
        <v/>
      </c>
      <c r="AP6" s="49" t="str">
        <f t="shared" si="6"/>
        <v>Rajvardhan Hangargekar</v>
      </c>
    </row>
    <row r="7" spans="1:43" x14ac:dyDescent="0.2">
      <c r="A7" s="3" t="s">
        <v>188</v>
      </c>
      <c r="B7" s="1" t="s">
        <v>159</v>
      </c>
      <c r="C7" s="4" t="s">
        <v>72</v>
      </c>
      <c r="D7" s="3" t="str">
        <f>IFERROR(VLOOKUP($A7,lsg_mvp!$B:$K,COLUMN(D6)-2,FALSE),"")</f>
        <v/>
      </c>
      <c r="E7" s="1" t="str">
        <f>IFERROR(VLOOKUP($A7,lsg_mvp!$B:$K,COLUMN(E6)-2,FALSE),"")</f>
        <v/>
      </c>
      <c r="F7" s="1" t="str">
        <f>IFERROR(VLOOKUP($A7,lsg_mvp!$B:$K,COLUMN(F6)-2,FALSE),"")</f>
        <v/>
      </c>
      <c r="G7" s="1" t="str">
        <f>IFERROR(VLOOKUP($A7,lsg_mvp!$B:$K,COLUMN(G6)-2,FALSE),"")</f>
        <v/>
      </c>
      <c r="H7" s="1" t="str">
        <f>IFERROR(VLOOKUP($A7,lsg_mvp!$B:$K,COLUMN(H6)-2,FALSE),"")</f>
        <v/>
      </c>
      <c r="I7" s="1" t="str">
        <f>IFERROR(VLOOKUP($A7,lsg_mvp!$B:$K,COLUMN(I6)-2,FALSE),"")</f>
        <v/>
      </c>
      <c r="J7" s="1" t="str">
        <f>IFERROR(VLOOKUP($A7,lsg_mvp!$B:$K,COLUMN(J6)-2,FALSE),"")</f>
        <v/>
      </c>
      <c r="K7" s="1" t="str">
        <f>IFERROR(VLOOKUP($A7,lsg_mvp!$B:$K,COLUMN(K6)-2,FALSE),"")</f>
        <v/>
      </c>
      <c r="L7" s="4" t="str">
        <f>IFERROR(VLOOKUP($A7,lsg_mvp!$B:$K,COLUMN(L6)-2,FALSE),"")</f>
        <v/>
      </c>
      <c r="M7" s="3" t="str">
        <f>IFERROR(VLOOKUP($A7,lsg_batting!$B:$N,COLUMN(M6)-11,FALSE),"")</f>
        <v/>
      </c>
      <c r="N7" s="1" t="str">
        <f>IFERROR(VLOOKUP($A7,lsg_batting!$B:$N,COLUMN(N6)-11,FALSE),"")</f>
        <v/>
      </c>
      <c r="O7" s="1" t="str">
        <f>IFERROR(VLOOKUP($A7,lsg_batting!$B:$N,COLUMN(O6)-11,FALSE),"")</f>
        <v/>
      </c>
      <c r="P7" s="1" t="str">
        <f>IFERROR(VLOOKUP($A7,lsg_batting!$B:$N,COLUMN(P6)-11,FALSE),"")</f>
        <v/>
      </c>
      <c r="Q7" s="1" t="str">
        <f>IFERROR(VLOOKUP($A7,lsg_batting!$B:$N,COLUMN(Q6)-11,FALSE),"")</f>
        <v/>
      </c>
      <c r="R7" s="1" t="str">
        <f>IFERROR(VLOOKUP($A7,lsg_batting!$B:$N,COLUMN(R6)-11,FALSE),"")</f>
        <v/>
      </c>
      <c r="S7" s="1" t="str">
        <f>IFERROR(VLOOKUP($A7,lsg_batting!$B:$N,COLUMN(S6)-11,FALSE),"")</f>
        <v/>
      </c>
      <c r="T7" s="1" t="str">
        <f>IFERROR(VLOOKUP($A7,lsg_batting!$B:$N,COLUMN(T6)-11,FALSE),"")</f>
        <v/>
      </c>
      <c r="U7" s="1" t="str">
        <f>IFERROR(VLOOKUP($A7,lsg_batting!$B:$N,COLUMN(U6)-11,FALSE),"")</f>
        <v/>
      </c>
      <c r="V7" s="1" t="str">
        <f>IFERROR(VLOOKUP($A7,lsg_batting!$B:$N,COLUMN(V6)-11,FALSE),"")</f>
        <v/>
      </c>
      <c r="W7" s="1" t="str">
        <f>IFERROR(VLOOKUP($A7,lsg_batting!$B:$N,COLUMN(W6)-11,FALSE),"")</f>
        <v/>
      </c>
      <c r="X7" s="4" t="str">
        <f>IFERROR(VLOOKUP($A7,lsg_batting!$B:$N,COLUMN(X6)-11,FALSE),"")</f>
        <v/>
      </c>
      <c r="Y7" s="3" t="str">
        <f>IFERROR(VLOOKUP($A7,lsg_bowling!$B:$M,COLUMN(Y6)-23,FALSE),"")</f>
        <v/>
      </c>
      <c r="Z7" s="1" t="str">
        <f>IFERROR(VLOOKUP($A7,lsg_bowling!$B:$M,COLUMN(Z6)-23,FALSE),"")</f>
        <v/>
      </c>
      <c r="AA7" s="1" t="str">
        <f>IFERROR(VLOOKUP($A7,lsg_bowling!$B:$M,COLUMN(AA6)-23,FALSE),"")</f>
        <v/>
      </c>
      <c r="AB7" s="1" t="str">
        <f>IFERROR(VLOOKUP($A7,lsg_bowling!$B:$M,COLUMN(AB6)-23,FALSE),"")</f>
        <v/>
      </c>
      <c r="AC7" s="1" t="str">
        <f>IFERROR(VLOOKUP($A7,lsg_bowling!$B:$M,COLUMN(AC6)-23,FALSE),"")</f>
        <v/>
      </c>
      <c r="AD7" s="1" t="str">
        <f>IFERROR(VLOOKUP($A7,lsg_bowling!$B:$M,COLUMN(AD6)-23,FALSE),"")</f>
        <v/>
      </c>
      <c r="AE7" s="1" t="str">
        <f>IFERROR(VLOOKUP($A7,lsg_bowling!$B:$M,COLUMN(AE6)-23,FALSE),"")</f>
        <v/>
      </c>
      <c r="AF7" s="1" t="str">
        <f>IFERROR(VLOOKUP($A7,lsg_bowling!$B:$M,COLUMN(AF6)-23,FALSE),"")</f>
        <v/>
      </c>
      <c r="AG7" s="1" t="str">
        <f>IFERROR(VLOOKUP($A7,lsg_bowling!$B:$M,COLUMN(AG6)-23,FALSE),"")</f>
        <v/>
      </c>
      <c r="AH7" s="1" t="str">
        <f>IFERROR(VLOOKUP($A7,lsg_bowling!$B:$M,COLUMN(AH6)-23,FALSE),"")</f>
        <v/>
      </c>
      <c r="AI7" s="1" t="str">
        <f>IFERROR(VLOOKUP($A7,lsg_bowling!$B:$M,COLUMN(AI6)-23,FALSE),"")</f>
        <v/>
      </c>
      <c r="AJ7" s="23">
        <f t="shared" si="0"/>
        <v>0</v>
      </c>
      <c r="AK7" s="22" t="str">
        <f t="shared" si="1"/>
        <v/>
      </c>
      <c r="AL7" s="22" t="str">
        <f t="shared" si="2"/>
        <v/>
      </c>
      <c r="AM7" s="22" t="str">
        <f t="shared" si="3"/>
        <v/>
      </c>
      <c r="AN7" s="29" t="str">
        <f t="shared" si="4"/>
        <v/>
      </c>
      <c r="AO7" s="20" t="str">
        <f t="shared" si="5"/>
        <v/>
      </c>
      <c r="AP7" s="49" t="str">
        <f t="shared" si="6"/>
        <v>Arshin Kulkarni</v>
      </c>
    </row>
    <row r="8" spans="1:43" x14ac:dyDescent="0.2">
      <c r="A8" s="3" t="s">
        <v>189</v>
      </c>
      <c r="B8" s="1" t="s">
        <v>159</v>
      </c>
      <c r="C8" s="4" t="s">
        <v>71</v>
      </c>
      <c r="D8" s="3" t="str">
        <f>IFERROR(VLOOKUP($A8,lsg_mvp!$B:$K,COLUMN(D7)-2,FALSE),"")</f>
        <v/>
      </c>
      <c r="E8" s="1" t="str">
        <f>IFERROR(VLOOKUP($A8,lsg_mvp!$B:$K,COLUMN(E7)-2,FALSE),"")</f>
        <v/>
      </c>
      <c r="F8" s="1" t="str">
        <f>IFERROR(VLOOKUP($A8,lsg_mvp!$B:$K,COLUMN(F7)-2,FALSE),"")</f>
        <v/>
      </c>
      <c r="G8" s="1" t="str">
        <f>IFERROR(VLOOKUP($A8,lsg_mvp!$B:$K,COLUMN(G7)-2,FALSE),"")</f>
        <v/>
      </c>
      <c r="H8" s="1" t="str">
        <f>IFERROR(VLOOKUP($A8,lsg_mvp!$B:$K,COLUMN(H7)-2,FALSE),"")</f>
        <v/>
      </c>
      <c r="I8" s="1" t="str">
        <f>IFERROR(VLOOKUP($A8,lsg_mvp!$B:$K,COLUMN(I7)-2,FALSE),"")</f>
        <v/>
      </c>
      <c r="J8" s="1" t="str">
        <f>IFERROR(VLOOKUP($A8,lsg_mvp!$B:$K,COLUMN(J7)-2,FALSE),"")</f>
        <v/>
      </c>
      <c r="K8" s="1" t="str">
        <f>IFERROR(VLOOKUP($A8,lsg_mvp!$B:$K,COLUMN(K7)-2,FALSE),"")</f>
        <v/>
      </c>
      <c r="L8" s="4" t="str">
        <f>IFERROR(VLOOKUP($A8,lsg_mvp!$B:$K,COLUMN(L7)-2,FALSE),"")</f>
        <v/>
      </c>
      <c r="M8" s="3" t="str">
        <f>IFERROR(VLOOKUP($A8,lsg_batting!$B:$N,COLUMN(M7)-11,FALSE),"")</f>
        <v/>
      </c>
      <c r="N8" s="1" t="str">
        <f>IFERROR(VLOOKUP($A8,lsg_batting!$B:$N,COLUMN(N7)-11,FALSE),"")</f>
        <v/>
      </c>
      <c r="O8" s="1" t="str">
        <f>IFERROR(VLOOKUP($A8,lsg_batting!$B:$N,COLUMN(O7)-11,FALSE),"")</f>
        <v/>
      </c>
      <c r="P8" s="1" t="str">
        <f>IFERROR(VLOOKUP($A8,lsg_batting!$B:$N,COLUMN(P7)-11,FALSE),"")</f>
        <v/>
      </c>
      <c r="Q8" s="1" t="str">
        <f>IFERROR(VLOOKUP($A8,lsg_batting!$B:$N,COLUMN(Q7)-11,FALSE),"")</f>
        <v/>
      </c>
      <c r="R8" s="1" t="str">
        <f>IFERROR(VLOOKUP($A8,lsg_batting!$B:$N,COLUMN(R7)-11,FALSE),"")</f>
        <v/>
      </c>
      <c r="S8" s="1" t="str">
        <f>IFERROR(VLOOKUP($A8,lsg_batting!$B:$N,COLUMN(S7)-11,FALSE),"")</f>
        <v/>
      </c>
      <c r="T8" s="1" t="str">
        <f>IFERROR(VLOOKUP($A8,lsg_batting!$B:$N,COLUMN(T7)-11,FALSE),"")</f>
        <v/>
      </c>
      <c r="U8" s="1" t="str">
        <f>IFERROR(VLOOKUP($A8,lsg_batting!$B:$N,COLUMN(U7)-11,FALSE),"")</f>
        <v/>
      </c>
      <c r="V8" s="1" t="str">
        <f>IFERROR(VLOOKUP($A8,lsg_batting!$B:$N,COLUMN(V7)-11,FALSE),"")</f>
        <v/>
      </c>
      <c r="W8" s="1" t="str">
        <f>IFERROR(VLOOKUP($A8,lsg_batting!$B:$N,COLUMN(W7)-11,FALSE),"")</f>
        <v/>
      </c>
      <c r="X8" s="4" t="str">
        <f>IFERROR(VLOOKUP($A8,lsg_batting!$B:$N,COLUMN(X7)-11,FALSE),"")</f>
        <v/>
      </c>
      <c r="Y8" s="3" t="str">
        <f>IFERROR(VLOOKUP($A8,lsg_bowling!$B:$M,COLUMN(Y7)-23,FALSE),"")</f>
        <v/>
      </c>
      <c r="Z8" s="1" t="str">
        <f>IFERROR(VLOOKUP($A8,lsg_bowling!$B:$M,COLUMN(Z7)-23,FALSE),"")</f>
        <v/>
      </c>
      <c r="AA8" s="1" t="str">
        <f>IFERROR(VLOOKUP($A8,lsg_bowling!$B:$M,COLUMN(AA7)-23,FALSE),"")</f>
        <v/>
      </c>
      <c r="AB8" s="1" t="str">
        <f>IFERROR(VLOOKUP($A8,lsg_bowling!$B:$M,COLUMN(AB7)-23,FALSE),"")</f>
        <v/>
      </c>
      <c r="AC8" s="1" t="str">
        <f>IFERROR(VLOOKUP($A8,lsg_bowling!$B:$M,COLUMN(AC7)-23,FALSE),"")</f>
        <v/>
      </c>
      <c r="AD8" s="1" t="str">
        <f>IFERROR(VLOOKUP($A8,lsg_bowling!$B:$M,COLUMN(AD7)-23,FALSE),"")</f>
        <v/>
      </c>
      <c r="AE8" s="1" t="str">
        <f>IFERROR(VLOOKUP($A8,lsg_bowling!$B:$M,COLUMN(AE7)-23,FALSE),"")</f>
        <v/>
      </c>
      <c r="AF8" s="1" t="str">
        <f>IFERROR(VLOOKUP($A8,lsg_bowling!$B:$M,COLUMN(AF7)-23,FALSE),"")</f>
        <v/>
      </c>
      <c r="AG8" s="1" t="str">
        <f>IFERROR(VLOOKUP($A8,lsg_bowling!$B:$M,COLUMN(AG7)-23,FALSE),"")</f>
        <v/>
      </c>
      <c r="AH8" s="1" t="str">
        <f>IFERROR(VLOOKUP($A8,lsg_bowling!$B:$M,COLUMN(AH7)-23,FALSE),"")</f>
        <v/>
      </c>
      <c r="AI8" s="1" t="str">
        <f>IFERROR(VLOOKUP($A8,lsg_bowling!$B:$M,COLUMN(AI7)-23,FALSE),"")</f>
        <v/>
      </c>
      <c r="AJ8" s="23">
        <f t="shared" si="0"/>
        <v>0</v>
      </c>
      <c r="AK8" s="22" t="str">
        <f t="shared" si="1"/>
        <v/>
      </c>
      <c r="AL8" s="22" t="str">
        <f t="shared" si="2"/>
        <v/>
      </c>
      <c r="AM8" s="22" t="str">
        <f t="shared" si="3"/>
        <v/>
      </c>
      <c r="AN8" s="29" t="str">
        <f t="shared" si="4"/>
        <v/>
      </c>
      <c r="AO8" s="20" t="str">
        <f t="shared" si="5"/>
        <v/>
      </c>
      <c r="AP8" s="49" t="str">
        <f t="shared" si="6"/>
        <v>Akash Singh</v>
      </c>
    </row>
    <row r="9" spans="1:43" x14ac:dyDescent="0.2">
      <c r="A9" s="3" t="s">
        <v>190</v>
      </c>
      <c r="B9" s="1" t="s">
        <v>159</v>
      </c>
      <c r="C9" s="4" t="s">
        <v>70</v>
      </c>
      <c r="D9" s="3" t="str">
        <f>IFERROR(VLOOKUP($A9,lsg_mvp!$B:$K,COLUMN(D8)-2,FALSE),"")</f>
        <v/>
      </c>
      <c r="E9" s="1" t="str">
        <f>IFERROR(VLOOKUP($A9,lsg_mvp!$B:$K,COLUMN(E8)-2,FALSE),"")</f>
        <v/>
      </c>
      <c r="F9" s="1" t="str">
        <f>IFERROR(VLOOKUP($A9,lsg_mvp!$B:$K,COLUMN(F8)-2,FALSE),"")</f>
        <v/>
      </c>
      <c r="G9" s="1" t="str">
        <f>IFERROR(VLOOKUP($A9,lsg_mvp!$B:$K,COLUMN(G8)-2,FALSE),"")</f>
        <v/>
      </c>
      <c r="H9" s="1" t="str">
        <f>IFERROR(VLOOKUP($A9,lsg_mvp!$B:$K,COLUMN(H8)-2,FALSE),"")</f>
        <v/>
      </c>
      <c r="I9" s="1" t="str">
        <f>IFERROR(VLOOKUP($A9,lsg_mvp!$B:$K,COLUMN(I8)-2,FALSE),"")</f>
        <v/>
      </c>
      <c r="J9" s="1" t="str">
        <f>IFERROR(VLOOKUP($A9,lsg_mvp!$B:$K,COLUMN(J8)-2,FALSE),"")</f>
        <v/>
      </c>
      <c r="K9" s="1" t="str">
        <f>IFERROR(VLOOKUP($A9,lsg_mvp!$B:$K,COLUMN(K8)-2,FALSE),"")</f>
        <v/>
      </c>
      <c r="L9" s="4" t="str">
        <f>IFERROR(VLOOKUP($A9,lsg_mvp!$B:$K,COLUMN(L8)-2,FALSE),"")</f>
        <v/>
      </c>
      <c r="M9" s="3" t="str">
        <f>IFERROR(VLOOKUP($A9,lsg_batting!$B:$N,COLUMN(M8)-11,FALSE),"")</f>
        <v/>
      </c>
      <c r="N9" s="1" t="str">
        <f>IFERROR(VLOOKUP($A9,lsg_batting!$B:$N,COLUMN(N8)-11,FALSE),"")</f>
        <v/>
      </c>
      <c r="O9" s="1" t="str">
        <f>IFERROR(VLOOKUP($A9,lsg_batting!$B:$N,COLUMN(O8)-11,FALSE),"")</f>
        <v/>
      </c>
      <c r="P9" s="1" t="str">
        <f>IFERROR(VLOOKUP($A9,lsg_batting!$B:$N,COLUMN(P8)-11,FALSE),"")</f>
        <v/>
      </c>
      <c r="Q9" s="1" t="str">
        <f>IFERROR(VLOOKUP($A9,lsg_batting!$B:$N,COLUMN(Q8)-11,FALSE),"")</f>
        <v/>
      </c>
      <c r="R9" s="1" t="str">
        <f>IFERROR(VLOOKUP($A9,lsg_batting!$B:$N,COLUMN(R8)-11,FALSE),"")</f>
        <v/>
      </c>
      <c r="S9" s="1" t="str">
        <f>IFERROR(VLOOKUP($A9,lsg_batting!$B:$N,COLUMN(S8)-11,FALSE),"")</f>
        <v/>
      </c>
      <c r="T9" s="1" t="str">
        <f>IFERROR(VLOOKUP($A9,lsg_batting!$B:$N,COLUMN(T8)-11,FALSE),"")</f>
        <v/>
      </c>
      <c r="U9" s="1" t="str">
        <f>IFERROR(VLOOKUP($A9,lsg_batting!$B:$N,COLUMN(U8)-11,FALSE),"")</f>
        <v/>
      </c>
      <c r="V9" s="1" t="str">
        <f>IFERROR(VLOOKUP($A9,lsg_batting!$B:$N,COLUMN(V8)-11,FALSE),"")</f>
        <v/>
      </c>
      <c r="W9" s="1" t="str">
        <f>IFERROR(VLOOKUP($A9,lsg_batting!$B:$N,COLUMN(W8)-11,FALSE),"")</f>
        <v/>
      </c>
      <c r="X9" s="4" t="str">
        <f>IFERROR(VLOOKUP($A9,lsg_batting!$B:$N,COLUMN(X8)-11,FALSE),"")</f>
        <v/>
      </c>
      <c r="Y9" s="3" t="str">
        <f>IFERROR(VLOOKUP($A9,lsg_bowling!$B:$M,COLUMN(Y8)-23,FALSE),"")</f>
        <v/>
      </c>
      <c r="Z9" s="1" t="str">
        <f>IFERROR(VLOOKUP($A9,lsg_bowling!$B:$M,COLUMN(Z8)-23,FALSE),"")</f>
        <v/>
      </c>
      <c r="AA9" s="1" t="str">
        <f>IFERROR(VLOOKUP($A9,lsg_bowling!$B:$M,COLUMN(AA8)-23,FALSE),"")</f>
        <v/>
      </c>
      <c r="AB9" s="1" t="str">
        <f>IFERROR(VLOOKUP($A9,lsg_bowling!$B:$M,COLUMN(AB8)-23,FALSE),"")</f>
        <v/>
      </c>
      <c r="AC9" s="1" t="str">
        <f>IFERROR(VLOOKUP($A9,lsg_bowling!$B:$M,COLUMN(AC8)-23,FALSE),"")</f>
        <v/>
      </c>
      <c r="AD9" s="1" t="str">
        <f>IFERROR(VLOOKUP($A9,lsg_bowling!$B:$M,COLUMN(AD8)-23,FALSE),"")</f>
        <v/>
      </c>
      <c r="AE9" s="1" t="str">
        <f>IFERROR(VLOOKUP($A9,lsg_bowling!$B:$M,COLUMN(AE8)-23,FALSE),"")</f>
        <v/>
      </c>
      <c r="AF9" s="1" t="str">
        <f>IFERROR(VLOOKUP($A9,lsg_bowling!$B:$M,COLUMN(AF8)-23,FALSE),"")</f>
        <v/>
      </c>
      <c r="AG9" s="1" t="str">
        <f>IFERROR(VLOOKUP($A9,lsg_bowling!$B:$M,COLUMN(AG8)-23,FALSE),"")</f>
        <v/>
      </c>
      <c r="AH9" s="1" t="str">
        <f>IFERROR(VLOOKUP($A9,lsg_bowling!$B:$M,COLUMN(AH8)-23,FALSE),"")</f>
        <v/>
      </c>
      <c r="AI9" s="1" t="str">
        <f>IFERROR(VLOOKUP($A9,lsg_bowling!$B:$M,COLUMN(AI8)-23,FALSE),"")</f>
        <v/>
      </c>
      <c r="AJ9" s="23">
        <f t="shared" si="0"/>
        <v>0</v>
      </c>
      <c r="AK9" s="22" t="str">
        <f t="shared" si="1"/>
        <v/>
      </c>
      <c r="AL9" s="22" t="str">
        <f t="shared" si="2"/>
        <v/>
      </c>
      <c r="AM9" s="22" t="str">
        <f t="shared" si="3"/>
        <v/>
      </c>
      <c r="AN9" s="29" t="str">
        <f t="shared" si="4"/>
        <v/>
      </c>
      <c r="AO9" s="20" t="str">
        <f t="shared" si="5"/>
        <v/>
      </c>
      <c r="AP9" s="49" t="str">
        <f t="shared" si="6"/>
        <v>Matthew Breetzke</v>
      </c>
    </row>
    <row r="10" spans="1:43" x14ac:dyDescent="0.2">
      <c r="A10" s="3" t="s">
        <v>193</v>
      </c>
      <c r="B10" s="1" t="s">
        <v>159</v>
      </c>
      <c r="C10" s="4" t="s">
        <v>71</v>
      </c>
      <c r="D10" s="3" t="str">
        <f>IFERROR(VLOOKUP($A10,lsg_mvp!$B:$K,COLUMN(D9)-2,FALSE),"")</f>
        <v/>
      </c>
      <c r="E10" s="1" t="str">
        <f>IFERROR(VLOOKUP($A10,lsg_mvp!$B:$K,COLUMN(E9)-2,FALSE),"")</f>
        <v/>
      </c>
      <c r="F10" s="1" t="str">
        <f>IFERROR(VLOOKUP($A10,lsg_mvp!$B:$K,COLUMN(F9)-2,FALSE),"")</f>
        <v/>
      </c>
      <c r="G10" s="1" t="str">
        <f>IFERROR(VLOOKUP($A10,lsg_mvp!$B:$K,COLUMN(G9)-2,FALSE),"")</f>
        <v/>
      </c>
      <c r="H10" s="1" t="str">
        <f>IFERROR(VLOOKUP($A10,lsg_mvp!$B:$K,COLUMN(H9)-2,FALSE),"")</f>
        <v/>
      </c>
      <c r="I10" s="1" t="str">
        <f>IFERROR(VLOOKUP($A10,lsg_mvp!$B:$K,COLUMN(I9)-2,FALSE),"")</f>
        <v/>
      </c>
      <c r="J10" s="1" t="str">
        <f>IFERROR(VLOOKUP($A10,lsg_mvp!$B:$K,COLUMN(J9)-2,FALSE),"")</f>
        <v/>
      </c>
      <c r="K10" s="1" t="str">
        <f>IFERROR(VLOOKUP($A10,lsg_mvp!$B:$K,COLUMN(K9)-2,FALSE),"")</f>
        <v/>
      </c>
      <c r="L10" s="4" t="str">
        <f>IFERROR(VLOOKUP($A10,lsg_mvp!$B:$K,COLUMN(L9)-2,FALSE),"")</f>
        <v/>
      </c>
      <c r="M10" s="3" t="str">
        <f>IFERROR(VLOOKUP($A10,lsg_batting!$B:$N,COLUMN(M9)-11,FALSE),"")</f>
        <v/>
      </c>
      <c r="N10" s="1" t="str">
        <f>IFERROR(VLOOKUP($A10,lsg_batting!$B:$N,COLUMN(N9)-11,FALSE),"")</f>
        <v/>
      </c>
      <c r="O10" s="1" t="str">
        <f>IFERROR(VLOOKUP($A10,lsg_batting!$B:$N,COLUMN(O9)-11,FALSE),"")</f>
        <v/>
      </c>
      <c r="P10" s="1" t="str">
        <f>IFERROR(VLOOKUP($A10,lsg_batting!$B:$N,COLUMN(P9)-11,FALSE),"")</f>
        <v/>
      </c>
      <c r="Q10" s="1" t="str">
        <f>IFERROR(VLOOKUP($A10,lsg_batting!$B:$N,COLUMN(Q9)-11,FALSE),"")</f>
        <v/>
      </c>
      <c r="R10" s="1" t="str">
        <f>IFERROR(VLOOKUP($A10,lsg_batting!$B:$N,COLUMN(R9)-11,FALSE),"")</f>
        <v/>
      </c>
      <c r="S10" s="1" t="str">
        <f>IFERROR(VLOOKUP($A10,lsg_batting!$B:$N,COLUMN(S9)-11,FALSE),"")</f>
        <v/>
      </c>
      <c r="T10" s="1" t="str">
        <f>IFERROR(VLOOKUP($A10,lsg_batting!$B:$N,COLUMN(T9)-11,FALSE),"")</f>
        <v/>
      </c>
      <c r="U10" s="1" t="str">
        <f>IFERROR(VLOOKUP($A10,lsg_batting!$B:$N,COLUMN(U9)-11,FALSE),"")</f>
        <v/>
      </c>
      <c r="V10" s="1" t="str">
        <f>IFERROR(VLOOKUP($A10,lsg_batting!$B:$N,COLUMN(V9)-11,FALSE),"")</f>
        <v/>
      </c>
      <c r="W10" s="1" t="str">
        <f>IFERROR(VLOOKUP($A10,lsg_batting!$B:$N,COLUMN(W9)-11,FALSE),"")</f>
        <v/>
      </c>
      <c r="X10" s="4" t="str">
        <f>IFERROR(VLOOKUP($A10,lsg_batting!$B:$N,COLUMN(X9)-11,FALSE),"")</f>
        <v/>
      </c>
      <c r="Y10" s="3" t="str">
        <f>IFERROR(VLOOKUP($A10,lsg_bowling!$B:$M,COLUMN(Y9)-23,FALSE),"")</f>
        <v/>
      </c>
      <c r="Z10" s="1" t="str">
        <f>IFERROR(VLOOKUP($A10,lsg_bowling!$B:$M,COLUMN(Z9)-23,FALSE),"")</f>
        <v/>
      </c>
      <c r="AA10" s="1" t="str">
        <f>IFERROR(VLOOKUP($A10,lsg_bowling!$B:$M,COLUMN(AA9)-23,FALSE),"")</f>
        <v/>
      </c>
      <c r="AB10" s="1" t="str">
        <f>IFERROR(VLOOKUP($A10,lsg_bowling!$B:$M,COLUMN(AB9)-23,FALSE),"")</f>
        <v/>
      </c>
      <c r="AC10" s="1" t="str">
        <f>IFERROR(VLOOKUP($A10,lsg_bowling!$B:$M,COLUMN(AC9)-23,FALSE),"")</f>
        <v/>
      </c>
      <c r="AD10" s="1" t="str">
        <f>IFERROR(VLOOKUP($A10,lsg_bowling!$B:$M,COLUMN(AD9)-23,FALSE),"")</f>
        <v/>
      </c>
      <c r="AE10" s="1" t="str">
        <f>IFERROR(VLOOKUP($A10,lsg_bowling!$B:$M,COLUMN(AE9)-23,FALSE),"")</f>
        <v/>
      </c>
      <c r="AF10" s="1" t="str">
        <f>IFERROR(VLOOKUP($A10,lsg_bowling!$B:$M,COLUMN(AF9)-23,FALSE),"")</f>
        <v/>
      </c>
      <c r="AG10" s="1" t="str">
        <f>IFERROR(VLOOKUP($A10,lsg_bowling!$B:$M,COLUMN(AG9)-23,FALSE),"")</f>
        <v/>
      </c>
      <c r="AH10" s="1" t="str">
        <f>IFERROR(VLOOKUP($A10,lsg_bowling!$B:$M,COLUMN(AH9)-23,FALSE),"")</f>
        <v/>
      </c>
      <c r="AI10" s="1" t="str">
        <f>IFERROR(VLOOKUP($A10,lsg_bowling!$B:$M,COLUMN(AI9)-23,FALSE),"")</f>
        <v/>
      </c>
      <c r="AJ10" s="23">
        <f t="shared" si="0"/>
        <v>0</v>
      </c>
      <c r="AK10" s="22" t="str">
        <f t="shared" si="1"/>
        <v/>
      </c>
      <c r="AL10" s="22" t="str">
        <f t="shared" si="2"/>
        <v/>
      </c>
      <c r="AM10" s="22" t="str">
        <f t="shared" si="3"/>
        <v/>
      </c>
      <c r="AN10" s="29" t="str">
        <f t="shared" si="4"/>
        <v/>
      </c>
      <c r="AO10" s="20" t="str">
        <f t="shared" si="5"/>
        <v/>
      </c>
      <c r="AP10" s="49" t="str">
        <f t="shared" si="6"/>
        <v>Shamar Joseph</v>
      </c>
    </row>
    <row r="11" spans="1:43" x14ac:dyDescent="0.2">
      <c r="A11" s="3" t="s">
        <v>195</v>
      </c>
      <c r="B11" s="1" t="s">
        <v>159</v>
      </c>
      <c r="C11" s="4" t="s">
        <v>72</v>
      </c>
      <c r="D11" s="3" t="str">
        <f>IFERROR(VLOOKUP($A11,lsg_mvp!$B:$K,COLUMN(D10)-2,FALSE),"")</f>
        <v/>
      </c>
      <c r="E11" s="1" t="str">
        <f>IFERROR(VLOOKUP($A11,lsg_mvp!$B:$K,COLUMN(E10)-2,FALSE),"")</f>
        <v/>
      </c>
      <c r="F11" s="1" t="str">
        <f>IFERROR(VLOOKUP($A11,lsg_mvp!$B:$K,COLUMN(F10)-2,FALSE),"")</f>
        <v/>
      </c>
      <c r="G11" s="1" t="str">
        <f>IFERROR(VLOOKUP($A11,lsg_mvp!$B:$K,COLUMN(G10)-2,FALSE),"")</f>
        <v/>
      </c>
      <c r="H11" s="1" t="str">
        <f>IFERROR(VLOOKUP($A11,lsg_mvp!$B:$K,COLUMN(H10)-2,FALSE),"")</f>
        <v/>
      </c>
      <c r="I11" s="1" t="str">
        <f>IFERROR(VLOOKUP($A11,lsg_mvp!$B:$K,COLUMN(I10)-2,FALSE),"")</f>
        <v/>
      </c>
      <c r="J11" s="1" t="str">
        <f>IFERROR(VLOOKUP($A11,lsg_mvp!$B:$K,COLUMN(J10)-2,FALSE),"")</f>
        <v/>
      </c>
      <c r="K11" s="1" t="str">
        <f>IFERROR(VLOOKUP($A11,lsg_mvp!$B:$K,COLUMN(K10)-2,FALSE),"")</f>
        <v/>
      </c>
      <c r="L11" s="4" t="str">
        <f>IFERROR(VLOOKUP($A11,lsg_mvp!$B:$K,COLUMN(L10)-2,FALSE),"")</f>
        <v/>
      </c>
      <c r="M11" s="3" t="str">
        <f>IFERROR(VLOOKUP($A11,lsg_batting!$B:$N,COLUMN(M10)-11,FALSE),"")</f>
        <v/>
      </c>
      <c r="N11" s="1" t="str">
        <f>IFERROR(VLOOKUP($A11,lsg_batting!$B:$N,COLUMN(N10)-11,FALSE),"")</f>
        <v/>
      </c>
      <c r="O11" s="1" t="str">
        <f>IFERROR(VLOOKUP($A11,lsg_batting!$B:$N,COLUMN(O10)-11,FALSE),"")</f>
        <v/>
      </c>
      <c r="P11" s="1" t="str">
        <f>IFERROR(VLOOKUP($A11,lsg_batting!$B:$N,COLUMN(P10)-11,FALSE),"")</f>
        <v/>
      </c>
      <c r="Q11" s="1" t="str">
        <f>IFERROR(VLOOKUP($A11,lsg_batting!$B:$N,COLUMN(Q10)-11,FALSE),"")</f>
        <v/>
      </c>
      <c r="R11" s="1" t="str">
        <f>IFERROR(VLOOKUP($A11,lsg_batting!$B:$N,COLUMN(R10)-11,FALSE),"")</f>
        <v/>
      </c>
      <c r="S11" s="1" t="str">
        <f>IFERROR(VLOOKUP($A11,lsg_batting!$B:$N,COLUMN(S10)-11,FALSE),"")</f>
        <v/>
      </c>
      <c r="T11" s="1" t="str">
        <f>IFERROR(VLOOKUP($A11,lsg_batting!$B:$N,COLUMN(T10)-11,FALSE),"")</f>
        <v/>
      </c>
      <c r="U11" s="1" t="str">
        <f>IFERROR(VLOOKUP($A11,lsg_batting!$B:$N,COLUMN(U10)-11,FALSE),"")</f>
        <v/>
      </c>
      <c r="V11" s="1" t="str">
        <f>IFERROR(VLOOKUP($A11,lsg_batting!$B:$N,COLUMN(V10)-11,FALSE),"")</f>
        <v/>
      </c>
      <c r="W11" s="1" t="str">
        <f>IFERROR(VLOOKUP($A11,lsg_batting!$B:$N,COLUMN(W10)-11,FALSE),"")</f>
        <v/>
      </c>
      <c r="X11" s="4" t="str">
        <f>IFERROR(VLOOKUP($A11,lsg_batting!$B:$N,COLUMN(X10)-11,FALSE),"")</f>
        <v/>
      </c>
      <c r="Y11" s="3" t="str">
        <f>IFERROR(VLOOKUP($A11,lsg_bowling!$B:$M,COLUMN(Y10)-23,FALSE),"")</f>
        <v/>
      </c>
      <c r="Z11" s="1" t="str">
        <f>IFERROR(VLOOKUP($A11,lsg_bowling!$B:$M,COLUMN(Z10)-23,FALSE),"")</f>
        <v/>
      </c>
      <c r="AA11" s="1" t="str">
        <f>IFERROR(VLOOKUP($A11,lsg_bowling!$B:$M,COLUMN(AA10)-23,FALSE),"")</f>
        <v/>
      </c>
      <c r="AB11" s="1" t="str">
        <f>IFERROR(VLOOKUP($A11,lsg_bowling!$B:$M,COLUMN(AB10)-23,FALSE),"")</f>
        <v/>
      </c>
      <c r="AC11" s="1" t="str">
        <f>IFERROR(VLOOKUP($A11,lsg_bowling!$B:$M,COLUMN(AC10)-23,FALSE),"")</f>
        <v/>
      </c>
      <c r="AD11" s="1" t="str">
        <f>IFERROR(VLOOKUP($A11,lsg_bowling!$B:$M,COLUMN(AD10)-23,FALSE),"")</f>
        <v/>
      </c>
      <c r="AE11" s="1" t="str">
        <f>IFERROR(VLOOKUP($A11,lsg_bowling!$B:$M,COLUMN(AE10)-23,FALSE),"")</f>
        <v/>
      </c>
      <c r="AF11" s="1" t="str">
        <f>IFERROR(VLOOKUP($A11,lsg_bowling!$B:$M,COLUMN(AF10)-23,FALSE),"")</f>
        <v/>
      </c>
      <c r="AG11" s="1" t="str">
        <f>IFERROR(VLOOKUP($A11,lsg_bowling!$B:$M,COLUMN(AG10)-23,FALSE),"")</f>
        <v/>
      </c>
      <c r="AH11" s="1" t="str">
        <f>IFERROR(VLOOKUP($A11,lsg_bowling!$B:$M,COLUMN(AH10)-23,FALSE),"")</f>
        <v/>
      </c>
      <c r="AI11" s="1" t="str">
        <f>IFERROR(VLOOKUP($A11,lsg_bowling!$B:$M,COLUMN(AI10)-23,FALSE),"")</f>
        <v/>
      </c>
      <c r="AJ11" s="23">
        <f t="shared" si="0"/>
        <v>0</v>
      </c>
      <c r="AK11" s="22" t="str">
        <f t="shared" si="1"/>
        <v/>
      </c>
      <c r="AL11" s="22" t="str">
        <f t="shared" si="2"/>
        <v/>
      </c>
      <c r="AM11" s="22" t="str">
        <f t="shared" si="3"/>
        <v/>
      </c>
      <c r="AN11" s="29" t="str">
        <f t="shared" si="4"/>
        <v/>
      </c>
      <c r="AO11" s="20" t="str">
        <f t="shared" si="5"/>
        <v/>
      </c>
      <c r="AP11" s="49" t="str">
        <f t="shared" si="6"/>
        <v>Yuvraj Chaudhary</v>
      </c>
    </row>
    <row r="12" spans="1:43" x14ac:dyDescent="0.2">
      <c r="A12" s="3" t="s">
        <v>158</v>
      </c>
      <c r="B12" s="1" t="s">
        <v>159</v>
      </c>
      <c r="C12" s="4" t="s">
        <v>70</v>
      </c>
      <c r="D12" s="3">
        <f>IFERROR(VLOOKUP($A12,lsg_mvp!$B:$K,COLUMN(D11)-2,FALSE),"")</f>
        <v>193.5</v>
      </c>
      <c r="E12" s="1">
        <f>IFERROR(VLOOKUP($A12,lsg_mvp!$B:$K,COLUMN(E11)-2,FALSE),"")</f>
        <v>7</v>
      </c>
      <c r="F12" s="1">
        <f>IFERROR(VLOOKUP($A12,lsg_mvp!$B:$K,COLUMN(F11)-2,FALSE),"")</f>
        <v>0</v>
      </c>
      <c r="G12" s="1">
        <f>IFERROR(VLOOKUP($A12,lsg_mvp!$B:$K,COLUMN(G11)-2,FALSE),"")</f>
        <v>0</v>
      </c>
      <c r="H12" s="1">
        <f>IFERROR(VLOOKUP($A12,lsg_mvp!$B:$K,COLUMN(H11)-2,FALSE),"")</f>
        <v>28</v>
      </c>
      <c r="I12" s="1">
        <f>IFERROR(VLOOKUP($A12,lsg_mvp!$B:$K,COLUMN(I11)-2,FALSE),"")</f>
        <v>31</v>
      </c>
      <c r="J12" s="1">
        <f>IFERROR(VLOOKUP($A12,lsg_mvp!$B:$K,COLUMN(J11)-2,FALSE),"")</f>
        <v>6</v>
      </c>
      <c r="K12" s="1">
        <f>IFERROR(VLOOKUP($A12,lsg_mvp!$B:$K,COLUMN(K11)-2,FALSE),"")</f>
        <v>0</v>
      </c>
      <c r="L12" s="4">
        <f>IFERROR(VLOOKUP($A12,lsg_mvp!$B:$K,COLUMN(L11)-2,FALSE),"")</f>
        <v>0</v>
      </c>
      <c r="M12" s="3">
        <f>IFERROR(VLOOKUP($A12,lsg_batting!$B:$N,COLUMN(M11)-11,FALSE),"")</f>
        <v>357</v>
      </c>
      <c r="N12" s="1">
        <f>IFERROR(VLOOKUP($A12,lsg_batting!$B:$N,COLUMN(N11)-11,FALSE),"")</f>
        <v>7</v>
      </c>
      <c r="O12" s="1">
        <f>IFERROR(VLOOKUP($A12,lsg_batting!$B:$N,COLUMN(O11)-11,FALSE),"")</f>
        <v>7</v>
      </c>
      <c r="P12" s="1">
        <f>IFERROR(VLOOKUP($A12,lsg_batting!$B:$N,COLUMN(P11)-11,FALSE),"")</f>
        <v>1</v>
      </c>
      <c r="Q12" s="1" t="str">
        <f>IFERROR(VLOOKUP($A12,lsg_batting!$B:$N,COLUMN(Q11)-11,FALSE),"")</f>
        <v>87*</v>
      </c>
      <c r="R12" s="1">
        <f>IFERROR(VLOOKUP($A12,lsg_batting!$B:$N,COLUMN(R11)-11,FALSE),"")</f>
        <v>59.5</v>
      </c>
      <c r="S12" s="1">
        <f>IFERROR(VLOOKUP($A12,lsg_batting!$B:$N,COLUMN(S11)-11,FALSE),"")</f>
        <v>171</v>
      </c>
      <c r="T12" s="1">
        <f>IFERROR(VLOOKUP($A12,lsg_batting!$B:$N,COLUMN(T11)-11,FALSE),"")</f>
        <v>208.77</v>
      </c>
      <c r="U12" s="1">
        <f>IFERROR(VLOOKUP($A12,lsg_batting!$B:$N,COLUMN(U11)-11,FALSE),"")</f>
        <v>0</v>
      </c>
      <c r="V12" s="1">
        <f>IFERROR(VLOOKUP($A12,lsg_batting!$B:$N,COLUMN(V11)-11,FALSE),"")</f>
        <v>4</v>
      </c>
      <c r="W12" s="1">
        <f>IFERROR(VLOOKUP($A12,lsg_batting!$B:$N,COLUMN(W11)-11,FALSE),"")</f>
        <v>28</v>
      </c>
      <c r="X12" s="4">
        <f>IFERROR(VLOOKUP($A12,lsg_batting!$B:$N,COLUMN(X11)-11,FALSE),"")</f>
        <v>31</v>
      </c>
      <c r="Y12" s="3" t="str">
        <f>IFERROR(VLOOKUP($A12,lsg_bowling!$B:$M,COLUMN(Y11)-23,FALSE),"")</f>
        <v/>
      </c>
      <c r="Z12" s="1" t="str">
        <f>IFERROR(VLOOKUP($A12,lsg_bowling!$B:$M,COLUMN(Z11)-23,FALSE),"")</f>
        <v/>
      </c>
      <c r="AA12" s="1" t="str">
        <f>IFERROR(VLOOKUP($A12,lsg_bowling!$B:$M,COLUMN(AA11)-23,FALSE),"")</f>
        <v/>
      </c>
      <c r="AB12" s="1" t="str">
        <f>IFERROR(VLOOKUP($A12,lsg_bowling!$B:$M,COLUMN(AB11)-23,FALSE),"")</f>
        <v/>
      </c>
      <c r="AC12" s="1" t="str">
        <f>IFERROR(VLOOKUP($A12,lsg_bowling!$B:$M,COLUMN(AC11)-23,FALSE),"")</f>
        <v/>
      </c>
      <c r="AD12" s="1" t="str">
        <f>IFERROR(VLOOKUP($A12,lsg_bowling!$B:$M,COLUMN(AD11)-23,FALSE),"")</f>
        <v/>
      </c>
      <c r="AE12" s="1" t="str">
        <f>IFERROR(VLOOKUP($A12,lsg_bowling!$B:$M,COLUMN(AE11)-23,FALSE),"")</f>
        <v/>
      </c>
      <c r="AF12" s="1" t="str">
        <f>IFERROR(VLOOKUP($A12,lsg_bowling!$B:$M,COLUMN(AF11)-23,FALSE),"")</f>
        <v/>
      </c>
      <c r="AG12" s="1" t="str">
        <f>IFERROR(VLOOKUP($A12,lsg_bowling!$B:$M,COLUMN(AG11)-23,FALSE),"")</f>
        <v/>
      </c>
      <c r="AH12" s="1" t="str">
        <f>IFERROR(VLOOKUP($A12,lsg_bowling!$B:$M,COLUMN(AH11)-23,FALSE),"")</f>
        <v/>
      </c>
      <c r="AI12" s="1" t="str">
        <f>IFERROR(VLOOKUP($A12,lsg_bowling!$B:$M,COLUMN(AI11)-23,FALSE),"")</f>
        <v/>
      </c>
      <c r="AJ12" s="23">
        <f t="shared" si="0"/>
        <v>45</v>
      </c>
      <c r="AK12" s="22">
        <f t="shared" si="1"/>
        <v>0</v>
      </c>
      <c r="AL12" s="22">
        <f t="shared" si="2"/>
        <v>0.8571428571428571</v>
      </c>
      <c r="AM12" s="22">
        <f t="shared" si="3"/>
        <v>57.857142857142854</v>
      </c>
      <c r="AN12" s="29">
        <f t="shared" si="4"/>
        <v>3.6666666666666665</v>
      </c>
      <c r="AO12" s="20">
        <f t="shared" si="5"/>
        <v>1</v>
      </c>
      <c r="AP12" s="49" t="str">
        <f t="shared" si="6"/>
        <v>Nicholas Pooran</v>
      </c>
      <c r="AQ12" s="1" t="s">
        <v>219</v>
      </c>
    </row>
    <row r="13" spans="1:43" x14ac:dyDescent="0.2">
      <c r="A13" s="3" t="s">
        <v>200</v>
      </c>
      <c r="B13" s="1" t="s">
        <v>159</v>
      </c>
      <c r="C13" s="4"/>
      <c r="D13" s="3">
        <f>IFERROR(VLOOKUP($A13,lsg_mvp!$B:$K,COLUMN(D12)-2,FALSE),"")</f>
        <v>98.5</v>
      </c>
      <c r="E13" s="1">
        <f>IFERROR(VLOOKUP($A13,lsg_mvp!$B:$K,COLUMN(E12)-2,FALSE),"")</f>
        <v>7</v>
      </c>
      <c r="F13" s="1">
        <f>IFERROR(VLOOKUP($A13,lsg_mvp!$B:$K,COLUMN(F12)-2,FALSE),"")</f>
        <v>11</v>
      </c>
      <c r="G13" s="1">
        <f>IFERROR(VLOOKUP($A13,lsg_mvp!$B:$K,COLUMN(G12)-2,FALSE),"")</f>
        <v>50</v>
      </c>
      <c r="H13" s="1">
        <f>IFERROR(VLOOKUP($A13,lsg_mvp!$B:$K,COLUMN(H12)-2,FALSE),"")</f>
        <v>2</v>
      </c>
      <c r="I13" s="1">
        <f>IFERROR(VLOOKUP($A13,lsg_mvp!$B:$K,COLUMN(I12)-2,FALSE),"")</f>
        <v>0</v>
      </c>
      <c r="J13" s="1">
        <f>IFERROR(VLOOKUP($A13,lsg_mvp!$B:$K,COLUMN(J12)-2,FALSE),"")</f>
        <v>2</v>
      </c>
      <c r="K13" s="1">
        <f>IFERROR(VLOOKUP($A13,lsg_mvp!$B:$K,COLUMN(K12)-2,FALSE),"")</f>
        <v>0</v>
      </c>
      <c r="L13" s="4">
        <f>IFERROR(VLOOKUP($A13,lsg_mvp!$B:$K,COLUMN(L12)-2,FALSE),"")</f>
        <v>0</v>
      </c>
      <c r="M13" s="3">
        <f>IFERROR(VLOOKUP($A13,lsg_batting!$B:$N,COLUMN(M12)-11,FALSE),"")</f>
        <v>14</v>
      </c>
      <c r="N13" s="1">
        <f>IFERROR(VLOOKUP($A13,lsg_batting!$B:$N,COLUMN(N12)-11,FALSE),"")</f>
        <v>7</v>
      </c>
      <c r="O13" s="1">
        <f>IFERROR(VLOOKUP($A13,lsg_batting!$B:$N,COLUMN(O12)-11,FALSE),"")</f>
        <v>4</v>
      </c>
      <c r="P13" s="1">
        <f>IFERROR(VLOOKUP($A13,lsg_batting!$B:$N,COLUMN(P12)-11,FALSE),"")</f>
        <v>2</v>
      </c>
      <c r="Q13" s="1">
        <f>IFERROR(VLOOKUP($A13,lsg_batting!$B:$N,COLUMN(Q12)-11,FALSE),"")</f>
        <v>6</v>
      </c>
      <c r="R13" s="1">
        <f>IFERROR(VLOOKUP($A13,lsg_batting!$B:$N,COLUMN(R12)-11,FALSE),"")</f>
        <v>7</v>
      </c>
      <c r="S13" s="1">
        <f>IFERROR(VLOOKUP($A13,lsg_batting!$B:$N,COLUMN(S12)-11,FALSE),"")</f>
        <v>11</v>
      </c>
      <c r="T13" s="1">
        <f>IFERROR(VLOOKUP($A13,lsg_batting!$B:$N,COLUMN(T12)-11,FALSE),"")</f>
        <v>127.27</v>
      </c>
      <c r="U13" s="1">
        <f>IFERROR(VLOOKUP($A13,lsg_batting!$B:$N,COLUMN(U12)-11,FALSE),"")</f>
        <v>0</v>
      </c>
      <c r="V13" s="1">
        <f>IFERROR(VLOOKUP($A13,lsg_batting!$B:$N,COLUMN(V12)-11,FALSE),"")</f>
        <v>0</v>
      </c>
      <c r="W13" s="1">
        <f>IFERROR(VLOOKUP($A13,lsg_batting!$B:$N,COLUMN(W12)-11,FALSE),"")</f>
        <v>2</v>
      </c>
      <c r="X13" s="4">
        <f>IFERROR(VLOOKUP($A13,lsg_batting!$B:$N,COLUMN(X12)-11,FALSE),"")</f>
        <v>0</v>
      </c>
      <c r="Y13" s="3">
        <f>IFERROR(VLOOKUP($A13,lsg_bowling!$B:$M,COLUMN(Y12)-23,FALSE),"")</f>
        <v>11</v>
      </c>
      <c r="Z13" s="1">
        <f>IFERROR(VLOOKUP($A13,lsg_bowling!$B:$M,COLUMN(Z12)-23,FALSE),"")</f>
        <v>7</v>
      </c>
      <c r="AA13" s="1">
        <f>IFERROR(VLOOKUP($A13,lsg_bowling!$B:$M,COLUMN(AA12)-23,FALSE),"")</f>
        <v>7</v>
      </c>
      <c r="AB13" s="1">
        <f>IFERROR(VLOOKUP($A13,lsg_bowling!$B:$M,COLUMN(AB12)-23,FALSE),"")</f>
        <v>25</v>
      </c>
      <c r="AC13" s="1">
        <f>IFERROR(VLOOKUP($A13,lsg_bowling!$B:$M,COLUMN(AC12)-23,FALSE),"")</f>
        <v>274</v>
      </c>
      <c r="AD13" s="1" t="str">
        <f>IFERROR(VLOOKUP($A13,lsg_bowling!$B:$M,COLUMN(AD12)-23,FALSE),"")</f>
        <v>34/4</v>
      </c>
      <c r="AE13" s="1">
        <f>IFERROR(VLOOKUP($A13,lsg_bowling!$B:$M,COLUMN(AE12)-23,FALSE),"")</f>
        <v>24.9</v>
      </c>
      <c r="AF13" s="1">
        <f>IFERROR(VLOOKUP($A13,lsg_bowling!$B:$M,COLUMN(AF12)-23,FALSE),"")</f>
        <v>10.96</v>
      </c>
      <c r="AG13" s="1">
        <f>IFERROR(VLOOKUP($A13,lsg_bowling!$B:$M,COLUMN(AG12)-23,FALSE),"")</f>
        <v>13.63</v>
      </c>
      <c r="AH13" s="1">
        <f>IFERROR(VLOOKUP($A13,lsg_bowling!$B:$M,COLUMN(AH12)-23,FALSE),"")</f>
        <v>1</v>
      </c>
      <c r="AI13" s="1">
        <f>IFERROR(VLOOKUP($A13,lsg_bowling!$B:$M,COLUMN(AI12)-23,FALSE),"")</f>
        <v>0</v>
      </c>
      <c r="AJ13" s="23">
        <f t="shared" si="0"/>
        <v>2.6666666666666665</v>
      </c>
      <c r="AK13" s="22">
        <f t="shared" si="1"/>
        <v>1.5714285714285714</v>
      </c>
      <c r="AL13" s="22">
        <f t="shared" si="2"/>
        <v>0.2857142857142857</v>
      </c>
      <c r="AM13" s="22">
        <f t="shared" si="3"/>
        <v>46.238095238095234</v>
      </c>
      <c r="AN13" s="29">
        <f t="shared" si="4"/>
        <v>5.666666666666667</v>
      </c>
      <c r="AO13" s="20">
        <f t="shared" si="5"/>
        <v>4</v>
      </c>
      <c r="AP13" s="49" t="str">
        <f t="shared" si="6"/>
        <v>Shardul Thakur</v>
      </c>
    </row>
    <row r="14" spans="1:43" x14ac:dyDescent="0.2">
      <c r="A14" s="3" t="s">
        <v>170</v>
      </c>
      <c r="B14" s="1" t="s">
        <v>159</v>
      </c>
      <c r="C14" s="4" t="s">
        <v>72</v>
      </c>
      <c r="D14" s="3">
        <f>IFERROR(VLOOKUP($A14,lsg_mvp!$B:$K,COLUMN(D13)-2,FALSE),"")</f>
        <v>134.5</v>
      </c>
      <c r="E14" s="1">
        <f>IFERROR(VLOOKUP($A14,lsg_mvp!$B:$K,COLUMN(E13)-2,FALSE),"")</f>
        <v>6</v>
      </c>
      <c r="F14" s="1">
        <f>IFERROR(VLOOKUP($A14,lsg_mvp!$B:$K,COLUMN(F13)-2,FALSE),"")</f>
        <v>0</v>
      </c>
      <c r="G14" s="1">
        <f>IFERROR(VLOOKUP($A14,lsg_mvp!$B:$K,COLUMN(G13)-2,FALSE),"")</f>
        <v>0</v>
      </c>
      <c r="H14" s="1">
        <f>IFERROR(VLOOKUP($A14,lsg_mvp!$B:$K,COLUMN(H13)-2,FALSE),"")</f>
        <v>30</v>
      </c>
      <c r="I14" s="1">
        <f>IFERROR(VLOOKUP($A14,lsg_mvp!$B:$K,COLUMN(I13)-2,FALSE),"")</f>
        <v>17</v>
      </c>
      <c r="J14" s="1">
        <f>IFERROR(VLOOKUP($A14,lsg_mvp!$B:$K,COLUMN(J13)-2,FALSE),"")</f>
        <v>0</v>
      </c>
      <c r="K14" s="1">
        <f>IFERROR(VLOOKUP($A14,lsg_mvp!$B:$K,COLUMN(K13)-2,FALSE),"")</f>
        <v>0</v>
      </c>
      <c r="L14" s="4">
        <f>IFERROR(VLOOKUP($A14,lsg_mvp!$B:$K,COLUMN(L13)-2,FALSE),"")</f>
        <v>0</v>
      </c>
      <c r="M14" s="3">
        <f>IFERROR(VLOOKUP($A14,lsg_batting!$B:$N,COLUMN(M13)-11,FALSE),"")</f>
        <v>295</v>
      </c>
      <c r="N14" s="1">
        <f>IFERROR(VLOOKUP($A14,lsg_batting!$B:$N,COLUMN(N13)-11,FALSE),"")</f>
        <v>6</v>
      </c>
      <c r="O14" s="1">
        <f>IFERROR(VLOOKUP($A14,lsg_batting!$B:$N,COLUMN(O13)-11,FALSE),"")</f>
        <v>6</v>
      </c>
      <c r="P14" s="1">
        <f>IFERROR(VLOOKUP($A14,lsg_batting!$B:$N,COLUMN(P13)-11,FALSE),"")</f>
        <v>0</v>
      </c>
      <c r="Q14" s="1">
        <f>IFERROR(VLOOKUP($A14,lsg_batting!$B:$N,COLUMN(Q13)-11,FALSE),"")</f>
        <v>81</v>
      </c>
      <c r="R14" s="1">
        <f>IFERROR(VLOOKUP($A14,lsg_batting!$B:$N,COLUMN(R13)-11,FALSE),"")</f>
        <v>49.17</v>
      </c>
      <c r="S14" s="1">
        <f>IFERROR(VLOOKUP($A14,lsg_batting!$B:$N,COLUMN(S13)-11,FALSE),"")</f>
        <v>172</v>
      </c>
      <c r="T14" s="1">
        <f>IFERROR(VLOOKUP($A14,lsg_batting!$B:$N,COLUMN(T13)-11,FALSE),"")</f>
        <v>171.51</v>
      </c>
      <c r="U14" s="1">
        <f>IFERROR(VLOOKUP($A14,lsg_batting!$B:$N,COLUMN(U13)-11,FALSE),"")</f>
        <v>0</v>
      </c>
      <c r="V14" s="1">
        <f>IFERROR(VLOOKUP($A14,lsg_batting!$B:$N,COLUMN(V13)-11,FALSE),"")</f>
        <v>4</v>
      </c>
      <c r="W14" s="1">
        <f>IFERROR(VLOOKUP($A14,lsg_batting!$B:$N,COLUMN(W13)-11,FALSE),"")</f>
        <v>30</v>
      </c>
      <c r="X14" s="4">
        <f>IFERROR(VLOOKUP($A14,lsg_batting!$B:$N,COLUMN(X13)-11,FALSE),"")</f>
        <v>17</v>
      </c>
      <c r="Y14" s="3" t="str">
        <f>IFERROR(VLOOKUP($A14,lsg_bowling!$B:$M,COLUMN(Y13)-23,FALSE),"")</f>
        <v/>
      </c>
      <c r="Z14" s="1" t="str">
        <f>IFERROR(VLOOKUP($A14,lsg_bowling!$B:$M,COLUMN(Z13)-23,FALSE),"")</f>
        <v/>
      </c>
      <c r="AA14" s="1" t="str">
        <f>IFERROR(VLOOKUP($A14,lsg_bowling!$B:$M,COLUMN(AA13)-23,FALSE),"")</f>
        <v/>
      </c>
      <c r="AB14" s="1" t="str">
        <f>IFERROR(VLOOKUP($A14,lsg_bowling!$B:$M,COLUMN(AB13)-23,FALSE),"")</f>
        <v/>
      </c>
      <c r="AC14" s="1" t="str">
        <f>IFERROR(VLOOKUP($A14,lsg_bowling!$B:$M,COLUMN(AC13)-23,FALSE),"")</f>
        <v/>
      </c>
      <c r="AD14" s="1" t="str">
        <f>IFERROR(VLOOKUP($A14,lsg_bowling!$B:$M,COLUMN(AD13)-23,FALSE),"")</f>
        <v/>
      </c>
      <c r="AE14" s="1" t="str">
        <f>IFERROR(VLOOKUP($A14,lsg_bowling!$B:$M,COLUMN(AE13)-23,FALSE),"")</f>
        <v/>
      </c>
      <c r="AF14" s="1" t="str">
        <f>IFERROR(VLOOKUP($A14,lsg_bowling!$B:$M,COLUMN(AF13)-23,FALSE),"")</f>
        <v/>
      </c>
      <c r="AG14" s="1" t="str">
        <f>IFERROR(VLOOKUP($A14,lsg_bowling!$B:$M,COLUMN(AG13)-23,FALSE),"")</f>
        <v/>
      </c>
      <c r="AH14" s="1" t="str">
        <f>IFERROR(VLOOKUP($A14,lsg_bowling!$B:$M,COLUMN(AH13)-23,FALSE),"")</f>
        <v/>
      </c>
      <c r="AI14" s="1" t="str">
        <f>IFERROR(VLOOKUP($A14,lsg_bowling!$B:$M,COLUMN(AI13)-23,FALSE),"")</f>
        <v/>
      </c>
      <c r="AJ14" s="23">
        <f t="shared" si="0"/>
        <v>42.8</v>
      </c>
      <c r="AK14" s="22">
        <f t="shared" si="1"/>
        <v>0</v>
      </c>
      <c r="AL14" s="22">
        <f t="shared" si="2"/>
        <v>0</v>
      </c>
      <c r="AM14" s="22">
        <f t="shared" si="3"/>
        <v>42.8</v>
      </c>
      <c r="AN14" s="29">
        <f t="shared" si="4"/>
        <v>7.666666666666667</v>
      </c>
      <c r="AO14" s="20">
        <f t="shared" si="5"/>
        <v>11</v>
      </c>
      <c r="AP14" s="49" t="str">
        <f t="shared" si="6"/>
        <v>Mitchell Marsh</v>
      </c>
    </row>
    <row r="15" spans="1:43" x14ac:dyDescent="0.2">
      <c r="A15" s="3" t="s">
        <v>174</v>
      </c>
      <c r="B15" s="1" t="s">
        <v>159</v>
      </c>
      <c r="C15" s="4" t="s">
        <v>70</v>
      </c>
      <c r="D15" s="3">
        <f>IFERROR(VLOOKUP($A15,lsg_mvp!$B:$K,COLUMN(D14)-2,FALSE),"")</f>
        <v>108.5</v>
      </c>
      <c r="E15" s="1">
        <f>IFERROR(VLOOKUP($A15,lsg_mvp!$B:$K,COLUMN(E14)-2,FALSE),"")</f>
        <v>7</v>
      </c>
      <c r="F15" s="1">
        <f>IFERROR(VLOOKUP($A15,lsg_mvp!$B:$K,COLUMN(F14)-2,FALSE),"")</f>
        <v>1</v>
      </c>
      <c r="G15" s="1">
        <f>IFERROR(VLOOKUP($A15,lsg_mvp!$B:$K,COLUMN(G14)-2,FALSE),"")</f>
        <v>6</v>
      </c>
      <c r="H15" s="1">
        <f>IFERROR(VLOOKUP($A15,lsg_mvp!$B:$K,COLUMN(H14)-2,FALSE),"")</f>
        <v>21</v>
      </c>
      <c r="I15" s="1">
        <f>IFERROR(VLOOKUP($A15,lsg_mvp!$B:$K,COLUMN(I14)-2,FALSE),"")</f>
        <v>9</v>
      </c>
      <c r="J15" s="1">
        <f>IFERROR(VLOOKUP($A15,lsg_mvp!$B:$K,COLUMN(J14)-2,FALSE),"")</f>
        <v>6</v>
      </c>
      <c r="K15" s="1">
        <f>IFERROR(VLOOKUP($A15,lsg_mvp!$B:$K,COLUMN(K14)-2,FALSE),"")</f>
        <v>0</v>
      </c>
      <c r="L15" s="4">
        <f>IFERROR(VLOOKUP($A15,lsg_mvp!$B:$K,COLUMN(L14)-2,FALSE),"")</f>
        <v>0</v>
      </c>
      <c r="M15" s="3">
        <f>IFERROR(VLOOKUP($A15,lsg_batting!$B:$N,COLUMN(M14)-11,FALSE),"")</f>
        <v>208</v>
      </c>
      <c r="N15" s="1">
        <f>IFERROR(VLOOKUP($A15,lsg_batting!$B:$N,COLUMN(N14)-11,FALSE),"")</f>
        <v>7</v>
      </c>
      <c r="O15" s="1">
        <f>IFERROR(VLOOKUP($A15,lsg_batting!$B:$N,COLUMN(O14)-11,FALSE),"")</f>
        <v>7</v>
      </c>
      <c r="P15" s="1">
        <f>IFERROR(VLOOKUP($A15,lsg_batting!$B:$N,COLUMN(P14)-11,FALSE),"")</f>
        <v>0</v>
      </c>
      <c r="Q15" s="1">
        <f>IFERROR(VLOOKUP($A15,lsg_batting!$B:$N,COLUMN(Q14)-11,FALSE),"")</f>
        <v>58</v>
      </c>
      <c r="R15" s="1">
        <f>IFERROR(VLOOKUP($A15,lsg_batting!$B:$N,COLUMN(R14)-11,FALSE),"")</f>
        <v>29.71</v>
      </c>
      <c r="S15" s="1">
        <f>IFERROR(VLOOKUP($A15,lsg_batting!$B:$N,COLUMN(S14)-11,FALSE),"")</f>
        <v>138</v>
      </c>
      <c r="T15" s="1">
        <f>IFERROR(VLOOKUP($A15,lsg_batting!$B:$N,COLUMN(T14)-11,FALSE),"")</f>
        <v>150.72</v>
      </c>
      <c r="U15" s="1">
        <f>IFERROR(VLOOKUP($A15,lsg_batting!$B:$N,COLUMN(U14)-11,FALSE),"")</f>
        <v>0</v>
      </c>
      <c r="V15" s="1">
        <f>IFERROR(VLOOKUP($A15,lsg_batting!$B:$N,COLUMN(V14)-11,FALSE),"")</f>
        <v>2</v>
      </c>
      <c r="W15" s="1">
        <f>IFERROR(VLOOKUP($A15,lsg_batting!$B:$N,COLUMN(W14)-11,FALSE),"")</f>
        <v>21</v>
      </c>
      <c r="X15" s="4">
        <f>IFERROR(VLOOKUP($A15,lsg_batting!$B:$N,COLUMN(X14)-11,FALSE),"")</f>
        <v>9</v>
      </c>
      <c r="Y15" s="3">
        <f>IFERROR(VLOOKUP($A15,lsg_bowling!$B:$M,COLUMN(Y14)-23,FALSE),"")</f>
        <v>1</v>
      </c>
      <c r="Z15" s="1">
        <f>IFERROR(VLOOKUP($A15,lsg_bowling!$B:$M,COLUMN(Z14)-23,FALSE),"")</f>
        <v>7</v>
      </c>
      <c r="AA15" s="1">
        <f>IFERROR(VLOOKUP($A15,lsg_bowling!$B:$M,COLUMN(AA14)-23,FALSE),"")</f>
        <v>2</v>
      </c>
      <c r="AB15" s="1">
        <f>IFERROR(VLOOKUP($A15,lsg_bowling!$B:$M,COLUMN(AB14)-23,FALSE),"")</f>
        <v>5</v>
      </c>
      <c r="AC15" s="1">
        <f>IFERROR(VLOOKUP($A15,lsg_bowling!$B:$M,COLUMN(AC14)-23,FALSE),"")</f>
        <v>40</v>
      </c>
      <c r="AD15" s="1">
        <f>IFERROR(VLOOKUP($A15,lsg_bowling!$B:$M,COLUMN(AD14)-23,FALSE),"")</f>
        <v>45682</v>
      </c>
      <c r="AE15" s="1">
        <f>IFERROR(VLOOKUP($A15,lsg_bowling!$B:$M,COLUMN(AE14)-23,FALSE),"")</f>
        <v>40</v>
      </c>
      <c r="AF15" s="1">
        <f>IFERROR(VLOOKUP($A15,lsg_bowling!$B:$M,COLUMN(AF14)-23,FALSE),"")</f>
        <v>8</v>
      </c>
      <c r="AG15" s="1">
        <f>IFERROR(VLOOKUP($A15,lsg_bowling!$B:$M,COLUMN(AG14)-23,FALSE),"")</f>
        <v>30</v>
      </c>
      <c r="AH15" s="1">
        <f>IFERROR(VLOOKUP($A15,lsg_bowling!$B:$M,COLUMN(AH14)-23,FALSE),"")</f>
        <v>0</v>
      </c>
      <c r="AI15" s="1">
        <f>IFERROR(VLOOKUP($A15,lsg_bowling!$B:$M,COLUMN(AI14)-23,FALSE),"")</f>
        <v>0</v>
      </c>
      <c r="AJ15" s="23">
        <f t="shared" si="0"/>
        <v>25</v>
      </c>
      <c r="AK15" s="22">
        <f t="shared" si="1"/>
        <v>0.14285714285714285</v>
      </c>
      <c r="AL15" s="22">
        <f t="shared" si="2"/>
        <v>0.8571428571428571</v>
      </c>
      <c r="AM15" s="22">
        <f t="shared" si="3"/>
        <v>41.428571428571423</v>
      </c>
      <c r="AN15" s="29">
        <f t="shared" si="4"/>
        <v>4</v>
      </c>
      <c r="AO15" s="20">
        <f t="shared" si="5"/>
        <v>2</v>
      </c>
      <c r="AP15" s="49" t="str">
        <f t="shared" si="6"/>
        <v>Aiden Markram</v>
      </c>
      <c r="AQ15" s="1" t="s">
        <v>220</v>
      </c>
    </row>
    <row r="16" spans="1:43" x14ac:dyDescent="0.2">
      <c r="A16" s="3" t="s">
        <v>172</v>
      </c>
      <c r="B16" s="1" t="s">
        <v>159</v>
      </c>
      <c r="C16" s="4" t="s">
        <v>71</v>
      </c>
      <c r="D16" s="3">
        <f>IFERROR(VLOOKUP($A16,lsg_mvp!$B:$K,COLUMN(D15)-2,FALSE),"")</f>
        <v>87</v>
      </c>
      <c r="E16" s="1">
        <f>IFERROR(VLOOKUP($A16,lsg_mvp!$B:$K,COLUMN(E15)-2,FALSE),"")</f>
        <v>7</v>
      </c>
      <c r="F16" s="1">
        <f>IFERROR(VLOOKUP($A16,lsg_mvp!$B:$K,COLUMN(F15)-2,FALSE),"")</f>
        <v>8</v>
      </c>
      <c r="G16" s="1">
        <f>IFERROR(VLOOKUP($A16,lsg_mvp!$B:$K,COLUMN(G15)-2,FALSE),"")</f>
        <v>49</v>
      </c>
      <c r="H16" s="1">
        <f>IFERROR(VLOOKUP($A16,lsg_mvp!$B:$K,COLUMN(H15)-2,FALSE),"")</f>
        <v>0</v>
      </c>
      <c r="I16" s="1">
        <f>IFERROR(VLOOKUP($A16,lsg_mvp!$B:$K,COLUMN(I15)-2,FALSE),"")</f>
        <v>0</v>
      </c>
      <c r="J16" s="1">
        <f>IFERROR(VLOOKUP($A16,lsg_mvp!$B:$K,COLUMN(J15)-2,FALSE),"")</f>
        <v>4</v>
      </c>
      <c r="K16" s="1">
        <f>IFERROR(VLOOKUP($A16,lsg_mvp!$B:$K,COLUMN(K15)-2,FALSE),"")</f>
        <v>0</v>
      </c>
      <c r="L16" s="4">
        <f>IFERROR(VLOOKUP($A16,lsg_mvp!$B:$K,COLUMN(L15)-2,FALSE),"")</f>
        <v>0</v>
      </c>
      <c r="M16" s="3" t="str">
        <f>IFERROR(VLOOKUP($A16,lsg_batting!$B:$N,COLUMN(M15)-11,FALSE),"")</f>
        <v/>
      </c>
      <c r="N16" s="1" t="str">
        <f>IFERROR(VLOOKUP($A16,lsg_batting!$B:$N,COLUMN(N15)-11,FALSE),"")</f>
        <v/>
      </c>
      <c r="O16" s="1" t="str">
        <f>IFERROR(VLOOKUP($A16,lsg_batting!$B:$N,COLUMN(O15)-11,FALSE),"")</f>
        <v/>
      </c>
      <c r="P16" s="1" t="str">
        <f>IFERROR(VLOOKUP($A16,lsg_batting!$B:$N,COLUMN(P15)-11,FALSE),"")</f>
        <v/>
      </c>
      <c r="Q16" s="1" t="str">
        <f>IFERROR(VLOOKUP($A16,lsg_batting!$B:$N,COLUMN(Q15)-11,FALSE),"")</f>
        <v/>
      </c>
      <c r="R16" s="1" t="str">
        <f>IFERROR(VLOOKUP($A16,lsg_batting!$B:$N,COLUMN(R15)-11,FALSE),"")</f>
        <v/>
      </c>
      <c r="S16" s="1" t="str">
        <f>IFERROR(VLOOKUP($A16,lsg_batting!$B:$N,COLUMN(S15)-11,FALSE),"")</f>
        <v/>
      </c>
      <c r="T16" s="1" t="str">
        <f>IFERROR(VLOOKUP($A16,lsg_batting!$B:$N,COLUMN(T15)-11,FALSE),"")</f>
        <v/>
      </c>
      <c r="U16" s="1" t="str">
        <f>IFERROR(VLOOKUP($A16,lsg_batting!$B:$N,COLUMN(U15)-11,FALSE),"")</f>
        <v/>
      </c>
      <c r="V16" s="1" t="str">
        <f>IFERROR(VLOOKUP($A16,lsg_batting!$B:$N,COLUMN(V15)-11,FALSE),"")</f>
        <v/>
      </c>
      <c r="W16" s="1" t="str">
        <f>IFERROR(VLOOKUP($A16,lsg_batting!$B:$N,COLUMN(W15)-11,FALSE),"")</f>
        <v/>
      </c>
      <c r="X16" s="4" t="str">
        <f>IFERROR(VLOOKUP($A16,lsg_batting!$B:$N,COLUMN(X15)-11,FALSE),"")</f>
        <v/>
      </c>
      <c r="Y16" s="3">
        <f>IFERROR(VLOOKUP($A16,lsg_bowling!$B:$M,COLUMN(Y15)-23,FALSE),"")</f>
        <v>8</v>
      </c>
      <c r="Z16" s="1">
        <f>IFERROR(VLOOKUP($A16,lsg_bowling!$B:$M,COLUMN(Z15)-23,FALSE),"")</f>
        <v>7</v>
      </c>
      <c r="AA16" s="1">
        <f>IFERROR(VLOOKUP($A16,lsg_bowling!$B:$M,COLUMN(AA15)-23,FALSE),"")</f>
        <v>7</v>
      </c>
      <c r="AB16" s="1">
        <f>IFERROR(VLOOKUP($A16,lsg_bowling!$B:$M,COLUMN(AB15)-23,FALSE),"")</f>
        <v>26</v>
      </c>
      <c r="AC16" s="1">
        <f>IFERROR(VLOOKUP($A16,lsg_bowling!$B:$M,COLUMN(AC15)-23,FALSE),"")</f>
        <v>279</v>
      </c>
      <c r="AD16" s="1">
        <f>IFERROR(VLOOKUP($A16,lsg_bowling!$B:$M,COLUMN(AD15)-23,FALSE),"")</f>
        <v>45706</v>
      </c>
      <c r="AE16" s="1">
        <f>IFERROR(VLOOKUP($A16,lsg_bowling!$B:$M,COLUMN(AE15)-23,FALSE),"")</f>
        <v>34.869999999999997</v>
      </c>
      <c r="AF16" s="1">
        <f>IFERROR(VLOOKUP($A16,lsg_bowling!$B:$M,COLUMN(AF15)-23,FALSE),"")</f>
        <v>10.73</v>
      </c>
      <c r="AG16" s="1">
        <f>IFERROR(VLOOKUP($A16,lsg_bowling!$B:$M,COLUMN(AG15)-23,FALSE),"")</f>
        <v>19.5</v>
      </c>
      <c r="AH16" s="1">
        <f>IFERROR(VLOOKUP($A16,lsg_bowling!$B:$M,COLUMN(AH15)-23,FALSE),"")</f>
        <v>0</v>
      </c>
      <c r="AI16" s="1">
        <f>IFERROR(VLOOKUP($A16,lsg_bowling!$B:$M,COLUMN(AI15)-23,FALSE),"")</f>
        <v>0</v>
      </c>
      <c r="AJ16" s="23">
        <f t="shared" si="0"/>
        <v>0</v>
      </c>
      <c r="AK16" s="22">
        <f t="shared" si="1"/>
        <v>1.1428571428571428</v>
      </c>
      <c r="AL16" s="22">
        <f t="shared" si="2"/>
        <v>0.5714285714285714</v>
      </c>
      <c r="AM16" s="22">
        <f t="shared" si="3"/>
        <v>37.142857142857139</v>
      </c>
      <c r="AN16" s="29">
        <f t="shared" si="4"/>
        <v>5</v>
      </c>
      <c r="AO16" s="20">
        <f t="shared" si="5"/>
        <v>3</v>
      </c>
      <c r="AP16" s="49" t="str">
        <f t="shared" si="6"/>
        <v>Ravi Bishnoi</v>
      </c>
      <c r="AQ16" s="1" t="s">
        <v>219</v>
      </c>
    </row>
    <row r="17" spans="1:43" x14ac:dyDescent="0.2">
      <c r="A17" s="3" t="s">
        <v>184</v>
      </c>
      <c r="B17" s="1" t="s">
        <v>159</v>
      </c>
      <c r="C17" s="4" t="s">
        <v>71</v>
      </c>
      <c r="D17" s="3">
        <f>IFERROR(VLOOKUP($A17,lsg_mvp!$B:$K,COLUMN(D16)-2,FALSE),"")</f>
        <v>93</v>
      </c>
      <c r="E17" s="1">
        <f>IFERROR(VLOOKUP($A17,lsg_mvp!$B:$K,COLUMN(E16)-2,FALSE),"")</f>
        <v>7</v>
      </c>
      <c r="F17" s="1">
        <f>IFERROR(VLOOKUP($A17,lsg_mvp!$B:$K,COLUMN(F16)-2,FALSE),"")</f>
        <v>9</v>
      </c>
      <c r="G17" s="1">
        <f>IFERROR(VLOOKUP($A17,lsg_mvp!$B:$K,COLUMN(G16)-2,FALSE),"")</f>
        <v>59</v>
      </c>
      <c r="H17" s="1">
        <f>IFERROR(VLOOKUP($A17,lsg_mvp!$B:$K,COLUMN(H16)-2,FALSE),"")</f>
        <v>0</v>
      </c>
      <c r="I17" s="1">
        <f>IFERROR(VLOOKUP($A17,lsg_mvp!$B:$K,COLUMN(I16)-2,FALSE),"")</f>
        <v>0</v>
      </c>
      <c r="J17" s="1">
        <f>IFERROR(VLOOKUP($A17,lsg_mvp!$B:$K,COLUMN(J16)-2,FALSE),"")</f>
        <v>1</v>
      </c>
      <c r="K17" s="1">
        <f>IFERROR(VLOOKUP($A17,lsg_mvp!$B:$K,COLUMN(K16)-2,FALSE),"")</f>
        <v>0</v>
      </c>
      <c r="L17" s="4">
        <f>IFERROR(VLOOKUP($A17,lsg_mvp!$B:$K,COLUMN(L16)-2,FALSE),"")</f>
        <v>0</v>
      </c>
      <c r="M17" s="3" t="str">
        <f>IFERROR(VLOOKUP($A17,lsg_batting!$B:$N,COLUMN(M16)-11,FALSE),"")</f>
        <v/>
      </c>
      <c r="N17" s="1" t="str">
        <f>IFERROR(VLOOKUP($A17,lsg_batting!$B:$N,COLUMN(N16)-11,FALSE),"")</f>
        <v/>
      </c>
      <c r="O17" s="1" t="str">
        <f>IFERROR(VLOOKUP($A17,lsg_batting!$B:$N,COLUMN(O16)-11,FALSE),"")</f>
        <v/>
      </c>
      <c r="P17" s="1" t="str">
        <f>IFERROR(VLOOKUP($A17,lsg_batting!$B:$N,COLUMN(P16)-11,FALSE),"")</f>
        <v/>
      </c>
      <c r="Q17" s="1" t="str">
        <f>IFERROR(VLOOKUP($A17,lsg_batting!$B:$N,COLUMN(Q16)-11,FALSE),"")</f>
        <v/>
      </c>
      <c r="R17" s="1" t="str">
        <f>IFERROR(VLOOKUP($A17,lsg_batting!$B:$N,COLUMN(R16)-11,FALSE),"")</f>
        <v/>
      </c>
      <c r="S17" s="1" t="str">
        <f>IFERROR(VLOOKUP($A17,lsg_batting!$B:$N,COLUMN(S16)-11,FALSE),"")</f>
        <v/>
      </c>
      <c r="T17" s="1" t="str">
        <f>IFERROR(VLOOKUP($A17,lsg_batting!$B:$N,COLUMN(T16)-11,FALSE),"")</f>
        <v/>
      </c>
      <c r="U17" s="1" t="str">
        <f>IFERROR(VLOOKUP($A17,lsg_batting!$B:$N,COLUMN(U16)-11,FALSE),"")</f>
        <v/>
      </c>
      <c r="V17" s="1" t="str">
        <f>IFERROR(VLOOKUP($A17,lsg_batting!$B:$N,COLUMN(V16)-11,FALSE),"")</f>
        <v/>
      </c>
      <c r="W17" s="1" t="str">
        <f>IFERROR(VLOOKUP($A17,lsg_batting!$B:$N,COLUMN(W16)-11,FALSE),"")</f>
        <v/>
      </c>
      <c r="X17" s="4" t="str">
        <f>IFERROR(VLOOKUP($A17,lsg_batting!$B:$N,COLUMN(X16)-11,FALSE),"")</f>
        <v/>
      </c>
      <c r="Y17" s="3">
        <f>IFERROR(VLOOKUP($A17,lsg_bowling!$B:$M,COLUMN(Y16)-23,FALSE),"")</f>
        <v>9</v>
      </c>
      <c r="Z17" s="1">
        <f>IFERROR(VLOOKUP($A17,lsg_bowling!$B:$M,COLUMN(Z16)-23,FALSE),"")</f>
        <v>7</v>
      </c>
      <c r="AA17" s="1">
        <f>IFERROR(VLOOKUP($A17,lsg_bowling!$B:$M,COLUMN(AA16)-23,FALSE),"")</f>
        <v>7</v>
      </c>
      <c r="AB17" s="1">
        <f>IFERROR(VLOOKUP($A17,lsg_bowling!$B:$M,COLUMN(AB16)-23,FALSE),"")</f>
        <v>28</v>
      </c>
      <c r="AC17" s="1">
        <f>IFERROR(VLOOKUP($A17,lsg_bowling!$B:$M,COLUMN(AC16)-23,FALSE),"")</f>
        <v>208</v>
      </c>
      <c r="AD17" s="1" t="str">
        <f>IFERROR(VLOOKUP($A17,lsg_bowling!$B:$M,COLUMN(AD16)-23,FALSE),"")</f>
        <v>30/2</v>
      </c>
      <c r="AE17" s="1">
        <f>IFERROR(VLOOKUP($A17,lsg_bowling!$B:$M,COLUMN(AE16)-23,FALSE),"")</f>
        <v>23.11</v>
      </c>
      <c r="AF17" s="1">
        <f>IFERROR(VLOOKUP($A17,lsg_bowling!$B:$M,COLUMN(AF16)-23,FALSE),"")</f>
        <v>7.42</v>
      </c>
      <c r="AG17" s="1">
        <f>IFERROR(VLOOKUP($A17,lsg_bowling!$B:$M,COLUMN(AG16)-23,FALSE),"")</f>
        <v>18.66</v>
      </c>
      <c r="AH17" s="1">
        <f>IFERROR(VLOOKUP($A17,lsg_bowling!$B:$M,COLUMN(AH16)-23,FALSE),"")</f>
        <v>0</v>
      </c>
      <c r="AI17" s="1">
        <f>IFERROR(VLOOKUP($A17,lsg_bowling!$B:$M,COLUMN(AI16)-23,FALSE),"")</f>
        <v>0</v>
      </c>
      <c r="AJ17" s="23">
        <f t="shared" si="0"/>
        <v>0</v>
      </c>
      <c r="AK17" s="22">
        <f t="shared" si="1"/>
        <v>1.2857142857142858</v>
      </c>
      <c r="AL17" s="22">
        <f t="shared" si="2"/>
        <v>0.14285714285714285</v>
      </c>
      <c r="AM17" s="22">
        <f t="shared" si="3"/>
        <v>34.285714285714292</v>
      </c>
      <c r="AN17" s="29">
        <f t="shared" si="4"/>
        <v>7.333333333333333</v>
      </c>
      <c r="AO17" s="20">
        <f t="shared" si="5"/>
        <v>9</v>
      </c>
      <c r="AP17" s="49" t="str">
        <f t="shared" si="6"/>
        <v>Digvesh Singh</v>
      </c>
      <c r="AQ17" s="1" t="s">
        <v>219</v>
      </c>
    </row>
    <row r="18" spans="1:43" x14ac:dyDescent="0.2">
      <c r="A18" s="3" t="s">
        <v>201</v>
      </c>
      <c r="B18" s="1" t="s">
        <v>159</v>
      </c>
      <c r="C18" s="4" t="s">
        <v>71</v>
      </c>
      <c r="D18" s="3">
        <f>IFERROR(VLOOKUP($A18,lsg_mvp!$B:$K,COLUMN(D17)-2,FALSE),"")</f>
        <v>21.5</v>
      </c>
      <c r="E18" s="1">
        <f>IFERROR(VLOOKUP($A18,lsg_mvp!$B:$K,COLUMN(E17)-2,FALSE),"")</f>
        <v>2</v>
      </c>
      <c r="F18" s="1">
        <f>IFERROR(VLOOKUP($A18,lsg_mvp!$B:$K,COLUMN(F17)-2,FALSE),"")</f>
        <v>2</v>
      </c>
      <c r="G18" s="1">
        <f>IFERROR(VLOOKUP($A18,lsg_mvp!$B:$K,COLUMN(G17)-2,FALSE),"")</f>
        <v>12</v>
      </c>
      <c r="H18" s="1">
        <f>IFERROR(VLOOKUP($A18,lsg_mvp!$B:$K,COLUMN(H17)-2,FALSE),"")</f>
        <v>0</v>
      </c>
      <c r="I18" s="1">
        <f>IFERROR(VLOOKUP($A18,lsg_mvp!$B:$K,COLUMN(I17)-2,FALSE),"")</f>
        <v>0</v>
      </c>
      <c r="J18" s="1">
        <f>IFERROR(VLOOKUP($A18,lsg_mvp!$B:$K,COLUMN(J17)-2,FALSE),"")</f>
        <v>1</v>
      </c>
      <c r="K18" s="1">
        <f>IFERROR(VLOOKUP($A18,lsg_mvp!$B:$K,COLUMN(K17)-2,FALSE),"")</f>
        <v>0</v>
      </c>
      <c r="L18" s="4">
        <f>IFERROR(VLOOKUP($A18,lsg_mvp!$B:$K,COLUMN(L17)-2,FALSE),"")</f>
        <v>0</v>
      </c>
      <c r="M18" s="3" t="str">
        <f>IFERROR(VLOOKUP($A18,lsg_batting!$B:$N,COLUMN(M17)-11,FALSE),"")</f>
        <v/>
      </c>
      <c r="N18" s="1" t="str">
        <f>IFERROR(VLOOKUP($A18,lsg_batting!$B:$N,COLUMN(N17)-11,FALSE),"")</f>
        <v/>
      </c>
      <c r="O18" s="1" t="str">
        <f>IFERROR(VLOOKUP($A18,lsg_batting!$B:$N,COLUMN(O17)-11,FALSE),"")</f>
        <v/>
      </c>
      <c r="P18" s="1" t="str">
        <f>IFERROR(VLOOKUP($A18,lsg_batting!$B:$N,COLUMN(P17)-11,FALSE),"")</f>
        <v/>
      </c>
      <c r="Q18" s="1" t="str">
        <f>IFERROR(VLOOKUP($A18,lsg_batting!$B:$N,COLUMN(Q17)-11,FALSE),"")</f>
        <v/>
      </c>
      <c r="R18" s="1" t="str">
        <f>IFERROR(VLOOKUP($A18,lsg_batting!$B:$N,COLUMN(R17)-11,FALSE),"")</f>
        <v/>
      </c>
      <c r="S18" s="1" t="str">
        <f>IFERROR(VLOOKUP($A18,lsg_batting!$B:$N,COLUMN(S17)-11,FALSE),"")</f>
        <v/>
      </c>
      <c r="T18" s="1" t="str">
        <f>IFERROR(VLOOKUP($A18,lsg_batting!$B:$N,COLUMN(T17)-11,FALSE),"")</f>
        <v/>
      </c>
      <c r="U18" s="1" t="str">
        <f>IFERROR(VLOOKUP($A18,lsg_batting!$B:$N,COLUMN(U17)-11,FALSE),"")</f>
        <v/>
      </c>
      <c r="V18" s="1" t="str">
        <f>IFERROR(VLOOKUP($A18,lsg_batting!$B:$N,COLUMN(V17)-11,FALSE),"")</f>
        <v/>
      </c>
      <c r="W18" s="1" t="str">
        <f>IFERROR(VLOOKUP($A18,lsg_batting!$B:$N,COLUMN(W17)-11,FALSE),"")</f>
        <v/>
      </c>
      <c r="X18" s="4" t="str">
        <f>IFERROR(VLOOKUP($A18,lsg_batting!$B:$N,COLUMN(X17)-11,FALSE),"")</f>
        <v/>
      </c>
      <c r="Y18" s="3">
        <f>IFERROR(VLOOKUP($A18,lsg_bowling!$B:$M,COLUMN(Y17)-23,FALSE),"")</f>
        <v>2</v>
      </c>
      <c r="Z18" s="1">
        <f>IFERROR(VLOOKUP($A18,lsg_bowling!$B:$M,COLUMN(Z17)-23,FALSE),"")</f>
        <v>2</v>
      </c>
      <c r="AA18" s="1">
        <f>IFERROR(VLOOKUP($A18,lsg_bowling!$B:$M,COLUMN(AA17)-23,FALSE),"")</f>
        <v>2</v>
      </c>
      <c r="AB18" s="1">
        <f>IFERROR(VLOOKUP($A18,lsg_bowling!$B:$M,COLUMN(AB17)-23,FALSE),"")</f>
        <v>7</v>
      </c>
      <c r="AC18" s="1">
        <f>IFERROR(VLOOKUP($A18,lsg_bowling!$B:$M,COLUMN(AC17)-23,FALSE),"")</f>
        <v>67</v>
      </c>
      <c r="AD18" s="1" t="str">
        <f>IFERROR(VLOOKUP($A18,lsg_bowling!$B:$M,COLUMN(AD17)-23,FALSE),"")</f>
        <v>39/2</v>
      </c>
      <c r="AE18" s="1">
        <f>IFERROR(VLOOKUP($A18,lsg_bowling!$B:$M,COLUMN(AE17)-23,FALSE),"")</f>
        <v>33.5</v>
      </c>
      <c r="AF18" s="1">
        <f>IFERROR(VLOOKUP($A18,lsg_bowling!$B:$M,COLUMN(AF17)-23,FALSE),"")</f>
        <v>9.57</v>
      </c>
      <c r="AG18" s="1">
        <f>IFERROR(VLOOKUP($A18,lsg_bowling!$B:$M,COLUMN(AG17)-23,FALSE),"")</f>
        <v>21</v>
      </c>
      <c r="AH18" s="1">
        <f>IFERROR(VLOOKUP($A18,lsg_bowling!$B:$M,COLUMN(AH17)-23,FALSE),"")</f>
        <v>0</v>
      </c>
      <c r="AI18" s="1">
        <f>IFERROR(VLOOKUP($A18,lsg_bowling!$B:$M,COLUMN(AI17)-23,FALSE),"")</f>
        <v>0</v>
      </c>
      <c r="AJ18" s="23">
        <f t="shared" si="0"/>
        <v>0</v>
      </c>
      <c r="AK18" s="22">
        <f t="shared" si="1"/>
        <v>1</v>
      </c>
      <c r="AL18" s="22">
        <f t="shared" si="2"/>
        <v>0.5</v>
      </c>
      <c r="AM18" s="22">
        <f t="shared" si="3"/>
        <v>32.5</v>
      </c>
      <c r="AN18" s="29">
        <f t="shared" si="4"/>
        <v>6</v>
      </c>
      <c r="AO18" s="20">
        <f t="shared" si="5"/>
        <v>5</v>
      </c>
      <c r="AP18" s="49" t="str">
        <f t="shared" si="6"/>
        <v>M Siddharth</v>
      </c>
    </row>
    <row r="19" spans="1:43" x14ac:dyDescent="0.2">
      <c r="A19" s="3" t="s">
        <v>163</v>
      </c>
      <c r="B19" s="1" t="s">
        <v>159</v>
      </c>
      <c r="C19" s="4" t="s">
        <v>71</v>
      </c>
      <c r="D19" s="3">
        <f>IFERROR(VLOOKUP($A19,lsg_mvp!$B:$K,COLUMN(D18)-2,FALSE),"")</f>
        <v>60</v>
      </c>
      <c r="E19" s="1">
        <f>IFERROR(VLOOKUP($A19,lsg_mvp!$B:$K,COLUMN(E18)-2,FALSE),"")</f>
        <v>6</v>
      </c>
      <c r="F19" s="1">
        <f>IFERROR(VLOOKUP($A19,lsg_mvp!$B:$K,COLUMN(F18)-2,FALSE),"")</f>
        <v>5</v>
      </c>
      <c r="G19" s="1">
        <f>IFERROR(VLOOKUP($A19,lsg_mvp!$B:$K,COLUMN(G18)-2,FALSE),"")</f>
        <v>40</v>
      </c>
      <c r="H19" s="1">
        <f>IFERROR(VLOOKUP($A19,lsg_mvp!$B:$K,COLUMN(H18)-2,FALSE),"")</f>
        <v>0</v>
      </c>
      <c r="I19" s="1">
        <f>IFERROR(VLOOKUP($A19,lsg_mvp!$B:$K,COLUMN(I18)-2,FALSE),"")</f>
        <v>0</v>
      </c>
      <c r="J19" s="1">
        <f>IFERROR(VLOOKUP($A19,lsg_mvp!$B:$K,COLUMN(J18)-2,FALSE),"")</f>
        <v>1</v>
      </c>
      <c r="K19" s="1">
        <f>IFERROR(VLOOKUP($A19,lsg_mvp!$B:$K,COLUMN(K18)-2,FALSE),"")</f>
        <v>0</v>
      </c>
      <c r="L19" s="4">
        <f>IFERROR(VLOOKUP($A19,lsg_mvp!$B:$K,COLUMN(L18)-2,FALSE),"")</f>
        <v>0</v>
      </c>
      <c r="M19" s="3">
        <f>IFERROR(VLOOKUP($A19,lsg_batting!$B:$N,COLUMN(M18)-11,FALSE),"")</f>
        <v>2</v>
      </c>
      <c r="N19" s="1">
        <f>IFERROR(VLOOKUP($A19,lsg_batting!$B:$N,COLUMN(N18)-11,FALSE),"")</f>
        <v>6</v>
      </c>
      <c r="O19" s="1">
        <f>IFERROR(VLOOKUP($A19,lsg_batting!$B:$N,COLUMN(O18)-11,FALSE),"")</f>
        <v>2</v>
      </c>
      <c r="P19" s="1">
        <f>IFERROR(VLOOKUP($A19,lsg_batting!$B:$N,COLUMN(P18)-11,FALSE),"")</f>
        <v>2</v>
      </c>
      <c r="Q19" s="1" t="str">
        <f>IFERROR(VLOOKUP($A19,lsg_batting!$B:$N,COLUMN(Q18)-11,FALSE),"")</f>
        <v>2*</v>
      </c>
      <c r="R19" s="1" t="str">
        <f>IFERROR(VLOOKUP($A19,lsg_batting!$B:$N,COLUMN(R18)-11,FALSE),"")</f>
        <v>-</v>
      </c>
      <c r="S19" s="1">
        <f>IFERROR(VLOOKUP($A19,lsg_batting!$B:$N,COLUMN(S18)-11,FALSE),"")</f>
        <v>1</v>
      </c>
      <c r="T19" s="1">
        <f>IFERROR(VLOOKUP($A19,lsg_batting!$B:$N,COLUMN(T18)-11,FALSE),"")</f>
        <v>200</v>
      </c>
      <c r="U19" s="1">
        <f>IFERROR(VLOOKUP($A19,lsg_batting!$B:$N,COLUMN(U18)-11,FALSE),"")</f>
        <v>0</v>
      </c>
      <c r="V19" s="1">
        <f>IFERROR(VLOOKUP($A19,lsg_batting!$B:$N,COLUMN(V18)-11,FALSE),"")</f>
        <v>0</v>
      </c>
      <c r="W19" s="1">
        <f>IFERROR(VLOOKUP($A19,lsg_batting!$B:$N,COLUMN(W18)-11,FALSE),"")</f>
        <v>0</v>
      </c>
      <c r="X19" s="4">
        <f>IFERROR(VLOOKUP($A19,lsg_batting!$B:$N,COLUMN(X18)-11,FALSE),"")</f>
        <v>0</v>
      </c>
      <c r="Y19" s="3">
        <f>IFERROR(VLOOKUP($A19,lsg_bowling!$B:$M,COLUMN(Y18)-23,FALSE),"")</f>
        <v>5</v>
      </c>
      <c r="Z19" s="1">
        <f>IFERROR(VLOOKUP($A19,lsg_bowling!$B:$M,COLUMN(Z18)-23,FALSE),"")</f>
        <v>6</v>
      </c>
      <c r="AA19" s="1">
        <f>IFERROR(VLOOKUP($A19,lsg_bowling!$B:$M,COLUMN(AA18)-23,FALSE),"")</f>
        <v>6</v>
      </c>
      <c r="AB19" s="1">
        <f>IFERROR(VLOOKUP($A19,lsg_bowling!$B:$M,COLUMN(AB18)-23,FALSE),"")</f>
        <v>22.3</v>
      </c>
      <c r="AC19" s="1">
        <f>IFERROR(VLOOKUP($A19,lsg_bowling!$B:$M,COLUMN(AC18)-23,FALSE),"")</f>
        <v>224</v>
      </c>
      <c r="AD19" s="1" t="str">
        <f>IFERROR(VLOOKUP($A19,lsg_bowling!$B:$M,COLUMN(AD18)-23,FALSE),"")</f>
        <v>32/1</v>
      </c>
      <c r="AE19" s="1">
        <f>IFERROR(VLOOKUP($A19,lsg_bowling!$B:$M,COLUMN(AE18)-23,FALSE),"")</f>
        <v>44.8</v>
      </c>
      <c r="AF19" s="1">
        <f>IFERROR(VLOOKUP($A19,lsg_bowling!$B:$M,COLUMN(AF18)-23,FALSE),"")</f>
        <v>9.9499999999999993</v>
      </c>
      <c r="AG19" s="1">
        <f>IFERROR(VLOOKUP($A19,lsg_bowling!$B:$M,COLUMN(AG18)-23,FALSE),"")</f>
        <v>27</v>
      </c>
      <c r="AH19" s="1">
        <f>IFERROR(VLOOKUP($A19,lsg_bowling!$B:$M,COLUMN(AH18)-23,FALSE),"")</f>
        <v>0</v>
      </c>
      <c r="AI19" s="1">
        <f>IFERROR(VLOOKUP($A19,lsg_bowling!$B:$M,COLUMN(AI18)-23,FALSE),"")</f>
        <v>0</v>
      </c>
      <c r="AJ19" s="23">
        <f t="shared" si="0"/>
        <v>0</v>
      </c>
      <c r="AK19" s="22">
        <f t="shared" si="1"/>
        <v>0.83333333333333337</v>
      </c>
      <c r="AL19" s="22">
        <f t="shared" si="2"/>
        <v>0.16666666666666666</v>
      </c>
      <c r="AM19" s="22">
        <f t="shared" si="3"/>
        <v>23.333333333333336</v>
      </c>
      <c r="AN19" s="29">
        <f t="shared" si="4"/>
        <v>8</v>
      </c>
      <c r="AO19" s="20">
        <f t="shared" si="5"/>
        <v>12</v>
      </c>
      <c r="AP19" s="49" t="str">
        <f t="shared" si="6"/>
        <v>Avesh Khan</v>
      </c>
    </row>
    <row r="20" spans="1:43" x14ac:dyDescent="0.2">
      <c r="A20" s="3" t="s">
        <v>173</v>
      </c>
      <c r="B20" s="1" t="s">
        <v>159</v>
      </c>
      <c r="C20" s="4" t="s">
        <v>72</v>
      </c>
      <c r="D20" s="3">
        <f>IFERROR(VLOOKUP($A20,lsg_mvp!$B:$K,COLUMN(D19)-2,FALSE),"")</f>
        <v>48.5</v>
      </c>
      <c r="E20" s="1">
        <f>IFERROR(VLOOKUP($A20,lsg_mvp!$B:$K,COLUMN(E19)-2,FALSE),"")</f>
        <v>7</v>
      </c>
      <c r="F20" s="1">
        <f>IFERROR(VLOOKUP($A20,lsg_mvp!$B:$K,COLUMN(F19)-2,FALSE),"")</f>
        <v>0</v>
      </c>
      <c r="G20" s="1">
        <f>IFERROR(VLOOKUP($A20,lsg_mvp!$B:$K,COLUMN(G19)-2,FALSE),"")</f>
        <v>0</v>
      </c>
      <c r="H20" s="1">
        <f>IFERROR(VLOOKUP($A20,lsg_mvp!$B:$K,COLUMN(H19)-2,FALSE),"")</f>
        <v>9</v>
      </c>
      <c r="I20" s="1">
        <f>IFERROR(VLOOKUP($A20,lsg_mvp!$B:$K,COLUMN(I19)-2,FALSE),"")</f>
        <v>6</v>
      </c>
      <c r="J20" s="1">
        <f>IFERROR(VLOOKUP($A20,lsg_mvp!$B:$K,COLUMN(J19)-2,FALSE),"")</f>
        <v>2</v>
      </c>
      <c r="K20" s="1">
        <f>IFERROR(VLOOKUP($A20,lsg_mvp!$B:$K,COLUMN(K19)-2,FALSE),"")</f>
        <v>0</v>
      </c>
      <c r="L20" s="4">
        <f>IFERROR(VLOOKUP($A20,lsg_mvp!$B:$K,COLUMN(L19)-2,FALSE),"")</f>
        <v>0</v>
      </c>
      <c r="M20" s="3">
        <f>IFERROR(VLOOKUP($A20,lsg_batting!$B:$N,COLUMN(M19)-11,FALSE),"")</f>
        <v>131</v>
      </c>
      <c r="N20" s="1">
        <f>IFERROR(VLOOKUP($A20,lsg_batting!$B:$N,COLUMN(N19)-11,FALSE),"")</f>
        <v>7</v>
      </c>
      <c r="O20" s="1">
        <f>IFERROR(VLOOKUP($A20,lsg_batting!$B:$N,COLUMN(O19)-11,FALSE),"")</f>
        <v>6</v>
      </c>
      <c r="P20" s="1">
        <f>IFERROR(VLOOKUP($A20,lsg_batting!$B:$N,COLUMN(P19)-11,FALSE),"")</f>
        <v>1</v>
      </c>
      <c r="Q20" s="1">
        <f>IFERROR(VLOOKUP($A20,lsg_batting!$B:$N,COLUMN(Q19)-11,FALSE),"")</f>
        <v>41</v>
      </c>
      <c r="R20" s="1">
        <f>IFERROR(VLOOKUP($A20,lsg_batting!$B:$N,COLUMN(R19)-11,FALSE),"")</f>
        <v>26.2</v>
      </c>
      <c r="S20" s="1">
        <f>IFERROR(VLOOKUP($A20,lsg_batting!$B:$N,COLUMN(S19)-11,FALSE),"")</f>
        <v>100</v>
      </c>
      <c r="T20" s="1">
        <f>IFERROR(VLOOKUP($A20,lsg_batting!$B:$N,COLUMN(T19)-11,FALSE),"")</f>
        <v>131</v>
      </c>
      <c r="U20" s="1">
        <f>IFERROR(VLOOKUP($A20,lsg_batting!$B:$N,COLUMN(U19)-11,FALSE),"")</f>
        <v>0</v>
      </c>
      <c r="V20" s="1">
        <f>IFERROR(VLOOKUP($A20,lsg_batting!$B:$N,COLUMN(V19)-11,FALSE),"")</f>
        <v>0</v>
      </c>
      <c r="W20" s="1">
        <f>IFERROR(VLOOKUP($A20,lsg_batting!$B:$N,COLUMN(W19)-11,FALSE),"")</f>
        <v>9</v>
      </c>
      <c r="X20" s="4">
        <f>IFERROR(VLOOKUP($A20,lsg_batting!$B:$N,COLUMN(X19)-11,FALSE),"")</f>
        <v>6</v>
      </c>
      <c r="Y20" s="3" t="str">
        <f>IFERROR(VLOOKUP($A20,lsg_bowling!$B:$M,COLUMN(Y19)-23,FALSE),"")</f>
        <v/>
      </c>
      <c r="Z20" s="1" t="str">
        <f>IFERROR(VLOOKUP($A20,lsg_bowling!$B:$M,COLUMN(Z19)-23,FALSE),"")</f>
        <v/>
      </c>
      <c r="AA20" s="1" t="str">
        <f>IFERROR(VLOOKUP($A20,lsg_bowling!$B:$M,COLUMN(AA19)-23,FALSE),"")</f>
        <v/>
      </c>
      <c r="AB20" s="1" t="str">
        <f>IFERROR(VLOOKUP($A20,lsg_bowling!$B:$M,COLUMN(AB19)-23,FALSE),"")</f>
        <v/>
      </c>
      <c r="AC20" s="1" t="str">
        <f>IFERROR(VLOOKUP($A20,lsg_bowling!$B:$M,COLUMN(AC19)-23,FALSE),"")</f>
        <v/>
      </c>
      <c r="AD20" s="1" t="str">
        <f>IFERROR(VLOOKUP($A20,lsg_bowling!$B:$M,COLUMN(AD19)-23,FALSE),"")</f>
        <v/>
      </c>
      <c r="AE20" s="1" t="str">
        <f>IFERROR(VLOOKUP($A20,lsg_bowling!$B:$M,COLUMN(AE19)-23,FALSE),"")</f>
        <v/>
      </c>
      <c r="AF20" s="1" t="str">
        <f>IFERROR(VLOOKUP($A20,lsg_bowling!$B:$M,COLUMN(AF19)-23,FALSE),"")</f>
        <v/>
      </c>
      <c r="AG20" s="1" t="str">
        <f>IFERROR(VLOOKUP($A20,lsg_bowling!$B:$M,COLUMN(AG19)-23,FALSE),"")</f>
        <v/>
      </c>
      <c r="AH20" s="1" t="str">
        <f>IFERROR(VLOOKUP($A20,lsg_bowling!$B:$M,COLUMN(AH19)-23,FALSE),"")</f>
        <v/>
      </c>
      <c r="AI20" s="1" t="str">
        <f>IFERROR(VLOOKUP($A20,lsg_bowling!$B:$M,COLUMN(AI19)-23,FALSE),"")</f>
        <v/>
      </c>
      <c r="AJ20" s="23">
        <f t="shared" si="0"/>
        <v>18</v>
      </c>
      <c r="AK20" s="22">
        <f t="shared" si="1"/>
        <v>0</v>
      </c>
      <c r="AL20" s="22">
        <f t="shared" si="2"/>
        <v>0.2857142857142857</v>
      </c>
      <c r="AM20" s="22">
        <f t="shared" si="3"/>
        <v>22.285714285714285</v>
      </c>
      <c r="AN20" s="29">
        <f t="shared" si="4"/>
        <v>7</v>
      </c>
      <c r="AO20" s="20">
        <f t="shared" si="5"/>
        <v>8</v>
      </c>
      <c r="AP20" s="49" t="str">
        <f t="shared" si="6"/>
        <v>Ayush Badoni</v>
      </c>
    </row>
    <row r="21" spans="1:43" x14ac:dyDescent="0.2">
      <c r="A21" s="3" t="s">
        <v>179</v>
      </c>
      <c r="B21" s="1" t="s">
        <v>159</v>
      </c>
      <c r="C21" s="4" t="s">
        <v>71</v>
      </c>
      <c r="D21" s="3">
        <f>IFERROR(VLOOKUP($A21,lsg_mvp!$B:$K,COLUMN(D20)-2,FALSE),"")</f>
        <v>32.5</v>
      </c>
      <c r="E21" s="1">
        <f>IFERROR(VLOOKUP($A21,lsg_mvp!$B:$K,COLUMN(E20)-2,FALSE),"")</f>
        <v>4</v>
      </c>
      <c r="F21" s="1">
        <f>IFERROR(VLOOKUP($A21,lsg_mvp!$B:$K,COLUMN(F20)-2,FALSE),"")</f>
        <v>3</v>
      </c>
      <c r="G21" s="1">
        <f>IFERROR(VLOOKUP($A21,lsg_mvp!$B:$K,COLUMN(G20)-2,FALSE),"")</f>
        <v>22</v>
      </c>
      <c r="H21" s="1">
        <f>IFERROR(VLOOKUP($A21,lsg_mvp!$B:$K,COLUMN(H20)-2,FALSE),"")</f>
        <v>0</v>
      </c>
      <c r="I21" s="1">
        <f>IFERROR(VLOOKUP($A21,lsg_mvp!$B:$K,COLUMN(I20)-2,FALSE),"")</f>
        <v>0</v>
      </c>
      <c r="J21" s="1">
        <f>IFERROR(VLOOKUP($A21,lsg_mvp!$B:$K,COLUMN(J20)-2,FALSE),"")</f>
        <v>0</v>
      </c>
      <c r="K21" s="1">
        <f>IFERROR(VLOOKUP($A21,lsg_mvp!$B:$K,COLUMN(K20)-2,FALSE),"")</f>
        <v>0</v>
      </c>
      <c r="L21" s="4">
        <f>IFERROR(VLOOKUP($A21,lsg_mvp!$B:$K,COLUMN(L20)-2,FALSE),"")</f>
        <v>0</v>
      </c>
      <c r="M21" s="3" t="str">
        <f>IFERROR(VLOOKUP($A21,lsg_batting!$B:$N,COLUMN(M20)-11,FALSE),"")</f>
        <v/>
      </c>
      <c r="N21" s="1" t="str">
        <f>IFERROR(VLOOKUP($A21,lsg_batting!$B:$N,COLUMN(N20)-11,FALSE),"")</f>
        <v/>
      </c>
      <c r="O21" s="1" t="str">
        <f>IFERROR(VLOOKUP($A21,lsg_batting!$B:$N,COLUMN(O20)-11,FALSE),"")</f>
        <v/>
      </c>
      <c r="P21" s="1" t="str">
        <f>IFERROR(VLOOKUP($A21,lsg_batting!$B:$N,COLUMN(P20)-11,FALSE),"")</f>
        <v/>
      </c>
      <c r="Q21" s="1" t="str">
        <f>IFERROR(VLOOKUP($A21,lsg_batting!$B:$N,COLUMN(Q20)-11,FALSE),"")</f>
        <v/>
      </c>
      <c r="R21" s="1" t="str">
        <f>IFERROR(VLOOKUP($A21,lsg_batting!$B:$N,COLUMN(R20)-11,FALSE),"")</f>
        <v/>
      </c>
      <c r="S21" s="1" t="str">
        <f>IFERROR(VLOOKUP($A21,lsg_batting!$B:$N,COLUMN(S20)-11,FALSE),"")</f>
        <v/>
      </c>
      <c r="T21" s="1" t="str">
        <f>IFERROR(VLOOKUP($A21,lsg_batting!$B:$N,COLUMN(T20)-11,FALSE),"")</f>
        <v/>
      </c>
      <c r="U21" s="1" t="str">
        <f>IFERROR(VLOOKUP($A21,lsg_batting!$B:$N,COLUMN(U20)-11,FALSE),"")</f>
        <v/>
      </c>
      <c r="V21" s="1" t="str">
        <f>IFERROR(VLOOKUP($A21,lsg_batting!$B:$N,COLUMN(V20)-11,FALSE),"")</f>
        <v/>
      </c>
      <c r="W21" s="1" t="str">
        <f>IFERROR(VLOOKUP($A21,lsg_batting!$B:$N,COLUMN(W20)-11,FALSE),"")</f>
        <v/>
      </c>
      <c r="X21" s="4" t="str">
        <f>IFERROR(VLOOKUP($A21,lsg_batting!$B:$N,COLUMN(X20)-11,FALSE),"")</f>
        <v/>
      </c>
      <c r="Y21" s="3">
        <f>IFERROR(VLOOKUP($A21,lsg_bowling!$B:$M,COLUMN(Y20)-23,FALSE),"")</f>
        <v>3</v>
      </c>
      <c r="Z21" s="1">
        <f>IFERROR(VLOOKUP($A21,lsg_bowling!$B:$M,COLUMN(Z20)-23,FALSE),"")</f>
        <v>4</v>
      </c>
      <c r="AA21" s="1">
        <f>IFERROR(VLOOKUP($A21,lsg_bowling!$B:$M,COLUMN(AA20)-23,FALSE),"")</f>
        <v>4</v>
      </c>
      <c r="AB21" s="1">
        <f>IFERROR(VLOOKUP($A21,lsg_bowling!$B:$M,COLUMN(AB20)-23,FALSE),"")</f>
        <v>12</v>
      </c>
      <c r="AC21" s="1">
        <f>IFERROR(VLOOKUP($A21,lsg_bowling!$B:$M,COLUMN(AC20)-23,FALSE),"")</f>
        <v>147</v>
      </c>
      <c r="AD21" s="1" t="str">
        <f>IFERROR(VLOOKUP($A21,lsg_bowling!$B:$M,COLUMN(AD20)-23,FALSE),"")</f>
        <v>55/2</v>
      </c>
      <c r="AE21" s="1">
        <f>IFERROR(VLOOKUP($A21,lsg_bowling!$B:$M,COLUMN(AE20)-23,FALSE),"")</f>
        <v>49</v>
      </c>
      <c r="AF21" s="1">
        <f>IFERROR(VLOOKUP($A21,lsg_bowling!$B:$M,COLUMN(AF20)-23,FALSE),"")</f>
        <v>12.25</v>
      </c>
      <c r="AG21" s="1">
        <f>IFERROR(VLOOKUP($A21,lsg_bowling!$B:$M,COLUMN(AG20)-23,FALSE),"")</f>
        <v>24</v>
      </c>
      <c r="AH21" s="1">
        <f>IFERROR(VLOOKUP($A21,lsg_bowling!$B:$M,COLUMN(AH20)-23,FALSE),"")</f>
        <v>0</v>
      </c>
      <c r="AI21" s="1">
        <f>IFERROR(VLOOKUP($A21,lsg_bowling!$B:$M,COLUMN(AI20)-23,FALSE),"")</f>
        <v>0</v>
      </c>
      <c r="AJ21" s="23">
        <f t="shared" si="0"/>
        <v>0</v>
      </c>
      <c r="AK21" s="22">
        <f t="shared" si="1"/>
        <v>0.75</v>
      </c>
      <c r="AL21" s="22">
        <f t="shared" si="2"/>
        <v>0</v>
      </c>
      <c r="AM21" s="22">
        <f t="shared" si="3"/>
        <v>18.75</v>
      </c>
      <c r="AN21" s="29">
        <f t="shared" si="4"/>
        <v>9</v>
      </c>
      <c r="AO21" s="20">
        <f t="shared" si="5"/>
        <v>13</v>
      </c>
      <c r="AP21" s="49" t="str">
        <f t="shared" si="6"/>
        <v>Akash Deep</v>
      </c>
    </row>
    <row r="22" spans="1:43" x14ac:dyDescent="0.2">
      <c r="A22" s="3" t="s">
        <v>162</v>
      </c>
      <c r="B22" s="1" t="s">
        <v>159</v>
      </c>
      <c r="C22" s="4" t="s">
        <v>70</v>
      </c>
      <c r="D22" s="3">
        <f>IFERROR(VLOOKUP($A22,lsg_mvp!$B:$K,COLUMN(D21)-2,FALSE),"")</f>
        <v>40.5</v>
      </c>
      <c r="E22" s="1">
        <f>IFERROR(VLOOKUP($A22,lsg_mvp!$B:$K,COLUMN(E21)-2,FALSE),"")</f>
        <v>7</v>
      </c>
      <c r="F22" s="1">
        <f>IFERROR(VLOOKUP($A22,lsg_mvp!$B:$K,COLUMN(F21)-2,FALSE),"")</f>
        <v>0</v>
      </c>
      <c r="G22" s="1">
        <f>IFERROR(VLOOKUP($A22,lsg_mvp!$B:$K,COLUMN(G21)-2,FALSE),"")</f>
        <v>0</v>
      </c>
      <c r="H22" s="1">
        <f>IFERROR(VLOOKUP($A22,lsg_mvp!$B:$K,COLUMN(H21)-2,FALSE),"")</f>
        <v>9</v>
      </c>
      <c r="I22" s="1">
        <f>IFERROR(VLOOKUP($A22,lsg_mvp!$B:$K,COLUMN(I21)-2,FALSE),"")</f>
        <v>3</v>
      </c>
      <c r="J22" s="1">
        <f>IFERROR(VLOOKUP($A22,lsg_mvp!$B:$K,COLUMN(J21)-2,FALSE),"")</f>
        <v>3</v>
      </c>
      <c r="K22" s="1">
        <f>IFERROR(VLOOKUP($A22,lsg_mvp!$B:$K,COLUMN(K21)-2,FALSE),"")</f>
        <v>0</v>
      </c>
      <c r="L22" s="4">
        <f>IFERROR(VLOOKUP($A22,lsg_mvp!$B:$K,COLUMN(L21)-2,FALSE),"")</f>
        <v>0</v>
      </c>
      <c r="M22" s="3">
        <f>IFERROR(VLOOKUP($A22,lsg_batting!$B:$N,COLUMN(M21)-11,FALSE),"")</f>
        <v>97</v>
      </c>
      <c r="N22" s="1">
        <f>IFERROR(VLOOKUP($A22,lsg_batting!$B:$N,COLUMN(N21)-11,FALSE),"")</f>
        <v>7</v>
      </c>
      <c r="O22" s="1">
        <f>IFERROR(VLOOKUP($A22,lsg_batting!$B:$N,COLUMN(O21)-11,FALSE),"")</f>
        <v>7</v>
      </c>
      <c r="P22" s="1">
        <f>IFERROR(VLOOKUP($A22,lsg_batting!$B:$N,COLUMN(P21)-11,FALSE),"")</f>
        <v>4</v>
      </c>
      <c r="Q22" s="1" t="str">
        <f>IFERROR(VLOOKUP($A22,lsg_batting!$B:$N,COLUMN(Q21)-11,FALSE),"")</f>
        <v>27*</v>
      </c>
      <c r="R22" s="1">
        <f>IFERROR(VLOOKUP($A22,lsg_batting!$B:$N,COLUMN(R21)-11,FALSE),"")</f>
        <v>32.33</v>
      </c>
      <c r="S22" s="1">
        <f>IFERROR(VLOOKUP($A22,lsg_batting!$B:$N,COLUMN(S21)-11,FALSE),"")</f>
        <v>73</v>
      </c>
      <c r="T22" s="1">
        <f>IFERROR(VLOOKUP($A22,lsg_batting!$B:$N,COLUMN(T21)-11,FALSE),"")</f>
        <v>132.87</v>
      </c>
      <c r="U22" s="1">
        <f>IFERROR(VLOOKUP($A22,lsg_batting!$B:$N,COLUMN(U21)-11,FALSE),"")</f>
        <v>0</v>
      </c>
      <c r="V22" s="1">
        <f>IFERROR(VLOOKUP($A22,lsg_batting!$B:$N,COLUMN(V21)-11,FALSE),"")</f>
        <v>0</v>
      </c>
      <c r="W22" s="1">
        <f>IFERROR(VLOOKUP($A22,lsg_batting!$B:$N,COLUMN(W21)-11,FALSE),"")</f>
        <v>9</v>
      </c>
      <c r="X22" s="4">
        <f>IFERROR(VLOOKUP($A22,lsg_batting!$B:$N,COLUMN(X21)-11,FALSE),"")</f>
        <v>3</v>
      </c>
      <c r="Y22" s="3" t="str">
        <f>IFERROR(VLOOKUP($A22,lsg_bowling!$B:$M,COLUMN(Y21)-23,FALSE),"")</f>
        <v/>
      </c>
      <c r="Z22" s="1" t="str">
        <f>IFERROR(VLOOKUP($A22,lsg_bowling!$B:$M,COLUMN(Z21)-23,FALSE),"")</f>
        <v/>
      </c>
      <c r="AA22" s="1" t="str">
        <f>IFERROR(VLOOKUP($A22,lsg_bowling!$B:$M,COLUMN(AA21)-23,FALSE),"")</f>
        <v/>
      </c>
      <c r="AB22" s="1" t="str">
        <f>IFERROR(VLOOKUP($A22,lsg_bowling!$B:$M,COLUMN(AB21)-23,FALSE),"")</f>
        <v/>
      </c>
      <c r="AC22" s="1" t="str">
        <f>IFERROR(VLOOKUP($A22,lsg_bowling!$B:$M,COLUMN(AC21)-23,FALSE),"")</f>
        <v/>
      </c>
      <c r="AD22" s="1" t="str">
        <f>IFERROR(VLOOKUP($A22,lsg_bowling!$B:$M,COLUMN(AD21)-23,FALSE),"")</f>
        <v/>
      </c>
      <c r="AE22" s="1" t="str">
        <f>IFERROR(VLOOKUP($A22,lsg_bowling!$B:$M,COLUMN(AE21)-23,FALSE),"")</f>
        <v/>
      </c>
      <c r="AF22" s="1" t="str">
        <f>IFERROR(VLOOKUP($A22,lsg_bowling!$B:$M,COLUMN(AF21)-23,FALSE),"")</f>
        <v/>
      </c>
      <c r="AG22" s="1" t="str">
        <f>IFERROR(VLOOKUP($A22,lsg_bowling!$B:$M,COLUMN(AG21)-23,FALSE),"")</f>
        <v/>
      </c>
      <c r="AH22" s="1" t="str">
        <f>IFERROR(VLOOKUP($A22,lsg_bowling!$B:$M,COLUMN(AH21)-23,FALSE),"")</f>
        <v/>
      </c>
      <c r="AI22" s="1" t="str">
        <f>IFERROR(VLOOKUP($A22,lsg_bowling!$B:$M,COLUMN(AI21)-23,FALSE),"")</f>
        <v/>
      </c>
      <c r="AJ22" s="23">
        <f t="shared" si="0"/>
        <v>11.666666666666666</v>
      </c>
      <c r="AK22" s="22">
        <f t="shared" si="1"/>
        <v>0</v>
      </c>
      <c r="AL22" s="22">
        <f t="shared" si="2"/>
        <v>0.42857142857142855</v>
      </c>
      <c r="AM22" s="22">
        <f t="shared" si="3"/>
        <v>18.095238095238095</v>
      </c>
      <c r="AN22" s="29">
        <f t="shared" si="4"/>
        <v>6.666666666666667</v>
      </c>
      <c r="AO22" s="20">
        <f t="shared" si="5"/>
        <v>7</v>
      </c>
      <c r="AP22" s="49" t="str">
        <f t="shared" si="6"/>
        <v>David Miller</v>
      </c>
    </row>
    <row r="23" spans="1:43" x14ac:dyDescent="0.2">
      <c r="A23" s="3" t="s">
        <v>161</v>
      </c>
      <c r="B23" s="1" t="s">
        <v>159</v>
      </c>
      <c r="C23" s="4" t="s">
        <v>70</v>
      </c>
      <c r="D23" s="3">
        <f>IFERROR(VLOOKUP($A23,lsg_mvp!$B:$K,COLUMN(D22)-2,FALSE),"")</f>
        <v>49</v>
      </c>
      <c r="E23" s="1">
        <f>IFERROR(VLOOKUP($A23,lsg_mvp!$B:$K,COLUMN(E22)-2,FALSE),"")</f>
        <v>7</v>
      </c>
      <c r="F23" s="1">
        <f>IFERROR(VLOOKUP($A23,lsg_mvp!$B:$K,COLUMN(F22)-2,FALSE),"")</f>
        <v>0</v>
      </c>
      <c r="G23" s="1">
        <f>IFERROR(VLOOKUP($A23,lsg_mvp!$B:$K,COLUMN(G22)-2,FALSE),"")</f>
        <v>0</v>
      </c>
      <c r="H23" s="1">
        <f>IFERROR(VLOOKUP($A23,lsg_mvp!$B:$K,COLUMN(H22)-2,FALSE),"")</f>
        <v>8</v>
      </c>
      <c r="I23" s="1">
        <f>IFERROR(VLOOKUP($A23,lsg_mvp!$B:$K,COLUMN(I22)-2,FALSE),"")</f>
        <v>5</v>
      </c>
      <c r="J23" s="1">
        <f>IFERROR(VLOOKUP($A23,lsg_mvp!$B:$K,COLUMN(J22)-2,FALSE),"")</f>
        <v>4</v>
      </c>
      <c r="K23" s="1">
        <f>IFERROR(VLOOKUP($A23,lsg_mvp!$B:$K,COLUMN(K22)-2,FALSE),"")</f>
        <v>1.5</v>
      </c>
      <c r="L23" s="4">
        <f>IFERROR(VLOOKUP($A23,lsg_mvp!$B:$K,COLUMN(L22)-2,FALSE),"")</f>
        <v>0</v>
      </c>
      <c r="M23" s="3">
        <f>IFERROR(VLOOKUP($A23,lsg_batting!$B:$N,COLUMN(M22)-11,FALSE),"")</f>
        <v>103</v>
      </c>
      <c r="N23" s="1">
        <f>IFERROR(VLOOKUP($A23,lsg_batting!$B:$N,COLUMN(N22)-11,FALSE),"")</f>
        <v>7</v>
      </c>
      <c r="O23" s="1">
        <f>IFERROR(VLOOKUP($A23,lsg_batting!$B:$N,COLUMN(O22)-11,FALSE),"")</f>
        <v>6</v>
      </c>
      <c r="P23" s="1">
        <f>IFERROR(VLOOKUP($A23,lsg_batting!$B:$N,COLUMN(P22)-11,FALSE),"")</f>
        <v>0</v>
      </c>
      <c r="Q23" s="1">
        <f>IFERROR(VLOOKUP($A23,lsg_batting!$B:$N,COLUMN(Q22)-11,FALSE),"")</f>
        <v>63</v>
      </c>
      <c r="R23" s="1">
        <f>IFERROR(VLOOKUP($A23,lsg_batting!$B:$N,COLUMN(R22)-11,FALSE),"")</f>
        <v>17.170000000000002</v>
      </c>
      <c r="S23" s="1">
        <f>IFERROR(VLOOKUP($A23,lsg_batting!$B:$N,COLUMN(S22)-11,FALSE),"")</f>
        <v>99</v>
      </c>
      <c r="T23" s="1">
        <f>IFERROR(VLOOKUP($A23,lsg_batting!$B:$N,COLUMN(T22)-11,FALSE),"")</f>
        <v>104.04</v>
      </c>
      <c r="U23" s="1">
        <f>IFERROR(VLOOKUP($A23,lsg_batting!$B:$N,COLUMN(U22)-11,FALSE),"")</f>
        <v>0</v>
      </c>
      <c r="V23" s="1">
        <f>IFERROR(VLOOKUP($A23,lsg_batting!$B:$N,COLUMN(V22)-11,FALSE),"")</f>
        <v>1</v>
      </c>
      <c r="W23" s="1">
        <f>IFERROR(VLOOKUP($A23,lsg_batting!$B:$N,COLUMN(W22)-11,FALSE),"")</f>
        <v>8</v>
      </c>
      <c r="X23" s="4">
        <f>IFERROR(VLOOKUP($A23,lsg_batting!$B:$N,COLUMN(X22)-11,FALSE),"")</f>
        <v>5</v>
      </c>
      <c r="Y23" s="3" t="str">
        <f>IFERROR(VLOOKUP($A23,lsg_bowling!$B:$M,COLUMN(Y22)-23,FALSE),"")</f>
        <v/>
      </c>
      <c r="Z23" s="1" t="str">
        <f>IFERROR(VLOOKUP($A23,lsg_bowling!$B:$M,COLUMN(Z22)-23,FALSE),"")</f>
        <v/>
      </c>
      <c r="AA23" s="1" t="str">
        <f>IFERROR(VLOOKUP($A23,lsg_bowling!$B:$M,COLUMN(AA22)-23,FALSE),"")</f>
        <v/>
      </c>
      <c r="AB23" s="1" t="str">
        <f>IFERROR(VLOOKUP($A23,lsg_bowling!$B:$M,COLUMN(AB22)-23,FALSE),"")</f>
        <v/>
      </c>
      <c r="AC23" s="1" t="str">
        <f>IFERROR(VLOOKUP($A23,lsg_bowling!$B:$M,COLUMN(AC22)-23,FALSE),"")</f>
        <v/>
      </c>
      <c r="AD23" s="1" t="str">
        <f>IFERROR(VLOOKUP($A23,lsg_bowling!$B:$M,COLUMN(AD22)-23,FALSE),"")</f>
        <v/>
      </c>
      <c r="AE23" s="1" t="str">
        <f>IFERROR(VLOOKUP($A23,lsg_bowling!$B:$M,COLUMN(AE22)-23,FALSE),"")</f>
        <v/>
      </c>
      <c r="AF23" s="1" t="str">
        <f>IFERROR(VLOOKUP($A23,lsg_bowling!$B:$M,COLUMN(AF22)-23,FALSE),"")</f>
        <v/>
      </c>
      <c r="AG23" s="1" t="str">
        <f>IFERROR(VLOOKUP($A23,lsg_bowling!$B:$M,COLUMN(AG22)-23,FALSE),"")</f>
        <v/>
      </c>
      <c r="AH23" s="1" t="str">
        <f>IFERROR(VLOOKUP($A23,lsg_bowling!$B:$M,COLUMN(AH22)-23,FALSE),"")</f>
        <v/>
      </c>
      <c r="AI23" s="1" t="str">
        <f>IFERROR(VLOOKUP($A23,lsg_bowling!$B:$M,COLUMN(AI22)-23,FALSE),"")</f>
        <v/>
      </c>
      <c r="AJ23" s="23">
        <f t="shared" si="0"/>
        <v>8</v>
      </c>
      <c r="AK23" s="22">
        <f t="shared" si="1"/>
        <v>0</v>
      </c>
      <c r="AL23" s="22">
        <f t="shared" si="2"/>
        <v>0.5714285714285714</v>
      </c>
      <c r="AM23" s="22">
        <f t="shared" si="3"/>
        <v>16.571428571428569</v>
      </c>
      <c r="AN23" s="29">
        <f t="shared" si="4"/>
        <v>6.333333333333333</v>
      </c>
      <c r="AO23" s="20">
        <f t="shared" si="5"/>
        <v>6</v>
      </c>
      <c r="AP23" s="49" t="str">
        <f t="shared" si="6"/>
        <v>Rishabh Pant</v>
      </c>
    </row>
    <row r="24" spans="1:43" x14ac:dyDescent="0.2">
      <c r="A24" s="3" t="s">
        <v>177</v>
      </c>
      <c r="B24" s="1" t="s">
        <v>159</v>
      </c>
      <c r="C24" s="4" t="s">
        <v>72</v>
      </c>
      <c r="D24" s="3">
        <f>IFERROR(VLOOKUP($A24,lsg_mvp!$B:$K,COLUMN(D23)-2,FALSE),"")</f>
        <v>42</v>
      </c>
      <c r="E24" s="1">
        <f>IFERROR(VLOOKUP($A24,lsg_mvp!$B:$K,COLUMN(E23)-2,FALSE),"")</f>
        <v>6</v>
      </c>
      <c r="F24" s="1">
        <f>IFERROR(VLOOKUP($A24,lsg_mvp!$B:$K,COLUMN(F23)-2,FALSE),"")</f>
        <v>0</v>
      </c>
      <c r="G24" s="1">
        <f>IFERROR(VLOOKUP($A24,lsg_mvp!$B:$K,COLUMN(G23)-2,FALSE),"")</f>
        <v>1</v>
      </c>
      <c r="H24" s="1">
        <f>IFERROR(VLOOKUP($A24,lsg_mvp!$B:$K,COLUMN(H23)-2,FALSE),"")</f>
        <v>6</v>
      </c>
      <c r="I24" s="1">
        <f>IFERROR(VLOOKUP($A24,lsg_mvp!$B:$K,COLUMN(I23)-2,FALSE),"")</f>
        <v>6</v>
      </c>
      <c r="J24" s="1">
        <f>IFERROR(VLOOKUP($A24,lsg_mvp!$B:$K,COLUMN(J23)-2,FALSE),"")</f>
        <v>2</v>
      </c>
      <c r="K24" s="1">
        <f>IFERROR(VLOOKUP($A24,lsg_mvp!$B:$K,COLUMN(K23)-2,FALSE),"")</f>
        <v>0</v>
      </c>
      <c r="L24" s="4">
        <f>IFERROR(VLOOKUP($A24,lsg_mvp!$B:$K,COLUMN(L23)-2,FALSE),"")</f>
        <v>0</v>
      </c>
      <c r="M24" s="3">
        <f>IFERROR(VLOOKUP($A24,lsg_batting!$B:$N,COLUMN(M23)-11,FALSE),"")</f>
        <v>81</v>
      </c>
      <c r="N24" s="1">
        <f>IFERROR(VLOOKUP($A24,lsg_batting!$B:$N,COLUMN(N23)-11,FALSE),"")</f>
        <v>6</v>
      </c>
      <c r="O24" s="1">
        <f>IFERROR(VLOOKUP($A24,lsg_batting!$B:$N,COLUMN(O23)-11,FALSE),"")</f>
        <v>6</v>
      </c>
      <c r="P24" s="1">
        <f>IFERROR(VLOOKUP($A24,lsg_batting!$B:$N,COLUMN(P23)-11,FALSE),"")</f>
        <v>2</v>
      </c>
      <c r="Q24" s="1">
        <f>IFERROR(VLOOKUP($A24,lsg_batting!$B:$N,COLUMN(Q23)-11,FALSE),"")</f>
        <v>27</v>
      </c>
      <c r="R24" s="1">
        <f>IFERROR(VLOOKUP($A24,lsg_batting!$B:$N,COLUMN(R23)-11,FALSE),"")</f>
        <v>20.25</v>
      </c>
      <c r="S24" s="1">
        <f>IFERROR(VLOOKUP($A24,lsg_batting!$B:$N,COLUMN(S23)-11,FALSE),"")</f>
        <v>40</v>
      </c>
      <c r="T24" s="1">
        <f>IFERROR(VLOOKUP($A24,lsg_batting!$B:$N,COLUMN(T23)-11,FALSE),"")</f>
        <v>202.5</v>
      </c>
      <c r="U24" s="1">
        <f>IFERROR(VLOOKUP($A24,lsg_batting!$B:$N,COLUMN(U23)-11,FALSE),"")</f>
        <v>0</v>
      </c>
      <c r="V24" s="1">
        <f>IFERROR(VLOOKUP($A24,lsg_batting!$B:$N,COLUMN(V23)-11,FALSE),"")</f>
        <v>0</v>
      </c>
      <c r="W24" s="1">
        <f>IFERROR(VLOOKUP($A24,lsg_batting!$B:$N,COLUMN(W23)-11,FALSE),"")</f>
        <v>6</v>
      </c>
      <c r="X24" s="4">
        <f>IFERROR(VLOOKUP($A24,lsg_batting!$B:$N,COLUMN(X23)-11,FALSE),"")</f>
        <v>6</v>
      </c>
      <c r="Y24" s="3" t="str">
        <f>IFERROR(VLOOKUP($A24,lsg_bowling!$B:$M,COLUMN(Y23)-23,FALSE),"")</f>
        <v/>
      </c>
      <c r="Z24" s="1" t="str">
        <f>IFERROR(VLOOKUP($A24,lsg_bowling!$B:$M,COLUMN(Z23)-23,FALSE),"")</f>
        <v/>
      </c>
      <c r="AA24" s="1" t="str">
        <f>IFERROR(VLOOKUP($A24,lsg_bowling!$B:$M,COLUMN(AA23)-23,FALSE),"")</f>
        <v/>
      </c>
      <c r="AB24" s="1" t="str">
        <f>IFERROR(VLOOKUP($A24,lsg_bowling!$B:$M,COLUMN(AB23)-23,FALSE),"")</f>
        <v/>
      </c>
      <c r="AC24" s="1" t="str">
        <f>IFERROR(VLOOKUP($A24,lsg_bowling!$B:$M,COLUMN(AC23)-23,FALSE),"")</f>
        <v/>
      </c>
      <c r="AD24" s="1" t="str">
        <f>IFERROR(VLOOKUP($A24,lsg_bowling!$B:$M,COLUMN(AD23)-23,FALSE),"")</f>
        <v/>
      </c>
      <c r="AE24" s="1" t="str">
        <f>IFERROR(VLOOKUP($A24,lsg_bowling!$B:$M,COLUMN(AE23)-23,FALSE),"")</f>
        <v/>
      </c>
      <c r="AF24" s="1" t="str">
        <f>IFERROR(VLOOKUP($A24,lsg_bowling!$B:$M,COLUMN(AF23)-23,FALSE),"")</f>
        <v/>
      </c>
      <c r="AG24" s="1" t="str">
        <f>IFERROR(VLOOKUP($A24,lsg_bowling!$B:$M,COLUMN(AG23)-23,FALSE),"")</f>
        <v/>
      </c>
      <c r="AH24" s="1" t="str">
        <f>IFERROR(VLOOKUP($A24,lsg_bowling!$B:$M,COLUMN(AH23)-23,FALSE),"")</f>
        <v/>
      </c>
      <c r="AI24" s="1" t="str">
        <f>IFERROR(VLOOKUP($A24,lsg_bowling!$B:$M,COLUMN(AI23)-23,FALSE),"")</f>
        <v/>
      </c>
      <c r="AJ24" s="23">
        <f t="shared" si="0"/>
        <v>10.8</v>
      </c>
      <c r="AK24" s="22">
        <f t="shared" si="1"/>
        <v>0</v>
      </c>
      <c r="AL24" s="22">
        <f t="shared" si="2"/>
        <v>0.33333333333333331</v>
      </c>
      <c r="AM24" s="22">
        <f t="shared" si="3"/>
        <v>15.8</v>
      </c>
      <c r="AN24" s="29">
        <f t="shared" si="4"/>
        <v>7.333333333333333</v>
      </c>
      <c r="AO24" s="20">
        <f t="shared" si="5"/>
        <v>9</v>
      </c>
      <c r="AP24" s="49" t="str">
        <f t="shared" si="6"/>
        <v>Abdul Samad</v>
      </c>
    </row>
    <row r="25" spans="1:43" x14ac:dyDescent="0.2">
      <c r="A25" s="3" t="s">
        <v>194</v>
      </c>
      <c r="B25" s="1" t="s">
        <v>159</v>
      </c>
      <c r="C25" s="4" t="s">
        <v>71</v>
      </c>
      <c r="D25" s="3">
        <f>IFERROR(VLOOKUP($A25,lsg_mvp!$B:$K,COLUMN(D24)-2,FALSE),"")</f>
        <v>20</v>
      </c>
      <c r="E25" s="1">
        <f>IFERROR(VLOOKUP($A25,lsg_mvp!$B:$K,COLUMN(E24)-2,FALSE),"")</f>
        <v>2</v>
      </c>
      <c r="F25" s="1">
        <f>IFERROR(VLOOKUP($A25,lsg_mvp!$B:$K,COLUMN(F24)-2,FALSE),"")</f>
        <v>1</v>
      </c>
      <c r="G25" s="1">
        <f>IFERROR(VLOOKUP($A25,lsg_mvp!$B:$K,COLUMN(G24)-2,FALSE),"")</f>
        <v>12</v>
      </c>
      <c r="H25" s="1">
        <f>IFERROR(VLOOKUP($A25,lsg_mvp!$B:$K,COLUMN(H24)-2,FALSE),"")</f>
        <v>0</v>
      </c>
      <c r="I25" s="1">
        <f>IFERROR(VLOOKUP($A25,lsg_mvp!$B:$K,COLUMN(I24)-2,FALSE),"")</f>
        <v>0</v>
      </c>
      <c r="J25" s="1">
        <f>IFERROR(VLOOKUP($A25,lsg_mvp!$B:$K,COLUMN(J24)-2,FALSE),"")</f>
        <v>0</v>
      </c>
      <c r="K25" s="1">
        <f>IFERROR(VLOOKUP($A25,lsg_mvp!$B:$K,COLUMN(K24)-2,FALSE),"")</f>
        <v>4.5</v>
      </c>
      <c r="L25" s="4">
        <f>IFERROR(VLOOKUP($A25,lsg_mvp!$B:$K,COLUMN(L24)-2,FALSE),"")</f>
        <v>0</v>
      </c>
      <c r="M25" s="3" t="str">
        <f>IFERROR(VLOOKUP($A25,lsg_batting!$B:$N,COLUMN(M24)-11,FALSE),"")</f>
        <v/>
      </c>
      <c r="N25" s="1" t="str">
        <f>IFERROR(VLOOKUP($A25,lsg_batting!$B:$N,COLUMN(N24)-11,FALSE),"")</f>
        <v/>
      </c>
      <c r="O25" s="1" t="str">
        <f>IFERROR(VLOOKUP($A25,lsg_batting!$B:$N,COLUMN(O24)-11,FALSE),"")</f>
        <v/>
      </c>
      <c r="P25" s="1" t="str">
        <f>IFERROR(VLOOKUP($A25,lsg_batting!$B:$N,COLUMN(P24)-11,FALSE),"")</f>
        <v/>
      </c>
      <c r="Q25" s="1" t="str">
        <f>IFERROR(VLOOKUP($A25,lsg_batting!$B:$N,COLUMN(Q24)-11,FALSE),"")</f>
        <v/>
      </c>
      <c r="R25" s="1" t="str">
        <f>IFERROR(VLOOKUP($A25,lsg_batting!$B:$N,COLUMN(R24)-11,FALSE),"")</f>
        <v/>
      </c>
      <c r="S25" s="1" t="str">
        <f>IFERROR(VLOOKUP($A25,lsg_batting!$B:$N,COLUMN(S24)-11,FALSE),"")</f>
        <v/>
      </c>
      <c r="T25" s="1" t="str">
        <f>IFERROR(VLOOKUP($A25,lsg_batting!$B:$N,COLUMN(T24)-11,FALSE),"")</f>
        <v/>
      </c>
      <c r="U25" s="1" t="str">
        <f>IFERROR(VLOOKUP($A25,lsg_batting!$B:$N,COLUMN(U24)-11,FALSE),"")</f>
        <v/>
      </c>
      <c r="V25" s="1" t="str">
        <f>IFERROR(VLOOKUP($A25,lsg_batting!$B:$N,COLUMN(V24)-11,FALSE),"")</f>
        <v/>
      </c>
      <c r="W25" s="1" t="str">
        <f>IFERROR(VLOOKUP($A25,lsg_batting!$B:$N,COLUMN(W24)-11,FALSE),"")</f>
        <v/>
      </c>
      <c r="X25" s="4" t="str">
        <f>IFERROR(VLOOKUP($A25,lsg_batting!$B:$N,COLUMN(X24)-11,FALSE),"")</f>
        <v/>
      </c>
      <c r="Y25" s="3">
        <f>IFERROR(VLOOKUP($A25,lsg_bowling!$B:$M,COLUMN(Y24)-23,FALSE),"")</f>
        <v>1</v>
      </c>
      <c r="Z25" s="1">
        <f>IFERROR(VLOOKUP($A25,lsg_bowling!$B:$M,COLUMN(Z24)-23,FALSE),"")</f>
        <v>2</v>
      </c>
      <c r="AA25" s="1">
        <f>IFERROR(VLOOKUP($A25,lsg_bowling!$B:$M,COLUMN(AA24)-23,FALSE),"")</f>
        <v>2</v>
      </c>
      <c r="AB25" s="1">
        <f>IFERROR(VLOOKUP($A25,lsg_bowling!$B:$M,COLUMN(AB24)-23,FALSE),"")</f>
        <v>8</v>
      </c>
      <c r="AC25" s="1">
        <f>IFERROR(VLOOKUP($A25,lsg_bowling!$B:$M,COLUMN(AC24)-23,FALSE),"")</f>
        <v>76</v>
      </c>
      <c r="AD25" s="1">
        <f>IFERROR(VLOOKUP($A25,lsg_bowling!$B:$M,COLUMN(AD24)-23,FALSE),"")</f>
        <v>45686</v>
      </c>
      <c r="AE25" s="1">
        <f>IFERROR(VLOOKUP($A25,lsg_bowling!$B:$M,COLUMN(AE24)-23,FALSE),"")</f>
        <v>76</v>
      </c>
      <c r="AF25" s="1">
        <f>IFERROR(VLOOKUP($A25,lsg_bowling!$B:$M,COLUMN(AF24)-23,FALSE),"")</f>
        <v>9.5</v>
      </c>
      <c r="AG25" s="1">
        <f>IFERROR(VLOOKUP($A25,lsg_bowling!$B:$M,COLUMN(AG24)-23,FALSE),"")</f>
        <v>48</v>
      </c>
      <c r="AH25" s="1">
        <f>IFERROR(VLOOKUP($A25,lsg_bowling!$B:$M,COLUMN(AH24)-23,FALSE),"")</f>
        <v>0</v>
      </c>
      <c r="AI25" s="1">
        <f>IFERROR(VLOOKUP($A25,lsg_bowling!$B:$M,COLUMN(AI24)-23,FALSE),"")</f>
        <v>0</v>
      </c>
      <c r="AJ25" s="23">
        <f t="shared" si="0"/>
        <v>0</v>
      </c>
      <c r="AK25" s="22">
        <f t="shared" si="1"/>
        <v>0.5</v>
      </c>
      <c r="AL25" s="22">
        <f t="shared" si="2"/>
        <v>0</v>
      </c>
      <c r="AM25" s="22">
        <f t="shared" si="3"/>
        <v>12.5</v>
      </c>
      <c r="AN25" s="29">
        <f t="shared" si="4"/>
        <v>9.3333333333333339</v>
      </c>
      <c r="AO25" s="20">
        <f t="shared" si="5"/>
        <v>14</v>
      </c>
      <c r="AP25" s="49" t="str">
        <f t="shared" si="6"/>
        <v>Prince Yadav</v>
      </c>
    </row>
    <row r="26" spans="1:43" ht="12.75" thickBot="1" x14ac:dyDescent="0.25">
      <c r="A26" s="5" t="s">
        <v>185</v>
      </c>
      <c r="B26" s="6" t="s">
        <v>159</v>
      </c>
      <c r="C26" s="7" t="s">
        <v>72</v>
      </c>
      <c r="D26" s="5">
        <f>IFERROR(VLOOKUP($A26,lsg_mvp!$B:$K,COLUMN(D25)-2,FALSE),"")</f>
        <v>3.5</v>
      </c>
      <c r="E26" s="6">
        <f>IFERROR(VLOOKUP($A26,lsg_mvp!$B:$K,COLUMN(E25)-2,FALSE),"")</f>
        <v>1</v>
      </c>
      <c r="F26" s="6">
        <f>IFERROR(VLOOKUP($A26,lsg_mvp!$B:$K,COLUMN(F25)-2,FALSE),"")</f>
        <v>0</v>
      </c>
      <c r="G26" s="6">
        <f>IFERROR(VLOOKUP($A26,lsg_mvp!$B:$K,COLUMN(G25)-2,FALSE),"")</f>
        <v>1</v>
      </c>
      <c r="H26" s="6">
        <f>IFERROR(VLOOKUP($A26,lsg_mvp!$B:$K,COLUMN(H25)-2,FALSE),"")</f>
        <v>1</v>
      </c>
      <c r="I26" s="6">
        <f>IFERROR(VLOOKUP($A26,lsg_mvp!$B:$K,COLUMN(I25)-2,FALSE),"")</f>
        <v>0</v>
      </c>
      <c r="J26" s="6">
        <f>IFERROR(VLOOKUP($A26,lsg_mvp!$B:$K,COLUMN(J25)-2,FALSE),"")</f>
        <v>0</v>
      </c>
      <c r="K26" s="6">
        <f>IFERROR(VLOOKUP($A26,lsg_mvp!$B:$K,COLUMN(K25)-2,FALSE),"")</f>
        <v>0</v>
      </c>
      <c r="L26" s="7">
        <f>IFERROR(VLOOKUP($A26,lsg_mvp!$B:$K,COLUMN(L25)-2,FALSE),"")</f>
        <v>0</v>
      </c>
      <c r="M26" s="5">
        <f>IFERROR(VLOOKUP($A26,lsg_batting!$B:$N,COLUMN(M25)-11,FALSE),"")</f>
        <v>9</v>
      </c>
      <c r="N26" s="6">
        <f>IFERROR(VLOOKUP($A26,lsg_batting!$B:$N,COLUMN(N25)-11,FALSE),"")</f>
        <v>1</v>
      </c>
      <c r="O26" s="6">
        <f>IFERROR(VLOOKUP($A26,lsg_batting!$B:$N,COLUMN(O25)-11,FALSE),"")</f>
        <v>1</v>
      </c>
      <c r="P26" s="6">
        <f>IFERROR(VLOOKUP($A26,lsg_batting!$B:$N,COLUMN(P25)-11,FALSE),"")</f>
        <v>0</v>
      </c>
      <c r="Q26" s="6">
        <f>IFERROR(VLOOKUP($A26,lsg_batting!$B:$N,COLUMN(Q25)-11,FALSE),"")</f>
        <v>9</v>
      </c>
      <c r="R26" s="6">
        <f>IFERROR(VLOOKUP($A26,lsg_batting!$B:$N,COLUMN(R25)-11,FALSE),"")</f>
        <v>9</v>
      </c>
      <c r="S26" s="6">
        <f>IFERROR(VLOOKUP($A26,lsg_batting!$B:$N,COLUMN(S25)-11,FALSE),"")</f>
        <v>8</v>
      </c>
      <c r="T26" s="6">
        <f>IFERROR(VLOOKUP($A26,lsg_batting!$B:$N,COLUMN(T25)-11,FALSE),"")</f>
        <v>112.5</v>
      </c>
      <c r="U26" s="6">
        <f>IFERROR(VLOOKUP($A26,lsg_batting!$B:$N,COLUMN(U25)-11,FALSE),"")</f>
        <v>0</v>
      </c>
      <c r="V26" s="6">
        <f>IFERROR(VLOOKUP($A26,lsg_batting!$B:$N,COLUMN(V25)-11,FALSE),"")</f>
        <v>0</v>
      </c>
      <c r="W26" s="6">
        <f>IFERROR(VLOOKUP($A26,lsg_batting!$B:$N,COLUMN(W25)-11,FALSE),"")</f>
        <v>1</v>
      </c>
      <c r="X26" s="7">
        <f>IFERROR(VLOOKUP($A26,lsg_batting!$B:$N,COLUMN(X25)-11,FALSE),"")</f>
        <v>0</v>
      </c>
      <c r="Y26" s="5" t="str">
        <f>IFERROR(VLOOKUP($A26,lsg_bowling!$B:$M,COLUMN(Y25)-23,FALSE),"")</f>
        <v/>
      </c>
      <c r="Z26" s="6" t="str">
        <f>IFERROR(VLOOKUP($A26,lsg_bowling!$B:$M,COLUMN(Z25)-23,FALSE),"")</f>
        <v/>
      </c>
      <c r="AA26" s="6" t="str">
        <f>IFERROR(VLOOKUP($A26,lsg_bowling!$B:$M,COLUMN(AA25)-23,FALSE),"")</f>
        <v/>
      </c>
      <c r="AB26" s="6" t="str">
        <f>IFERROR(VLOOKUP($A26,lsg_bowling!$B:$M,COLUMN(AB25)-23,FALSE),"")</f>
        <v/>
      </c>
      <c r="AC26" s="6" t="str">
        <f>IFERROR(VLOOKUP($A26,lsg_bowling!$B:$M,COLUMN(AC25)-23,FALSE),"")</f>
        <v/>
      </c>
      <c r="AD26" s="6" t="str">
        <f>IFERROR(VLOOKUP($A26,lsg_bowling!$B:$M,COLUMN(AD25)-23,FALSE),"")</f>
        <v/>
      </c>
      <c r="AE26" s="6" t="str">
        <f>IFERROR(VLOOKUP($A26,lsg_bowling!$B:$M,COLUMN(AE25)-23,FALSE),"")</f>
        <v/>
      </c>
      <c r="AF26" s="6" t="str">
        <f>IFERROR(VLOOKUP($A26,lsg_bowling!$B:$M,COLUMN(AF25)-23,FALSE),"")</f>
        <v/>
      </c>
      <c r="AG26" s="6" t="str">
        <f>IFERROR(VLOOKUP($A26,lsg_bowling!$B:$M,COLUMN(AG25)-23,FALSE),"")</f>
        <v/>
      </c>
      <c r="AH26" s="6" t="str">
        <f>IFERROR(VLOOKUP($A26,lsg_bowling!$B:$M,COLUMN(AH25)-23,FALSE),"")</f>
        <v/>
      </c>
      <c r="AI26" s="6" t="str">
        <f>IFERROR(VLOOKUP($A26,lsg_bowling!$B:$M,COLUMN(AI25)-23,FALSE),"")</f>
        <v/>
      </c>
      <c r="AJ26" s="24">
        <f t="shared" si="0"/>
        <v>0</v>
      </c>
      <c r="AK26" s="25">
        <f t="shared" si="1"/>
        <v>0</v>
      </c>
      <c r="AL26" s="25">
        <f t="shared" si="2"/>
        <v>0</v>
      </c>
      <c r="AM26" s="25">
        <f t="shared" si="3"/>
        <v>0</v>
      </c>
      <c r="AN26" s="30">
        <f t="shared" si="4"/>
        <v>10</v>
      </c>
      <c r="AO26" s="21">
        <f t="shared" si="5"/>
        <v>15</v>
      </c>
      <c r="AP26" s="49" t="str">
        <f t="shared" si="6"/>
        <v>Shahbaz Ahmed</v>
      </c>
    </row>
  </sheetData>
  <conditionalFormatting sqref="D2:D26">
    <cfRule type="containsBlanks" dxfId="13" priority="12">
      <formula>LEN(TRIM(D2))=0</formula>
    </cfRule>
  </conditionalFormatting>
  <conditionalFormatting sqref="J2:J26">
    <cfRule type="colorScale" priority="35">
      <colorScale>
        <cfvo type="min"/>
        <cfvo type="max"/>
        <color rgb="FFFCFCFF"/>
        <color rgb="FF63BE7B"/>
      </colorScale>
    </cfRule>
  </conditionalFormatting>
  <conditionalFormatting sqref="K2:K26">
    <cfRule type="cellIs" dxfId="12" priority="8" operator="greaterThanOrEqual">
      <formula>1</formula>
    </cfRule>
  </conditionalFormatting>
  <conditionalFormatting sqref="M2:M26">
    <cfRule type="colorScale" priority="36">
      <colorScale>
        <cfvo type="min"/>
        <cfvo type="max"/>
        <color rgb="FFFCFCFF"/>
        <color rgb="FF63BE7B"/>
      </colorScale>
    </cfRule>
  </conditionalFormatting>
  <conditionalFormatting sqref="Y2:Y26">
    <cfRule type="colorScale" priority="37">
      <colorScale>
        <cfvo type="min"/>
        <cfvo type="max"/>
        <color rgb="FFFCFCFF"/>
        <color rgb="FF63BE7B"/>
      </colorScale>
    </cfRule>
  </conditionalFormatting>
  <conditionalFormatting sqref="AJ2:AJ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AK2:AK26">
    <cfRule type="colorScale" priority="39">
      <colorScale>
        <cfvo type="min"/>
        <cfvo type="max"/>
        <color rgb="FFFCFCFF"/>
        <color rgb="FF63BE7B"/>
      </colorScale>
    </cfRule>
  </conditionalFormatting>
  <conditionalFormatting sqref="AL2:AL26">
    <cfRule type="colorScale" priority="40">
      <colorScale>
        <cfvo type="min"/>
        <cfvo type="max"/>
        <color rgb="FFFCFCFF"/>
        <color rgb="FF63BE7B"/>
      </colorScale>
    </cfRule>
  </conditionalFormatting>
  <conditionalFormatting sqref="AM2:AM26">
    <cfRule type="colorScale" priority="41">
      <colorScale>
        <cfvo type="min"/>
        <cfvo type="max"/>
        <color rgb="FFFCFCFF"/>
        <color rgb="FF63BE7B"/>
      </colorScale>
    </cfRule>
  </conditionalFormatting>
  <conditionalFormatting sqref="AN2:AN2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3">
      <colorScale>
        <cfvo type="min"/>
        <cfvo type="max"/>
        <color rgb="FF63BE7B"/>
        <color rgb="FFFFEF9C"/>
      </colorScale>
    </cfRule>
  </conditionalFormatting>
  <conditionalFormatting sqref="AO2:AO26">
    <cfRule type="iconSet" priority="44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1619-241F-4220-9E8F-554DEF27C7D0}">
  <sheetPr>
    <tabColor theme="9" tint="0.59999389629810485"/>
  </sheetPr>
  <dimension ref="A1:AQ32"/>
  <sheetViews>
    <sheetView zoomScale="90" zoomScaleNormal="90" workbookViewId="0">
      <pane xSplit="3" topLeftCell="S1" activePane="topRight" state="frozen"/>
      <selection pane="topRight" activeCell="AR14" sqref="AR14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3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3" x14ac:dyDescent="0.2">
      <c r="A2" s="3" t="s">
        <v>241</v>
      </c>
      <c r="B2" s="1" t="s">
        <v>222</v>
      </c>
      <c r="C2" s="4" t="s">
        <v>70</v>
      </c>
      <c r="D2" s="3" t="str">
        <f>IFERROR(VLOOKUP($A2,mi_mvp!$B:$K,COLUMN(D1)-2,FALSE),"")</f>
        <v/>
      </c>
      <c r="E2" s="1" t="str">
        <f>IFERROR(VLOOKUP($A2,mi_mvp!$B:$K,COLUMN(E1)-2,FALSE),"")</f>
        <v/>
      </c>
      <c r="F2" s="1" t="str">
        <f>IFERROR(VLOOKUP($A2,mi_mvp!$B:$K,COLUMN(F1)-2,FALSE),"")</f>
        <v/>
      </c>
      <c r="G2" s="1" t="str">
        <f>IFERROR(VLOOKUP($A2,mi_mvp!$B:$K,COLUMN(G1)-2,FALSE),"")</f>
        <v/>
      </c>
      <c r="H2" s="1" t="str">
        <f>IFERROR(VLOOKUP($A2,mi_mvp!$B:$K,COLUMN(H1)-2,FALSE),"")</f>
        <v/>
      </c>
      <c r="I2" s="1" t="str">
        <f>IFERROR(VLOOKUP($A2,mi_mvp!$B:$K,COLUMN(I1)-2,FALSE),"")</f>
        <v/>
      </c>
      <c r="J2" s="1" t="str">
        <f>IFERROR(VLOOKUP($A2,mi_mvp!$B:$K,COLUMN(J1)-2,FALSE),"")</f>
        <v/>
      </c>
      <c r="K2" s="1" t="str">
        <f>IFERROR(VLOOKUP($A2,mi_mvp!$B:$K,COLUMN(K1)-2,FALSE),"")</f>
        <v/>
      </c>
      <c r="L2" s="4" t="str">
        <f>IFERROR(VLOOKUP($A2,mi_mvp!$B:$K,COLUMN(L1)-2,FALSE),"")</f>
        <v/>
      </c>
      <c r="M2" s="3">
        <f>IFERROR(VLOOKUP($A2,mi_batting!$B:$N,COLUMN(M1)-11,FALSE),"")</f>
        <v>6</v>
      </c>
      <c r="N2" s="1">
        <f>IFERROR(VLOOKUP($A2,mi_batting!$B:$N,COLUMN(N1)-11,FALSE),"")</f>
        <v>2</v>
      </c>
      <c r="O2" s="1">
        <f>IFERROR(VLOOKUP($A2,mi_batting!$B:$N,COLUMN(O1)-11,FALSE),"")</f>
        <v>2</v>
      </c>
      <c r="P2" s="1">
        <f>IFERROR(VLOOKUP($A2,mi_batting!$B:$N,COLUMN(P1)-11,FALSE),"")</f>
        <v>0</v>
      </c>
      <c r="Q2" s="1">
        <f>IFERROR(VLOOKUP($A2,mi_batting!$B:$N,COLUMN(Q1)-11,FALSE),"")</f>
        <v>3</v>
      </c>
      <c r="R2" s="1">
        <f>IFERROR(VLOOKUP($A2,mi_batting!$B:$N,COLUMN(R1)-11,FALSE),"")</f>
        <v>3</v>
      </c>
      <c r="S2" s="1">
        <f>IFERROR(VLOOKUP($A2,mi_batting!$B:$N,COLUMN(S1)-11,FALSE),"")</f>
        <v>15</v>
      </c>
      <c r="T2" s="1">
        <f>IFERROR(VLOOKUP($A2,mi_batting!$B:$N,COLUMN(T1)-11,FALSE),"")</f>
        <v>40</v>
      </c>
      <c r="U2" s="1">
        <f>IFERROR(VLOOKUP($A2,mi_batting!$B:$N,COLUMN(U1)-11,FALSE),"")</f>
        <v>0</v>
      </c>
      <c r="V2" s="1">
        <f>IFERROR(VLOOKUP($A2,mi_batting!$B:$N,COLUMN(V1)-11,FALSE),"")</f>
        <v>0</v>
      </c>
      <c r="W2" s="1">
        <f>IFERROR(VLOOKUP($A2,mi_batting!$B:$N,COLUMN(W1)-11,FALSE),"")</f>
        <v>0</v>
      </c>
      <c r="X2" s="4">
        <f>IFERROR(VLOOKUP($A2,mi_batting!$B:$N,COLUMN(X1)-11,FALSE),"")</f>
        <v>0</v>
      </c>
      <c r="Y2" s="3" t="str">
        <f>IFERROR(VLOOKUP($A2,mi_bowling!$B:$M,COLUMN(Y1)-23,FALSE),"")</f>
        <v/>
      </c>
      <c r="Z2" s="1" t="str">
        <f>IFERROR(VLOOKUP($A2,mi_bowling!$B:$M,COLUMN(Z1)-23,FALSE),"")</f>
        <v/>
      </c>
      <c r="AA2" s="1" t="str">
        <f>IFERROR(VLOOKUP($A2,mi_bowling!$B:$M,COLUMN(AA1)-23,FALSE),"")</f>
        <v/>
      </c>
      <c r="AB2" s="1" t="str">
        <f>IFERROR(VLOOKUP($A2,mi_bowling!$B:$M,COLUMN(AB1)-23,FALSE),"")</f>
        <v/>
      </c>
      <c r="AC2" s="1" t="str">
        <f>IFERROR(VLOOKUP($A2,mi_bowling!$B:$M,COLUMN(AC1)-23,FALSE),"")</f>
        <v/>
      </c>
      <c r="AD2" s="1" t="str">
        <f>IFERROR(VLOOKUP($A2,mi_bowling!$B:$M,COLUMN(AD1)-23,FALSE),"")</f>
        <v/>
      </c>
      <c r="AE2" s="1" t="str">
        <f>IFERROR(VLOOKUP($A2,mi_bowling!$B:$M,COLUMN(AE1)-23,FALSE),"")</f>
        <v/>
      </c>
      <c r="AF2" s="1" t="str">
        <f>IFERROR(VLOOKUP($A2,mi_bowling!$B:$M,COLUMN(AF1)-23,FALSE),"")</f>
        <v/>
      </c>
      <c r="AG2" s="1" t="str">
        <f>IFERROR(VLOOKUP($A2,mi_bowling!$B:$M,COLUMN(AG1)-23,FALSE),"")</f>
        <v/>
      </c>
      <c r="AH2" s="1" t="str">
        <f>IFERROR(VLOOKUP($A2,mi_bowling!$B:$M,COLUMN(AH1)-23,FALSE),"")</f>
        <v/>
      </c>
      <c r="AI2" s="1" t="str">
        <f>IFERROR(VLOOKUP($A2,mi_bowling!$B:$M,COLUMN(AI1)-23,FALSE),"")</f>
        <v/>
      </c>
      <c r="AJ2" s="23">
        <f t="shared" ref="AJ2:AJ25" si="0">IFERROR((M2 - VALUE(SUBSTITUTE(Q2,"*","")))/(O2-1),0)</f>
        <v>3</v>
      </c>
      <c r="AK2" s="22" t="str">
        <f t="shared" ref="AK2:AK25" si="1">IFERROR(F2/E2,"")</f>
        <v/>
      </c>
      <c r="AL2" s="22" t="str">
        <f t="shared" ref="AL2:AL25" si="2">IFERROR(J2/E2,"")</f>
        <v/>
      </c>
      <c r="AM2" s="22" t="str">
        <f t="shared" ref="AM2:AM25" si="3">IFERROR(AJ2*1 + AK2*25 + AL2*15,"")</f>
        <v/>
      </c>
      <c r="AN2" s="29" t="str">
        <f t="shared" ref="AN2:AN25" si="4">IFERROR(AVERAGE(RANK(AJ2,$AJ$2:$AJ$25),RANK(AK2,$AK$2:$AK$25),RANK(AL2,$AL$2:$AL$25)),"")</f>
        <v/>
      </c>
      <c r="AO2" s="19" t="str">
        <f t="shared" ref="AO2:AO25" si="5">IFERROR(RANK(AN2,$AN$2:$AN$25,1),"")</f>
        <v/>
      </c>
      <c r="AP2" s="49" t="str">
        <f t="shared" ref="AP2:AP25" si="6">A2</f>
        <v>Robin Minz</v>
      </c>
    </row>
    <row r="3" spans="1:43" x14ac:dyDescent="0.2">
      <c r="A3" s="3" t="s">
        <v>248</v>
      </c>
      <c r="B3" s="1" t="s">
        <v>222</v>
      </c>
      <c r="C3" s="4" t="s">
        <v>71</v>
      </c>
      <c r="D3" s="3" t="str">
        <f>IFERROR(VLOOKUP($A3,mi_mvp!$B:$K,COLUMN(D2)-2,FALSE),"")</f>
        <v/>
      </c>
      <c r="E3" s="1" t="str">
        <f>IFERROR(VLOOKUP($A3,mi_mvp!$B:$K,COLUMN(E2)-2,FALSE),"")</f>
        <v/>
      </c>
      <c r="F3" s="1" t="str">
        <f>IFERROR(VLOOKUP($A3,mi_mvp!$B:$K,COLUMN(F2)-2,FALSE),"")</f>
        <v/>
      </c>
      <c r="G3" s="1" t="str">
        <f>IFERROR(VLOOKUP($A3,mi_mvp!$B:$K,COLUMN(G2)-2,FALSE),"")</f>
        <v/>
      </c>
      <c r="H3" s="1" t="str">
        <f>IFERROR(VLOOKUP($A3,mi_mvp!$B:$K,COLUMN(H2)-2,FALSE),"")</f>
        <v/>
      </c>
      <c r="I3" s="1" t="str">
        <f>IFERROR(VLOOKUP($A3,mi_mvp!$B:$K,COLUMN(I2)-2,FALSE),"")</f>
        <v/>
      </c>
      <c r="J3" s="1" t="str">
        <f>IFERROR(VLOOKUP($A3,mi_mvp!$B:$K,COLUMN(J2)-2,FALSE),"")</f>
        <v/>
      </c>
      <c r="K3" s="1" t="str">
        <f>IFERROR(VLOOKUP($A3,mi_mvp!$B:$K,COLUMN(K2)-2,FALSE),"")</f>
        <v/>
      </c>
      <c r="L3" s="4" t="str">
        <f>IFERROR(VLOOKUP($A3,mi_mvp!$B:$K,COLUMN(L2)-2,FALSE),"")</f>
        <v/>
      </c>
      <c r="M3" s="3" t="str">
        <f>IFERROR(VLOOKUP($A3,mi_batting!$B:$N,COLUMN(M2)-11,FALSE),"")</f>
        <v/>
      </c>
      <c r="N3" s="1" t="str">
        <f>IFERROR(VLOOKUP($A3,mi_batting!$B:$N,COLUMN(N2)-11,FALSE),"")</f>
        <v/>
      </c>
      <c r="O3" s="1" t="str">
        <f>IFERROR(VLOOKUP($A3,mi_batting!$B:$N,COLUMN(O2)-11,FALSE),"")</f>
        <v/>
      </c>
      <c r="P3" s="1" t="str">
        <f>IFERROR(VLOOKUP($A3,mi_batting!$B:$N,COLUMN(P2)-11,FALSE),"")</f>
        <v/>
      </c>
      <c r="Q3" s="1" t="str">
        <f>IFERROR(VLOOKUP($A3,mi_batting!$B:$N,COLUMN(Q2)-11,FALSE),"")</f>
        <v/>
      </c>
      <c r="R3" s="1" t="str">
        <f>IFERROR(VLOOKUP($A3,mi_batting!$B:$N,COLUMN(R2)-11,FALSE),"")</f>
        <v/>
      </c>
      <c r="S3" s="1" t="str">
        <f>IFERROR(VLOOKUP($A3,mi_batting!$B:$N,COLUMN(S2)-11,FALSE),"")</f>
        <v/>
      </c>
      <c r="T3" s="1" t="str">
        <f>IFERROR(VLOOKUP($A3,mi_batting!$B:$N,COLUMN(T2)-11,FALSE),"")</f>
        <v/>
      </c>
      <c r="U3" s="1" t="str">
        <f>IFERROR(VLOOKUP($A3,mi_batting!$B:$N,COLUMN(U2)-11,FALSE),"")</f>
        <v/>
      </c>
      <c r="V3" s="1" t="str">
        <f>IFERROR(VLOOKUP($A3,mi_batting!$B:$N,COLUMN(V2)-11,FALSE),"")</f>
        <v/>
      </c>
      <c r="W3" s="1" t="str">
        <f>IFERROR(VLOOKUP($A3,mi_batting!$B:$N,COLUMN(W2)-11,FALSE),"")</f>
        <v/>
      </c>
      <c r="X3" s="4" t="str">
        <f>IFERROR(VLOOKUP($A3,mi_batting!$B:$N,COLUMN(X2)-11,FALSE),"")</f>
        <v/>
      </c>
      <c r="Y3" s="3" t="str">
        <f>IFERROR(VLOOKUP($A3,mi_bowling!$B:$M,COLUMN(Y2)-23,FALSE),"")</f>
        <v/>
      </c>
      <c r="Z3" s="1" t="str">
        <f>IFERROR(VLOOKUP($A3,mi_bowling!$B:$M,COLUMN(Z2)-23,FALSE),"")</f>
        <v/>
      </c>
      <c r="AA3" s="1" t="str">
        <f>IFERROR(VLOOKUP($A3,mi_bowling!$B:$M,COLUMN(AA2)-23,FALSE),"")</f>
        <v/>
      </c>
      <c r="AB3" s="1" t="str">
        <f>IFERROR(VLOOKUP($A3,mi_bowling!$B:$M,COLUMN(AB2)-23,FALSE),"")</f>
        <v/>
      </c>
      <c r="AC3" s="1" t="str">
        <f>IFERROR(VLOOKUP($A3,mi_bowling!$B:$M,COLUMN(AC2)-23,FALSE),"")</f>
        <v/>
      </c>
      <c r="AD3" s="1" t="str">
        <f>IFERROR(VLOOKUP($A3,mi_bowling!$B:$M,COLUMN(AD2)-23,FALSE),"")</f>
        <v/>
      </c>
      <c r="AE3" s="1" t="str">
        <f>IFERROR(VLOOKUP($A3,mi_bowling!$B:$M,COLUMN(AE2)-23,FALSE),"")</f>
        <v/>
      </c>
      <c r="AF3" s="1" t="str">
        <f>IFERROR(VLOOKUP($A3,mi_bowling!$B:$M,COLUMN(AF2)-23,FALSE),"")</f>
        <v/>
      </c>
      <c r="AG3" s="1" t="str">
        <f>IFERROR(VLOOKUP($A3,mi_bowling!$B:$M,COLUMN(AG2)-23,FALSE),"")</f>
        <v/>
      </c>
      <c r="AH3" s="1" t="str">
        <f>IFERROR(VLOOKUP($A3,mi_bowling!$B:$M,COLUMN(AH2)-23,FALSE),"")</f>
        <v/>
      </c>
      <c r="AI3" s="1" t="str">
        <f>IFERROR(VLOOKUP($A3,mi_bowling!$B:$M,COLUMN(AI2)-23,FALSE),"")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29" t="str">
        <f t="shared" si="4"/>
        <v/>
      </c>
      <c r="AO3" s="20" t="str">
        <f t="shared" si="5"/>
        <v/>
      </c>
      <c r="AP3" s="49" t="str">
        <f t="shared" si="6"/>
        <v>AM Ghazanfar</v>
      </c>
    </row>
    <row r="4" spans="1:43" x14ac:dyDescent="0.2">
      <c r="A4" s="3" t="s">
        <v>249</v>
      </c>
      <c r="B4" s="1" t="s">
        <v>222</v>
      </c>
      <c r="C4" s="4" t="s">
        <v>71</v>
      </c>
      <c r="D4" s="3" t="str">
        <f>IFERROR(VLOOKUP($A4,mi_mvp!$B:$K,COLUMN(D3)-2,FALSE),"")</f>
        <v/>
      </c>
      <c r="E4" s="1" t="str">
        <f>IFERROR(VLOOKUP($A4,mi_mvp!$B:$K,COLUMN(E3)-2,FALSE),"")</f>
        <v/>
      </c>
      <c r="F4" s="1" t="str">
        <f>IFERROR(VLOOKUP($A4,mi_mvp!$B:$K,COLUMN(F3)-2,FALSE),"")</f>
        <v/>
      </c>
      <c r="G4" s="1" t="str">
        <f>IFERROR(VLOOKUP($A4,mi_mvp!$B:$K,COLUMN(G3)-2,FALSE),"")</f>
        <v/>
      </c>
      <c r="H4" s="1" t="str">
        <f>IFERROR(VLOOKUP($A4,mi_mvp!$B:$K,COLUMN(H3)-2,FALSE),"")</f>
        <v/>
      </c>
      <c r="I4" s="1" t="str">
        <f>IFERROR(VLOOKUP($A4,mi_mvp!$B:$K,COLUMN(I3)-2,FALSE),"")</f>
        <v/>
      </c>
      <c r="J4" s="1" t="str">
        <f>IFERROR(VLOOKUP($A4,mi_mvp!$B:$K,COLUMN(J3)-2,FALSE),"")</f>
        <v/>
      </c>
      <c r="K4" s="1" t="str">
        <f>IFERROR(VLOOKUP($A4,mi_mvp!$B:$K,COLUMN(K3)-2,FALSE),"")</f>
        <v/>
      </c>
      <c r="L4" s="4" t="str">
        <f>IFERROR(VLOOKUP($A4,mi_mvp!$B:$K,COLUMN(L3)-2,FALSE),"")</f>
        <v/>
      </c>
      <c r="M4" s="3" t="str">
        <f>IFERROR(VLOOKUP($A4,mi_batting!$B:$N,COLUMN(M3)-11,FALSE),"")</f>
        <v/>
      </c>
      <c r="N4" s="1" t="str">
        <f>IFERROR(VLOOKUP($A4,mi_batting!$B:$N,COLUMN(N3)-11,FALSE),"")</f>
        <v/>
      </c>
      <c r="O4" s="1" t="str">
        <f>IFERROR(VLOOKUP($A4,mi_batting!$B:$N,COLUMN(O3)-11,FALSE),"")</f>
        <v/>
      </c>
      <c r="P4" s="1" t="str">
        <f>IFERROR(VLOOKUP($A4,mi_batting!$B:$N,COLUMN(P3)-11,FALSE),"")</f>
        <v/>
      </c>
      <c r="Q4" s="1" t="str">
        <f>IFERROR(VLOOKUP($A4,mi_batting!$B:$N,COLUMN(Q3)-11,FALSE),"")</f>
        <v/>
      </c>
      <c r="R4" s="1" t="str">
        <f>IFERROR(VLOOKUP($A4,mi_batting!$B:$N,COLUMN(R3)-11,FALSE),"")</f>
        <v/>
      </c>
      <c r="S4" s="1" t="str">
        <f>IFERROR(VLOOKUP($A4,mi_batting!$B:$N,COLUMN(S3)-11,FALSE),"")</f>
        <v/>
      </c>
      <c r="T4" s="1" t="str">
        <f>IFERROR(VLOOKUP($A4,mi_batting!$B:$N,COLUMN(T3)-11,FALSE),"")</f>
        <v/>
      </c>
      <c r="U4" s="1" t="str">
        <f>IFERROR(VLOOKUP($A4,mi_batting!$B:$N,COLUMN(U3)-11,FALSE),"")</f>
        <v/>
      </c>
      <c r="V4" s="1" t="str">
        <f>IFERROR(VLOOKUP($A4,mi_batting!$B:$N,COLUMN(V3)-11,FALSE),"")</f>
        <v/>
      </c>
      <c r="W4" s="1" t="str">
        <f>IFERROR(VLOOKUP($A4,mi_batting!$B:$N,COLUMN(W3)-11,FALSE),"")</f>
        <v/>
      </c>
      <c r="X4" s="4" t="str">
        <f>IFERROR(VLOOKUP($A4,mi_batting!$B:$N,COLUMN(X3)-11,FALSE),"")</f>
        <v/>
      </c>
      <c r="Y4" s="3" t="str">
        <f>IFERROR(VLOOKUP($A4,mi_bowling!$B:$M,COLUMN(Y3)-23,FALSE),"")</f>
        <v/>
      </c>
      <c r="Z4" s="1" t="str">
        <f>IFERROR(VLOOKUP($A4,mi_bowling!$B:$M,COLUMN(Z3)-23,FALSE),"")</f>
        <v/>
      </c>
      <c r="AA4" s="1" t="str">
        <f>IFERROR(VLOOKUP($A4,mi_bowling!$B:$M,COLUMN(AA3)-23,FALSE),"")</f>
        <v/>
      </c>
      <c r="AB4" s="1" t="str">
        <f>IFERROR(VLOOKUP($A4,mi_bowling!$B:$M,COLUMN(AB3)-23,FALSE),"")</f>
        <v/>
      </c>
      <c r="AC4" s="1" t="str">
        <f>IFERROR(VLOOKUP($A4,mi_bowling!$B:$M,COLUMN(AC3)-23,FALSE),"")</f>
        <v/>
      </c>
      <c r="AD4" s="1" t="str">
        <f>IFERROR(VLOOKUP($A4,mi_bowling!$B:$M,COLUMN(AD3)-23,FALSE),"")</f>
        <v/>
      </c>
      <c r="AE4" s="1" t="str">
        <f>IFERROR(VLOOKUP($A4,mi_bowling!$B:$M,COLUMN(AE3)-23,FALSE),"")</f>
        <v/>
      </c>
      <c r="AF4" s="1" t="str">
        <f>IFERROR(VLOOKUP($A4,mi_bowling!$B:$M,COLUMN(AF3)-23,FALSE),"")</f>
        <v/>
      </c>
      <c r="AG4" s="1" t="str">
        <f>IFERROR(VLOOKUP($A4,mi_bowling!$B:$M,COLUMN(AG3)-23,FALSE),"")</f>
        <v/>
      </c>
      <c r="AH4" s="1" t="str">
        <f>IFERROR(VLOOKUP($A4,mi_bowling!$B:$M,COLUMN(AH3)-23,FALSE),"")</f>
        <v/>
      </c>
      <c r="AI4" s="1" t="str">
        <f>IFERROR(VLOOKUP($A4,mi_bowling!$B:$M,COLUMN(AI3)-23,FALSE),"")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29" t="str">
        <f t="shared" si="4"/>
        <v/>
      </c>
      <c r="AO4" s="20" t="str">
        <f t="shared" si="5"/>
        <v/>
      </c>
      <c r="AP4" s="49" t="str">
        <f t="shared" si="6"/>
        <v>Arjun Tendulkar</v>
      </c>
    </row>
    <row r="5" spans="1:43" x14ac:dyDescent="0.2">
      <c r="A5" s="3" t="s">
        <v>250</v>
      </c>
      <c r="B5" s="1" t="s">
        <v>222</v>
      </c>
      <c r="C5" s="4" t="s">
        <v>71</v>
      </c>
      <c r="D5" s="3" t="str">
        <f>IFERROR(VLOOKUP($A5,mi_mvp!$B:$K,COLUMN(D4)-2,FALSE),"")</f>
        <v/>
      </c>
      <c r="E5" s="1" t="str">
        <f>IFERROR(VLOOKUP($A5,mi_mvp!$B:$K,COLUMN(E4)-2,FALSE),"")</f>
        <v/>
      </c>
      <c r="F5" s="1" t="str">
        <f>IFERROR(VLOOKUP($A5,mi_mvp!$B:$K,COLUMN(F4)-2,FALSE),"")</f>
        <v/>
      </c>
      <c r="G5" s="1" t="str">
        <f>IFERROR(VLOOKUP($A5,mi_mvp!$B:$K,COLUMN(G4)-2,FALSE),"")</f>
        <v/>
      </c>
      <c r="H5" s="1" t="str">
        <f>IFERROR(VLOOKUP($A5,mi_mvp!$B:$K,COLUMN(H4)-2,FALSE),"")</f>
        <v/>
      </c>
      <c r="I5" s="1" t="str">
        <f>IFERROR(VLOOKUP($A5,mi_mvp!$B:$K,COLUMN(I4)-2,FALSE),"")</f>
        <v/>
      </c>
      <c r="J5" s="1" t="str">
        <f>IFERROR(VLOOKUP($A5,mi_mvp!$B:$K,COLUMN(J4)-2,FALSE),"")</f>
        <v/>
      </c>
      <c r="K5" s="1" t="str">
        <f>IFERROR(VLOOKUP($A5,mi_mvp!$B:$K,COLUMN(K4)-2,FALSE),"")</f>
        <v/>
      </c>
      <c r="L5" s="4" t="str">
        <f>IFERROR(VLOOKUP($A5,mi_mvp!$B:$K,COLUMN(L4)-2,FALSE),"")</f>
        <v/>
      </c>
      <c r="M5" s="3" t="str">
        <f>IFERROR(VLOOKUP($A5,mi_batting!$B:$N,COLUMN(M4)-11,FALSE),"")</f>
        <v/>
      </c>
      <c r="N5" s="1" t="str">
        <f>IFERROR(VLOOKUP($A5,mi_batting!$B:$N,COLUMN(N4)-11,FALSE),"")</f>
        <v/>
      </c>
      <c r="O5" s="1" t="str">
        <f>IFERROR(VLOOKUP($A5,mi_batting!$B:$N,COLUMN(O4)-11,FALSE),"")</f>
        <v/>
      </c>
      <c r="P5" s="1" t="str">
        <f>IFERROR(VLOOKUP($A5,mi_batting!$B:$N,COLUMN(P4)-11,FALSE),"")</f>
        <v/>
      </c>
      <c r="Q5" s="1" t="str">
        <f>IFERROR(VLOOKUP($A5,mi_batting!$B:$N,COLUMN(Q4)-11,FALSE),"")</f>
        <v/>
      </c>
      <c r="R5" s="1" t="str">
        <f>IFERROR(VLOOKUP($A5,mi_batting!$B:$N,COLUMN(R4)-11,FALSE),"")</f>
        <v/>
      </c>
      <c r="S5" s="1" t="str">
        <f>IFERROR(VLOOKUP($A5,mi_batting!$B:$N,COLUMN(S4)-11,FALSE),"")</f>
        <v/>
      </c>
      <c r="T5" s="1" t="str">
        <f>IFERROR(VLOOKUP($A5,mi_batting!$B:$N,COLUMN(T4)-11,FALSE),"")</f>
        <v/>
      </c>
      <c r="U5" s="1" t="str">
        <f>IFERROR(VLOOKUP($A5,mi_batting!$B:$N,COLUMN(U4)-11,FALSE),"")</f>
        <v/>
      </c>
      <c r="V5" s="1" t="str">
        <f>IFERROR(VLOOKUP($A5,mi_batting!$B:$N,COLUMN(V4)-11,FALSE),"")</f>
        <v/>
      </c>
      <c r="W5" s="1" t="str">
        <f>IFERROR(VLOOKUP($A5,mi_batting!$B:$N,COLUMN(W4)-11,FALSE),"")</f>
        <v/>
      </c>
      <c r="X5" s="4" t="str">
        <f>IFERROR(VLOOKUP($A5,mi_batting!$B:$N,COLUMN(X4)-11,FALSE),"")</f>
        <v/>
      </c>
      <c r="Y5" s="3" t="str">
        <f>IFERROR(VLOOKUP($A5,mi_bowling!$B:$M,COLUMN(Y4)-23,FALSE),"")</f>
        <v/>
      </c>
      <c r="Z5" s="1" t="str">
        <f>IFERROR(VLOOKUP($A5,mi_bowling!$B:$M,COLUMN(Z4)-23,FALSE),"")</f>
        <v/>
      </c>
      <c r="AA5" s="1" t="str">
        <f>IFERROR(VLOOKUP($A5,mi_bowling!$B:$M,COLUMN(AA4)-23,FALSE),"")</f>
        <v/>
      </c>
      <c r="AB5" s="1" t="str">
        <f>IFERROR(VLOOKUP($A5,mi_bowling!$B:$M,COLUMN(AB4)-23,FALSE),"")</f>
        <v/>
      </c>
      <c r="AC5" s="1" t="str">
        <f>IFERROR(VLOOKUP($A5,mi_bowling!$B:$M,COLUMN(AC4)-23,FALSE),"")</f>
        <v/>
      </c>
      <c r="AD5" s="1" t="str">
        <f>IFERROR(VLOOKUP($A5,mi_bowling!$B:$M,COLUMN(AD4)-23,FALSE),"")</f>
        <v/>
      </c>
      <c r="AE5" s="1" t="str">
        <f>IFERROR(VLOOKUP($A5,mi_bowling!$B:$M,COLUMN(AE4)-23,FALSE),"")</f>
        <v/>
      </c>
      <c r="AF5" s="1" t="str">
        <f>IFERROR(VLOOKUP($A5,mi_bowling!$B:$M,COLUMN(AF4)-23,FALSE),"")</f>
        <v/>
      </c>
      <c r="AG5" s="1" t="str">
        <f>IFERROR(VLOOKUP($A5,mi_bowling!$B:$M,COLUMN(AG4)-23,FALSE),"")</f>
        <v/>
      </c>
      <c r="AH5" s="1" t="str">
        <f>IFERROR(VLOOKUP($A5,mi_bowling!$B:$M,COLUMN(AH4)-23,FALSE),"")</f>
        <v/>
      </c>
      <c r="AI5" s="1" t="str">
        <f>IFERROR(VLOOKUP($A5,mi_bowling!$B:$M,COLUMN(AI4)-23,FALSE),"")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29" t="str">
        <f t="shared" si="4"/>
        <v/>
      </c>
      <c r="AO5" s="20" t="str">
        <f t="shared" si="5"/>
        <v/>
      </c>
      <c r="AP5" s="49" t="str">
        <f t="shared" si="6"/>
        <v>Reece Topley</v>
      </c>
    </row>
    <row r="6" spans="1:43" x14ac:dyDescent="0.2">
      <c r="A6" s="3" t="s">
        <v>251</v>
      </c>
      <c r="B6" s="1" t="s">
        <v>222</v>
      </c>
      <c r="C6" s="4" t="s">
        <v>71</v>
      </c>
      <c r="D6" s="3" t="str">
        <f>IFERROR(VLOOKUP($A6,mi_mvp!$B:$K,COLUMN(D5)-2,FALSE),"")</f>
        <v/>
      </c>
      <c r="E6" s="1" t="str">
        <f>IFERROR(VLOOKUP($A6,mi_mvp!$B:$K,COLUMN(E5)-2,FALSE),"")</f>
        <v/>
      </c>
      <c r="F6" s="1" t="str">
        <f>IFERROR(VLOOKUP($A6,mi_mvp!$B:$K,COLUMN(F5)-2,FALSE),"")</f>
        <v/>
      </c>
      <c r="G6" s="1" t="str">
        <f>IFERROR(VLOOKUP($A6,mi_mvp!$B:$K,COLUMN(G5)-2,FALSE),"")</f>
        <v/>
      </c>
      <c r="H6" s="1" t="str">
        <f>IFERROR(VLOOKUP($A6,mi_mvp!$B:$K,COLUMN(H5)-2,FALSE),"")</f>
        <v/>
      </c>
      <c r="I6" s="1" t="str">
        <f>IFERROR(VLOOKUP($A6,mi_mvp!$B:$K,COLUMN(I5)-2,FALSE),"")</f>
        <v/>
      </c>
      <c r="J6" s="1" t="str">
        <f>IFERROR(VLOOKUP($A6,mi_mvp!$B:$K,COLUMN(J5)-2,FALSE),"")</f>
        <v/>
      </c>
      <c r="K6" s="1" t="str">
        <f>IFERROR(VLOOKUP($A6,mi_mvp!$B:$K,COLUMN(K5)-2,FALSE),"")</f>
        <v/>
      </c>
      <c r="L6" s="4" t="str">
        <f>IFERROR(VLOOKUP($A6,mi_mvp!$B:$K,COLUMN(L5)-2,FALSE),"")</f>
        <v/>
      </c>
      <c r="M6" s="3" t="str">
        <f>IFERROR(VLOOKUP($A6,mi_batting!$B:$N,COLUMN(M5)-11,FALSE),"")</f>
        <v/>
      </c>
      <c r="N6" s="1" t="str">
        <f>IFERROR(VLOOKUP($A6,mi_batting!$B:$N,COLUMN(N5)-11,FALSE),"")</f>
        <v/>
      </c>
      <c r="O6" s="1" t="str">
        <f>IFERROR(VLOOKUP($A6,mi_batting!$B:$N,COLUMN(O5)-11,FALSE),"")</f>
        <v/>
      </c>
      <c r="P6" s="1" t="str">
        <f>IFERROR(VLOOKUP($A6,mi_batting!$B:$N,COLUMN(P5)-11,FALSE),"")</f>
        <v/>
      </c>
      <c r="Q6" s="1" t="str">
        <f>IFERROR(VLOOKUP($A6,mi_batting!$B:$N,COLUMN(Q5)-11,FALSE),"")</f>
        <v/>
      </c>
      <c r="R6" s="1" t="str">
        <f>IFERROR(VLOOKUP($A6,mi_batting!$B:$N,COLUMN(R5)-11,FALSE),"")</f>
        <v/>
      </c>
      <c r="S6" s="1" t="str">
        <f>IFERROR(VLOOKUP($A6,mi_batting!$B:$N,COLUMN(S5)-11,FALSE),"")</f>
        <v/>
      </c>
      <c r="T6" s="1" t="str">
        <f>IFERROR(VLOOKUP($A6,mi_batting!$B:$N,COLUMN(T5)-11,FALSE),"")</f>
        <v/>
      </c>
      <c r="U6" s="1" t="str">
        <f>IFERROR(VLOOKUP($A6,mi_batting!$B:$N,COLUMN(U5)-11,FALSE),"")</f>
        <v/>
      </c>
      <c r="V6" s="1" t="str">
        <f>IFERROR(VLOOKUP($A6,mi_batting!$B:$N,COLUMN(V5)-11,FALSE),"")</f>
        <v/>
      </c>
      <c r="W6" s="1" t="str">
        <f>IFERROR(VLOOKUP($A6,mi_batting!$B:$N,COLUMN(W5)-11,FALSE),"")</f>
        <v/>
      </c>
      <c r="X6" s="4" t="str">
        <f>IFERROR(VLOOKUP($A6,mi_batting!$B:$N,COLUMN(X5)-11,FALSE),"")</f>
        <v/>
      </c>
      <c r="Y6" s="3" t="str">
        <f>IFERROR(VLOOKUP($A6,mi_bowling!$B:$M,COLUMN(Y5)-23,FALSE),"")</f>
        <v/>
      </c>
      <c r="Z6" s="1" t="str">
        <f>IFERROR(VLOOKUP($A6,mi_bowling!$B:$M,COLUMN(Z5)-23,FALSE),"")</f>
        <v/>
      </c>
      <c r="AA6" s="1" t="str">
        <f>IFERROR(VLOOKUP($A6,mi_bowling!$B:$M,COLUMN(AA5)-23,FALSE),"")</f>
        <v/>
      </c>
      <c r="AB6" s="1" t="str">
        <f>IFERROR(VLOOKUP($A6,mi_bowling!$B:$M,COLUMN(AB5)-23,FALSE),"")</f>
        <v/>
      </c>
      <c r="AC6" s="1" t="str">
        <f>IFERROR(VLOOKUP($A6,mi_bowling!$B:$M,COLUMN(AC5)-23,FALSE),"")</f>
        <v/>
      </c>
      <c r="AD6" s="1" t="str">
        <f>IFERROR(VLOOKUP($A6,mi_bowling!$B:$M,COLUMN(AD5)-23,FALSE),"")</f>
        <v/>
      </c>
      <c r="AE6" s="1" t="str">
        <f>IFERROR(VLOOKUP($A6,mi_bowling!$B:$M,COLUMN(AE5)-23,FALSE),"")</f>
        <v/>
      </c>
      <c r="AF6" s="1" t="str">
        <f>IFERROR(VLOOKUP($A6,mi_bowling!$B:$M,COLUMN(AF5)-23,FALSE),"")</f>
        <v/>
      </c>
      <c r="AG6" s="1" t="str">
        <f>IFERROR(VLOOKUP($A6,mi_bowling!$B:$M,COLUMN(AG5)-23,FALSE),"")</f>
        <v/>
      </c>
      <c r="AH6" s="1" t="str">
        <f>IFERROR(VLOOKUP($A6,mi_bowling!$B:$M,COLUMN(AH5)-23,FALSE),"")</f>
        <v/>
      </c>
      <c r="AI6" s="1" t="str">
        <f>IFERROR(VLOOKUP($A6,mi_bowling!$B:$M,COLUMN(AI5)-23,FALSE),"")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29" t="str">
        <f t="shared" si="4"/>
        <v/>
      </c>
      <c r="AO6" s="20" t="str">
        <f t="shared" si="5"/>
        <v/>
      </c>
      <c r="AP6" s="49" t="str">
        <f t="shared" si="6"/>
        <v>Lizaad Williams</v>
      </c>
    </row>
    <row r="7" spans="1:43" x14ac:dyDescent="0.2">
      <c r="A7" s="3" t="s">
        <v>252</v>
      </c>
      <c r="B7" s="1" t="s">
        <v>222</v>
      </c>
      <c r="C7" s="4" t="s">
        <v>70</v>
      </c>
      <c r="D7" s="3" t="str">
        <f>IFERROR(VLOOKUP($A7,mi_mvp!$B:$K,COLUMN(D6)-2,FALSE),"")</f>
        <v/>
      </c>
      <c r="E7" s="1" t="str">
        <f>IFERROR(VLOOKUP($A7,mi_mvp!$B:$K,COLUMN(E6)-2,FALSE),"")</f>
        <v/>
      </c>
      <c r="F7" s="1" t="str">
        <f>IFERROR(VLOOKUP($A7,mi_mvp!$B:$K,COLUMN(F6)-2,FALSE),"")</f>
        <v/>
      </c>
      <c r="G7" s="1" t="str">
        <f>IFERROR(VLOOKUP($A7,mi_mvp!$B:$K,COLUMN(G6)-2,FALSE),"")</f>
        <v/>
      </c>
      <c r="H7" s="1" t="str">
        <f>IFERROR(VLOOKUP($A7,mi_mvp!$B:$K,COLUMN(H6)-2,FALSE),"")</f>
        <v/>
      </c>
      <c r="I7" s="1" t="str">
        <f>IFERROR(VLOOKUP($A7,mi_mvp!$B:$K,COLUMN(I6)-2,FALSE),"")</f>
        <v/>
      </c>
      <c r="J7" s="1" t="str">
        <f>IFERROR(VLOOKUP($A7,mi_mvp!$B:$K,COLUMN(J6)-2,FALSE),"")</f>
        <v/>
      </c>
      <c r="K7" s="1" t="str">
        <f>IFERROR(VLOOKUP($A7,mi_mvp!$B:$K,COLUMN(K6)-2,FALSE),"")</f>
        <v/>
      </c>
      <c r="L7" s="4" t="str">
        <f>IFERROR(VLOOKUP($A7,mi_mvp!$B:$K,COLUMN(L6)-2,FALSE),"")</f>
        <v/>
      </c>
      <c r="M7" s="3" t="str">
        <f>IFERROR(VLOOKUP($A7,mi_batting!$B:$N,COLUMN(M6)-11,FALSE),"")</f>
        <v/>
      </c>
      <c r="N7" s="1" t="str">
        <f>IFERROR(VLOOKUP($A7,mi_batting!$B:$N,COLUMN(N6)-11,FALSE),"")</f>
        <v/>
      </c>
      <c r="O7" s="1" t="str">
        <f>IFERROR(VLOOKUP($A7,mi_batting!$B:$N,COLUMN(O6)-11,FALSE),"")</f>
        <v/>
      </c>
      <c r="P7" s="1" t="str">
        <f>IFERROR(VLOOKUP($A7,mi_batting!$B:$N,COLUMN(P6)-11,FALSE),"")</f>
        <v/>
      </c>
      <c r="Q7" s="1" t="str">
        <f>IFERROR(VLOOKUP($A7,mi_batting!$B:$N,COLUMN(Q6)-11,FALSE),"")</f>
        <v/>
      </c>
      <c r="R7" s="1" t="str">
        <f>IFERROR(VLOOKUP($A7,mi_batting!$B:$N,COLUMN(R6)-11,FALSE),"")</f>
        <v/>
      </c>
      <c r="S7" s="1" t="str">
        <f>IFERROR(VLOOKUP($A7,mi_batting!$B:$N,COLUMN(S6)-11,FALSE),"")</f>
        <v/>
      </c>
      <c r="T7" s="1" t="str">
        <f>IFERROR(VLOOKUP($A7,mi_batting!$B:$N,COLUMN(T6)-11,FALSE),"")</f>
        <v/>
      </c>
      <c r="U7" s="1" t="str">
        <f>IFERROR(VLOOKUP($A7,mi_batting!$B:$N,COLUMN(U6)-11,FALSE),"")</f>
        <v/>
      </c>
      <c r="V7" s="1" t="str">
        <f>IFERROR(VLOOKUP($A7,mi_batting!$B:$N,COLUMN(V6)-11,FALSE),"")</f>
        <v/>
      </c>
      <c r="W7" s="1" t="str">
        <f>IFERROR(VLOOKUP($A7,mi_batting!$B:$N,COLUMN(W6)-11,FALSE),"")</f>
        <v/>
      </c>
      <c r="X7" s="4" t="str">
        <f>IFERROR(VLOOKUP($A7,mi_batting!$B:$N,COLUMN(X6)-11,FALSE),"")</f>
        <v/>
      </c>
      <c r="Y7" s="3" t="str">
        <f>IFERROR(VLOOKUP($A7,mi_bowling!$B:$M,COLUMN(Y6)-23,FALSE),"")</f>
        <v/>
      </c>
      <c r="Z7" s="1" t="str">
        <f>IFERROR(VLOOKUP($A7,mi_bowling!$B:$M,COLUMN(Z6)-23,FALSE),"")</f>
        <v/>
      </c>
      <c r="AA7" s="1" t="str">
        <f>IFERROR(VLOOKUP($A7,mi_bowling!$B:$M,COLUMN(AA6)-23,FALSE),"")</f>
        <v/>
      </c>
      <c r="AB7" s="1" t="str">
        <f>IFERROR(VLOOKUP($A7,mi_bowling!$B:$M,COLUMN(AB6)-23,FALSE),"")</f>
        <v/>
      </c>
      <c r="AC7" s="1" t="str">
        <f>IFERROR(VLOOKUP($A7,mi_bowling!$B:$M,COLUMN(AC6)-23,FALSE),"")</f>
        <v/>
      </c>
      <c r="AD7" s="1" t="str">
        <f>IFERROR(VLOOKUP($A7,mi_bowling!$B:$M,COLUMN(AD6)-23,FALSE),"")</f>
        <v/>
      </c>
      <c r="AE7" s="1" t="str">
        <f>IFERROR(VLOOKUP($A7,mi_bowling!$B:$M,COLUMN(AE6)-23,FALSE),"")</f>
        <v/>
      </c>
      <c r="AF7" s="1" t="str">
        <f>IFERROR(VLOOKUP($A7,mi_bowling!$B:$M,COLUMN(AF6)-23,FALSE),"")</f>
        <v/>
      </c>
      <c r="AG7" s="1" t="str">
        <f>IFERROR(VLOOKUP($A7,mi_bowling!$B:$M,COLUMN(AG6)-23,FALSE),"")</f>
        <v/>
      </c>
      <c r="AH7" s="1" t="str">
        <f>IFERROR(VLOOKUP($A7,mi_bowling!$B:$M,COLUMN(AH6)-23,FALSE),"")</f>
        <v/>
      </c>
      <c r="AI7" s="1" t="str">
        <f>IFERROR(VLOOKUP($A7,mi_bowling!$B:$M,COLUMN(AI6)-23,FALSE),"")</f>
        <v/>
      </c>
      <c r="AJ7" s="23">
        <f t="shared" si="0"/>
        <v>0</v>
      </c>
      <c r="AK7" s="22" t="str">
        <f t="shared" si="1"/>
        <v/>
      </c>
      <c r="AL7" s="22" t="str">
        <f t="shared" si="2"/>
        <v/>
      </c>
      <c r="AM7" s="22" t="str">
        <f t="shared" si="3"/>
        <v/>
      </c>
      <c r="AN7" s="29" t="str">
        <f t="shared" si="4"/>
        <v/>
      </c>
      <c r="AO7" s="20" t="str">
        <f t="shared" si="5"/>
        <v/>
      </c>
      <c r="AP7" s="49" t="str">
        <f t="shared" si="6"/>
        <v>Krishnan Shrijith</v>
      </c>
    </row>
    <row r="8" spans="1:43" x14ac:dyDescent="0.2">
      <c r="A8" s="3" t="s">
        <v>254</v>
      </c>
      <c r="B8" s="1" t="s">
        <v>222</v>
      </c>
      <c r="C8" s="4" t="s">
        <v>70</v>
      </c>
      <c r="D8" s="3" t="str">
        <f>IFERROR(VLOOKUP($A8,mi_mvp!$B:$K,COLUMN(D7)-2,FALSE),"")</f>
        <v/>
      </c>
      <c r="E8" s="1" t="str">
        <f>IFERROR(VLOOKUP($A8,mi_mvp!$B:$K,COLUMN(E7)-2,FALSE),"")</f>
        <v/>
      </c>
      <c r="F8" s="1" t="str">
        <f>IFERROR(VLOOKUP($A8,mi_mvp!$B:$K,COLUMN(F7)-2,FALSE),"")</f>
        <v/>
      </c>
      <c r="G8" s="1" t="str">
        <f>IFERROR(VLOOKUP($A8,mi_mvp!$B:$K,COLUMN(G7)-2,FALSE),"")</f>
        <v/>
      </c>
      <c r="H8" s="1" t="str">
        <f>IFERROR(VLOOKUP($A8,mi_mvp!$B:$K,COLUMN(H7)-2,FALSE),"")</f>
        <v/>
      </c>
      <c r="I8" s="1" t="str">
        <f>IFERROR(VLOOKUP($A8,mi_mvp!$B:$K,COLUMN(I7)-2,FALSE),"")</f>
        <v/>
      </c>
      <c r="J8" s="1" t="str">
        <f>IFERROR(VLOOKUP($A8,mi_mvp!$B:$K,COLUMN(J7)-2,FALSE),"")</f>
        <v/>
      </c>
      <c r="K8" s="1" t="str">
        <f>IFERROR(VLOOKUP($A8,mi_mvp!$B:$K,COLUMN(K7)-2,FALSE),"")</f>
        <v/>
      </c>
      <c r="L8" s="4" t="str">
        <f>IFERROR(VLOOKUP($A8,mi_mvp!$B:$K,COLUMN(L7)-2,FALSE),"")</f>
        <v/>
      </c>
      <c r="M8" s="3" t="str">
        <f>IFERROR(VLOOKUP($A8,mi_batting!$B:$N,COLUMN(M7)-11,FALSE),"")</f>
        <v/>
      </c>
      <c r="N8" s="1" t="str">
        <f>IFERROR(VLOOKUP($A8,mi_batting!$B:$N,COLUMN(N7)-11,FALSE),"")</f>
        <v/>
      </c>
      <c r="O8" s="1" t="str">
        <f>IFERROR(VLOOKUP($A8,mi_batting!$B:$N,COLUMN(O7)-11,FALSE),"")</f>
        <v/>
      </c>
      <c r="P8" s="1" t="str">
        <f>IFERROR(VLOOKUP($A8,mi_batting!$B:$N,COLUMN(P7)-11,FALSE),"")</f>
        <v/>
      </c>
      <c r="Q8" s="1" t="str">
        <f>IFERROR(VLOOKUP($A8,mi_batting!$B:$N,COLUMN(Q7)-11,FALSE),"")</f>
        <v/>
      </c>
      <c r="R8" s="1" t="str">
        <f>IFERROR(VLOOKUP($A8,mi_batting!$B:$N,COLUMN(R7)-11,FALSE),"")</f>
        <v/>
      </c>
      <c r="S8" s="1" t="str">
        <f>IFERROR(VLOOKUP($A8,mi_batting!$B:$N,COLUMN(S7)-11,FALSE),"")</f>
        <v/>
      </c>
      <c r="T8" s="1" t="str">
        <f>IFERROR(VLOOKUP($A8,mi_batting!$B:$N,COLUMN(T7)-11,FALSE),"")</f>
        <v/>
      </c>
      <c r="U8" s="1" t="str">
        <f>IFERROR(VLOOKUP($A8,mi_batting!$B:$N,COLUMN(U7)-11,FALSE),"")</f>
        <v/>
      </c>
      <c r="V8" s="1" t="str">
        <f>IFERROR(VLOOKUP($A8,mi_batting!$B:$N,COLUMN(V7)-11,FALSE),"")</f>
        <v/>
      </c>
      <c r="W8" s="1" t="str">
        <f>IFERROR(VLOOKUP($A8,mi_batting!$B:$N,COLUMN(W7)-11,FALSE),"")</f>
        <v/>
      </c>
      <c r="X8" s="4" t="str">
        <f>IFERROR(VLOOKUP($A8,mi_batting!$B:$N,COLUMN(X7)-11,FALSE),"")</f>
        <v/>
      </c>
      <c r="Y8" s="3" t="str">
        <f>IFERROR(VLOOKUP($A8,mi_bowling!$B:$M,COLUMN(Y7)-23,FALSE),"")</f>
        <v/>
      </c>
      <c r="Z8" s="1" t="str">
        <f>IFERROR(VLOOKUP($A8,mi_bowling!$B:$M,COLUMN(Z7)-23,FALSE),"")</f>
        <v/>
      </c>
      <c r="AA8" s="1" t="str">
        <f>IFERROR(VLOOKUP($A8,mi_bowling!$B:$M,COLUMN(AA7)-23,FALSE),"")</f>
        <v/>
      </c>
      <c r="AB8" s="1" t="str">
        <f>IFERROR(VLOOKUP($A8,mi_bowling!$B:$M,COLUMN(AB7)-23,FALSE),"")</f>
        <v/>
      </c>
      <c r="AC8" s="1" t="str">
        <f>IFERROR(VLOOKUP($A8,mi_bowling!$B:$M,COLUMN(AC7)-23,FALSE),"")</f>
        <v/>
      </c>
      <c r="AD8" s="1" t="str">
        <f>IFERROR(VLOOKUP($A8,mi_bowling!$B:$M,COLUMN(AD7)-23,FALSE),"")</f>
        <v/>
      </c>
      <c r="AE8" s="1" t="str">
        <f>IFERROR(VLOOKUP($A8,mi_bowling!$B:$M,COLUMN(AE7)-23,FALSE),"")</f>
        <v/>
      </c>
      <c r="AF8" s="1" t="str">
        <f>IFERROR(VLOOKUP($A8,mi_bowling!$B:$M,COLUMN(AF7)-23,FALSE),"")</f>
        <v/>
      </c>
      <c r="AG8" s="1" t="str">
        <f>IFERROR(VLOOKUP($A8,mi_bowling!$B:$M,COLUMN(AG7)-23,FALSE),"")</f>
        <v/>
      </c>
      <c r="AH8" s="1" t="str">
        <f>IFERROR(VLOOKUP($A8,mi_bowling!$B:$M,COLUMN(AH7)-23,FALSE),"")</f>
        <v/>
      </c>
      <c r="AI8" s="1" t="str">
        <f>IFERROR(VLOOKUP($A8,mi_bowling!$B:$M,COLUMN(AI7)-23,FALSE),"")</f>
        <v/>
      </c>
      <c r="AJ8" s="23">
        <f t="shared" si="0"/>
        <v>0</v>
      </c>
      <c r="AK8" s="22" t="str">
        <f t="shared" si="1"/>
        <v/>
      </c>
      <c r="AL8" s="22" t="str">
        <f t="shared" si="2"/>
        <v/>
      </c>
      <c r="AM8" s="22" t="str">
        <f t="shared" si="3"/>
        <v/>
      </c>
      <c r="AN8" s="29" t="str">
        <f t="shared" si="4"/>
        <v/>
      </c>
      <c r="AO8" s="20" t="str">
        <f t="shared" si="5"/>
        <v/>
      </c>
      <c r="AP8" s="49" t="str">
        <f t="shared" si="6"/>
        <v>Bevon Jacobs</v>
      </c>
    </row>
    <row r="9" spans="1:43" x14ac:dyDescent="0.2">
      <c r="A9" s="3" t="s">
        <v>233</v>
      </c>
      <c r="B9" s="1" t="s">
        <v>222</v>
      </c>
      <c r="C9" s="4" t="s">
        <v>71</v>
      </c>
      <c r="D9" s="3">
        <f>IFERROR(VLOOKUP($A9,mi_mvp!$B:$K,COLUMN(D8)-2,FALSE),"")</f>
        <v>35</v>
      </c>
      <c r="E9" s="1">
        <f>IFERROR(VLOOKUP($A9,mi_mvp!$B:$K,COLUMN(E8)-2,FALSE),"")</f>
        <v>2</v>
      </c>
      <c r="F9" s="1">
        <f>IFERROR(VLOOKUP($A9,mi_mvp!$B:$K,COLUMN(F8)-2,FALSE),"")</f>
        <v>5</v>
      </c>
      <c r="G9" s="1">
        <f>IFERROR(VLOOKUP($A9,mi_mvp!$B:$K,COLUMN(G8)-2,FALSE),"")</f>
        <v>15</v>
      </c>
      <c r="H9" s="1">
        <f>IFERROR(VLOOKUP($A9,mi_mvp!$B:$K,COLUMN(H8)-2,FALSE),"")</f>
        <v>0</v>
      </c>
      <c r="I9" s="1">
        <f>IFERROR(VLOOKUP($A9,mi_mvp!$B:$K,COLUMN(I8)-2,FALSE),"")</f>
        <v>0</v>
      </c>
      <c r="J9" s="1">
        <f>IFERROR(VLOOKUP($A9,mi_mvp!$B:$K,COLUMN(J8)-2,FALSE),"")</f>
        <v>1</v>
      </c>
      <c r="K9" s="1">
        <f>IFERROR(VLOOKUP($A9,mi_mvp!$B:$K,COLUMN(K8)-2,FALSE),"")</f>
        <v>0</v>
      </c>
      <c r="L9" s="4">
        <f>IFERROR(VLOOKUP($A9,mi_mvp!$B:$K,COLUMN(L8)-2,FALSE),"")</f>
        <v>0</v>
      </c>
      <c r="M9" s="3" t="str">
        <f>IFERROR(VLOOKUP($A9,mi_batting!$B:$N,COLUMN(M8)-11,FALSE),"")</f>
        <v/>
      </c>
      <c r="N9" s="1" t="str">
        <f>IFERROR(VLOOKUP($A9,mi_batting!$B:$N,COLUMN(N8)-11,FALSE),"")</f>
        <v/>
      </c>
      <c r="O9" s="1" t="str">
        <f>IFERROR(VLOOKUP($A9,mi_batting!$B:$N,COLUMN(O8)-11,FALSE),"")</f>
        <v/>
      </c>
      <c r="P9" s="1" t="str">
        <f>IFERROR(VLOOKUP($A9,mi_batting!$B:$N,COLUMN(P8)-11,FALSE),"")</f>
        <v/>
      </c>
      <c r="Q9" s="1" t="str">
        <f>IFERROR(VLOOKUP($A9,mi_batting!$B:$N,COLUMN(Q8)-11,FALSE),"")</f>
        <v/>
      </c>
      <c r="R9" s="1" t="str">
        <f>IFERROR(VLOOKUP($A9,mi_batting!$B:$N,COLUMN(R8)-11,FALSE),"")</f>
        <v/>
      </c>
      <c r="S9" s="1" t="str">
        <f>IFERROR(VLOOKUP($A9,mi_batting!$B:$N,COLUMN(S8)-11,FALSE),"")</f>
        <v/>
      </c>
      <c r="T9" s="1" t="str">
        <f>IFERROR(VLOOKUP($A9,mi_batting!$B:$N,COLUMN(T8)-11,FALSE),"")</f>
        <v/>
      </c>
      <c r="U9" s="1" t="str">
        <f>IFERROR(VLOOKUP($A9,mi_batting!$B:$N,COLUMN(U8)-11,FALSE),"")</f>
        <v/>
      </c>
      <c r="V9" s="1" t="str">
        <f>IFERROR(VLOOKUP($A9,mi_batting!$B:$N,COLUMN(V8)-11,FALSE),"")</f>
        <v/>
      </c>
      <c r="W9" s="1" t="str">
        <f>IFERROR(VLOOKUP($A9,mi_batting!$B:$N,COLUMN(W8)-11,FALSE),"")</f>
        <v/>
      </c>
      <c r="X9" s="4" t="str">
        <f>IFERROR(VLOOKUP($A9,mi_batting!$B:$N,COLUMN(X8)-11,FALSE),"")</f>
        <v/>
      </c>
      <c r="Y9" s="3">
        <f>IFERROR(VLOOKUP($A9,mi_bowling!$B:$M,COLUMN(Y8)-23,FALSE),"")</f>
        <v>5</v>
      </c>
      <c r="Z9" s="1">
        <f>IFERROR(VLOOKUP($A9,mi_bowling!$B:$M,COLUMN(Z8)-23,FALSE),"")</f>
        <v>2</v>
      </c>
      <c r="AA9" s="1">
        <f>IFERROR(VLOOKUP($A9,mi_bowling!$B:$M,COLUMN(AA8)-23,FALSE),"")</f>
        <v>2</v>
      </c>
      <c r="AB9" s="1">
        <f>IFERROR(VLOOKUP($A9,mi_bowling!$B:$M,COLUMN(AB8)-23,FALSE),"")</f>
        <v>6</v>
      </c>
      <c r="AC9" s="1">
        <f>IFERROR(VLOOKUP($A9,mi_bowling!$B:$M,COLUMN(AC8)-23,FALSE),"")</f>
        <v>63</v>
      </c>
      <c r="AD9" s="1">
        <f>IFERROR(VLOOKUP($A9,mi_bowling!$B:$M,COLUMN(AD8)-23,FALSE),"")</f>
        <v>45771</v>
      </c>
      <c r="AE9" s="1">
        <f>IFERROR(VLOOKUP($A9,mi_bowling!$B:$M,COLUMN(AE8)-23,FALSE),"")</f>
        <v>12.6</v>
      </c>
      <c r="AF9" s="1">
        <f>IFERROR(VLOOKUP($A9,mi_bowling!$B:$M,COLUMN(AF8)-23,FALSE),"")</f>
        <v>10.5</v>
      </c>
      <c r="AG9" s="1">
        <f>IFERROR(VLOOKUP($A9,mi_bowling!$B:$M,COLUMN(AG8)-23,FALSE),"")</f>
        <v>7.2</v>
      </c>
      <c r="AH9" s="1">
        <f>IFERROR(VLOOKUP($A9,mi_bowling!$B:$M,COLUMN(AH8)-23,FALSE),"")</f>
        <v>1</v>
      </c>
      <c r="AI9" s="1">
        <f>IFERROR(VLOOKUP($A9,mi_bowling!$B:$M,COLUMN(AI8)-23,FALSE),"")</f>
        <v>0</v>
      </c>
      <c r="AJ9" s="23">
        <f t="shared" si="0"/>
        <v>0</v>
      </c>
      <c r="AK9" s="22">
        <f t="shared" si="1"/>
        <v>2.5</v>
      </c>
      <c r="AL9" s="22">
        <f t="shared" si="2"/>
        <v>0.5</v>
      </c>
      <c r="AM9" s="22">
        <f t="shared" si="3"/>
        <v>70</v>
      </c>
      <c r="AN9" s="29">
        <f t="shared" si="4"/>
        <v>5.666666666666667</v>
      </c>
      <c r="AO9" s="20">
        <f t="shared" si="5"/>
        <v>1</v>
      </c>
      <c r="AP9" s="49" t="str">
        <f t="shared" si="6"/>
        <v>Ashwani Kumar</v>
      </c>
    </row>
    <row r="10" spans="1:43" x14ac:dyDescent="0.2">
      <c r="A10" s="3" t="s">
        <v>221</v>
      </c>
      <c r="B10" s="1" t="s">
        <v>222</v>
      </c>
      <c r="C10" s="4" t="s">
        <v>72</v>
      </c>
      <c r="D10" s="3">
        <f>IFERROR(VLOOKUP($A10,mi_mvp!$B:$K,COLUMN(D9)-2,FALSE),"")</f>
        <v>132</v>
      </c>
      <c r="E10" s="1">
        <f>IFERROR(VLOOKUP($A10,mi_mvp!$B:$K,COLUMN(E9)-2,FALSE),"")</f>
        <v>6</v>
      </c>
      <c r="F10" s="1">
        <f>IFERROR(VLOOKUP($A10,mi_mvp!$B:$K,COLUMN(F9)-2,FALSE),"")</f>
        <v>11</v>
      </c>
      <c r="G10" s="1">
        <f>IFERROR(VLOOKUP($A10,mi_mvp!$B:$K,COLUMN(G9)-2,FALSE),"")</f>
        <v>42</v>
      </c>
      <c r="H10" s="1">
        <f>IFERROR(VLOOKUP($A10,mi_mvp!$B:$K,COLUMN(H9)-2,FALSE),"")</f>
        <v>9</v>
      </c>
      <c r="I10" s="1">
        <f>IFERROR(VLOOKUP($A10,mi_mvp!$B:$K,COLUMN(I9)-2,FALSE),"")</f>
        <v>6</v>
      </c>
      <c r="J10" s="1">
        <f>IFERROR(VLOOKUP($A10,mi_mvp!$B:$K,COLUMN(J9)-2,FALSE),"")</f>
        <v>2</v>
      </c>
      <c r="K10" s="1">
        <f>IFERROR(VLOOKUP($A10,mi_mvp!$B:$K,COLUMN(K9)-2,FALSE),"")</f>
        <v>3</v>
      </c>
      <c r="L10" s="4">
        <f>IFERROR(VLOOKUP($A10,mi_mvp!$B:$K,COLUMN(L9)-2,FALSE),"")</f>
        <v>0</v>
      </c>
      <c r="M10" s="3">
        <f>IFERROR(VLOOKUP($A10,mi_batting!$B:$N,COLUMN(M9)-11,FALSE),"")</f>
        <v>104</v>
      </c>
      <c r="N10" s="1">
        <f>IFERROR(VLOOKUP($A10,mi_batting!$B:$N,COLUMN(N9)-11,FALSE),"")</f>
        <v>6</v>
      </c>
      <c r="O10" s="1">
        <f>IFERROR(VLOOKUP($A10,mi_batting!$B:$N,COLUMN(O9)-11,FALSE),"")</f>
        <v>5</v>
      </c>
      <c r="P10" s="1">
        <f>IFERROR(VLOOKUP($A10,mi_batting!$B:$N,COLUMN(P9)-11,FALSE),"")</f>
        <v>1</v>
      </c>
      <c r="Q10" s="1">
        <f>IFERROR(VLOOKUP($A10,mi_batting!$B:$N,COLUMN(Q9)-11,FALSE),"")</f>
        <v>42</v>
      </c>
      <c r="R10" s="1">
        <f>IFERROR(VLOOKUP($A10,mi_batting!$B:$N,COLUMN(R9)-11,FALSE),"")</f>
        <v>26</v>
      </c>
      <c r="S10" s="1">
        <f>IFERROR(VLOOKUP($A10,mi_batting!$B:$N,COLUMN(S9)-11,FALSE),"")</f>
        <v>61</v>
      </c>
      <c r="T10" s="1">
        <f>IFERROR(VLOOKUP($A10,mi_batting!$B:$N,COLUMN(T9)-11,FALSE),"")</f>
        <v>170.49</v>
      </c>
      <c r="U10" s="1">
        <f>IFERROR(VLOOKUP($A10,mi_batting!$B:$N,COLUMN(U9)-11,FALSE),"")</f>
        <v>0</v>
      </c>
      <c r="V10" s="1">
        <f>IFERROR(VLOOKUP($A10,mi_batting!$B:$N,COLUMN(V9)-11,FALSE),"")</f>
        <v>0</v>
      </c>
      <c r="W10" s="1">
        <f>IFERROR(VLOOKUP($A10,mi_batting!$B:$N,COLUMN(W9)-11,FALSE),"")</f>
        <v>9</v>
      </c>
      <c r="X10" s="4">
        <f>IFERROR(VLOOKUP($A10,mi_batting!$B:$N,COLUMN(X9)-11,FALSE),"")</f>
        <v>6</v>
      </c>
      <c r="Y10" s="3">
        <f>IFERROR(VLOOKUP($A10,mi_bowling!$B:$M,COLUMN(Y9)-23,FALSE),"")</f>
        <v>11</v>
      </c>
      <c r="Z10" s="1">
        <f>IFERROR(VLOOKUP($A10,mi_bowling!$B:$M,COLUMN(Z9)-23,FALSE),"")</f>
        <v>6</v>
      </c>
      <c r="AA10" s="1">
        <f>IFERROR(VLOOKUP($A10,mi_bowling!$B:$M,COLUMN(AA9)-23,FALSE),"")</f>
        <v>6</v>
      </c>
      <c r="AB10" s="1">
        <f>IFERROR(VLOOKUP($A10,mi_bowling!$B:$M,COLUMN(AB9)-23,FALSE),"")</f>
        <v>20</v>
      </c>
      <c r="AC10" s="1">
        <f>IFERROR(VLOOKUP($A10,mi_bowling!$B:$M,COLUMN(AC9)-23,FALSE),"")</f>
        <v>183</v>
      </c>
      <c r="AD10" s="1" t="str">
        <f>IFERROR(VLOOKUP($A10,mi_bowling!$B:$M,COLUMN(AD9)-23,FALSE),"")</f>
        <v>36/5</v>
      </c>
      <c r="AE10" s="1">
        <f>IFERROR(VLOOKUP($A10,mi_bowling!$B:$M,COLUMN(AE9)-23,FALSE),"")</f>
        <v>16.63</v>
      </c>
      <c r="AF10" s="1">
        <f>IFERROR(VLOOKUP($A10,mi_bowling!$B:$M,COLUMN(AF9)-23,FALSE),"")</f>
        <v>9.15</v>
      </c>
      <c r="AG10" s="1">
        <f>IFERROR(VLOOKUP($A10,mi_bowling!$B:$M,COLUMN(AG9)-23,FALSE),"")</f>
        <v>10.9</v>
      </c>
      <c r="AH10" s="1">
        <f>IFERROR(VLOOKUP($A10,mi_bowling!$B:$M,COLUMN(AH9)-23,FALSE),"")</f>
        <v>0</v>
      </c>
      <c r="AI10" s="1">
        <f>IFERROR(VLOOKUP($A10,mi_bowling!$B:$M,COLUMN(AI9)-23,FALSE),"")</f>
        <v>1</v>
      </c>
      <c r="AJ10" s="23">
        <f t="shared" si="0"/>
        <v>15.5</v>
      </c>
      <c r="AK10" s="22">
        <f t="shared" si="1"/>
        <v>1.8333333333333333</v>
      </c>
      <c r="AL10" s="22">
        <f t="shared" si="2"/>
        <v>0.33333333333333331</v>
      </c>
      <c r="AM10" s="22">
        <f t="shared" si="3"/>
        <v>66.333333333333329</v>
      </c>
      <c r="AN10" s="29">
        <f t="shared" si="4"/>
        <v>5.666666666666667</v>
      </c>
      <c r="AO10" s="20">
        <f t="shared" si="5"/>
        <v>1</v>
      </c>
      <c r="AP10" s="49" t="str">
        <f t="shared" si="6"/>
        <v>Hardik Pandya</v>
      </c>
      <c r="AQ10" s="1" t="s">
        <v>219</v>
      </c>
    </row>
    <row r="11" spans="1:43" x14ac:dyDescent="0.2">
      <c r="A11" s="3" t="s">
        <v>235</v>
      </c>
      <c r="B11" s="1" t="s">
        <v>222</v>
      </c>
      <c r="C11" s="4" t="s">
        <v>71</v>
      </c>
      <c r="D11" s="3">
        <f>IFERROR(VLOOKUP($A11,mi_mvp!$B:$K,COLUMN(D10)-2,FALSE),"")</f>
        <v>21</v>
      </c>
      <c r="E11" s="1">
        <f>IFERROR(VLOOKUP($A11,mi_mvp!$B:$K,COLUMN(E10)-2,FALSE),"")</f>
        <v>2</v>
      </c>
      <c r="F11" s="1">
        <f>IFERROR(VLOOKUP($A11,mi_mvp!$B:$K,COLUMN(F10)-2,FALSE),"")</f>
        <v>3</v>
      </c>
      <c r="G11" s="1">
        <f>IFERROR(VLOOKUP($A11,mi_mvp!$B:$K,COLUMN(G10)-2,FALSE),"")</f>
        <v>8</v>
      </c>
      <c r="H11" s="1">
        <f>IFERROR(VLOOKUP($A11,mi_mvp!$B:$K,COLUMN(H10)-2,FALSE),"")</f>
        <v>0</v>
      </c>
      <c r="I11" s="1">
        <f>IFERROR(VLOOKUP($A11,mi_mvp!$B:$K,COLUMN(I10)-2,FALSE),"")</f>
        <v>0</v>
      </c>
      <c r="J11" s="1">
        <f>IFERROR(VLOOKUP($A11,mi_mvp!$B:$K,COLUMN(J10)-2,FALSE),"")</f>
        <v>1</v>
      </c>
      <c r="K11" s="1">
        <f>IFERROR(VLOOKUP($A11,mi_mvp!$B:$K,COLUMN(K10)-2,FALSE),"")</f>
        <v>0</v>
      </c>
      <c r="L11" s="4">
        <f>IFERROR(VLOOKUP($A11,mi_mvp!$B:$K,COLUMN(L10)-2,FALSE),"")</f>
        <v>0</v>
      </c>
      <c r="M11" s="3" t="str">
        <f>IFERROR(VLOOKUP($A11,mi_batting!$B:$N,COLUMN(M10)-11,FALSE),"")</f>
        <v/>
      </c>
      <c r="N11" s="1" t="str">
        <f>IFERROR(VLOOKUP($A11,mi_batting!$B:$N,COLUMN(N10)-11,FALSE),"")</f>
        <v/>
      </c>
      <c r="O11" s="1" t="str">
        <f>IFERROR(VLOOKUP($A11,mi_batting!$B:$N,COLUMN(O10)-11,FALSE),"")</f>
        <v/>
      </c>
      <c r="P11" s="1" t="str">
        <f>IFERROR(VLOOKUP($A11,mi_batting!$B:$N,COLUMN(P10)-11,FALSE),"")</f>
        <v/>
      </c>
      <c r="Q11" s="1" t="str">
        <f>IFERROR(VLOOKUP($A11,mi_batting!$B:$N,COLUMN(Q10)-11,FALSE),"")</f>
        <v/>
      </c>
      <c r="R11" s="1" t="str">
        <f>IFERROR(VLOOKUP($A11,mi_batting!$B:$N,COLUMN(R10)-11,FALSE),"")</f>
        <v/>
      </c>
      <c r="S11" s="1" t="str">
        <f>IFERROR(VLOOKUP($A11,mi_batting!$B:$N,COLUMN(S10)-11,FALSE),"")</f>
        <v/>
      </c>
      <c r="T11" s="1" t="str">
        <f>IFERROR(VLOOKUP($A11,mi_batting!$B:$N,COLUMN(T10)-11,FALSE),"")</f>
        <v/>
      </c>
      <c r="U11" s="1" t="str">
        <f>IFERROR(VLOOKUP($A11,mi_batting!$B:$N,COLUMN(U10)-11,FALSE),"")</f>
        <v/>
      </c>
      <c r="V11" s="1" t="str">
        <f>IFERROR(VLOOKUP($A11,mi_batting!$B:$N,COLUMN(V10)-11,FALSE),"")</f>
        <v/>
      </c>
      <c r="W11" s="1" t="str">
        <f>IFERROR(VLOOKUP($A11,mi_batting!$B:$N,COLUMN(W10)-11,FALSE),"")</f>
        <v/>
      </c>
      <c r="X11" s="4" t="str">
        <f>IFERROR(VLOOKUP($A11,mi_batting!$B:$N,COLUMN(X10)-11,FALSE),"")</f>
        <v/>
      </c>
      <c r="Y11" s="3">
        <f>IFERROR(VLOOKUP($A11,mi_bowling!$B:$M,COLUMN(Y10)-23,FALSE),"")</f>
        <v>3</v>
      </c>
      <c r="Z11" s="1">
        <f>IFERROR(VLOOKUP($A11,mi_bowling!$B:$M,COLUMN(Z10)-23,FALSE),"")</f>
        <v>2</v>
      </c>
      <c r="AA11" s="1">
        <f>IFERROR(VLOOKUP($A11,mi_bowling!$B:$M,COLUMN(AA10)-23,FALSE),"")</f>
        <v>1</v>
      </c>
      <c r="AB11" s="1">
        <f>IFERROR(VLOOKUP($A11,mi_bowling!$B:$M,COLUMN(AB10)-23,FALSE),"")</f>
        <v>4</v>
      </c>
      <c r="AC11" s="1">
        <f>IFERROR(VLOOKUP($A11,mi_bowling!$B:$M,COLUMN(AC10)-23,FALSE),"")</f>
        <v>36</v>
      </c>
      <c r="AD11" s="1" t="str">
        <f>IFERROR(VLOOKUP($A11,mi_bowling!$B:$M,COLUMN(AD10)-23,FALSE),"")</f>
        <v>36/3</v>
      </c>
      <c r="AE11" s="1">
        <f>IFERROR(VLOOKUP($A11,mi_bowling!$B:$M,COLUMN(AE10)-23,FALSE),"")</f>
        <v>12</v>
      </c>
      <c r="AF11" s="1">
        <f>IFERROR(VLOOKUP($A11,mi_bowling!$B:$M,COLUMN(AF10)-23,FALSE),"")</f>
        <v>9</v>
      </c>
      <c r="AG11" s="1">
        <f>IFERROR(VLOOKUP($A11,mi_bowling!$B:$M,COLUMN(AG10)-23,FALSE),"")</f>
        <v>8</v>
      </c>
      <c r="AH11" s="1">
        <f>IFERROR(VLOOKUP($A11,mi_bowling!$B:$M,COLUMN(AH10)-23,FALSE),"")</f>
        <v>0</v>
      </c>
      <c r="AI11" s="1">
        <f>IFERROR(VLOOKUP($A11,mi_bowling!$B:$M,COLUMN(AI10)-23,FALSE),"")</f>
        <v>0</v>
      </c>
      <c r="AJ11" s="23">
        <f t="shared" si="0"/>
        <v>0</v>
      </c>
      <c r="AK11" s="22">
        <f t="shared" si="1"/>
        <v>1.5</v>
      </c>
      <c r="AL11" s="22">
        <f t="shared" si="2"/>
        <v>0.5</v>
      </c>
      <c r="AM11" s="22">
        <f t="shared" si="3"/>
        <v>45</v>
      </c>
      <c r="AN11" s="29">
        <f t="shared" si="4"/>
        <v>6.333333333333333</v>
      </c>
      <c r="AO11" s="20">
        <f t="shared" si="5"/>
        <v>6</v>
      </c>
      <c r="AP11" s="49" t="str">
        <f t="shared" si="6"/>
        <v>Karn Sharma</v>
      </c>
    </row>
    <row r="12" spans="1:43" x14ac:dyDescent="0.2">
      <c r="A12" s="3" t="s">
        <v>225</v>
      </c>
      <c r="B12" s="1" t="s">
        <v>222</v>
      </c>
      <c r="C12" s="4" t="s">
        <v>72</v>
      </c>
      <c r="D12" s="3">
        <f>IFERROR(VLOOKUP($A12,mi_mvp!$B:$K,COLUMN(D11)-2,FALSE),"")</f>
        <v>92.5</v>
      </c>
      <c r="E12" s="1">
        <f>IFERROR(VLOOKUP($A12,mi_mvp!$B:$K,COLUMN(E11)-2,FALSE),"")</f>
        <v>7</v>
      </c>
      <c r="F12" s="1">
        <f>IFERROR(VLOOKUP($A12,mi_mvp!$B:$K,COLUMN(F11)-2,FALSE),"")</f>
        <v>0</v>
      </c>
      <c r="G12" s="1">
        <f>IFERROR(VLOOKUP($A12,mi_mvp!$B:$K,COLUMN(G11)-2,FALSE),"")</f>
        <v>0</v>
      </c>
      <c r="H12" s="1">
        <f>IFERROR(VLOOKUP($A12,mi_mvp!$B:$K,COLUMN(H11)-2,FALSE),"")</f>
        <v>19</v>
      </c>
      <c r="I12" s="1">
        <f>IFERROR(VLOOKUP($A12,mi_mvp!$B:$K,COLUMN(I11)-2,FALSE),"")</f>
        <v>10</v>
      </c>
      <c r="J12" s="1">
        <f>IFERROR(VLOOKUP($A12,mi_mvp!$B:$K,COLUMN(J11)-2,FALSE),"")</f>
        <v>4</v>
      </c>
      <c r="K12" s="1">
        <f>IFERROR(VLOOKUP($A12,mi_mvp!$B:$K,COLUMN(K11)-2,FALSE),"")</f>
        <v>0</v>
      </c>
      <c r="L12" s="4">
        <f>IFERROR(VLOOKUP($A12,mi_mvp!$B:$K,COLUMN(L11)-2,FALSE),"")</f>
        <v>0</v>
      </c>
      <c r="M12" s="3">
        <f>IFERROR(VLOOKUP($A12,mi_batting!$B:$N,COLUMN(M11)-11,FALSE),"")</f>
        <v>231</v>
      </c>
      <c r="N12" s="1">
        <f>IFERROR(VLOOKUP($A12,mi_batting!$B:$N,COLUMN(N11)-11,FALSE),"")</f>
        <v>7</v>
      </c>
      <c r="O12" s="1">
        <f>IFERROR(VLOOKUP($A12,mi_batting!$B:$N,COLUMN(O11)-11,FALSE),"")</f>
        <v>6</v>
      </c>
      <c r="P12" s="1">
        <f>IFERROR(VLOOKUP($A12,mi_batting!$B:$N,COLUMN(P11)-11,FALSE),"")</f>
        <v>1</v>
      </c>
      <c r="Q12" s="1">
        <f>IFERROR(VLOOKUP($A12,mi_batting!$B:$N,COLUMN(Q11)-11,FALSE),"")</f>
        <v>59</v>
      </c>
      <c r="R12" s="1">
        <f>IFERROR(VLOOKUP($A12,mi_batting!$B:$N,COLUMN(R11)-11,FALSE),"")</f>
        <v>46.2</v>
      </c>
      <c r="S12" s="1">
        <f>IFERROR(VLOOKUP($A12,mi_batting!$B:$N,COLUMN(S11)-11,FALSE),"")</f>
        <v>163</v>
      </c>
      <c r="T12" s="1">
        <f>IFERROR(VLOOKUP($A12,mi_batting!$B:$N,COLUMN(T11)-11,FALSE),"")</f>
        <v>141.71</v>
      </c>
      <c r="U12" s="1">
        <f>IFERROR(VLOOKUP($A12,mi_batting!$B:$N,COLUMN(U11)-11,FALSE),"")</f>
        <v>0</v>
      </c>
      <c r="V12" s="1">
        <f>IFERROR(VLOOKUP($A12,mi_batting!$B:$N,COLUMN(V11)-11,FALSE),"")</f>
        <v>2</v>
      </c>
      <c r="W12" s="1">
        <f>IFERROR(VLOOKUP($A12,mi_batting!$B:$N,COLUMN(W11)-11,FALSE),"")</f>
        <v>19</v>
      </c>
      <c r="X12" s="4">
        <f>IFERROR(VLOOKUP($A12,mi_batting!$B:$N,COLUMN(X11)-11,FALSE),"")</f>
        <v>10</v>
      </c>
      <c r="Y12" s="3" t="str">
        <f>IFERROR(VLOOKUP($A12,mi_bowling!$B:$M,COLUMN(Y11)-23,FALSE),"")</f>
        <v/>
      </c>
      <c r="Z12" s="1" t="str">
        <f>IFERROR(VLOOKUP($A12,mi_bowling!$B:$M,COLUMN(Z11)-23,FALSE),"")</f>
        <v/>
      </c>
      <c r="AA12" s="1" t="str">
        <f>IFERROR(VLOOKUP($A12,mi_bowling!$B:$M,COLUMN(AA11)-23,FALSE),"")</f>
        <v/>
      </c>
      <c r="AB12" s="1" t="str">
        <f>IFERROR(VLOOKUP($A12,mi_bowling!$B:$M,COLUMN(AB11)-23,FALSE),"")</f>
        <v/>
      </c>
      <c r="AC12" s="1" t="str">
        <f>IFERROR(VLOOKUP($A12,mi_bowling!$B:$M,COLUMN(AC11)-23,FALSE),"")</f>
        <v/>
      </c>
      <c r="AD12" s="1" t="str">
        <f>IFERROR(VLOOKUP($A12,mi_bowling!$B:$M,COLUMN(AD11)-23,FALSE),"")</f>
        <v/>
      </c>
      <c r="AE12" s="1" t="str">
        <f>IFERROR(VLOOKUP($A12,mi_bowling!$B:$M,COLUMN(AE11)-23,FALSE),"")</f>
        <v/>
      </c>
      <c r="AF12" s="1" t="str">
        <f>IFERROR(VLOOKUP($A12,mi_bowling!$B:$M,COLUMN(AF11)-23,FALSE),"")</f>
        <v/>
      </c>
      <c r="AG12" s="1" t="str">
        <f>IFERROR(VLOOKUP($A12,mi_bowling!$B:$M,COLUMN(AG11)-23,FALSE),"")</f>
        <v/>
      </c>
      <c r="AH12" s="1" t="str">
        <f>IFERROR(VLOOKUP($A12,mi_bowling!$B:$M,COLUMN(AH11)-23,FALSE),"")</f>
        <v/>
      </c>
      <c r="AI12" s="1" t="str">
        <f>IFERROR(VLOOKUP($A12,mi_bowling!$B:$M,COLUMN(AI11)-23,FALSE),"")</f>
        <v/>
      </c>
      <c r="AJ12" s="23">
        <f t="shared" si="0"/>
        <v>34.4</v>
      </c>
      <c r="AK12" s="22">
        <f t="shared" si="1"/>
        <v>0</v>
      </c>
      <c r="AL12" s="22">
        <f t="shared" si="2"/>
        <v>0.5714285714285714</v>
      </c>
      <c r="AM12" s="22">
        <f t="shared" si="3"/>
        <v>42.971428571428568</v>
      </c>
      <c r="AN12" s="29">
        <f t="shared" si="4"/>
        <v>5.666666666666667</v>
      </c>
      <c r="AO12" s="20">
        <f t="shared" si="5"/>
        <v>1</v>
      </c>
      <c r="AP12" s="49" t="str">
        <f t="shared" si="6"/>
        <v>N Tilak Varma</v>
      </c>
      <c r="AQ12" s="1" t="s">
        <v>219</v>
      </c>
    </row>
    <row r="13" spans="1:43" x14ac:dyDescent="0.2">
      <c r="A13" s="3" t="s">
        <v>231</v>
      </c>
      <c r="B13" s="1" t="s">
        <v>222</v>
      </c>
      <c r="C13" s="4" t="s">
        <v>72</v>
      </c>
      <c r="D13" s="3">
        <f>IFERROR(VLOOKUP($A13,mi_mvp!$B:$K,COLUMN(D12)-2,FALSE),"")</f>
        <v>45.5</v>
      </c>
      <c r="E13" s="1">
        <f>IFERROR(VLOOKUP($A13,mi_mvp!$B:$K,COLUMN(E12)-2,FALSE),"")</f>
        <v>4</v>
      </c>
      <c r="F13" s="1">
        <f>IFERROR(VLOOKUP($A13,mi_mvp!$B:$K,COLUMN(F12)-2,FALSE),"")</f>
        <v>6</v>
      </c>
      <c r="G13" s="1">
        <f>IFERROR(VLOOKUP($A13,mi_mvp!$B:$K,COLUMN(G12)-2,FALSE),"")</f>
        <v>22</v>
      </c>
      <c r="H13" s="1">
        <f>IFERROR(VLOOKUP($A13,mi_mvp!$B:$K,COLUMN(H12)-2,FALSE),"")</f>
        <v>0</v>
      </c>
      <c r="I13" s="1">
        <f>IFERROR(VLOOKUP($A13,mi_mvp!$B:$K,COLUMN(I12)-2,FALSE),"")</f>
        <v>0</v>
      </c>
      <c r="J13" s="1">
        <f>IFERROR(VLOOKUP($A13,mi_mvp!$B:$K,COLUMN(J12)-2,FALSE),"")</f>
        <v>1</v>
      </c>
      <c r="K13" s="1">
        <f>IFERROR(VLOOKUP($A13,mi_mvp!$B:$K,COLUMN(K12)-2,FALSE),"")</f>
        <v>0</v>
      </c>
      <c r="L13" s="4">
        <f>IFERROR(VLOOKUP($A13,mi_mvp!$B:$K,COLUMN(L12)-2,FALSE),"")</f>
        <v>0</v>
      </c>
      <c r="M13" s="3" t="str">
        <f>IFERROR(VLOOKUP($A13,mi_batting!$B:$N,COLUMN(M12)-11,FALSE),"")</f>
        <v/>
      </c>
      <c r="N13" s="1" t="str">
        <f>IFERROR(VLOOKUP($A13,mi_batting!$B:$N,COLUMN(N12)-11,FALSE),"")</f>
        <v/>
      </c>
      <c r="O13" s="1" t="str">
        <f>IFERROR(VLOOKUP($A13,mi_batting!$B:$N,COLUMN(O12)-11,FALSE),"")</f>
        <v/>
      </c>
      <c r="P13" s="1" t="str">
        <f>IFERROR(VLOOKUP($A13,mi_batting!$B:$N,COLUMN(P12)-11,FALSE),"")</f>
        <v/>
      </c>
      <c r="Q13" s="1" t="str">
        <f>IFERROR(VLOOKUP($A13,mi_batting!$B:$N,COLUMN(Q12)-11,FALSE),"")</f>
        <v/>
      </c>
      <c r="R13" s="1" t="str">
        <f>IFERROR(VLOOKUP($A13,mi_batting!$B:$N,COLUMN(R12)-11,FALSE),"")</f>
        <v/>
      </c>
      <c r="S13" s="1" t="str">
        <f>IFERROR(VLOOKUP($A13,mi_batting!$B:$N,COLUMN(S12)-11,FALSE),"")</f>
        <v/>
      </c>
      <c r="T13" s="1" t="str">
        <f>IFERROR(VLOOKUP($A13,mi_batting!$B:$N,COLUMN(T12)-11,FALSE),"")</f>
        <v/>
      </c>
      <c r="U13" s="1" t="str">
        <f>IFERROR(VLOOKUP($A13,mi_batting!$B:$N,COLUMN(U12)-11,FALSE),"")</f>
        <v/>
      </c>
      <c r="V13" s="1" t="str">
        <f>IFERROR(VLOOKUP($A13,mi_batting!$B:$N,COLUMN(V12)-11,FALSE),"")</f>
        <v/>
      </c>
      <c r="W13" s="1" t="str">
        <f>IFERROR(VLOOKUP($A13,mi_batting!$B:$N,COLUMN(W12)-11,FALSE),"")</f>
        <v/>
      </c>
      <c r="X13" s="4" t="str">
        <f>IFERROR(VLOOKUP($A13,mi_batting!$B:$N,COLUMN(X12)-11,FALSE),"")</f>
        <v/>
      </c>
      <c r="Y13" s="3">
        <f>IFERROR(VLOOKUP($A13,mi_bowling!$B:$M,COLUMN(Y12)-23,FALSE),"")</f>
        <v>6</v>
      </c>
      <c r="Z13" s="1">
        <f>IFERROR(VLOOKUP($A13,mi_bowling!$B:$M,COLUMN(Z12)-23,FALSE),"")</f>
        <v>4</v>
      </c>
      <c r="AA13" s="1">
        <f>IFERROR(VLOOKUP($A13,mi_bowling!$B:$M,COLUMN(AA12)-23,FALSE),"")</f>
        <v>4</v>
      </c>
      <c r="AB13" s="1">
        <f>IFERROR(VLOOKUP($A13,mi_bowling!$B:$M,COLUMN(AB12)-23,FALSE),"")</f>
        <v>11</v>
      </c>
      <c r="AC13" s="1">
        <f>IFERROR(VLOOKUP($A13,mi_bowling!$B:$M,COLUMN(AC12)-23,FALSE),"")</f>
        <v>94</v>
      </c>
      <c r="AD13" s="1" t="str">
        <f>IFERROR(VLOOKUP($A13,mi_bowling!$B:$M,COLUMN(AD12)-23,FALSE),"")</f>
        <v>32/3</v>
      </c>
      <c r="AE13" s="1">
        <f>IFERROR(VLOOKUP($A13,mi_bowling!$B:$M,COLUMN(AE12)-23,FALSE),"")</f>
        <v>15.66</v>
      </c>
      <c r="AF13" s="1">
        <f>IFERROR(VLOOKUP($A13,mi_bowling!$B:$M,COLUMN(AF12)-23,FALSE),"")</f>
        <v>8.5399999999999991</v>
      </c>
      <c r="AG13" s="1">
        <f>IFERROR(VLOOKUP($A13,mi_bowling!$B:$M,COLUMN(AG12)-23,FALSE),"")</f>
        <v>11</v>
      </c>
      <c r="AH13" s="1">
        <f>IFERROR(VLOOKUP($A13,mi_bowling!$B:$M,COLUMN(AH12)-23,FALSE),"")</f>
        <v>0</v>
      </c>
      <c r="AI13" s="1">
        <f>IFERROR(VLOOKUP($A13,mi_bowling!$B:$M,COLUMN(AI12)-23,FALSE),"")</f>
        <v>0</v>
      </c>
      <c r="AJ13" s="23">
        <f t="shared" si="0"/>
        <v>0</v>
      </c>
      <c r="AK13" s="22">
        <f t="shared" si="1"/>
        <v>1.5</v>
      </c>
      <c r="AL13" s="22">
        <f t="shared" si="2"/>
        <v>0.25</v>
      </c>
      <c r="AM13" s="22">
        <f t="shared" si="3"/>
        <v>41.25</v>
      </c>
      <c r="AN13" s="29">
        <f t="shared" si="4"/>
        <v>8.6666666666666661</v>
      </c>
      <c r="AO13" s="20">
        <f t="shared" si="5"/>
        <v>10</v>
      </c>
      <c r="AP13" s="49" t="str">
        <f t="shared" si="6"/>
        <v>Vignesh Puthur</v>
      </c>
    </row>
    <row r="14" spans="1:43" x14ac:dyDescent="0.2">
      <c r="A14" s="3" t="s">
        <v>226</v>
      </c>
      <c r="B14" s="1" t="s">
        <v>222</v>
      </c>
      <c r="C14" s="4" t="s">
        <v>72</v>
      </c>
      <c r="D14" s="3">
        <f>IFERROR(VLOOKUP($A14,mi_mvp!$B:$K,COLUMN(D13)-2,FALSE),"")</f>
        <v>80.5</v>
      </c>
      <c r="E14" s="1">
        <f>IFERROR(VLOOKUP($A14,mi_mvp!$B:$K,COLUMN(E13)-2,FALSE),"")</f>
        <v>7</v>
      </c>
      <c r="F14" s="1">
        <f>IFERROR(VLOOKUP($A14,mi_mvp!$B:$K,COLUMN(F13)-2,FALSE),"")</f>
        <v>0</v>
      </c>
      <c r="G14" s="1">
        <f>IFERROR(VLOOKUP($A14,mi_mvp!$B:$K,COLUMN(G13)-2,FALSE),"")</f>
        <v>7</v>
      </c>
      <c r="H14" s="1">
        <f>IFERROR(VLOOKUP($A14,mi_mvp!$B:$K,COLUMN(H13)-2,FALSE),"")</f>
        <v>12</v>
      </c>
      <c r="I14" s="1">
        <f>IFERROR(VLOOKUP($A14,mi_mvp!$B:$K,COLUMN(I13)-2,FALSE),"")</f>
        <v>6</v>
      </c>
      <c r="J14" s="1">
        <f>IFERROR(VLOOKUP($A14,mi_mvp!$B:$K,COLUMN(J13)-2,FALSE),"")</f>
        <v>9</v>
      </c>
      <c r="K14" s="1">
        <f>IFERROR(VLOOKUP($A14,mi_mvp!$B:$K,COLUMN(K13)-2,FALSE),"")</f>
        <v>0</v>
      </c>
      <c r="L14" s="4">
        <f>IFERROR(VLOOKUP($A14,mi_mvp!$B:$K,COLUMN(L13)-2,FALSE),"")</f>
        <v>0</v>
      </c>
      <c r="M14" s="3">
        <f>IFERROR(VLOOKUP($A14,mi_batting!$B:$N,COLUMN(M13)-11,FALSE),"")</f>
        <v>130</v>
      </c>
      <c r="N14" s="1">
        <f>IFERROR(VLOOKUP($A14,mi_batting!$B:$N,COLUMN(N13)-11,FALSE),"")</f>
        <v>7</v>
      </c>
      <c r="O14" s="1">
        <f>IFERROR(VLOOKUP($A14,mi_batting!$B:$N,COLUMN(O13)-11,FALSE),"")</f>
        <v>6</v>
      </c>
      <c r="P14" s="1">
        <f>IFERROR(VLOOKUP($A14,mi_batting!$B:$N,COLUMN(P13)-11,FALSE),"")</f>
        <v>2</v>
      </c>
      <c r="Q14" s="1">
        <f>IFERROR(VLOOKUP($A14,mi_batting!$B:$N,COLUMN(Q13)-11,FALSE),"")</f>
        <v>46</v>
      </c>
      <c r="R14" s="1">
        <f>IFERROR(VLOOKUP($A14,mi_batting!$B:$N,COLUMN(R13)-11,FALSE),"")</f>
        <v>32.5</v>
      </c>
      <c r="S14" s="1">
        <f>IFERROR(VLOOKUP($A14,mi_batting!$B:$N,COLUMN(S13)-11,FALSE),"")</f>
        <v>73</v>
      </c>
      <c r="T14" s="1">
        <f>IFERROR(VLOOKUP($A14,mi_batting!$B:$N,COLUMN(T13)-11,FALSE),"")</f>
        <v>178.08</v>
      </c>
      <c r="U14" s="1">
        <f>IFERROR(VLOOKUP($A14,mi_batting!$B:$N,COLUMN(U13)-11,FALSE),"")</f>
        <v>0</v>
      </c>
      <c r="V14" s="1">
        <f>IFERROR(VLOOKUP($A14,mi_batting!$B:$N,COLUMN(V13)-11,FALSE),"")</f>
        <v>0</v>
      </c>
      <c r="W14" s="1">
        <f>IFERROR(VLOOKUP($A14,mi_batting!$B:$N,COLUMN(W13)-11,FALSE),"")</f>
        <v>12</v>
      </c>
      <c r="X14" s="4">
        <f>IFERROR(VLOOKUP($A14,mi_batting!$B:$N,COLUMN(X13)-11,FALSE),"")</f>
        <v>6</v>
      </c>
      <c r="Y14" s="3" t="str">
        <f>IFERROR(VLOOKUP($A14,mi_bowling!$B:$M,COLUMN(Y13)-23,FALSE),"")</f>
        <v/>
      </c>
      <c r="Z14" s="1" t="str">
        <f>IFERROR(VLOOKUP($A14,mi_bowling!$B:$M,COLUMN(Z13)-23,FALSE),"")</f>
        <v/>
      </c>
      <c r="AA14" s="1" t="str">
        <f>IFERROR(VLOOKUP($A14,mi_bowling!$B:$M,COLUMN(AA13)-23,FALSE),"")</f>
        <v/>
      </c>
      <c r="AB14" s="1" t="str">
        <f>IFERROR(VLOOKUP($A14,mi_bowling!$B:$M,COLUMN(AB13)-23,FALSE),"")</f>
        <v/>
      </c>
      <c r="AC14" s="1" t="str">
        <f>IFERROR(VLOOKUP($A14,mi_bowling!$B:$M,COLUMN(AC13)-23,FALSE),"")</f>
        <v/>
      </c>
      <c r="AD14" s="1" t="str">
        <f>IFERROR(VLOOKUP($A14,mi_bowling!$B:$M,COLUMN(AD13)-23,FALSE),"")</f>
        <v/>
      </c>
      <c r="AE14" s="1" t="str">
        <f>IFERROR(VLOOKUP($A14,mi_bowling!$B:$M,COLUMN(AE13)-23,FALSE),"")</f>
        <v/>
      </c>
      <c r="AF14" s="1" t="str">
        <f>IFERROR(VLOOKUP($A14,mi_bowling!$B:$M,COLUMN(AF13)-23,FALSE),"")</f>
        <v/>
      </c>
      <c r="AG14" s="1" t="str">
        <f>IFERROR(VLOOKUP($A14,mi_bowling!$B:$M,COLUMN(AG13)-23,FALSE),"")</f>
        <v/>
      </c>
      <c r="AH14" s="1" t="str">
        <f>IFERROR(VLOOKUP($A14,mi_bowling!$B:$M,COLUMN(AH13)-23,FALSE),"")</f>
        <v/>
      </c>
      <c r="AI14" s="1" t="str">
        <f>IFERROR(VLOOKUP($A14,mi_bowling!$B:$M,COLUMN(AI13)-23,FALSE),"")</f>
        <v/>
      </c>
      <c r="AJ14" s="23">
        <f t="shared" si="0"/>
        <v>16.8</v>
      </c>
      <c r="AK14" s="22">
        <f t="shared" si="1"/>
        <v>0</v>
      </c>
      <c r="AL14" s="22">
        <f t="shared" si="2"/>
        <v>1.2857142857142858</v>
      </c>
      <c r="AM14" s="22">
        <f t="shared" si="3"/>
        <v>36.085714285714289</v>
      </c>
      <c r="AN14" s="29">
        <f t="shared" si="4"/>
        <v>6</v>
      </c>
      <c r="AO14" s="20">
        <f t="shared" si="5"/>
        <v>4</v>
      </c>
      <c r="AP14" s="49" t="str">
        <f t="shared" si="6"/>
        <v>Naman Dhir</v>
      </c>
    </row>
    <row r="15" spans="1:43" x14ac:dyDescent="0.2">
      <c r="A15" s="3" t="s">
        <v>223</v>
      </c>
      <c r="B15" s="1" t="s">
        <v>222</v>
      </c>
      <c r="C15" s="4" t="s">
        <v>70</v>
      </c>
      <c r="D15" s="3">
        <f>IFERROR(VLOOKUP($A15,mi_mvp!$B:$K,COLUMN(D14)-2,FALSE),"")</f>
        <v>112</v>
      </c>
      <c r="E15" s="1">
        <f>IFERROR(VLOOKUP($A15,mi_mvp!$B:$K,COLUMN(E14)-2,FALSE),"")</f>
        <v>7</v>
      </c>
      <c r="F15" s="1">
        <f>IFERROR(VLOOKUP($A15,mi_mvp!$B:$K,COLUMN(F14)-2,FALSE),"")</f>
        <v>0</v>
      </c>
      <c r="G15" s="1">
        <f>IFERROR(VLOOKUP($A15,mi_mvp!$B:$K,COLUMN(G14)-2,FALSE),"")</f>
        <v>0</v>
      </c>
      <c r="H15" s="1">
        <f>IFERROR(VLOOKUP($A15,mi_mvp!$B:$K,COLUMN(H14)-2,FALSE),"")</f>
        <v>27</v>
      </c>
      <c r="I15" s="1">
        <f>IFERROR(VLOOKUP($A15,mi_mvp!$B:$K,COLUMN(I14)-2,FALSE),"")</f>
        <v>12</v>
      </c>
      <c r="J15" s="1">
        <f>IFERROR(VLOOKUP($A15,mi_mvp!$B:$K,COLUMN(J14)-2,FALSE),"")</f>
        <v>1</v>
      </c>
      <c r="K15" s="1">
        <f>IFERROR(VLOOKUP($A15,mi_mvp!$B:$K,COLUMN(K14)-2,FALSE),"")</f>
        <v>0</v>
      </c>
      <c r="L15" s="4">
        <f>IFERROR(VLOOKUP($A15,mi_mvp!$B:$K,COLUMN(L14)-2,FALSE),"")</f>
        <v>0</v>
      </c>
      <c r="M15" s="3">
        <f>IFERROR(VLOOKUP($A15,mi_batting!$B:$N,COLUMN(M14)-11,FALSE),"")</f>
        <v>265</v>
      </c>
      <c r="N15" s="1">
        <f>IFERROR(VLOOKUP($A15,mi_batting!$B:$N,COLUMN(N14)-11,FALSE),"")</f>
        <v>7</v>
      </c>
      <c r="O15" s="1">
        <f>IFERROR(VLOOKUP($A15,mi_batting!$B:$N,COLUMN(O14)-11,FALSE),"")</f>
        <v>7</v>
      </c>
      <c r="P15" s="1">
        <f>IFERROR(VLOOKUP($A15,mi_batting!$B:$N,COLUMN(P14)-11,FALSE),"")</f>
        <v>1</v>
      </c>
      <c r="Q15" s="1">
        <f>IFERROR(VLOOKUP($A15,mi_batting!$B:$N,COLUMN(Q14)-11,FALSE),"")</f>
        <v>67</v>
      </c>
      <c r="R15" s="1">
        <f>IFERROR(VLOOKUP($A15,mi_batting!$B:$N,COLUMN(R14)-11,FALSE),"")</f>
        <v>44.17</v>
      </c>
      <c r="S15" s="1">
        <f>IFERROR(VLOOKUP($A15,mi_batting!$B:$N,COLUMN(S14)-11,FALSE),"")</f>
        <v>175</v>
      </c>
      <c r="T15" s="1">
        <f>IFERROR(VLOOKUP($A15,mi_batting!$B:$N,COLUMN(T14)-11,FALSE),"")</f>
        <v>151.41999999999999</v>
      </c>
      <c r="U15" s="1">
        <f>IFERROR(VLOOKUP($A15,mi_batting!$B:$N,COLUMN(U14)-11,FALSE),"")</f>
        <v>0</v>
      </c>
      <c r="V15" s="1">
        <f>IFERROR(VLOOKUP($A15,mi_batting!$B:$N,COLUMN(V14)-11,FALSE),"")</f>
        <v>1</v>
      </c>
      <c r="W15" s="1">
        <f>IFERROR(VLOOKUP($A15,mi_batting!$B:$N,COLUMN(W14)-11,FALSE),"")</f>
        <v>27</v>
      </c>
      <c r="X15" s="4">
        <f>IFERROR(VLOOKUP($A15,mi_batting!$B:$N,COLUMN(X14)-11,FALSE),"")</f>
        <v>12</v>
      </c>
      <c r="Y15" s="3" t="str">
        <f>IFERROR(VLOOKUP($A15,mi_bowling!$B:$M,COLUMN(Y14)-23,FALSE),"")</f>
        <v/>
      </c>
      <c r="Z15" s="1" t="str">
        <f>IFERROR(VLOOKUP($A15,mi_bowling!$B:$M,COLUMN(Z14)-23,FALSE),"")</f>
        <v/>
      </c>
      <c r="AA15" s="1" t="str">
        <f>IFERROR(VLOOKUP($A15,mi_bowling!$B:$M,COLUMN(AA14)-23,FALSE),"")</f>
        <v/>
      </c>
      <c r="AB15" s="1" t="str">
        <f>IFERROR(VLOOKUP($A15,mi_bowling!$B:$M,COLUMN(AB14)-23,FALSE),"")</f>
        <v/>
      </c>
      <c r="AC15" s="1" t="str">
        <f>IFERROR(VLOOKUP($A15,mi_bowling!$B:$M,COLUMN(AC14)-23,FALSE),"")</f>
        <v/>
      </c>
      <c r="AD15" s="1" t="str">
        <f>IFERROR(VLOOKUP($A15,mi_bowling!$B:$M,COLUMN(AD14)-23,FALSE),"")</f>
        <v/>
      </c>
      <c r="AE15" s="1" t="str">
        <f>IFERROR(VLOOKUP($A15,mi_bowling!$B:$M,COLUMN(AE14)-23,FALSE),"")</f>
        <v/>
      </c>
      <c r="AF15" s="1" t="str">
        <f>IFERROR(VLOOKUP($A15,mi_bowling!$B:$M,COLUMN(AF14)-23,FALSE),"")</f>
        <v/>
      </c>
      <c r="AG15" s="1" t="str">
        <f>IFERROR(VLOOKUP($A15,mi_bowling!$B:$M,COLUMN(AG14)-23,FALSE),"")</f>
        <v/>
      </c>
      <c r="AH15" s="1" t="str">
        <f>IFERROR(VLOOKUP($A15,mi_bowling!$B:$M,COLUMN(AH14)-23,FALSE),"")</f>
        <v/>
      </c>
      <c r="AI15" s="1" t="str">
        <f>IFERROR(VLOOKUP($A15,mi_bowling!$B:$M,COLUMN(AI14)-23,FALSE),"")</f>
        <v/>
      </c>
      <c r="AJ15" s="23">
        <f t="shared" si="0"/>
        <v>33</v>
      </c>
      <c r="AK15" s="22">
        <f t="shared" si="1"/>
        <v>0</v>
      </c>
      <c r="AL15" s="22">
        <f t="shared" si="2"/>
        <v>0.14285714285714285</v>
      </c>
      <c r="AM15" s="22">
        <f t="shared" si="3"/>
        <v>35.142857142857146</v>
      </c>
      <c r="AN15" s="29">
        <f t="shared" si="4"/>
        <v>9</v>
      </c>
      <c r="AO15" s="20">
        <f t="shared" si="5"/>
        <v>11</v>
      </c>
      <c r="AP15" s="49" t="str">
        <f t="shared" si="6"/>
        <v>Suryakumar Yadav</v>
      </c>
      <c r="AQ15" s="1" t="s">
        <v>219</v>
      </c>
    </row>
    <row r="16" spans="1:43" x14ac:dyDescent="0.2">
      <c r="A16" s="3" t="s">
        <v>230</v>
      </c>
      <c r="B16" s="1" t="s">
        <v>222</v>
      </c>
      <c r="C16" s="4" t="s">
        <v>72</v>
      </c>
      <c r="D16" s="3">
        <f>IFERROR(VLOOKUP($A16,mi_mvp!$B:$K,COLUMN(D15)-2,FALSE),"")</f>
        <v>69</v>
      </c>
      <c r="E16" s="1">
        <f>IFERROR(VLOOKUP($A16,mi_mvp!$B:$K,COLUMN(E15)-2,FALSE),"")</f>
        <v>6</v>
      </c>
      <c r="F16" s="1">
        <f>IFERROR(VLOOKUP($A16,mi_mvp!$B:$K,COLUMN(F15)-2,FALSE),"")</f>
        <v>3</v>
      </c>
      <c r="G16" s="1">
        <f>IFERROR(VLOOKUP($A16,mi_mvp!$B:$K,COLUMN(G15)-2,FALSE),"")</f>
        <v>18</v>
      </c>
      <c r="H16" s="1">
        <f>IFERROR(VLOOKUP($A16,mi_mvp!$B:$K,COLUMN(H15)-2,FALSE),"")</f>
        <v>7</v>
      </c>
      <c r="I16" s="1">
        <f>IFERROR(VLOOKUP($A16,mi_mvp!$B:$K,COLUMN(I15)-2,FALSE),"")</f>
        <v>4</v>
      </c>
      <c r="J16" s="1">
        <f>IFERROR(VLOOKUP($A16,mi_mvp!$B:$K,COLUMN(J15)-2,FALSE),"")</f>
        <v>3</v>
      </c>
      <c r="K16" s="1">
        <f>IFERROR(VLOOKUP($A16,mi_mvp!$B:$K,COLUMN(K15)-2,FALSE),"")</f>
        <v>1.5</v>
      </c>
      <c r="L16" s="4">
        <f>IFERROR(VLOOKUP($A16,mi_mvp!$B:$K,COLUMN(L15)-2,FALSE),"")</f>
        <v>0</v>
      </c>
      <c r="M16" s="3">
        <f>IFERROR(VLOOKUP($A16,mi_batting!$B:$N,COLUMN(M15)-11,FALSE),"")</f>
        <v>91</v>
      </c>
      <c r="N16" s="1">
        <f>IFERROR(VLOOKUP($A16,mi_batting!$B:$N,COLUMN(N15)-11,FALSE),"")</f>
        <v>6</v>
      </c>
      <c r="O16" s="1">
        <f>IFERROR(VLOOKUP($A16,mi_batting!$B:$N,COLUMN(O15)-11,FALSE),"")</f>
        <v>6</v>
      </c>
      <c r="P16" s="1">
        <f>IFERROR(VLOOKUP($A16,mi_batting!$B:$N,COLUMN(P15)-11,FALSE),"")</f>
        <v>1</v>
      </c>
      <c r="Q16" s="1">
        <f>IFERROR(VLOOKUP($A16,mi_batting!$B:$N,COLUMN(Q15)-11,FALSE),"")</f>
        <v>36</v>
      </c>
      <c r="R16" s="1">
        <f>IFERROR(VLOOKUP($A16,mi_batting!$B:$N,COLUMN(R15)-11,FALSE),"")</f>
        <v>18.2</v>
      </c>
      <c r="S16" s="1">
        <f>IFERROR(VLOOKUP($A16,mi_batting!$B:$N,COLUMN(S15)-11,FALSE),"")</f>
        <v>76</v>
      </c>
      <c r="T16" s="1">
        <f>IFERROR(VLOOKUP($A16,mi_batting!$B:$N,COLUMN(T15)-11,FALSE),"")</f>
        <v>119.73</v>
      </c>
      <c r="U16" s="1">
        <f>IFERROR(VLOOKUP($A16,mi_batting!$B:$N,COLUMN(U15)-11,FALSE),"")</f>
        <v>0</v>
      </c>
      <c r="V16" s="1">
        <f>IFERROR(VLOOKUP($A16,mi_batting!$B:$N,COLUMN(V15)-11,FALSE),"")</f>
        <v>0</v>
      </c>
      <c r="W16" s="1">
        <f>IFERROR(VLOOKUP($A16,mi_batting!$B:$N,COLUMN(W15)-11,FALSE),"")</f>
        <v>7</v>
      </c>
      <c r="X16" s="4">
        <f>IFERROR(VLOOKUP($A16,mi_batting!$B:$N,COLUMN(X15)-11,FALSE),"")</f>
        <v>4</v>
      </c>
      <c r="Y16" s="3">
        <f>IFERROR(VLOOKUP($A16,mi_bowling!$B:$M,COLUMN(Y15)-23,FALSE),"")</f>
        <v>3</v>
      </c>
      <c r="Z16" s="1">
        <f>IFERROR(VLOOKUP($A16,mi_bowling!$B:$M,COLUMN(Z15)-23,FALSE),"")</f>
        <v>6</v>
      </c>
      <c r="AA16" s="1">
        <f>IFERROR(VLOOKUP($A16,mi_bowling!$B:$M,COLUMN(AA15)-23,FALSE),"")</f>
        <v>3</v>
      </c>
      <c r="AB16" s="1">
        <f>IFERROR(VLOOKUP($A16,mi_bowling!$B:$M,COLUMN(AB15)-23,FALSE),"")</f>
        <v>8</v>
      </c>
      <c r="AC16" s="1">
        <f>IFERROR(VLOOKUP($A16,mi_bowling!$B:$M,COLUMN(AC15)-23,FALSE),"")</f>
        <v>56</v>
      </c>
      <c r="AD16" s="1">
        <f>IFERROR(VLOOKUP($A16,mi_bowling!$B:$M,COLUMN(AD15)-23,FALSE),"")</f>
        <v>45702</v>
      </c>
      <c r="AE16" s="1">
        <f>IFERROR(VLOOKUP($A16,mi_bowling!$B:$M,COLUMN(AE15)-23,FALSE),"")</f>
        <v>18.66</v>
      </c>
      <c r="AF16" s="1">
        <f>IFERROR(VLOOKUP($A16,mi_bowling!$B:$M,COLUMN(AF15)-23,FALSE),"")</f>
        <v>7</v>
      </c>
      <c r="AG16" s="1">
        <f>IFERROR(VLOOKUP($A16,mi_bowling!$B:$M,COLUMN(AG15)-23,FALSE),"")</f>
        <v>16</v>
      </c>
      <c r="AH16" s="1">
        <f>IFERROR(VLOOKUP($A16,mi_bowling!$B:$M,COLUMN(AH15)-23,FALSE),"")</f>
        <v>0</v>
      </c>
      <c r="AI16" s="1">
        <f>IFERROR(VLOOKUP($A16,mi_bowling!$B:$M,COLUMN(AI15)-23,FALSE),"")</f>
        <v>0</v>
      </c>
      <c r="AJ16" s="23">
        <f t="shared" si="0"/>
        <v>11</v>
      </c>
      <c r="AK16" s="22">
        <f t="shared" si="1"/>
        <v>0.5</v>
      </c>
      <c r="AL16" s="22">
        <f t="shared" si="2"/>
        <v>0.5</v>
      </c>
      <c r="AM16" s="22">
        <f t="shared" si="3"/>
        <v>31</v>
      </c>
      <c r="AN16" s="29">
        <f t="shared" si="4"/>
        <v>7</v>
      </c>
      <c r="AO16" s="20">
        <f t="shared" si="5"/>
        <v>7</v>
      </c>
      <c r="AP16" s="49" t="str">
        <f t="shared" si="6"/>
        <v>Will Jacks</v>
      </c>
    </row>
    <row r="17" spans="1:43" x14ac:dyDescent="0.2">
      <c r="A17" s="3" t="s">
        <v>224</v>
      </c>
      <c r="B17" s="1" t="s">
        <v>222</v>
      </c>
      <c r="C17" s="4" t="s">
        <v>70</v>
      </c>
      <c r="D17" s="3">
        <f>IFERROR(VLOOKUP($A17,mi_mvp!$B:$K,COLUMN(D16)-2,FALSE),"")</f>
        <v>109.5</v>
      </c>
      <c r="E17" s="1">
        <f>IFERROR(VLOOKUP($A17,mi_mvp!$B:$K,COLUMN(E16)-2,FALSE),"")</f>
        <v>7</v>
      </c>
      <c r="F17" s="1">
        <f>IFERROR(VLOOKUP($A17,mi_mvp!$B:$K,COLUMN(F16)-2,FALSE),"")</f>
        <v>0</v>
      </c>
      <c r="G17" s="1">
        <f>IFERROR(VLOOKUP($A17,mi_mvp!$B:$K,COLUMN(G16)-2,FALSE),"")</f>
        <v>0</v>
      </c>
      <c r="H17" s="1">
        <f>IFERROR(VLOOKUP($A17,mi_mvp!$B:$K,COLUMN(H16)-2,FALSE),"")</f>
        <v>24</v>
      </c>
      <c r="I17" s="1">
        <f>IFERROR(VLOOKUP($A17,mi_mvp!$B:$K,COLUMN(I16)-2,FALSE),"")</f>
        <v>7</v>
      </c>
      <c r="J17" s="1">
        <f>IFERROR(VLOOKUP($A17,mi_mvp!$B:$K,COLUMN(J16)-2,FALSE),"")</f>
        <v>5</v>
      </c>
      <c r="K17" s="1">
        <f>IFERROR(VLOOKUP($A17,mi_mvp!$B:$K,COLUMN(K16)-2,FALSE),"")</f>
        <v>7.5</v>
      </c>
      <c r="L17" s="4">
        <f>IFERROR(VLOOKUP($A17,mi_mvp!$B:$K,COLUMN(L16)-2,FALSE),"")</f>
        <v>2</v>
      </c>
      <c r="M17" s="3">
        <f>IFERROR(VLOOKUP($A17,mi_batting!$B:$N,COLUMN(M16)-11,FALSE),"")</f>
        <v>180</v>
      </c>
      <c r="N17" s="1">
        <f>IFERROR(VLOOKUP($A17,mi_batting!$B:$N,COLUMN(N16)-11,FALSE),"")</f>
        <v>7</v>
      </c>
      <c r="O17" s="1">
        <f>IFERROR(VLOOKUP($A17,mi_batting!$B:$N,COLUMN(O16)-11,FALSE),"")</f>
        <v>7</v>
      </c>
      <c r="P17" s="1">
        <f>IFERROR(VLOOKUP($A17,mi_batting!$B:$N,COLUMN(P16)-11,FALSE),"")</f>
        <v>1</v>
      </c>
      <c r="Q17" s="1" t="str">
        <f>IFERROR(VLOOKUP($A17,mi_batting!$B:$N,COLUMN(Q16)-11,FALSE),"")</f>
        <v>62*</v>
      </c>
      <c r="R17" s="1">
        <f>IFERROR(VLOOKUP($A17,mi_batting!$B:$N,COLUMN(R16)-11,FALSE),"")</f>
        <v>30</v>
      </c>
      <c r="S17" s="1">
        <f>IFERROR(VLOOKUP($A17,mi_batting!$B:$N,COLUMN(S16)-11,FALSE),"")</f>
        <v>120</v>
      </c>
      <c r="T17" s="1">
        <f>IFERROR(VLOOKUP($A17,mi_batting!$B:$N,COLUMN(T16)-11,FALSE),"")</f>
        <v>150</v>
      </c>
      <c r="U17" s="1">
        <f>IFERROR(VLOOKUP($A17,mi_batting!$B:$N,COLUMN(U16)-11,FALSE),"")</f>
        <v>0</v>
      </c>
      <c r="V17" s="1">
        <f>IFERROR(VLOOKUP($A17,mi_batting!$B:$N,COLUMN(V16)-11,FALSE),"")</f>
        <v>1</v>
      </c>
      <c r="W17" s="1">
        <f>IFERROR(VLOOKUP($A17,mi_batting!$B:$N,COLUMN(W16)-11,FALSE),"")</f>
        <v>24</v>
      </c>
      <c r="X17" s="4">
        <f>IFERROR(VLOOKUP($A17,mi_batting!$B:$N,COLUMN(X16)-11,FALSE),"")</f>
        <v>7</v>
      </c>
      <c r="Y17" s="3" t="str">
        <f>IFERROR(VLOOKUP($A17,mi_bowling!$B:$M,COLUMN(Y16)-23,FALSE),"")</f>
        <v/>
      </c>
      <c r="Z17" s="1" t="str">
        <f>IFERROR(VLOOKUP($A17,mi_bowling!$B:$M,COLUMN(Z16)-23,FALSE),"")</f>
        <v/>
      </c>
      <c r="AA17" s="1" t="str">
        <f>IFERROR(VLOOKUP($A17,mi_bowling!$B:$M,COLUMN(AA16)-23,FALSE),"")</f>
        <v/>
      </c>
      <c r="AB17" s="1" t="str">
        <f>IFERROR(VLOOKUP($A17,mi_bowling!$B:$M,COLUMN(AB16)-23,FALSE),"")</f>
        <v/>
      </c>
      <c r="AC17" s="1" t="str">
        <f>IFERROR(VLOOKUP($A17,mi_bowling!$B:$M,COLUMN(AC16)-23,FALSE),"")</f>
        <v/>
      </c>
      <c r="AD17" s="1" t="str">
        <f>IFERROR(VLOOKUP($A17,mi_bowling!$B:$M,COLUMN(AD16)-23,FALSE),"")</f>
        <v/>
      </c>
      <c r="AE17" s="1" t="str">
        <f>IFERROR(VLOOKUP($A17,mi_bowling!$B:$M,COLUMN(AE16)-23,FALSE),"")</f>
        <v/>
      </c>
      <c r="AF17" s="1" t="str">
        <f>IFERROR(VLOOKUP($A17,mi_bowling!$B:$M,COLUMN(AF16)-23,FALSE),"")</f>
        <v/>
      </c>
      <c r="AG17" s="1" t="str">
        <f>IFERROR(VLOOKUP($A17,mi_bowling!$B:$M,COLUMN(AG16)-23,FALSE),"")</f>
        <v/>
      </c>
      <c r="AH17" s="1" t="str">
        <f>IFERROR(VLOOKUP($A17,mi_bowling!$B:$M,COLUMN(AH16)-23,FALSE),"")</f>
        <v/>
      </c>
      <c r="AI17" s="1" t="str">
        <f>IFERROR(VLOOKUP($A17,mi_bowling!$B:$M,COLUMN(AI16)-23,FALSE),"")</f>
        <v/>
      </c>
      <c r="AJ17" s="23">
        <f t="shared" si="0"/>
        <v>19.666666666666668</v>
      </c>
      <c r="AK17" s="22">
        <f t="shared" si="1"/>
        <v>0</v>
      </c>
      <c r="AL17" s="22">
        <f t="shared" si="2"/>
        <v>0.7142857142857143</v>
      </c>
      <c r="AM17" s="22">
        <f t="shared" si="3"/>
        <v>30.380952380952383</v>
      </c>
      <c r="AN17" s="29">
        <f t="shared" si="4"/>
        <v>6</v>
      </c>
      <c r="AO17" s="20">
        <f t="shared" si="5"/>
        <v>4</v>
      </c>
      <c r="AP17" s="49" t="str">
        <f t="shared" si="6"/>
        <v>Ryan Rickelton</v>
      </c>
      <c r="AQ17" s="1" t="s">
        <v>219</v>
      </c>
    </row>
    <row r="18" spans="1:43" x14ac:dyDescent="0.2">
      <c r="A18" s="3" t="s">
        <v>237</v>
      </c>
      <c r="B18" s="1" t="s">
        <v>222</v>
      </c>
      <c r="C18" s="4" t="s">
        <v>72</v>
      </c>
      <c r="D18" s="3">
        <f>IFERROR(VLOOKUP($A18,mi_mvp!$B:$K,COLUMN(D17)-2,FALSE),"")</f>
        <v>6.5</v>
      </c>
      <c r="E18" s="1">
        <f>IFERROR(VLOOKUP($A18,mi_mvp!$B:$K,COLUMN(E17)-2,FALSE),"")</f>
        <v>1</v>
      </c>
      <c r="F18" s="1">
        <f>IFERROR(VLOOKUP($A18,mi_mvp!$B:$K,COLUMN(F17)-2,FALSE),"")</f>
        <v>0</v>
      </c>
      <c r="G18" s="1">
        <f>IFERROR(VLOOKUP($A18,mi_mvp!$B:$K,COLUMN(G17)-2,FALSE),"")</f>
        <v>0</v>
      </c>
      <c r="H18" s="1">
        <f>IFERROR(VLOOKUP($A18,mi_mvp!$B:$K,COLUMN(H17)-2,FALSE),"")</f>
        <v>0</v>
      </c>
      <c r="I18" s="1">
        <f>IFERROR(VLOOKUP($A18,mi_mvp!$B:$K,COLUMN(I17)-2,FALSE),"")</f>
        <v>0</v>
      </c>
      <c r="J18" s="1">
        <f>IFERROR(VLOOKUP($A18,mi_mvp!$B:$K,COLUMN(J17)-2,FALSE),"")</f>
        <v>2</v>
      </c>
      <c r="K18" s="1">
        <f>IFERROR(VLOOKUP($A18,mi_mvp!$B:$K,COLUMN(K17)-2,FALSE),"")</f>
        <v>1.5</v>
      </c>
      <c r="L18" s="4">
        <f>IFERROR(VLOOKUP($A18,mi_mvp!$B:$K,COLUMN(L17)-2,FALSE),"")</f>
        <v>0</v>
      </c>
      <c r="M18" s="3" t="str">
        <f>IFERROR(VLOOKUP($A18,mi_batting!$B:$N,COLUMN(M17)-11,FALSE),"")</f>
        <v/>
      </c>
      <c r="N18" s="1" t="str">
        <f>IFERROR(VLOOKUP($A18,mi_batting!$B:$N,COLUMN(N17)-11,FALSE),"")</f>
        <v/>
      </c>
      <c r="O18" s="1" t="str">
        <f>IFERROR(VLOOKUP($A18,mi_batting!$B:$N,COLUMN(O17)-11,FALSE),"")</f>
        <v/>
      </c>
      <c r="P18" s="1" t="str">
        <f>IFERROR(VLOOKUP($A18,mi_batting!$B:$N,COLUMN(P17)-11,FALSE),"")</f>
        <v/>
      </c>
      <c r="Q18" s="1" t="str">
        <f>IFERROR(VLOOKUP($A18,mi_batting!$B:$N,COLUMN(Q17)-11,FALSE),"")</f>
        <v/>
      </c>
      <c r="R18" s="1" t="str">
        <f>IFERROR(VLOOKUP($A18,mi_batting!$B:$N,COLUMN(R17)-11,FALSE),"")</f>
        <v/>
      </c>
      <c r="S18" s="1" t="str">
        <f>IFERROR(VLOOKUP($A18,mi_batting!$B:$N,COLUMN(S17)-11,FALSE),"")</f>
        <v/>
      </c>
      <c r="T18" s="1" t="str">
        <f>IFERROR(VLOOKUP($A18,mi_batting!$B:$N,COLUMN(T17)-11,FALSE),"")</f>
        <v/>
      </c>
      <c r="U18" s="1" t="str">
        <f>IFERROR(VLOOKUP($A18,mi_batting!$B:$N,COLUMN(U17)-11,FALSE),"")</f>
        <v/>
      </c>
      <c r="V18" s="1" t="str">
        <f>IFERROR(VLOOKUP($A18,mi_batting!$B:$N,COLUMN(V17)-11,FALSE),"")</f>
        <v/>
      </c>
      <c r="W18" s="1" t="str">
        <f>IFERROR(VLOOKUP($A18,mi_batting!$B:$N,COLUMN(W17)-11,FALSE),"")</f>
        <v/>
      </c>
      <c r="X18" s="4" t="str">
        <f>IFERROR(VLOOKUP($A18,mi_batting!$B:$N,COLUMN(X17)-11,FALSE),"")</f>
        <v/>
      </c>
      <c r="Y18" s="3" t="str">
        <f>IFERROR(VLOOKUP($A18,mi_bowling!$B:$M,COLUMN(Y17)-23,FALSE),"")</f>
        <v/>
      </c>
      <c r="Z18" s="1" t="str">
        <f>IFERROR(VLOOKUP($A18,mi_bowling!$B:$M,COLUMN(Z17)-23,FALSE),"")</f>
        <v/>
      </c>
      <c r="AA18" s="1" t="str">
        <f>IFERROR(VLOOKUP($A18,mi_bowling!$B:$M,COLUMN(AA17)-23,FALSE),"")</f>
        <v/>
      </c>
      <c r="AB18" s="1" t="str">
        <f>IFERROR(VLOOKUP($A18,mi_bowling!$B:$M,COLUMN(AB17)-23,FALSE),"")</f>
        <v/>
      </c>
      <c r="AC18" s="1" t="str">
        <f>IFERROR(VLOOKUP($A18,mi_bowling!$B:$M,COLUMN(AC17)-23,FALSE),"")</f>
        <v/>
      </c>
      <c r="AD18" s="1" t="str">
        <f>IFERROR(VLOOKUP($A18,mi_bowling!$B:$M,COLUMN(AD17)-23,FALSE),"")</f>
        <v/>
      </c>
      <c r="AE18" s="1" t="str">
        <f>IFERROR(VLOOKUP($A18,mi_bowling!$B:$M,COLUMN(AE17)-23,FALSE),"")</f>
        <v/>
      </c>
      <c r="AF18" s="1" t="str">
        <f>IFERROR(VLOOKUP($A18,mi_bowling!$B:$M,COLUMN(AF17)-23,FALSE),"")</f>
        <v/>
      </c>
      <c r="AG18" s="1" t="str">
        <f>IFERROR(VLOOKUP($A18,mi_bowling!$B:$M,COLUMN(AG17)-23,FALSE),"")</f>
        <v/>
      </c>
      <c r="AH18" s="1" t="str">
        <f>IFERROR(VLOOKUP($A18,mi_bowling!$B:$M,COLUMN(AH17)-23,FALSE),"")</f>
        <v/>
      </c>
      <c r="AI18" s="1" t="str">
        <f>IFERROR(VLOOKUP($A18,mi_bowling!$B:$M,COLUMN(AI17)-23,FALSE),"")</f>
        <v/>
      </c>
      <c r="AJ18" s="23">
        <f t="shared" si="0"/>
        <v>0</v>
      </c>
      <c r="AK18" s="22">
        <f t="shared" si="1"/>
        <v>0</v>
      </c>
      <c r="AL18" s="22">
        <f t="shared" si="2"/>
        <v>2</v>
      </c>
      <c r="AM18" s="22">
        <f t="shared" si="3"/>
        <v>30</v>
      </c>
      <c r="AN18" s="29">
        <f t="shared" si="4"/>
        <v>8</v>
      </c>
      <c r="AO18" s="20">
        <f t="shared" si="5"/>
        <v>8</v>
      </c>
      <c r="AP18" s="49" t="str">
        <f t="shared" si="6"/>
        <v>Raj Bawa</v>
      </c>
    </row>
    <row r="19" spans="1:43" x14ac:dyDescent="0.2">
      <c r="A19" s="3" t="s">
        <v>236</v>
      </c>
      <c r="B19" s="1" t="s">
        <v>222</v>
      </c>
      <c r="C19" s="4"/>
      <c r="D19" s="3">
        <f>IFERROR(VLOOKUP($A19,mi_mvp!$B:$K,COLUMN(D18)-2,FALSE),"")</f>
        <v>7.5</v>
      </c>
      <c r="E19" s="1">
        <f>IFERROR(VLOOKUP($A19,mi_mvp!$B:$K,COLUMN(E18)-2,FALSE),"")</f>
        <v>1</v>
      </c>
      <c r="F19" s="1">
        <f>IFERROR(VLOOKUP($A19,mi_mvp!$B:$K,COLUMN(F18)-2,FALSE),"")</f>
        <v>1</v>
      </c>
      <c r="G19" s="1">
        <f>IFERROR(VLOOKUP($A19,mi_mvp!$B:$K,COLUMN(G18)-2,FALSE),"")</f>
        <v>4</v>
      </c>
      <c r="H19" s="1">
        <f>IFERROR(VLOOKUP($A19,mi_mvp!$B:$K,COLUMN(H18)-2,FALSE),"")</f>
        <v>0</v>
      </c>
      <c r="I19" s="1">
        <f>IFERROR(VLOOKUP($A19,mi_mvp!$B:$K,COLUMN(I18)-2,FALSE),"")</f>
        <v>0</v>
      </c>
      <c r="J19" s="1">
        <f>IFERROR(VLOOKUP($A19,mi_mvp!$B:$K,COLUMN(J18)-2,FALSE),"")</f>
        <v>0</v>
      </c>
      <c r="K19" s="1">
        <f>IFERROR(VLOOKUP($A19,mi_mvp!$B:$K,COLUMN(K18)-2,FALSE),"")</f>
        <v>0</v>
      </c>
      <c r="L19" s="4">
        <f>IFERROR(VLOOKUP($A19,mi_mvp!$B:$K,COLUMN(L18)-2,FALSE),"")</f>
        <v>0</v>
      </c>
      <c r="M19" s="3" t="str">
        <f>IFERROR(VLOOKUP($A19,mi_batting!$B:$N,COLUMN(M18)-11,FALSE),"")</f>
        <v/>
      </c>
      <c r="N19" s="1" t="str">
        <f>IFERROR(VLOOKUP($A19,mi_batting!$B:$N,COLUMN(N18)-11,FALSE),"")</f>
        <v/>
      </c>
      <c r="O19" s="1" t="str">
        <f>IFERROR(VLOOKUP($A19,mi_batting!$B:$N,COLUMN(O18)-11,FALSE),"")</f>
        <v/>
      </c>
      <c r="P19" s="1" t="str">
        <f>IFERROR(VLOOKUP($A19,mi_batting!$B:$N,COLUMN(P18)-11,FALSE),"")</f>
        <v/>
      </c>
      <c r="Q19" s="1" t="str">
        <f>IFERROR(VLOOKUP($A19,mi_batting!$B:$N,COLUMN(Q18)-11,FALSE),"")</f>
        <v/>
      </c>
      <c r="R19" s="1" t="str">
        <f>IFERROR(VLOOKUP($A19,mi_batting!$B:$N,COLUMN(R18)-11,FALSE),"")</f>
        <v/>
      </c>
      <c r="S19" s="1" t="str">
        <f>IFERROR(VLOOKUP($A19,mi_batting!$B:$N,COLUMN(S18)-11,FALSE),"")</f>
        <v/>
      </c>
      <c r="T19" s="1" t="str">
        <f>IFERROR(VLOOKUP($A19,mi_batting!$B:$N,COLUMN(T18)-11,FALSE),"")</f>
        <v/>
      </c>
      <c r="U19" s="1" t="str">
        <f>IFERROR(VLOOKUP($A19,mi_batting!$B:$N,COLUMN(U18)-11,FALSE),"")</f>
        <v/>
      </c>
      <c r="V19" s="1" t="str">
        <f>IFERROR(VLOOKUP($A19,mi_batting!$B:$N,COLUMN(V18)-11,FALSE),"")</f>
        <v/>
      </c>
      <c r="W19" s="1" t="str">
        <f>IFERROR(VLOOKUP($A19,mi_batting!$B:$N,COLUMN(W18)-11,FALSE),"")</f>
        <v/>
      </c>
      <c r="X19" s="4" t="str">
        <f>IFERROR(VLOOKUP($A19,mi_batting!$B:$N,COLUMN(X18)-11,FALSE),"")</f>
        <v/>
      </c>
      <c r="Y19" s="3">
        <f>IFERROR(VLOOKUP($A19,mi_bowling!$B:$M,COLUMN(Y18)-23,FALSE),"")</f>
        <v>1</v>
      </c>
      <c r="Z19" s="1">
        <f>IFERROR(VLOOKUP($A19,mi_bowling!$B:$M,COLUMN(Z18)-23,FALSE),"")</f>
        <v>1</v>
      </c>
      <c r="AA19" s="1">
        <f>IFERROR(VLOOKUP($A19,mi_bowling!$B:$M,COLUMN(AA18)-23,FALSE),"")</f>
        <v>1</v>
      </c>
      <c r="AB19" s="1">
        <f>IFERROR(VLOOKUP($A19,mi_bowling!$B:$M,COLUMN(AB18)-23,FALSE),"")</f>
        <v>2</v>
      </c>
      <c r="AC19" s="1">
        <f>IFERROR(VLOOKUP($A19,mi_bowling!$B:$M,COLUMN(AC18)-23,FALSE),"")</f>
        <v>28</v>
      </c>
      <c r="AD19" s="1">
        <f>IFERROR(VLOOKUP($A19,mi_bowling!$B:$M,COLUMN(AD18)-23,FALSE),"")</f>
        <v>45685</v>
      </c>
      <c r="AE19" s="1">
        <f>IFERROR(VLOOKUP($A19,mi_bowling!$B:$M,COLUMN(AE18)-23,FALSE),"")</f>
        <v>28</v>
      </c>
      <c r="AF19" s="1">
        <f>IFERROR(VLOOKUP($A19,mi_bowling!$B:$M,COLUMN(AF18)-23,FALSE),"")</f>
        <v>14</v>
      </c>
      <c r="AG19" s="1">
        <f>IFERROR(VLOOKUP($A19,mi_bowling!$B:$M,COLUMN(AG18)-23,FALSE),"")</f>
        <v>12</v>
      </c>
      <c r="AH19" s="1">
        <f>IFERROR(VLOOKUP($A19,mi_bowling!$B:$M,COLUMN(AH18)-23,FALSE),"")</f>
        <v>0</v>
      </c>
      <c r="AI19" s="1">
        <f>IFERROR(VLOOKUP($A19,mi_bowling!$B:$M,COLUMN(AI18)-23,FALSE),"")</f>
        <v>0</v>
      </c>
      <c r="AJ19" s="23">
        <f t="shared" si="0"/>
        <v>0</v>
      </c>
      <c r="AK19" s="22">
        <f t="shared" si="1"/>
        <v>1</v>
      </c>
      <c r="AL19" s="22">
        <f t="shared" si="2"/>
        <v>0</v>
      </c>
      <c r="AM19" s="22">
        <f t="shared" si="3"/>
        <v>25</v>
      </c>
      <c r="AN19" s="29">
        <f t="shared" si="4"/>
        <v>10.333333333333334</v>
      </c>
      <c r="AO19" s="20">
        <f t="shared" si="5"/>
        <v>14</v>
      </c>
      <c r="AP19" s="49" t="str">
        <f t="shared" si="6"/>
        <v>Mujeeb Ur Rahman</v>
      </c>
    </row>
    <row r="20" spans="1:43" x14ac:dyDescent="0.2">
      <c r="A20" s="3" t="s">
        <v>229</v>
      </c>
      <c r="B20" s="1" t="s">
        <v>222</v>
      </c>
      <c r="C20" s="4" t="s">
        <v>71</v>
      </c>
      <c r="D20" s="3">
        <f>IFERROR(VLOOKUP($A20,mi_mvp!$B:$K,COLUMN(D19)-2,FALSE),"")</f>
        <v>72</v>
      </c>
      <c r="E20" s="1">
        <f>IFERROR(VLOOKUP($A20,mi_mvp!$B:$K,COLUMN(E19)-2,FALSE),"")</f>
        <v>7</v>
      </c>
      <c r="F20" s="1">
        <f>IFERROR(VLOOKUP($A20,mi_mvp!$B:$K,COLUMN(F19)-2,FALSE),"")</f>
        <v>6</v>
      </c>
      <c r="G20" s="1">
        <f>IFERROR(VLOOKUP($A20,mi_mvp!$B:$K,COLUMN(G19)-2,FALSE),"")</f>
        <v>51</v>
      </c>
      <c r="H20" s="1">
        <f>IFERROR(VLOOKUP($A20,mi_mvp!$B:$K,COLUMN(H19)-2,FALSE),"")</f>
        <v>0</v>
      </c>
      <c r="I20" s="1">
        <f>IFERROR(VLOOKUP($A20,mi_mvp!$B:$K,COLUMN(I19)-2,FALSE),"")</f>
        <v>0</v>
      </c>
      <c r="J20" s="1">
        <f>IFERROR(VLOOKUP($A20,mi_mvp!$B:$K,COLUMN(J19)-2,FALSE),"")</f>
        <v>0</v>
      </c>
      <c r="K20" s="1">
        <f>IFERROR(VLOOKUP($A20,mi_mvp!$B:$K,COLUMN(K19)-2,FALSE),"")</f>
        <v>0</v>
      </c>
      <c r="L20" s="4">
        <f>IFERROR(VLOOKUP($A20,mi_mvp!$B:$K,COLUMN(L19)-2,FALSE),"")</f>
        <v>0</v>
      </c>
      <c r="M20" s="3">
        <f>IFERROR(VLOOKUP($A20,mi_batting!$B:$N,COLUMN(M19)-11,FALSE),"")</f>
        <v>2</v>
      </c>
      <c r="N20" s="1">
        <f>IFERROR(VLOOKUP($A20,mi_batting!$B:$N,COLUMN(N19)-11,FALSE),"")</f>
        <v>7</v>
      </c>
      <c r="O20" s="1">
        <f>IFERROR(VLOOKUP($A20,mi_batting!$B:$N,COLUMN(O19)-11,FALSE),"")</f>
        <v>2</v>
      </c>
      <c r="P20" s="1">
        <f>IFERROR(VLOOKUP($A20,mi_batting!$B:$N,COLUMN(P19)-11,FALSE),"")</f>
        <v>1</v>
      </c>
      <c r="Q20" s="1" t="str">
        <f>IFERROR(VLOOKUP($A20,mi_batting!$B:$N,COLUMN(Q19)-11,FALSE),"")</f>
        <v>1*</v>
      </c>
      <c r="R20" s="1">
        <f>IFERROR(VLOOKUP($A20,mi_batting!$B:$N,COLUMN(R19)-11,FALSE),"")</f>
        <v>2</v>
      </c>
      <c r="S20" s="1">
        <f>IFERROR(VLOOKUP($A20,mi_batting!$B:$N,COLUMN(S19)-11,FALSE),"")</f>
        <v>3</v>
      </c>
      <c r="T20" s="1">
        <f>IFERROR(VLOOKUP($A20,mi_batting!$B:$N,COLUMN(T19)-11,FALSE),"")</f>
        <v>66.66</v>
      </c>
      <c r="U20" s="1">
        <f>IFERROR(VLOOKUP($A20,mi_batting!$B:$N,COLUMN(U19)-11,FALSE),"")</f>
        <v>0</v>
      </c>
      <c r="V20" s="1">
        <f>IFERROR(VLOOKUP($A20,mi_batting!$B:$N,COLUMN(V19)-11,FALSE),"")</f>
        <v>0</v>
      </c>
      <c r="W20" s="1">
        <f>IFERROR(VLOOKUP($A20,mi_batting!$B:$N,COLUMN(W19)-11,FALSE),"")</f>
        <v>0</v>
      </c>
      <c r="X20" s="4">
        <f>IFERROR(VLOOKUP($A20,mi_batting!$B:$N,COLUMN(X19)-11,FALSE),"")</f>
        <v>0</v>
      </c>
      <c r="Y20" s="3">
        <f>IFERROR(VLOOKUP($A20,mi_bowling!$B:$M,COLUMN(Y19)-23,FALSE),"")</f>
        <v>6</v>
      </c>
      <c r="Z20" s="1">
        <f>IFERROR(VLOOKUP($A20,mi_bowling!$B:$M,COLUMN(Z19)-23,FALSE),"")</f>
        <v>7</v>
      </c>
      <c r="AA20" s="1">
        <f>IFERROR(VLOOKUP($A20,mi_bowling!$B:$M,COLUMN(AA19)-23,FALSE),"")</f>
        <v>7</v>
      </c>
      <c r="AB20" s="1">
        <f>IFERROR(VLOOKUP($A20,mi_bowling!$B:$M,COLUMN(AB19)-23,FALSE),"")</f>
        <v>24</v>
      </c>
      <c r="AC20" s="1">
        <f>IFERROR(VLOOKUP($A20,mi_bowling!$B:$M,COLUMN(AC19)-23,FALSE),"")</f>
        <v>219</v>
      </c>
      <c r="AD20" s="1" t="str">
        <f>IFERROR(VLOOKUP($A20,mi_bowling!$B:$M,COLUMN(AD19)-23,FALSE),"")</f>
        <v>57/2</v>
      </c>
      <c r="AE20" s="1">
        <f>IFERROR(VLOOKUP($A20,mi_bowling!$B:$M,COLUMN(AE19)-23,FALSE),"")</f>
        <v>36.5</v>
      </c>
      <c r="AF20" s="1">
        <f>IFERROR(VLOOKUP($A20,mi_bowling!$B:$M,COLUMN(AF19)-23,FALSE),"")</f>
        <v>9.1199999999999992</v>
      </c>
      <c r="AG20" s="1">
        <f>IFERROR(VLOOKUP($A20,mi_bowling!$B:$M,COLUMN(AG19)-23,FALSE),"")</f>
        <v>24</v>
      </c>
      <c r="AH20" s="1">
        <f>IFERROR(VLOOKUP($A20,mi_bowling!$B:$M,COLUMN(AH19)-23,FALSE),"")</f>
        <v>0</v>
      </c>
      <c r="AI20" s="1">
        <f>IFERROR(VLOOKUP($A20,mi_bowling!$B:$M,COLUMN(AI19)-23,FALSE),"")</f>
        <v>0</v>
      </c>
      <c r="AJ20" s="23">
        <f t="shared" si="0"/>
        <v>1</v>
      </c>
      <c r="AK20" s="22">
        <f t="shared" si="1"/>
        <v>0.8571428571428571</v>
      </c>
      <c r="AL20" s="22">
        <f t="shared" si="2"/>
        <v>0</v>
      </c>
      <c r="AM20" s="22">
        <f t="shared" si="3"/>
        <v>22.428571428571427</v>
      </c>
      <c r="AN20" s="29">
        <f t="shared" si="4"/>
        <v>10.333333333333334</v>
      </c>
      <c r="AO20" s="20">
        <f t="shared" si="5"/>
        <v>14</v>
      </c>
      <c r="AP20" s="49" t="str">
        <f t="shared" si="6"/>
        <v>Trent Boult</v>
      </c>
    </row>
    <row r="21" spans="1:43" x14ac:dyDescent="0.2">
      <c r="A21" s="3" t="s">
        <v>227</v>
      </c>
      <c r="B21" s="1" t="s">
        <v>222</v>
      </c>
      <c r="C21" s="4" t="s">
        <v>72</v>
      </c>
      <c r="D21" s="3">
        <f>IFERROR(VLOOKUP($A21,mi_mvp!$B:$K,COLUMN(D20)-2,FALSE),"")</f>
        <v>73.5</v>
      </c>
      <c r="E21" s="1">
        <f>IFERROR(VLOOKUP($A21,mi_mvp!$B:$K,COLUMN(E20)-2,FALSE),"")</f>
        <v>7</v>
      </c>
      <c r="F21" s="1">
        <f>IFERROR(VLOOKUP($A21,mi_mvp!$B:$K,COLUMN(F20)-2,FALSE),"")</f>
        <v>3</v>
      </c>
      <c r="G21" s="1">
        <f>IFERROR(VLOOKUP($A21,mi_mvp!$B:$K,COLUMN(G20)-2,FALSE),"")</f>
        <v>37</v>
      </c>
      <c r="H21" s="1">
        <f>IFERROR(VLOOKUP($A21,mi_mvp!$B:$K,COLUMN(H20)-2,FALSE),"")</f>
        <v>2</v>
      </c>
      <c r="I21" s="1">
        <f>IFERROR(VLOOKUP($A21,mi_mvp!$B:$K,COLUMN(I20)-2,FALSE),"")</f>
        <v>3</v>
      </c>
      <c r="J21" s="1">
        <f>IFERROR(VLOOKUP($A21,mi_mvp!$B:$K,COLUMN(J20)-2,FALSE),"")</f>
        <v>3</v>
      </c>
      <c r="K21" s="1">
        <f>IFERROR(VLOOKUP($A21,mi_mvp!$B:$K,COLUMN(K20)-2,FALSE),"")</f>
        <v>3</v>
      </c>
      <c r="L21" s="4">
        <f>IFERROR(VLOOKUP($A21,mi_mvp!$B:$K,COLUMN(L20)-2,FALSE),"")</f>
        <v>0</v>
      </c>
      <c r="M21" s="3">
        <f>IFERROR(VLOOKUP($A21,mi_batting!$B:$N,COLUMN(M20)-11,FALSE),"")</f>
        <v>39</v>
      </c>
      <c r="N21" s="1">
        <f>IFERROR(VLOOKUP($A21,mi_batting!$B:$N,COLUMN(N20)-11,FALSE),"")</f>
        <v>7</v>
      </c>
      <c r="O21" s="1">
        <f>IFERROR(VLOOKUP($A21,mi_batting!$B:$N,COLUMN(O20)-11,FALSE),"")</f>
        <v>5</v>
      </c>
      <c r="P21" s="1">
        <f>IFERROR(VLOOKUP($A21,mi_batting!$B:$N,COLUMN(P20)-11,FALSE),"")</f>
        <v>3</v>
      </c>
      <c r="Q21" s="1" t="str">
        <f>IFERROR(VLOOKUP($A21,mi_batting!$B:$N,COLUMN(Q20)-11,FALSE),"")</f>
        <v>18*</v>
      </c>
      <c r="R21" s="1">
        <f>IFERROR(VLOOKUP($A21,mi_batting!$B:$N,COLUMN(R20)-11,FALSE),"")</f>
        <v>19.5</v>
      </c>
      <c r="S21" s="1">
        <f>IFERROR(VLOOKUP($A21,mi_batting!$B:$N,COLUMN(S20)-11,FALSE),"")</f>
        <v>29</v>
      </c>
      <c r="T21" s="1">
        <f>IFERROR(VLOOKUP($A21,mi_batting!$B:$N,COLUMN(T20)-11,FALSE),"")</f>
        <v>134.47999999999999</v>
      </c>
      <c r="U21" s="1">
        <f>IFERROR(VLOOKUP($A21,mi_batting!$B:$N,COLUMN(U20)-11,FALSE),"")</f>
        <v>0</v>
      </c>
      <c r="V21" s="1">
        <f>IFERROR(VLOOKUP($A21,mi_batting!$B:$N,COLUMN(V20)-11,FALSE),"")</f>
        <v>0</v>
      </c>
      <c r="W21" s="1">
        <f>IFERROR(VLOOKUP($A21,mi_batting!$B:$N,COLUMN(W20)-11,FALSE),"")</f>
        <v>2</v>
      </c>
      <c r="X21" s="4">
        <f>IFERROR(VLOOKUP($A21,mi_batting!$B:$N,COLUMN(X20)-11,FALSE),"")</f>
        <v>3</v>
      </c>
      <c r="Y21" s="3">
        <f>IFERROR(VLOOKUP($A21,mi_bowling!$B:$M,COLUMN(Y20)-23,FALSE),"")</f>
        <v>3</v>
      </c>
      <c r="Z21" s="1">
        <f>IFERROR(VLOOKUP($A21,mi_bowling!$B:$M,COLUMN(Z20)-23,FALSE),"")</f>
        <v>7</v>
      </c>
      <c r="AA21" s="1">
        <f>IFERROR(VLOOKUP($A21,mi_bowling!$B:$M,COLUMN(AA20)-23,FALSE),"")</f>
        <v>7</v>
      </c>
      <c r="AB21" s="1">
        <f>IFERROR(VLOOKUP($A21,mi_bowling!$B:$M,COLUMN(AB20)-23,FALSE),"")</f>
        <v>21.3</v>
      </c>
      <c r="AC21" s="1">
        <f>IFERROR(VLOOKUP($A21,mi_bowling!$B:$M,COLUMN(AC20)-23,FALSE),"")</f>
        <v>203</v>
      </c>
      <c r="AD21" s="1" t="str">
        <f>IFERROR(VLOOKUP($A21,mi_bowling!$B:$M,COLUMN(AD20)-23,FALSE),"")</f>
        <v>43/2</v>
      </c>
      <c r="AE21" s="1">
        <f>IFERROR(VLOOKUP($A21,mi_bowling!$B:$M,COLUMN(AE20)-23,FALSE),"")</f>
        <v>67.66</v>
      </c>
      <c r="AF21" s="1">
        <f>IFERROR(VLOOKUP($A21,mi_bowling!$B:$M,COLUMN(AF20)-23,FALSE),"")</f>
        <v>9.44</v>
      </c>
      <c r="AG21" s="1">
        <f>IFERROR(VLOOKUP($A21,mi_bowling!$B:$M,COLUMN(AG20)-23,FALSE),"")</f>
        <v>43</v>
      </c>
      <c r="AH21" s="1">
        <f>IFERROR(VLOOKUP($A21,mi_bowling!$B:$M,COLUMN(AH20)-23,FALSE),"")</f>
        <v>0</v>
      </c>
      <c r="AI21" s="1">
        <f>IFERROR(VLOOKUP($A21,mi_bowling!$B:$M,COLUMN(AI20)-23,FALSE),"")</f>
        <v>0</v>
      </c>
      <c r="AJ21" s="23">
        <f t="shared" si="0"/>
        <v>5.25</v>
      </c>
      <c r="AK21" s="22">
        <f t="shared" si="1"/>
        <v>0.42857142857142855</v>
      </c>
      <c r="AL21" s="22">
        <f t="shared" si="2"/>
        <v>0.42857142857142855</v>
      </c>
      <c r="AM21" s="22">
        <f t="shared" si="3"/>
        <v>22.392857142857142</v>
      </c>
      <c r="AN21" s="29">
        <f t="shared" si="4"/>
        <v>9.3333333333333339</v>
      </c>
      <c r="AO21" s="20">
        <f t="shared" si="5"/>
        <v>12</v>
      </c>
      <c r="AP21" s="49" t="str">
        <f t="shared" si="6"/>
        <v>Mitchell Santner</v>
      </c>
    </row>
    <row r="22" spans="1:43" x14ac:dyDescent="0.2">
      <c r="A22" s="3" t="s">
        <v>234</v>
      </c>
      <c r="B22" s="1" t="s">
        <v>222</v>
      </c>
      <c r="C22" s="4" t="s">
        <v>71</v>
      </c>
      <c r="D22" s="3">
        <f>IFERROR(VLOOKUP($A22,mi_mvp!$B:$K,COLUMN(D21)-2,FALSE),"")</f>
        <v>32.5</v>
      </c>
      <c r="E22" s="1">
        <f>IFERROR(VLOOKUP($A22,mi_mvp!$B:$K,COLUMN(E21)-2,FALSE),"")</f>
        <v>3</v>
      </c>
      <c r="F22" s="1">
        <f>IFERROR(VLOOKUP($A22,mi_mvp!$B:$K,COLUMN(F21)-2,FALSE),"")</f>
        <v>2</v>
      </c>
      <c r="G22" s="1">
        <f>IFERROR(VLOOKUP($A22,mi_mvp!$B:$K,COLUMN(G21)-2,FALSE),"")</f>
        <v>23</v>
      </c>
      <c r="H22" s="1">
        <f>IFERROR(VLOOKUP($A22,mi_mvp!$B:$K,COLUMN(H21)-2,FALSE),"")</f>
        <v>0</v>
      </c>
      <c r="I22" s="1">
        <f>IFERROR(VLOOKUP($A22,mi_mvp!$B:$K,COLUMN(I21)-2,FALSE),"")</f>
        <v>0</v>
      </c>
      <c r="J22" s="1">
        <f>IFERROR(VLOOKUP($A22,mi_mvp!$B:$K,COLUMN(J21)-2,FALSE),"")</f>
        <v>1</v>
      </c>
      <c r="K22" s="1">
        <f>IFERROR(VLOOKUP($A22,mi_mvp!$B:$K,COLUMN(K21)-2,FALSE),"")</f>
        <v>0</v>
      </c>
      <c r="L22" s="4">
        <f>IFERROR(VLOOKUP($A22,mi_mvp!$B:$K,COLUMN(L21)-2,FALSE),"")</f>
        <v>0</v>
      </c>
      <c r="M22" s="3" t="str">
        <f>IFERROR(VLOOKUP($A22,mi_batting!$B:$N,COLUMN(M21)-11,FALSE),"")</f>
        <v/>
      </c>
      <c r="N22" s="1" t="str">
        <f>IFERROR(VLOOKUP($A22,mi_batting!$B:$N,COLUMN(N21)-11,FALSE),"")</f>
        <v/>
      </c>
      <c r="O22" s="1" t="str">
        <f>IFERROR(VLOOKUP($A22,mi_batting!$B:$N,COLUMN(O21)-11,FALSE),"")</f>
        <v/>
      </c>
      <c r="P22" s="1" t="str">
        <f>IFERROR(VLOOKUP($A22,mi_batting!$B:$N,COLUMN(P21)-11,FALSE),"")</f>
        <v/>
      </c>
      <c r="Q22" s="1" t="str">
        <f>IFERROR(VLOOKUP($A22,mi_batting!$B:$N,COLUMN(Q21)-11,FALSE),"")</f>
        <v/>
      </c>
      <c r="R22" s="1" t="str">
        <f>IFERROR(VLOOKUP($A22,mi_batting!$B:$N,COLUMN(R21)-11,FALSE),"")</f>
        <v/>
      </c>
      <c r="S22" s="1" t="str">
        <f>IFERROR(VLOOKUP($A22,mi_batting!$B:$N,COLUMN(S21)-11,FALSE),"")</f>
        <v/>
      </c>
      <c r="T22" s="1" t="str">
        <f>IFERROR(VLOOKUP($A22,mi_batting!$B:$N,COLUMN(T21)-11,FALSE),"")</f>
        <v/>
      </c>
      <c r="U22" s="1" t="str">
        <f>IFERROR(VLOOKUP($A22,mi_batting!$B:$N,COLUMN(U21)-11,FALSE),"")</f>
        <v/>
      </c>
      <c r="V22" s="1" t="str">
        <f>IFERROR(VLOOKUP($A22,mi_batting!$B:$N,COLUMN(V21)-11,FALSE),"")</f>
        <v/>
      </c>
      <c r="W22" s="1" t="str">
        <f>IFERROR(VLOOKUP($A22,mi_batting!$B:$N,COLUMN(W21)-11,FALSE),"")</f>
        <v/>
      </c>
      <c r="X22" s="4" t="str">
        <f>IFERROR(VLOOKUP($A22,mi_batting!$B:$N,COLUMN(X21)-11,FALSE),"")</f>
        <v/>
      </c>
      <c r="Y22" s="3">
        <f>IFERROR(VLOOKUP($A22,mi_bowling!$B:$M,COLUMN(Y21)-23,FALSE),"")</f>
        <v>2</v>
      </c>
      <c r="Z22" s="1">
        <f>IFERROR(VLOOKUP($A22,mi_bowling!$B:$M,COLUMN(Z21)-23,FALSE),"")</f>
        <v>3</v>
      </c>
      <c r="AA22" s="1">
        <f>IFERROR(VLOOKUP($A22,mi_bowling!$B:$M,COLUMN(AA21)-23,FALSE),"")</f>
        <v>3</v>
      </c>
      <c r="AB22" s="1">
        <f>IFERROR(VLOOKUP($A22,mi_bowling!$B:$M,COLUMN(AB21)-23,FALSE),"")</f>
        <v>12</v>
      </c>
      <c r="AC22" s="1">
        <f>IFERROR(VLOOKUP($A22,mi_bowling!$B:$M,COLUMN(AC21)-23,FALSE),"")</f>
        <v>94</v>
      </c>
      <c r="AD22" s="1">
        <f>IFERROR(VLOOKUP($A22,mi_bowling!$B:$M,COLUMN(AD21)-23,FALSE),"")</f>
        <v>45678</v>
      </c>
      <c r="AE22" s="1">
        <f>IFERROR(VLOOKUP($A22,mi_bowling!$B:$M,COLUMN(AE21)-23,FALSE),"")</f>
        <v>47</v>
      </c>
      <c r="AF22" s="1">
        <f>IFERROR(VLOOKUP($A22,mi_bowling!$B:$M,COLUMN(AF21)-23,FALSE),"")</f>
        <v>7.83</v>
      </c>
      <c r="AG22" s="1">
        <f>IFERROR(VLOOKUP($A22,mi_bowling!$B:$M,COLUMN(AG21)-23,FALSE),"")</f>
        <v>36</v>
      </c>
      <c r="AH22" s="1">
        <f>IFERROR(VLOOKUP($A22,mi_bowling!$B:$M,COLUMN(AH21)-23,FALSE),"")</f>
        <v>0</v>
      </c>
      <c r="AI22" s="1">
        <f>IFERROR(VLOOKUP($A22,mi_bowling!$B:$M,COLUMN(AI21)-23,FALSE),"")</f>
        <v>0</v>
      </c>
      <c r="AJ22" s="23">
        <f t="shared" si="0"/>
        <v>0</v>
      </c>
      <c r="AK22" s="22">
        <f t="shared" si="1"/>
        <v>0.66666666666666663</v>
      </c>
      <c r="AL22" s="22">
        <f t="shared" si="2"/>
        <v>0.33333333333333331</v>
      </c>
      <c r="AM22" s="22">
        <f t="shared" si="3"/>
        <v>21.666666666666664</v>
      </c>
      <c r="AN22" s="29">
        <f t="shared" si="4"/>
        <v>9.6666666666666661</v>
      </c>
      <c r="AO22" s="20">
        <f t="shared" si="5"/>
        <v>13</v>
      </c>
      <c r="AP22" s="49" t="str">
        <f t="shared" si="6"/>
        <v>Jasprit Bumrah</v>
      </c>
    </row>
    <row r="23" spans="1:43" x14ac:dyDescent="0.2">
      <c r="A23" s="3" t="s">
        <v>228</v>
      </c>
      <c r="B23" s="1" t="s">
        <v>222</v>
      </c>
      <c r="C23" s="4" t="s">
        <v>71</v>
      </c>
      <c r="D23" s="3">
        <f>IFERROR(VLOOKUP($A23,mi_mvp!$B:$K,COLUMN(D22)-2,FALSE),"")</f>
        <v>72.5</v>
      </c>
      <c r="E23" s="1">
        <f>IFERROR(VLOOKUP($A23,mi_mvp!$B:$K,COLUMN(E22)-2,FALSE),"")</f>
        <v>7</v>
      </c>
      <c r="F23" s="1">
        <f>IFERROR(VLOOKUP($A23,mi_mvp!$B:$K,COLUMN(F22)-2,FALSE),"")</f>
        <v>5</v>
      </c>
      <c r="G23" s="1">
        <f>IFERROR(VLOOKUP($A23,mi_mvp!$B:$K,COLUMN(G22)-2,FALSE),"")</f>
        <v>39</v>
      </c>
      <c r="H23" s="1">
        <f>IFERROR(VLOOKUP($A23,mi_mvp!$B:$K,COLUMN(H22)-2,FALSE),"")</f>
        <v>2</v>
      </c>
      <c r="I23" s="1">
        <f>IFERROR(VLOOKUP($A23,mi_mvp!$B:$K,COLUMN(I22)-2,FALSE),"")</f>
        <v>2</v>
      </c>
      <c r="J23" s="1">
        <f>IFERROR(VLOOKUP($A23,mi_mvp!$B:$K,COLUMN(J22)-2,FALSE),"")</f>
        <v>1</v>
      </c>
      <c r="K23" s="1">
        <f>IFERROR(VLOOKUP($A23,mi_mvp!$B:$K,COLUMN(K22)-2,FALSE),"")</f>
        <v>1.5</v>
      </c>
      <c r="L23" s="4">
        <f>IFERROR(VLOOKUP($A23,mi_mvp!$B:$K,COLUMN(L22)-2,FALSE),"")</f>
        <v>0</v>
      </c>
      <c r="M23" s="3">
        <f>IFERROR(VLOOKUP($A23,mi_batting!$B:$N,COLUMN(M22)-11,FALSE),"")</f>
        <v>28</v>
      </c>
      <c r="N23" s="1">
        <f>IFERROR(VLOOKUP($A23,mi_batting!$B:$N,COLUMN(N22)-11,FALSE),"")</f>
        <v>7</v>
      </c>
      <c r="O23" s="1">
        <f>IFERROR(VLOOKUP($A23,mi_batting!$B:$N,COLUMN(O22)-11,FALSE),"")</f>
        <v>2</v>
      </c>
      <c r="P23" s="1">
        <f>IFERROR(VLOOKUP($A23,mi_batting!$B:$N,COLUMN(P22)-11,FALSE),"")</f>
        <v>1</v>
      </c>
      <c r="Q23" s="1" t="str">
        <f>IFERROR(VLOOKUP($A23,mi_batting!$B:$N,COLUMN(Q22)-11,FALSE),"")</f>
        <v>28*</v>
      </c>
      <c r="R23" s="1">
        <f>IFERROR(VLOOKUP($A23,mi_batting!$B:$N,COLUMN(R22)-11,FALSE),"")</f>
        <v>28</v>
      </c>
      <c r="S23" s="1">
        <f>IFERROR(VLOOKUP($A23,mi_batting!$B:$N,COLUMN(S22)-11,FALSE),"")</f>
        <v>16</v>
      </c>
      <c r="T23" s="1">
        <f>IFERROR(VLOOKUP($A23,mi_batting!$B:$N,COLUMN(T22)-11,FALSE),"")</f>
        <v>175</v>
      </c>
      <c r="U23" s="1">
        <f>IFERROR(VLOOKUP($A23,mi_batting!$B:$N,COLUMN(U22)-11,FALSE),"")</f>
        <v>0</v>
      </c>
      <c r="V23" s="1">
        <f>IFERROR(VLOOKUP($A23,mi_batting!$B:$N,COLUMN(V22)-11,FALSE),"")</f>
        <v>0</v>
      </c>
      <c r="W23" s="1">
        <f>IFERROR(VLOOKUP($A23,mi_batting!$B:$N,COLUMN(W22)-11,FALSE),"")</f>
        <v>2</v>
      </c>
      <c r="X23" s="4">
        <f>IFERROR(VLOOKUP($A23,mi_batting!$B:$N,COLUMN(X22)-11,FALSE),"")</f>
        <v>2</v>
      </c>
      <c r="Y23" s="3">
        <f>IFERROR(VLOOKUP($A23,mi_bowling!$B:$M,COLUMN(Y22)-23,FALSE),"")</f>
        <v>5</v>
      </c>
      <c r="Z23" s="1">
        <f>IFERROR(VLOOKUP($A23,mi_bowling!$B:$M,COLUMN(Z22)-23,FALSE),"")</f>
        <v>7</v>
      </c>
      <c r="AA23" s="1">
        <f>IFERROR(VLOOKUP($A23,mi_bowling!$B:$M,COLUMN(AA22)-23,FALSE),"")</f>
        <v>7</v>
      </c>
      <c r="AB23" s="1">
        <f>IFERROR(VLOOKUP($A23,mi_bowling!$B:$M,COLUMN(AB22)-23,FALSE),"")</f>
        <v>19</v>
      </c>
      <c r="AC23" s="1">
        <f>IFERROR(VLOOKUP($A23,mi_bowling!$B:$M,COLUMN(AC22)-23,FALSE),"")</f>
        <v>199</v>
      </c>
      <c r="AD23" s="1">
        <f>IFERROR(VLOOKUP($A23,mi_bowling!$B:$M,COLUMN(AD22)-23,FALSE),"")</f>
        <v>45707</v>
      </c>
      <c r="AE23" s="1">
        <f>IFERROR(VLOOKUP($A23,mi_bowling!$B:$M,COLUMN(AE22)-23,FALSE),"")</f>
        <v>39.799999999999997</v>
      </c>
      <c r="AF23" s="1">
        <f>IFERROR(VLOOKUP($A23,mi_bowling!$B:$M,COLUMN(AF22)-23,FALSE),"")</f>
        <v>10.47</v>
      </c>
      <c r="AG23" s="1">
        <f>IFERROR(VLOOKUP($A23,mi_bowling!$B:$M,COLUMN(AG22)-23,FALSE),"")</f>
        <v>22.8</v>
      </c>
      <c r="AH23" s="1">
        <f>IFERROR(VLOOKUP($A23,mi_bowling!$B:$M,COLUMN(AH22)-23,FALSE),"")</f>
        <v>0</v>
      </c>
      <c r="AI23" s="1">
        <f>IFERROR(VLOOKUP($A23,mi_bowling!$B:$M,COLUMN(AI22)-23,FALSE),"")</f>
        <v>0</v>
      </c>
      <c r="AJ23" s="23">
        <f t="shared" si="0"/>
        <v>0</v>
      </c>
      <c r="AK23" s="22">
        <f t="shared" si="1"/>
        <v>0.7142857142857143</v>
      </c>
      <c r="AL23" s="22">
        <f t="shared" si="2"/>
        <v>0.14285714285714285</v>
      </c>
      <c r="AM23" s="22">
        <f t="shared" si="3"/>
        <v>20</v>
      </c>
      <c r="AN23" s="29">
        <f t="shared" si="4"/>
        <v>10.333333333333334</v>
      </c>
      <c r="AO23" s="20">
        <f t="shared" si="5"/>
        <v>14</v>
      </c>
      <c r="AP23" s="49" t="str">
        <f t="shared" si="6"/>
        <v>Deepak Chahar</v>
      </c>
    </row>
    <row r="24" spans="1:43" x14ac:dyDescent="0.2">
      <c r="A24" s="3" t="s">
        <v>253</v>
      </c>
      <c r="B24" s="1" t="s">
        <v>222</v>
      </c>
      <c r="C24" s="4" t="s">
        <v>71</v>
      </c>
      <c r="D24" s="3">
        <f>IFERROR(VLOOKUP($A24,mi_mvp!$B:$K,COLUMN(D23)-2,FALSE),"")</f>
        <v>10</v>
      </c>
      <c r="E24" s="1">
        <f>IFERROR(VLOOKUP($A24,mi_mvp!$B:$K,COLUMN(E23)-2,FALSE),"")</f>
        <v>2</v>
      </c>
      <c r="F24" s="1">
        <f>IFERROR(VLOOKUP($A24,mi_mvp!$B:$K,COLUMN(F23)-2,FALSE),"")</f>
        <v>1</v>
      </c>
      <c r="G24" s="1">
        <f>IFERROR(VLOOKUP($A24,mi_mvp!$B:$K,COLUMN(G23)-2,FALSE),"")</f>
        <v>4</v>
      </c>
      <c r="H24" s="1">
        <f>IFERROR(VLOOKUP($A24,mi_mvp!$B:$K,COLUMN(H23)-2,FALSE),"")</f>
        <v>0</v>
      </c>
      <c r="I24" s="1">
        <f>IFERROR(VLOOKUP($A24,mi_mvp!$B:$K,COLUMN(I23)-2,FALSE),"")</f>
        <v>0</v>
      </c>
      <c r="J24" s="1">
        <f>IFERROR(VLOOKUP($A24,mi_mvp!$B:$K,COLUMN(J23)-2,FALSE),"")</f>
        <v>1</v>
      </c>
      <c r="K24" s="1">
        <f>IFERROR(VLOOKUP($A24,mi_mvp!$B:$K,COLUMN(K23)-2,FALSE),"")</f>
        <v>0</v>
      </c>
      <c r="L24" s="4">
        <f>IFERROR(VLOOKUP($A24,mi_mvp!$B:$K,COLUMN(L23)-2,FALSE),"")</f>
        <v>0</v>
      </c>
      <c r="M24" s="3">
        <f>IFERROR(VLOOKUP($A24,mi_batting!$B:$N,COLUMN(M23)-11,FALSE),"")</f>
        <v>1</v>
      </c>
      <c r="N24" s="1">
        <f>IFERROR(VLOOKUP($A24,mi_batting!$B:$N,COLUMN(N23)-11,FALSE),"")</f>
        <v>2</v>
      </c>
      <c r="O24" s="1">
        <f>IFERROR(VLOOKUP($A24,mi_batting!$B:$N,COLUMN(O23)-11,FALSE),"")</f>
        <v>1</v>
      </c>
      <c r="P24" s="1">
        <f>IFERROR(VLOOKUP($A24,mi_batting!$B:$N,COLUMN(P23)-11,FALSE),"")</f>
        <v>1</v>
      </c>
      <c r="Q24" s="1" t="str">
        <f>IFERROR(VLOOKUP($A24,mi_batting!$B:$N,COLUMN(Q23)-11,FALSE),"")</f>
        <v>1*</v>
      </c>
      <c r="R24" s="1" t="str">
        <f>IFERROR(VLOOKUP($A24,mi_batting!$B:$N,COLUMN(R23)-11,FALSE),"")</f>
        <v>-</v>
      </c>
      <c r="S24" s="1">
        <f>IFERROR(VLOOKUP($A24,mi_batting!$B:$N,COLUMN(S23)-11,FALSE),"")</f>
        <v>1</v>
      </c>
      <c r="T24" s="1">
        <f>IFERROR(VLOOKUP($A24,mi_batting!$B:$N,COLUMN(T23)-11,FALSE),"")</f>
        <v>100</v>
      </c>
      <c r="U24" s="1">
        <f>IFERROR(VLOOKUP($A24,mi_batting!$B:$N,COLUMN(U23)-11,FALSE),"")</f>
        <v>0</v>
      </c>
      <c r="V24" s="1">
        <f>IFERROR(VLOOKUP($A24,mi_batting!$B:$N,COLUMN(V23)-11,FALSE),"")</f>
        <v>0</v>
      </c>
      <c r="W24" s="1">
        <f>IFERROR(VLOOKUP($A24,mi_batting!$B:$N,COLUMN(W23)-11,FALSE),"")</f>
        <v>0</v>
      </c>
      <c r="X24" s="4">
        <f>IFERROR(VLOOKUP($A24,mi_batting!$B:$N,COLUMN(X23)-11,FALSE),"")</f>
        <v>0</v>
      </c>
      <c r="Y24" s="3">
        <f>IFERROR(VLOOKUP($A24,mi_bowling!$B:$M,COLUMN(Y23)-23,FALSE),"")</f>
        <v>1</v>
      </c>
      <c r="Z24" s="1">
        <f>IFERROR(VLOOKUP($A24,mi_bowling!$B:$M,COLUMN(Z23)-23,FALSE),"")</f>
        <v>2</v>
      </c>
      <c r="AA24" s="1">
        <f>IFERROR(VLOOKUP($A24,mi_bowling!$B:$M,COLUMN(AA23)-23,FALSE),"")</f>
        <v>2</v>
      </c>
      <c r="AB24" s="1">
        <f>IFERROR(VLOOKUP($A24,mi_bowling!$B:$M,COLUMN(AB23)-23,FALSE),"")</f>
        <v>4</v>
      </c>
      <c r="AC24" s="1">
        <f>IFERROR(VLOOKUP($A24,mi_bowling!$B:$M,COLUMN(AC23)-23,FALSE),"")</f>
        <v>53</v>
      </c>
      <c r="AD24" s="1" t="str">
        <f>IFERROR(VLOOKUP($A24,mi_bowling!$B:$M,COLUMN(AD23)-23,FALSE),"")</f>
        <v>40/1</v>
      </c>
      <c r="AE24" s="1">
        <f>IFERROR(VLOOKUP($A24,mi_bowling!$B:$M,COLUMN(AE23)-23,FALSE),"")</f>
        <v>53</v>
      </c>
      <c r="AF24" s="1">
        <f>IFERROR(VLOOKUP($A24,mi_bowling!$B:$M,COLUMN(AF23)-23,FALSE),"")</f>
        <v>13.25</v>
      </c>
      <c r="AG24" s="1">
        <f>IFERROR(VLOOKUP($A24,mi_bowling!$B:$M,COLUMN(AG23)-23,FALSE),"")</f>
        <v>24</v>
      </c>
      <c r="AH24" s="1">
        <f>IFERROR(VLOOKUP($A24,mi_bowling!$B:$M,COLUMN(AH23)-23,FALSE),"")</f>
        <v>0</v>
      </c>
      <c r="AI24" s="1">
        <f>IFERROR(VLOOKUP($A24,mi_bowling!$B:$M,COLUMN(AI23)-23,FALSE),"")</f>
        <v>0</v>
      </c>
      <c r="AJ24" s="23">
        <f t="shared" si="0"/>
        <v>0</v>
      </c>
      <c r="AK24" s="22">
        <f t="shared" si="1"/>
        <v>0.5</v>
      </c>
      <c r="AL24" s="22">
        <f t="shared" si="2"/>
        <v>0.5</v>
      </c>
      <c r="AM24" s="22">
        <f t="shared" si="3"/>
        <v>20</v>
      </c>
      <c r="AN24" s="29">
        <f t="shared" si="4"/>
        <v>8.3333333333333339</v>
      </c>
      <c r="AO24" s="20">
        <f t="shared" si="5"/>
        <v>9</v>
      </c>
      <c r="AP24" s="49" t="str">
        <f t="shared" si="6"/>
        <v>Satyanarayana Raju</v>
      </c>
    </row>
    <row r="25" spans="1:43" ht="12.75" thickBot="1" x14ac:dyDescent="0.25">
      <c r="A25" s="5" t="s">
        <v>232</v>
      </c>
      <c r="B25" s="6" t="s">
        <v>222</v>
      </c>
      <c r="C25" s="7" t="s">
        <v>70</v>
      </c>
      <c r="D25" s="5">
        <f>IFERROR(VLOOKUP($A25,mi_mvp!$B:$K,COLUMN(D24)-2,FALSE),"")</f>
        <v>36</v>
      </c>
      <c r="E25" s="6">
        <f>IFERROR(VLOOKUP($A25,mi_mvp!$B:$K,COLUMN(E24)-2,FALSE),"")</f>
        <v>6</v>
      </c>
      <c r="F25" s="6">
        <f>IFERROR(VLOOKUP($A25,mi_mvp!$B:$K,COLUMN(F24)-2,FALSE),"")</f>
        <v>0</v>
      </c>
      <c r="G25" s="6">
        <f>IFERROR(VLOOKUP($A25,mi_mvp!$B:$K,COLUMN(G24)-2,FALSE),"")</f>
        <v>0</v>
      </c>
      <c r="H25" s="6">
        <f>IFERROR(VLOOKUP($A25,mi_mvp!$B:$K,COLUMN(H24)-2,FALSE),"")</f>
        <v>6</v>
      </c>
      <c r="I25" s="6">
        <f>IFERROR(VLOOKUP($A25,mi_mvp!$B:$K,COLUMN(I24)-2,FALSE),"")</f>
        <v>6</v>
      </c>
      <c r="J25" s="6">
        <f>IFERROR(VLOOKUP($A25,mi_mvp!$B:$K,COLUMN(J24)-2,FALSE),"")</f>
        <v>0</v>
      </c>
      <c r="K25" s="6">
        <f>IFERROR(VLOOKUP($A25,mi_mvp!$B:$K,COLUMN(K24)-2,FALSE),"")</f>
        <v>0</v>
      </c>
      <c r="L25" s="7">
        <f>IFERROR(VLOOKUP($A25,mi_mvp!$B:$K,COLUMN(L24)-2,FALSE),"")</f>
        <v>0</v>
      </c>
      <c r="M25" s="5">
        <f>IFERROR(VLOOKUP($A25,mi_batting!$B:$N,COLUMN(M24)-11,FALSE),"")</f>
        <v>82</v>
      </c>
      <c r="N25" s="6">
        <f>IFERROR(VLOOKUP($A25,mi_batting!$B:$N,COLUMN(N24)-11,FALSE),"")</f>
        <v>6</v>
      </c>
      <c r="O25" s="6">
        <f>IFERROR(VLOOKUP($A25,mi_batting!$B:$N,COLUMN(O24)-11,FALSE),"")</f>
        <v>6</v>
      </c>
      <c r="P25" s="6">
        <f>IFERROR(VLOOKUP($A25,mi_batting!$B:$N,COLUMN(P24)-11,FALSE),"")</f>
        <v>0</v>
      </c>
      <c r="Q25" s="6">
        <f>IFERROR(VLOOKUP($A25,mi_batting!$B:$N,COLUMN(Q24)-11,FALSE),"")</f>
        <v>26</v>
      </c>
      <c r="R25" s="6">
        <f>IFERROR(VLOOKUP($A25,mi_batting!$B:$N,COLUMN(R24)-11,FALSE),"")</f>
        <v>13.67</v>
      </c>
      <c r="S25" s="6">
        <f>IFERROR(VLOOKUP($A25,mi_batting!$B:$N,COLUMN(S24)-11,FALSE),"")</f>
        <v>57</v>
      </c>
      <c r="T25" s="6">
        <f>IFERROR(VLOOKUP($A25,mi_batting!$B:$N,COLUMN(T24)-11,FALSE),"")</f>
        <v>143.85</v>
      </c>
      <c r="U25" s="6">
        <f>IFERROR(VLOOKUP($A25,mi_batting!$B:$N,COLUMN(U24)-11,FALSE),"")</f>
        <v>0</v>
      </c>
      <c r="V25" s="6">
        <f>IFERROR(VLOOKUP($A25,mi_batting!$B:$N,COLUMN(V24)-11,FALSE),"")</f>
        <v>0</v>
      </c>
      <c r="W25" s="6">
        <f>IFERROR(VLOOKUP($A25,mi_batting!$B:$N,COLUMN(W24)-11,FALSE),"")</f>
        <v>6</v>
      </c>
      <c r="X25" s="7">
        <f>IFERROR(VLOOKUP($A25,mi_batting!$B:$N,COLUMN(X24)-11,FALSE),"")</f>
        <v>6</v>
      </c>
      <c r="Y25" s="5" t="str">
        <f>IFERROR(VLOOKUP($A25,mi_bowling!$B:$M,COLUMN(Y24)-23,FALSE),"")</f>
        <v/>
      </c>
      <c r="Z25" s="6" t="str">
        <f>IFERROR(VLOOKUP($A25,mi_bowling!$B:$M,COLUMN(Z24)-23,FALSE),"")</f>
        <v/>
      </c>
      <c r="AA25" s="6" t="str">
        <f>IFERROR(VLOOKUP($A25,mi_bowling!$B:$M,COLUMN(AA24)-23,FALSE),"")</f>
        <v/>
      </c>
      <c r="AB25" s="6" t="str">
        <f>IFERROR(VLOOKUP($A25,mi_bowling!$B:$M,COLUMN(AB24)-23,FALSE),"")</f>
        <v/>
      </c>
      <c r="AC25" s="6" t="str">
        <f>IFERROR(VLOOKUP($A25,mi_bowling!$B:$M,COLUMN(AC24)-23,FALSE),"")</f>
        <v/>
      </c>
      <c r="AD25" s="6" t="str">
        <f>IFERROR(VLOOKUP($A25,mi_bowling!$B:$M,COLUMN(AD24)-23,FALSE),"")</f>
        <v/>
      </c>
      <c r="AE25" s="6" t="str">
        <f>IFERROR(VLOOKUP($A25,mi_bowling!$B:$M,COLUMN(AE24)-23,FALSE),"")</f>
        <v/>
      </c>
      <c r="AF25" s="6" t="str">
        <f>IFERROR(VLOOKUP($A25,mi_bowling!$B:$M,COLUMN(AF24)-23,FALSE),"")</f>
        <v/>
      </c>
      <c r="AG25" s="6" t="str">
        <f>IFERROR(VLOOKUP($A25,mi_bowling!$B:$M,COLUMN(AG24)-23,FALSE),"")</f>
        <v/>
      </c>
      <c r="AH25" s="6" t="str">
        <f>IFERROR(VLOOKUP($A25,mi_bowling!$B:$M,COLUMN(AH24)-23,FALSE),"")</f>
        <v/>
      </c>
      <c r="AI25" s="6" t="str">
        <f>IFERROR(VLOOKUP($A25,mi_bowling!$B:$M,COLUMN(AI24)-23,FALSE),"")</f>
        <v/>
      </c>
      <c r="AJ25" s="24">
        <f t="shared" si="0"/>
        <v>11.2</v>
      </c>
      <c r="AK25" s="25">
        <f t="shared" si="1"/>
        <v>0</v>
      </c>
      <c r="AL25" s="25">
        <f t="shared" si="2"/>
        <v>0</v>
      </c>
      <c r="AM25" s="25">
        <f t="shared" si="3"/>
        <v>11.2</v>
      </c>
      <c r="AN25" s="30">
        <f t="shared" si="4"/>
        <v>11</v>
      </c>
      <c r="AO25" s="21">
        <f t="shared" si="5"/>
        <v>17</v>
      </c>
      <c r="AP25" s="49" t="str">
        <f t="shared" si="6"/>
        <v>Rohit Sharma</v>
      </c>
    </row>
    <row r="29" spans="1:43" x14ac:dyDescent="0.2">
      <c r="D29" s="52" t="s">
        <v>214</v>
      </c>
    </row>
    <row r="30" spans="1:43" x14ac:dyDescent="0.2">
      <c r="D30" s="51" t="s">
        <v>215</v>
      </c>
      <c r="E30" s="51">
        <f>SUM(D2:L25)-SUM(mi_mvp!C:K)</f>
        <v>0</v>
      </c>
    </row>
    <row r="31" spans="1:43" x14ac:dyDescent="0.2">
      <c r="D31" s="51" t="s">
        <v>216</v>
      </c>
      <c r="E31" s="51">
        <f>SUM(M2:X25)-SUM(mi_batting!C2:N100)</f>
        <v>0</v>
      </c>
    </row>
    <row r="32" spans="1:43" x14ac:dyDescent="0.2">
      <c r="D32" s="51" t="s">
        <v>217</v>
      </c>
      <c r="E32" s="51">
        <f>SUM(Y2:AI25)-SUM(mi_bowling!C:M)</f>
        <v>0</v>
      </c>
    </row>
  </sheetData>
  <conditionalFormatting sqref="D2:D25">
    <cfRule type="containsBlanks" dxfId="11" priority="13">
      <formula>LEN(TRIM(D2))=0</formula>
    </cfRule>
  </conditionalFormatting>
  <conditionalFormatting sqref="E30:E32">
    <cfRule type="cellIs" dxfId="10" priority="1" operator="notEqual">
      <formula>0</formula>
    </cfRule>
  </conditionalFormatting>
  <conditionalFormatting sqref="J2:J25">
    <cfRule type="colorScale" priority="45">
      <colorScale>
        <cfvo type="min"/>
        <cfvo type="max"/>
        <color rgb="FFFCFCFF"/>
        <color rgb="FF63BE7B"/>
      </colorScale>
    </cfRule>
  </conditionalFormatting>
  <conditionalFormatting sqref="K2:K25">
    <cfRule type="cellIs" dxfId="9" priority="9" operator="greaterThanOrEqual">
      <formula>1</formula>
    </cfRule>
  </conditionalFormatting>
  <conditionalFormatting sqref="M2:M25">
    <cfRule type="colorScale" priority="46">
      <colorScale>
        <cfvo type="min"/>
        <cfvo type="max"/>
        <color rgb="FFFCFCFF"/>
        <color rgb="FF63BE7B"/>
      </colorScale>
    </cfRule>
  </conditionalFormatting>
  <conditionalFormatting sqref="Y2:Y25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2:AJ25">
    <cfRule type="colorScale" priority="48">
      <colorScale>
        <cfvo type="min"/>
        <cfvo type="max"/>
        <color rgb="FFFCFCFF"/>
        <color rgb="FF63BE7B"/>
      </colorScale>
    </cfRule>
  </conditionalFormatting>
  <conditionalFormatting sqref="AK2:AK25">
    <cfRule type="colorScale" priority="49">
      <colorScale>
        <cfvo type="min"/>
        <cfvo type="max"/>
        <color rgb="FFFCFCFF"/>
        <color rgb="FF63BE7B"/>
      </colorScale>
    </cfRule>
  </conditionalFormatting>
  <conditionalFormatting sqref="AL2:AL25">
    <cfRule type="colorScale" priority="50">
      <colorScale>
        <cfvo type="min"/>
        <cfvo type="max"/>
        <color rgb="FFFCFCFF"/>
        <color rgb="FF63BE7B"/>
      </colorScale>
    </cfRule>
  </conditionalFormatting>
  <conditionalFormatting sqref="AM2:AM25">
    <cfRule type="colorScale" priority="51">
      <colorScale>
        <cfvo type="min"/>
        <cfvo type="max"/>
        <color rgb="FFFCFCFF"/>
        <color rgb="FF63BE7B"/>
      </colorScale>
    </cfRule>
  </conditionalFormatting>
  <conditionalFormatting sqref="AN2:AN2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3">
      <colorScale>
        <cfvo type="min"/>
        <cfvo type="max"/>
        <color rgb="FF63BE7B"/>
        <color rgb="FFFFEF9C"/>
      </colorScale>
    </cfRule>
  </conditionalFormatting>
  <conditionalFormatting sqref="AO2:AO25">
    <cfRule type="iconSet" priority="54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87ED-ACB6-4CD3-B890-94CB014EA452}">
  <sheetPr>
    <tabColor theme="9" tint="0.59999389629810485"/>
  </sheetPr>
  <dimension ref="A1:AQ33"/>
  <sheetViews>
    <sheetView zoomScale="90" zoomScaleNormal="90" workbookViewId="0">
      <pane xSplit="3" topLeftCell="D1" activePane="topRight" state="frozen"/>
      <selection pane="topRight" activeCell="D30" sqref="D30:E33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8.140625" style="1" bestFit="1" customWidth="1"/>
    <col min="43" max="16384" width="9.140625" style="1"/>
  </cols>
  <sheetData>
    <row r="1" spans="1:43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3" x14ac:dyDescent="0.2">
      <c r="A2" s="3" t="s">
        <v>266</v>
      </c>
      <c r="B2" s="1" t="s">
        <v>256</v>
      </c>
      <c r="C2" s="4" t="s">
        <v>71</v>
      </c>
      <c r="D2" s="3" t="str">
        <f>IFERROR(VLOOKUP($A2,csk_mvp!$B:$K,COLUMN(D1)-2,FALSE),"")</f>
        <v/>
      </c>
      <c r="E2" s="1" t="str">
        <f>IFERROR(VLOOKUP($A2,csk_mvp!$B:$K,COLUMN(E1)-2,FALSE),"")</f>
        <v/>
      </c>
      <c r="F2" s="1" t="str">
        <f>IFERROR(VLOOKUP($A2,csk_mvp!$B:$K,COLUMN(F1)-2,FALSE),"")</f>
        <v/>
      </c>
      <c r="G2" s="1" t="str">
        <f>IFERROR(VLOOKUP($A2,csk_mvp!$B:$K,COLUMN(G1)-2,FALSE),"")</f>
        <v/>
      </c>
      <c r="H2" s="1" t="str">
        <f>IFERROR(VLOOKUP($A2,csk_mvp!$B:$K,COLUMN(H1)-2,FALSE),"")</f>
        <v/>
      </c>
      <c r="I2" s="1" t="str">
        <f>IFERROR(VLOOKUP($A2,csk_mvp!$B:$K,COLUMN(I1)-2,FALSE),"")</f>
        <v/>
      </c>
      <c r="J2" s="1" t="str">
        <f>IFERROR(VLOOKUP($A2,csk_mvp!$B:$K,COLUMN(J1)-2,FALSE),"")</f>
        <v/>
      </c>
      <c r="K2" s="1" t="str">
        <f>IFERROR(VLOOKUP($A2,csk_mvp!$B:$K,COLUMN(K1)-2,FALSE),"")</f>
        <v/>
      </c>
      <c r="L2" s="4" t="str">
        <f>IFERROR(VLOOKUP($A2,csk_mvp!$B:$K,COLUMN(L1)-2,FALSE),"")</f>
        <v/>
      </c>
      <c r="M2" s="3" t="str">
        <f>IFERROR(VLOOKUP($A2,csk_batting!$B:$N,COLUMN(M1)-11,FALSE),"")</f>
        <v/>
      </c>
      <c r="N2" s="1" t="str">
        <f>IFERROR(VLOOKUP($A2,csk_batting!$B:$N,COLUMN(N1)-11,FALSE),"")</f>
        <v/>
      </c>
      <c r="O2" s="1" t="str">
        <f>IFERROR(VLOOKUP($A2,csk_batting!$B:$N,COLUMN(O1)-11,FALSE),"")</f>
        <v/>
      </c>
      <c r="P2" s="1" t="str">
        <f>IFERROR(VLOOKUP($A2,csk_batting!$B:$N,COLUMN(P1)-11,FALSE),"")</f>
        <v/>
      </c>
      <c r="Q2" s="1" t="str">
        <f>IFERROR(VLOOKUP($A2,csk_batting!$B:$N,COLUMN(Q1)-11,FALSE),"")</f>
        <v/>
      </c>
      <c r="R2" s="1" t="str">
        <f>IFERROR(VLOOKUP($A2,csk_batting!$B:$N,COLUMN(R1)-11,FALSE),"")</f>
        <v/>
      </c>
      <c r="S2" s="1" t="str">
        <f>IFERROR(VLOOKUP($A2,csk_batting!$B:$N,COLUMN(S1)-11,FALSE),"")</f>
        <v/>
      </c>
      <c r="T2" s="1" t="str">
        <f>IFERROR(VLOOKUP($A2,csk_batting!$B:$N,COLUMN(T1)-11,FALSE),"")</f>
        <v/>
      </c>
      <c r="U2" s="1" t="str">
        <f>IFERROR(VLOOKUP($A2,csk_batting!$B:$N,COLUMN(U1)-11,FALSE),"")</f>
        <v/>
      </c>
      <c r="V2" s="1" t="str">
        <f>IFERROR(VLOOKUP($A2,csk_batting!$B:$N,COLUMN(V1)-11,FALSE),"")</f>
        <v/>
      </c>
      <c r="W2" s="1" t="str">
        <f>IFERROR(VLOOKUP($A2,csk_batting!$B:$N,COLUMN(W1)-11,FALSE),"")</f>
        <v/>
      </c>
      <c r="X2" s="4" t="str">
        <f>IFERROR(VLOOKUP($A2,csk_batting!$B:$N,COLUMN(X1)-11,FALSE),"")</f>
        <v/>
      </c>
      <c r="Y2" s="3" t="str">
        <f>IFERROR(VLOOKUP($A2,csk_bowling!$B:$M,COLUMN(Y1)-23,FALSE),"")</f>
        <v/>
      </c>
      <c r="Z2" s="1" t="str">
        <f>IFERROR(VLOOKUP($A2,csk_bowling!$B:$M,COLUMN(Z1)-23,FALSE),"")</f>
        <v/>
      </c>
      <c r="AA2" s="1" t="str">
        <f>IFERROR(VLOOKUP($A2,csk_bowling!$B:$M,COLUMN(AA1)-23,FALSE),"")</f>
        <v/>
      </c>
      <c r="AB2" s="1" t="str">
        <f>IFERROR(VLOOKUP($A2,csk_bowling!$B:$M,COLUMN(AB1)-23,FALSE),"")</f>
        <v/>
      </c>
      <c r="AC2" s="1" t="str">
        <f>IFERROR(VLOOKUP($A2,csk_bowling!$B:$M,COLUMN(AC1)-23,FALSE),"")</f>
        <v/>
      </c>
      <c r="AD2" s="1" t="str">
        <f>IFERROR(VLOOKUP($A2,csk_bowling!$B:$M,COLUMN(AD1)-23,FALSE),"")</f>
        <v/>
      </c>
      <c r="AE2" s="1" t="str">
        <f>IFERROR(VLOOKUP($A2,csk_bowling!$B:$M,COLUMN(AE1)-23,FALSE),"")</f>
        <v/>
      </c>
      <c r="AF2" s="1" t="str">
        <f>IFERROR(VLOOKUP($A2,csk_bowling!$B:$M,COLUMN(AF1)-23,FALSE),"")</f>
        <v/>
      </c>
      <c r="AG2" s="1" t="str">
        <f>IFERROR(VLOOKUP($A2,csk_bowling!$B:$M,COLUMN(AG1)-23,FALSE),"")</f>
        <v/>
      </c>
      <c r="AH2" s="1" t="str">
        <f>IFERROR(VLOOKUP($A2,csk_bowling!$B:$M,COLUMN(AH1)-23,FALSE),"")</f>
        <v/>
      </c>
      <c r="AI2" s="1" t="str">
        <f>IFERROR(VLOOKUP($A2,csk_bowling!$B:$M,COLUMN(AI1)-23,FALSE),"")</f>
        <v/>
      </c>
      <c r="AJ2" s="23">
        <f t="shared" ref="AJ2:AJ26" si="0">IFERROR((M2 - VALUE(SUBSTITUTE(Q2,"*","")))/(O2-1),0)</f>
        <v>0</v>
      </c>
      <c r="AK2" s="22" t="str">
        <f t="shared" ref="AK2:AK26" si="1">IFERROR(F2/E2,"")</f>
        <v/>
      </c>
      <c r="AL2" s="22" t="str">
        <f t="shared" ref="AL2:AL26" si="2">IFERROR(J2/E2,"")</f>
        <v/>
      </c>
      <c r="AM2" s="22" t="str">
        <f t="shared" ref="AM2:AM26" si="3">IFERROR(AJ2*1 + AK2*25 + AL2*15,"")</f>
        <v/>
      </c>
      <c r="AN2" s="29" t="str">
        <f t="shared" ref="AN2:AN26" si="4">IFERROR(AVERAGE(RANK(AJ2,$AJ$2:$AJ$26),RANK(AK2,$AK$2:$AK$26),RANK(AL2,$AL$2:$AL$26)),"")</f>
        <v/>
      </c>
      <c r="AO2" s="19" t="str">
        <f t="shared" ref="AO2:AO26" si="5">IFERROR(RANK(AN2,$AN$2:$AN$26,1),"")</f>
        <v/>
      </c>
      <c r="AP2" s="49" t="str">
        <f t="shared" ref="AP2:AP26" si="6">A2</f>
        <v>Shreyas Gopal</v>
      </c>
    </row>
    <row r="3" spans="1:43" x14ac:dyDescent="0.2">
      <c r="A3" s="3" t="s">
        <v>275</v>
      </c>
      <c r="B3" s="1" t="s">
        <v>256</v>
      </c>
      <c r="C3" s="4" t="s">
        <v>70</v>
      </c>
      <c r="D3" s="3" t="str">
        <f>IFERROR(VLOOKUP($A3,csk_mvp!$B:$K,COLUMN(D2)-2,FALSE),"")</f>
        <v/>
      </c>
      <c r="E3" s="1" t="str">
        <f>IFERROR(VLOOKUP($A3,csk_mvp!$B:$K,COLUMN(E2)-2,FALSE),"")</f>
        <v/>
      </c>
      <c r="F3" s="1" t="str">
        <f>IFERROR(VLOOKUP($A3,csk_mvp!$B:$K,COLUMN(F2)-2,FALSE),"")</f>
        <v/>
      </c>
      <c r="G3" s="1" t="str">
        <f>IFERROR(VLOOKUP($A3,csk_mvp!$B:$K,COLUMN(G2)-2,FALSE),"")</f>
        <v/>
      </c>
      <c r="H3" s="1" t="str">
        <f>IFERROR(VLOOKUP($A3,csk_mvp!$B:$K,COLUMN(H2)-2,FALSE),"")</f>
        <v/>
      </c>
      <c r="I3" s="1" t="str">
        <f>IFERROR(VLOOKUP($A3,csk_mvp!$B:$K,COLUMN(I2)-2,FALSE),"")</f>
        <v/>
      </c>
      <c r="J3" s="1" t="str">
        <f>IFERROR(VLOOKUP($A3,csk_mvp!$B:$K,COLUMN(J2)-2,FALSE),"")</f>
        <v/>
      </c>
      <c r="K3" s="1" t="str">
        <f>IFERROR(VLOOKUP($A3,csk_mvp!$B:$K,COLUMN(K2)-2,FALSE),"")</f>
        <v/>
      </c>
      <c r="L3" s="4" t="str">
        <f>IFERROR(VLOOKUP($A3,csk_mvp!$B:$K,COLUMN(L2)-2,FALSE),"")</f>
        <v/>
      </c>
      <c r="M3" s="3" t="str">
        <f>IFERROR(VLOOKUP($A3,csk_batting!$B:$N,COLUMN(M2)-11,FALSE),"")</f>
        <v/>
      </c>
      <c r="N3" s="1" t="str">
        <f>IFERROR(VLOOKUP($A3,csk_batting!$B:$N,COLUMN(N2)-11,FALSE),"")</f>
        <v/>
      </c>
      <c r="O3" s="1" t="str">
        <f>IFERROR(VLOOKUP($A3,csk_batting!$B:$N,COLUMN(O2)-11,FALSE),"")</f>
        <v/>
      </c>
      <c r="P3" s="1" t="str">
        <f>IFERROR(VLOOKUP($A3,csk_batting!$B:$N,COLUMN(P2)-11,FALSE),"")</f>
        <v/>
      </c>
      <c r="Q3" s="1" t="str">
        <f>IFERROR(VLOOKUP($A3,csk_batting!$B:$N,COLUMN(Q2)-11,FALSE),"")</f>
        <v/>
      </c>
      <c r="R3" s="1" t="str">
        <f>IFERROR(VLOOKUP($A3,csk_batting!$B:$N,COLUMN(R2)-11,FALSE),"")</f>
        <v/>
      </c>
      <c r="S3" s="1" t="str">
        <f>IFERROR(VLOOKUP($A3,csk_batting!$B:$N,COLUMN(S2)-11,FALSE),"")</f>
        <v/>
      </c>
      <c r="T3" s="1" t="str">
        <f>IFERROR(VLOOKUP($A3,csk_batting!$B:$N,COLUMN(T2)-11,FALSE),"")</f>
        <v/>
      </c>
      <c r="U3" s="1" t="str">
        <f>IFERROR(VLOOKUP($A3,csk_batting!$B:$N,COLUMN(U2)-11,FALSE),"")</f>
        <v/>
      </c>
      <c r="V3" s="1" t="str">
        <f>IFERROR(VLOOKUP($A3,csk_batting!$B:$N,COLUMN(V2)-11,FALSE),"")</f>
        <v/>
      </c>
      <c r="W3" s="1" t="str">
        <f>IFERROR(VLOOKUP($A3,csk_batting!$B:$N,COLUMN(W2)-11,FALSE),"")</f>
        <v/>
      </c>
      <c r="X3" s="4" t="str">
        <f>IFERROR(VLOOKUP($A3,csk_batting!$B:$N,COLUMN(X2)-11,FALSE),"")</f>
        <v/>
      </c>
      <c r="Y3" s="3" t="str">
        <f>IFERROR(VLOOKUP($A3,csk_bowling!$B:$M,COLUMN(Y2)-23,FALSE),"")</f>
        <v/>
      </c>
      <c r="Z3" s="1" t="str">
        <f>IFERROR(VLOOKUP($A3,csk_bowling!$B:$M,COLUMN(Z2)-23,FALSE),"")</f>
        <v/>
      </c>
      <c r="AA3" s="1" t="str">
        <f>IFERROR(VLOOKUP($A3,csk_bowling!$B:$M,COLUMN(AA2)-23,FALSE),"")</f>
        <v/>
      </c>
      <c r="AB3" s="1" t="str">
        <f>IFERROR(VLOOKUP($A3,csk_bowling!$B:$M,COLUMN(AB2)-23,FALSE),"")</f>
        <v/>
      </c>
      <c r="AC3" s="1" t="str">
        <f>IFERROR(VLOOKUP($A3,csk_bowling!$B:$M,COLUMN(AC2)-23,FALSE),"")</f>
        <v/>
      </c>
      <c r="AD3" s="1" t="str">
        <f>IFERROR(VLOOKUP($A3,csk_bowling!$B:$M,COLUMN(AD2)-23,FALSE),"")</f>
        <v/>
      </c>
      <c r="AE3" s="1" t="str">
        <f>IFERROR(VLOOKUP($A3,csk_bowling!$B:$M,COLUMN(AE2)-23,FALSE),"")</f>
        <v/>
      </c>
      <c r="AF3" s="1" t="str">
        <f>IFERROR(VLOOKUP($A3,csk_bowling!$B:$M,COLUMN(AF2)-23,FALSE),"")</f>
        <v/>
      </c>
      <c r="AG3" s="1" t="str">
        <f>IFERROR(VLOOKUP($A3,csk_bowling!$B:$M,COLUMN(AG2)-23,FALSE),"")</f>
        <v/>
      </c>
      <c r="AH3" s="1" t="str">
        <f>IFERROR(VLOOKUP($A3,csk_bowling!$B:$M,COLUMN(AH2)-23,FALSE),"")</f>
        <v/>
      </c>
      <c r="AI3" s="1" t="str">
        <f>IFERROR(VLOOKUP($A3,csk_bowling!$B:$M,COLUMN(AI2)-23,FALSE),"")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29" t="str">
        <f t="shared" si="4"/>
        <v/>
      </c>
      <c r="AO3" s="20" t="str">
        <f t="shared" si="5"/>
        <v/>
      </c>
      <c r="AP3" s="49" t="str">
        <f t="shared" si="6"/>
        <v>Vansh Bedi</v>
      </c>
    </row>
    <row r="4" spans="1:43" x14ac:dyDescent="0.2">
      <c r="A4" s="3" t="s">
        <v>276</v>
      </c>
      <c r="B4" s="1" t="s">
        <v>256</v>
      </c>
      <c r="C4" s="4" t="s">
        <v>70</v>
      </c>
      <c r="D4" s="3" t="str">
        <f>IFERROR(VLOOKUP($A4,csk_mvp!$B:$K,COLUMN(D3)-2,FALSE),"")</f>
        <v/>
      </c>
      <c r="E4" s="1" t="str">
        <f>IFERROR(VLOOKUP($A4,csk_mvp!$B:$K,COLUMN(E3)-2,FALSE),"")</f>
        <v/>
      </c>
      <c r="F4" s="1" t="str">
        <f>IFERROR(VLOOKUP($A4,csk_mvp!$B:$K,COLUMN(F3)-2,FALSE),"")</f>
        <v/>
      </c>
      <c r="G4" s="1" t="str">
        <f>IFERROR(VLOOKUP($A4,csk_mvp!$B:$K,COLUMN(G3)-2,FALSE),"")</f>
        <v/>
      </c>
      <c r="H4" s="1" t="str">
        <f>IFERROR(VLOOKUP($A4,csk_mvp!$B:$K,COLUMN(H3)-2,FALSE),"")</f>
        <v/>
      </c>
      <c r="I4" s="1" t="str">
        <f>IFERROR(VLOOKUP($A4,csk_mvp!$B:$K,COLUMN(I3)-2,FALSE),"")</f>
        <v/>
      </c>
      <c r="J4" s="1" t="str">
        <f>IFERROR(VLOOKUP($A4,csk_mvp!$B:$K,COLUMN(J3)-2,FALSE),"")</f>
        <v/>
      </c>
      <c r="K4" s="1" t="str">
        <f>IFERROR(VLOOKUP($A4,csk_mvp!$B:$K,COLUMN(K3)-2,FALSE),"")</f>
        <v/>
      </c>
      <c r="L4" s="4" t="str">
        <f>IFERROR(VLOOKUP($A4,csk_mvp!$B:$K,COLUMN(L3)-2,FALSE),"")</f>
        <v/>
      </c>
      <c r="M4" s="3" t="str">
        <f>IFERROR(VLOOKUP($A4,csk_batting!$B:$N,COLUMN(M3)-11,FALSE),"")</f>
        <v/>
      </c>
      <c r="N4" s="1" t="str">
        <f>IFERROR(VLOOKUP($A4,csk_batting!$B:$N,COLUMN(N3)-11,FALSE),"")</f>
        <v/>
      </c>
      <c r="O4" s="1" t="str">
        <f>IFERROR(VLOOKUP($A4,csk_batting!$B:$N,COLUMN(O3)-11,FALSE),"")</f>
        <v/>
      </c>
      <c r="P4" s="1" t="str">
        <f>IFERROR(VLOOKUP($A4,csk_batting!$B:$N,COLUMN(P3)-11,FALSE),"")</f>
        <v/>
      </c>
      <c r="Q4" s="1" t="str">
        <f>IFERROR(VLOOKUP($A4,csk_batting!$B:$N,COLUMN(Q3)-11,FALSE),"")</f>
        <v/>
      </c>
      <c r="R4" s="1" t="str">
        <f>IFERROR(VLOOKUP($A4,csk_batting!$B:$N,COLUMN(R3)-11,FALSE),"")</f>
        <v/>
      </c>
      <c r="S4" s="1" t="str">
        <f>IFERROR(VLOOKUP($A4,csk_batting!$B:$N,COLUMN(S3)-11,FALSE),"")</f>
        <v/>
      </c>
      <c r="T4" s="1" t="str">
        <f>IFERROR(VLOOKUP($A4,csk_batting!$B:$N,COLUMN(T3)-11,FALSE),"")</f>
        <v/>
      </c>
      <c r="U4" s="1" t="str">
        <f>IFERROR(VLOOKUP($A4,csk_batting!$B:$N,COLUMN(U3)-11,FALSE),"")</f>
        <v/>
      </c>
      <c r="V4" s="1" t="str">
        <f>IFERROR(VLOOKUP($A4,csk_batting!$B:$N,COLUMN(V3)-11,FALSE),"")</f>
        <v/>
      </c>
      <c r="W4" s="1" t="str">
        <f>IFERROR(VLOOKUP($A4,csk_batting!$B:$N,COLUMN(W3)-11,FALSE),"")</f>
        <v/>
      </c>
      <c r="X4" s="4" t="str">
        <f>IFERROR(VLOOKUP($A4,csk_batting!$B:$N,COLUMN(X3)-11,FALSE),"")</f>
        <v/>
      </c>
      <c r="Y4" s="3" t="str">
        <f>IFERROR(VLOOKUP($A4,csk_bowling!$B:$M,COLUMN(Y3)-23,FALSE),"")</f>
        <v/>
      </c>
      <c r="Z4" s="1" t="str">
        <f>IFERROR(VLOOKUP($A4,csk_bowling!$B:$M,COLUMN(Z3)-23,FALSE),"")</f>
        <v/>
      </c>
      <c r="AA4" s="1" t="str">
        <f>IFERROR(VLOOKUP($A4,csk_bowling!$B:$M,COLUMN(AA3)-23,FALSE),"")</f>
        <v/>
      </c>
      <c r="AB4" s="1" t="str">
        <f>IFERROR(VLOOKUP($A4,csk_bowling!$B:$M,COLUMN(AB3)-23,FALSE),"")</f>
        <v/>
      </c>
      <c r="AC4" s="1" t="str">
        <f>IFERROR(VLOOKUP($A4,csk_bowling!$B:$M,COLUMN(AC3)-23,FALSE),"")</f>
        <v/>
      </c>
      <c r="AD4" s="1" t="str">
        <f>IFERROR(VLOOKUP($A4,csk_bowling!$B:$M,COLUMN(AD3)-23,FALSE),"")</f>
        <v/>
      </c>
      <c r="AE4" s="1" t="str">
        <f>IFERROR(VLOOKUP($A4,csk_bowling!$B:$M,COLUMN(AE3)-23,FALSE),"")</f>
        <v/>
      </c>
      <c r="AF4" s="1" t="str">
        <f>IFERROR(VLOOKUP($A4,csk_bowling!$B:$M,COLUMN(AF3)-23,FALSE),"")</f>
        <v/>
      </c>
      <c r="AG4" s="1" t="str">
        <f>IFERROR(VLOOKUP($A4,csk_bowling!$B:$M,COLUMN(AG3)-23,FALSE),"")</f>
        <v/>
      </c>
      <c r="AH4" s="1" t="str">
        <f>IFERROR(VLOOKUP($A4,csk_bowling!$B:$M,COLUMN(AH3)-23,FALSE),"")</f>
        <v/>
      </c>
      <c r="AI4" s="1" t="str">
        <f>IFERROR(VLOOKUP($A4,csk_bowling!$B:$M,COLUMN(AI3)-23,FALSE),"")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29" t="str">
        <f t="shared" si="4"/>
        <v/>
      </c>
      <c r="AO4" s="20" t="str">
        <f t="shared" si="5"/>
        <v/>
      </c>
      <c r="AP4" s="49" t="str">
        <f t="shared" si="6"/>
        <v>C Andre Siddarth</v>
      </c>
    </row>
    <row r="5" spans="1:43" x14ac:dyDescent="0.2">
      <c r="A5" s="3" t="s">
        <v>277</v>
      </c>
      <c r="B5" s="1" t="s">
        <v>256</v>
      </c>
      <c r="C5" s="4" t="s">
        <v>71</v>
      </c>
      <c r="D5" s="3" t="str">
        <f>IFERROR(VLOOKUP($A5,csk_mvp!$B:$K,COLUMN(D4)-2,FALSE),"")</f>
        <v/>
      </c>
      <c r="E5" s="1" t="str">
        <f>IFERROR(VLOOKUP($A5,csk_mvp!$B:$K,COLUMN(E4)-2,FALSE),"")</f>
        <v/>
      </c>
      <c r="F5" s="1" t="str">
        <f>IFERROR(VLOOKUP($A5,csk_mvp!$B:$K,COLUMN(F4)-2,FALSE),"")</f>
        <v/>
      </c>
      <c r="G5" s="1" t="str">
        <f>IFERROR(VLOOKUP($A5,csk_mvp!$B:$K,COLUMN(G4)-2,FALSE),"")</f>
        <v/>
      </c>
      <c r="H5" s="1" t="str">
        <f>IFERROR(VLOOKUP($A5,csk_mvp!$B:$K,COLUMN(H4)-2,FALSE),"")</f>
        <v/>
      </c>
      <c r="I5" s="1" t="str">
        <f>IFERROR(VLOOKUP($A5,csk_mvp!$B:$K,COLUMN(I4)-2,FALSE),"")</f>
        <v/>
      </c>
      <c r="J5" s="1" t="str">
        <f>IFERROR(VLOOKUP($A5,csk_mvp!$B:$K,COLUMN(J4)-2,FALSE),"")</f>
        <v/>
      </c>
      <c r="K5" s="1" t="str">
        <f>IFERROR(VLOOKUP($A5,csk_mvp!$B:$K,COLUMN(K4)-2,FALSE),"")</f>
        <v/>
      </c>
      <c r="L5" s="4" t="str">
        <f>IFERROR(VLOOKUP($A5,csk_mvp!$B:$K,COLUMN(L4)-2,FALSE),"")</f>
        <v/>
      </c>
      <c r="M5" s="3" t="str">
        <f>IFERROR(VLOOKUP($A5,csk_batting!$B:$N,COLUMN(M4)-11,FALSE),"")</f>
        <v/>
      </c>
      <c r="N5" s="1" t="str">
        <f>IFERROR(VLOOKUP($A5,csk_batting!$B:$N,COLUMN(N4)-11,FALSE),"")</f>
        <v/>
      </c>
      <c r="O5" s="1" t="str">
        <f>IFERROR(VLOOKUP($A5,csk_batting!$B:$N,COLUMN(O4)-11,FALSE),"")</f>
        <v/>
      </c>
      <c r="P5" s="1" t="str">
        <f>IFERROR(VLOOKUP($A5,csk_batting!$B:$N,COLUMN(P4)-11,FALSE),"")</f>
        <v/>
      </c>
      <c r="Q5" s="1" t="str">
        <f>IFERROR(VLOOKUP($A5,csk_batting!$B:$N,COLUMN(Q4)-11,FALSE),"")</f>
        <v/>
      </c>
      <c r="R5" s="1" t="str">
        <f>IFERROR(VLOOKUP($A5,csk_batting!$B:$N,COLUMN(R4)-11,FALSE),"")</f>
        <v/>
      </c>
      <c r="S5" s="1" t="str">
        <f>IFERROR(VLOOKUP($A5,csk_batting!$B:$N,COLUMN(S4)-11,FALSE),"")</f>
        <v/>
      </c>
      <c r="T5" s="1" t="str">
        <f>IFERROR(VLOOKUP($A5,csk_batting!$B:$N,COLUMN(T4)-11,FALSE),"")</f>
        <v/>
      </c>
      <c r="U5" s="1" t="str">
        <f>IFERROR(VLOOKUP($A5,csk_batting!$B:$N,COLUMN(U4)-11,FALSE),"")</f>
        <v/>
      </c>
      <c r="V5" s="1" t="str">
        <f>IFERROR(VLOOKUP($A5,csk_batting!$B:$N,COLUMN(V4)-11,FALSE),"")</f>
        <v/>
      </c>
      <c r="W5" s="1" t="str">
        <f>IFERROR(VLOOKUP($A5,csk_batting!$B:$N,COLUMN(W4)-11,FALSE),"")</f>
        <v/>
      </c>
      <c r="X5" s="4" t="str">
        <f>IFERROR(VLOOKUP($A5,csk_batting!$B:$N,COLUMN(X4)-11,FALSE),"")</f>
        <v/>
      </c>
      <c r="Y5" s="3" t="str">
        <f>IFERROR(VLOOKUP($A5,csk_bowling!$B:$M,COLUMN(Y4)-23,FALSE),"")</f>
        <v/>
      </c>
      <c r="Z5" s="1" t="str">
        <f>IFERROR(VLOOKUP($A5,csk_bowling!$B:$M,COLUMN(Z4)-23,FALSE),"")</f>
        <v/>
      </c>
      <c r="AA5" s="1" t="str">
        <f>IFERROR(VLOOKUP($A5,csk_bowling!$B:$M,COLUMN(AA4)-23,FALSE),"")</f>
        <v/>
      </c>
      <c r="AB5" s="1" t="str">
        <f>IFERROR(VLOOKUP($A5,csk_bowling!$B:$M,COLUMN(AB4)-23,FALSE),"")</f>
        <v/>
      </c>
      <c r="AC5" s="1" t="str">
        <f>IFERROR(VLOOKUP($A5,csk_bowling!$B:$M,COLUMN(AC4)-23,FALSE),"")</f>
        <v/>
      </c>
      <c r="AD5" s="1" t="str">
        <f>IFERROR(VLOOKUP($A5,csk_bowling!$B:$M,COLUMN(AD4)-23,FALSE),"")</f>
        <v/>
      </c>
      <c r="AE5" s="1" t="str">
        <f>IFERROR(VLOOKUP($A5,csk_bowling!$B:$M,COLUMN(AE4)-23,FALSE),"")</f>
        <v/>
      </c>
      <c r="AF5" s="1" t="str">
        <f>IFERROR(VLOOKUP($A5,csk_bowling!$B:$M,COLUMN(AF4)-23,FALSE),"")</f>
        <v/>
      </c>
      <c r="AG5" s="1" t="str">
        <f>IFERROR(VLOOKUP($A5,csk_bowling!$B:$M,COLUMN(AG4)-23,FALSE),"")</f>
        <v/>
      </c>
      <c r="AH5" s="1" t="str">
        <f>IFERROR(VLOOKUP($A5,csk_bowling!$B:$M,COLUMN(AH4)-23,FALSE),"")</f>
        <v/>
      </c>
      <c r="AI5" s="1" t="str">
        <f>IFERROR(VLOOKUP($A5,csk_bowling!$B:$M,COLUMN(AI4)-23,FALSE),"")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29" t="str">
        <f t="shared" si="4"/>
        <v/>
      </c>
      <c r="AO5" s="20" t="str">
        <f t="shared" si="5"/>
        <v/>
      </c>
      <c r="AP5" s="49" t="str">
        <f t="shared" si="6"/>
        <v>Gurjapneet Singh</v>
      </c>
    </row>
    <row r="6" spans="1:43" x14ac:dyDescent="0.2">
      <c r="A6" s="3" t="s">
        <v>279</v>
      </c>
      <c r="B6" s="1" t="s">
        <v>256</v>
      </c>
      <c r="C6" s="4" t="s">
        <v>72</v>
      </c>
      <c r="D6" s="3" t="str">
        <f>IFERROR(VLOOKUP($A6,csk_mvp!$B:$K,COLUMN(D5)-2,FALSE),"")</f>
        <v/>
      </c>
      <c r="E6" s="1" t="str">
        <f>IFERROR(VLOOKUP($A6,csk_mvp!$B:$K,COLUMN(E5)-2,FALSE),"")</f>
        <v/>
      </c>
      <c r="F6" s="1" t="str">
        <f>IFERROR(VLOOKUP($A6,csk_mvp!$B:$K,COLUMN(F5)-2,FALSE),"")</f>
        <v/>
      </c>
      <c r="G6" s="1" t="str">
        <f>IFERROR(VLOOKUP($A6,csk_mvp!$B:$K,COLUMN(G5)-2,FALSE),"")</f>
        <v/>
      </c>
      <c r="H6" s="1" t="str">
        <f>IFERROR(VLOOKUP($A6,csk_mvp!$B:$K,COLUMN(H5)-2,FALSE),"")</f>
        <v/>
      </c>
      <c r="I6" s="1" t="str">
        <f>IFERROR(VLOOKUP($A6,csk_mvp!$B:$K,COLUMN(I5)-2,FALSE),"")</f>
        <v/>
      </c>
      <c r="J6" s="1" t="str">
        <f>IFERROR(VLOOKUP($A6,csk_mvp!$B:$K,COLUMN(J5)-2,FALSE),"")</f>
        <v/>
      </c>
      <c r="K6" s="1" t="str">
        <f>IFERROR(VLOOKUP($A6,csk_mvp!$B:$K,COLUMN(K5)-2,FALSE),"")</f>
        <v/>
      </c>
      <c r="L6" s="4" t="str">
        <f>IFERROR(VLOOKUP($A6,csk_mvp!$B:$K,COLUMN(L5)-2,FALSE),"")</f>
        <v/>
      </c>
      <c r="M6" s="3" t="str">
        <f>IFERROR(VLOOKUP($A6,csk_batting!$B:$N,COLUMN(M5)-11,FALSE),"")</f>
        <v/>
      </c>
      <c r="N6" s="1" t="str">
        <f>IFERROR(VLOOKUP($A6,csk_batting!$B:$N,COLUMN(N5)-11,FALSE),"")</f>
        <v/>
      </c>
      <c r="O6" s="1" t="str">
        <f>IFERROR(VLOOKUP($A6,csk_batting!$B:$N,COLUMN(O5)-11,FALSE),"")</f>
        <v/>
      </c>
      <c r="P6" s="1" t="str">
        <f>IFERROR(VLOOKUP($A6,csk_batting!$B:$N,COLUMN(P5)-11,FALSE),"")</f>
        <v/>
      </c>
      <c r="Q6" s="1" t="str">
        <f>IFERROR(VLOOKUP($A6,csk_batting!$B:$N,COLUMN(Q5)-11,FALSE),"")</f>
        <v/>
      </c>
      <c r="R6" s="1" t="str">
        <f>IFERROR(VLOOKUP($A6,csk_batting!$B:$N,COLUMN(R5)-11,FALSE),"")</f>
        <v/>
      </c>
      <c r="S6" s="1" t="str">
        <f>IFERROR(VLOOKUP($A6,csk_batting!$B:$N,COLUMN(S5)-11,FALSE),"")</f>
        <v/>
      </c>
      <c r="T6" s="1" t="str">
        <f>IFERROR(VLOOKUP($A6,csk_batting!$B:$N,COLUMN(T5)-11,FALSE),"")</f>
        <v/>
      </c>
      <c r="U6" s="1" t="str">
        <f>IFERROR(VLOOKUP($A6,csk_batting!$B:$N,COLUMN(U5)-11,FALSE),"")</f>
        <v/>
      </c>
      <c r="V6" s="1" t="str">
        <f>IFERROR(VLOOKUP($A6,csk_batting!$B:$N,COLUMN(V5)-11,FALSE),"")</f>
        <v/>
      </c>
      <c r="W6" s="1" t="str">
        <f>IFERROR(VLOOKUP($A6,csk_batting!$B:$N,COLUMN(W5)-11,FALSE),"")</f>
        <v/>
      </c>
      <c r="X6" s="4" t="str">
        <f>IFERROR(VLOOKUP($A6,csk_batting!$B:$N,COLUMN(X5)-11,FALSE),"")</f>
        <v/>
      </c>
      <c r="Y6" s="3" t="str">
        <f>IFERROR(VLOOKUP($A6,csk_bowling!$B:$M,COLUMN(Y5)-23,FALSE),"")</f>
        <v/>
      </c>
      <c r="Z6" s="1" t="str">
        <f>IFERROR(VLOOKUP($A6,csk_bowling!$B:$M,COLUMN(Z5)-23,FALSE),"")</f>
        <v/>
      </c>
      <c r="AA6" s="1" t="str">
        <f>IFERROR(VLOOKUP($A6,csk_bowling!$B:$M,COLUMN(AA5)-23,FALSE),"")</f>
        <v/>
      </c>
      <c r="AB6" s="1" t="str">
        <f>IFERROR(VLOOKUP($A6,csk_bowling!$B:$M,COLUMN(AB5)-23,FALSE),"")</f>
        <v/>
      </c>
      <c r="AC6" s="1" t="str">
        <f>IFERROR(VLOOKUP($A6,csk_bowling!$B:$M,COLUMN(AC5)-23,FALSE),"")</f>
        <v/>
      </c>
      <c r="AD6" s="1" t="str">
        <f>IFERROR(VLOOKUP($A6,csk_bowling!$B:$M,COLUMN(AD5)-23,FALSE),"")</f>
        <v/>
      </c>
      <c r="AE6" s="1" t="str">
        <f>IFERROR(VLOOKUP($A6,csk_bowling!$B:$M,COLUMN(AE5)-23,FALSE),"")</f>
        <v/>
      </c>
      <c r="AF6" s="1" t="str">
        <f>IFERROR(VLOOKUP($A6,csk_bowling!$B:$M,COLUMN(AF5)-23,FALSE),"")</f>
        <v/>
      </c>
      <c r="AG6" s="1" t="str">
        <f>IFERROR(VLOOKUP($A6,csk_bowling!$B:$M,COLUMN(AG5)-23,FALSE),"")</f>
        <v/>
      </c>
      <c r="AH6" s="1" t="str">
        <f>IFERROR(VLOOKUP($A6,csk_bowling!$B:$M,COLUMN(AH5)-23,FALSE),"")</f>
        <v/>
      </c>
      <c r="AI6" s="1" t="str">
        <f>IFERROR(VLOOKUP($A6,csk_bowling!$B:$M,COLUMN(AI5)-23,FALSE),"")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29" t="str">
        <f t="shared" si="4"/>
        <v/>
      </c>
      <c r="AO6" s="20" t="str">
        <f t="shared" si="5"/>
        <v/>
      </c>
      <c r="AP6" s="49" t="str">
        <f t="shared" si="6"/>
        <v>Kamlesh Nagarkoti</v>
      </c>
    </row>
    <row r="7" spans="1:43" x14ac:dyDescent="0.2">
      <c r="A7" s="3" t="s">
        <v>280</v>
      </c>
      <c r="B7" s="1" t="s">
        <v>256</v>
      </c>
      <c r="C7" s="4" t="s">
        <v>72</v>
      </c>
      <c r="D7" s="3" t="str">
        <f>IFERROR(VLOOKUP($A7,csk_mvp!$B:$K,COLUMN(D6)-2,FALSE),"")</f>
        <v/>
      </c>
      <c r="E7" s="1" t="str">
        <f>IFERROR(VLOOKUP($A7,csk_mvp!$B:$K,COLUMN(E6)-2,FALSE),"")</f>
        <v/>
      </c>
      <c r="F7" s="1" t="str">
        <f>IFERROR(VLOOKUP($A7,csk_mvp!$B:$K,COLUMN(F6)-2,FALSE),"")</f>
        <v/>
      </c>
      <c r="G7" s="1" t="str">
        <f>IFERROR(VLOOKUP($A7,csk_mvp!$B:$K,COLUMN(G6)-2,FALSE),"")</f>
        <v/>
      </c>
      <c r="H7" s="1" t="str">
        <f>IFERROR(VLOOKUP($A7,csk_mvp!$B:$K,COLUMN(H6)-2,FALSE),"")</f>
        <v/>
      </c>
      <c r="I7" s="1" t="str">
        <f>IFERROR(VLOOKUP($A7,csk_mvp!$B:$K,COLUMN(I6)-2,FALSE),"")</f>
        <v/>
      </c>
      <c r="J7" s="1" t="str">
        <f>IFERROR(VLOOKUP($A7,csk_mvp!$B:$K,COLUMN(J6)-2,FALSE),"")</f>
        <v/>
      </c>
      <c r="K7" s="1" t="str">
        <f>IFERROR(VLOOKUP($A7,csk_mvp!$B:$K,COLUMN(K6)-2,FALSE),"")</f>
        <v/>
      </c>
      <c r="L7" s="4" t="str">
        <f>IFERROR(VLOOKUP($A7,csk_mvp!$B:$K,COLUMN(L6)-2,FALSE),"")</f>
        <v/>
      </c>
      <c r="M7" s="3" t="str">
        <f>IFERROR(VLOOKUP($A7,csk_batting!$B:$N,COLUMN(M6)-11,FALSE),"")</f>
        <v/>
      </c>
      <c r="N7" s="1" t="str">
        <f>IFERROR(VLOOKUP($A7,csk_batting!$B:$N,COLUMN(N6)-11,FALSE),"")</f>
        <v/>
      </c>
      <c r="O7" s="1" t="str">
        <f>IFERROR(VLOOKUP($A7,csk_batting!$B:$N,COLUMN(O6)-11,FALSE),"")</f>
        <v/>
      </c>
      <c r="P7" s="1" t="str">
        <f>IFERROR(VLOOKUP($A7,csk_batting!$B:$N,COLUMN(P6)-11,FALSE),"")</f>
        <v/>
      </c>
      <c r="Q7" s="1" t="str">
        <f>IFERROR(VLOOKUP($A7,csk_batting!$B:$N,COLUMN(Q6)-11,FALSE),"")</f>
        <v/>
      </c>
      <c r="R7" s="1" t="str">
        <f>IFERROR(VLOOKUP($A7,csk_batting!$B:$N,COLUMN(R6)-11,FALSE),"")</f>
        <v/>
      </c>
      <c r="S7" s="1" t="str">
        <f>IFERROR(VLOOKUP($A7,csk_batting!$B:$N,COLUMN(S6)-11,FALSE),"")</f>
        <v/>
      </c>
      <c r="T7" s="1" t="str">
        <f>IFERROR(VLOOKUP($A7,csk_batting!$B:$N,COLUMN(T6)-11,FALSE),"")</f>
        <v/>
      </c>
      <c r="U7" s="1" t="str">
        <f>IFERROR(VLOOKUP($A7,csk_batting!$B:$N,COLUMN(U6)-11,FALSE),"")</f>
        <v/>
      </c>
      <c r="V7" s="1" t="str">
        <f>IFERROR(VLOOKUP($A7,csk_batting!$B:$N,COLUMN(V6)-11,FALSE),"")</f>
        <v/>
      </c>
      <c r="W7" s="1" t="str">
        <f>IFERROR(VLOOKUP($A7,csk_batting!$B:$N,COLUMN(W6)-11,FALSE),"")</f>
        <v/>
      </c>
      <c r="X7" s="4" t="str">
        <f>IFERROR(VLOOKUP($A7,csk_batting!$B:$N,COLUMN(X6)-11,FALSE),"")</f>
        <v/>
      </c>
      <c r="Y7" s="3" t="str">
        <f>IFERROR(VLOOKUP($A7,csk_bowling!$B:$M,COLUMN(Y6)-23,FALSE),"")</f>
        <v/>
      </c>
      <c r="Z7" s="1" t="str">
        <f>IFERROR(VLOOKUP($A7,csk_bowling!$B:$M,COLUMN(Z6)-23,FALSE),"")</f>
        <v/>
      </c>
      <c r="AA7" s="1" t="str">
        <f>IFERROR(VLOOKUP($A7,csk_bowling!$B:$M,COLUMN(AA6)-23,FALSE),"")</f>
        <v/>
      </c>
      <c r="AB7" s="1" t="str">
        <f>IFERROR(VLOOKUP($A7,csk_bowling!$B:$M,COLUMN(AB6)-23,FALSE),"")</f>
        <v/>
      </c>
      <c r="AC7" s="1" t="str">
        <f>IFERROR(VLOOKUP($A7,csk_bowling!$B:$M,COLUMN(AC6)-23,FALSE),"")</f>
        <v/>
      </c>
      <c r="AD7" s="1" t="str">
        <f>IFERROR(VLOOKUP($A7,csk_bowling!$B:$M,COLUMN(AD6)-23,FALSE),"")</f>
        <v/>
      </c>
      <c r="AE7" s="1" t="str">
        <f>IFERROR(VLOOKUP($A7,csk_bowling!$B:$M,COLUMN(AE6)-23,FALSE),"")</f>
        <v/>
      </c>
      <c r="AF7" s="1" t="str">
        <f>IFERROR(VLOOKUP($A7,csk_bowling!$B:$M,COLUMN(AF6)-23,FALSE),"")</f>
        <v/>
      </c>
      <c r="AG7" s="1" t="str">
        <f>IFERROR(VLOOKUP($A7,csk_bowling!$B:$M,COLUMN(AG6)-23,FALSE),"")</f>
        <v/>
      </c>
      <c r="AH7" s="1" t="str">
        <f>IFERROR(VLOOKUP($A7,csk_bowling!$B:$M,COLUMN(AH6)-23,FALSE),"")</f>
        <v/>
      </c>
      <c r="AI7" s="1" t="str">
        <f>IFERROR(VLOOKUP($A7,csk_bowling!$B:$M,COLUMN(AI6)-23,FALSE),"")</f>
        <v/>
      </c>
      <c r="AJ7" s="23">
        <f t="shared" si="0"/>
        <v>0</v>
      </c>
      <c r="AK7" s="22" t="str">
        <f t="shared" si="1"/>
        <v/>
      </c>
      <c r="AL7" s="22" t="str">
        <f t="shared" si="2"/>
        <v/>
      </c>
      <c r="AM7" s="22" t="str">
        <f t="shared" si="3"/>
        <v/>
      </c>
      <c r="AN7" s="29" t="str">
        <f t="shared" si="4"/>
        <v/>
      </c>
      <c r="AO7" s="20" t="str">
        <f t="shared" si="5"/>
        <v/>
      </c>
      <c r="AP7" s="49" t="str">
        <f t="shared" si="6"/>
        <v>Ramakrishna Ghosh</v>
      </c>
    </row>
    <row r="8" spans="1:43" x14ac:dyDescent="0.2">
      <c r="A8" s="3" t="s">
        <v>271</v>
      </c>
      <c r="B8" s="1" t="s">
        <v>256</v>
      </c>
      <c r="C8" s="4" t="s">
        <v>71</v>
      </c>
      <c r="D8" s="3">
        <f>IFERROR(VLOOKUP($A8,csk_mvp!$B:$K,COLUMN(D7)-2,FALSE),"")</f>
        <v>96</v>
      </c>
      <c r="E8" s="1">
        <f>IFERROR(VLOOKUP($A8,csk_mvp!$B:$K,COLUMN(E7)-2,FALSE),"")</f>
        <v>7</v>
      </c>
      <c r="F8" s="1">
        <f>IFERROR(VLOOKUP($A8,csk_mvp!$B:$K,COLUMN(F7)-2,FALSE),"")</f>
        <v>12</v>
      </c>
      <c r="G8" s="1">
        <f>IFERROR(VLOOKUP($A8,csk_mvp!$B:$K,COLUMN(G7)-2,FALSE),"")</f>
        <v>54</v>
      </c>
      <c r="H8" s="1">
        <f>IFERROR(VLOOKUP($A8,csk_mvp!$B:$K,COLUMN(H7)-2,FALSE),"")</f>
        <v>0</v>
      </c>
      <c r="I8" s="1">
        <f>IFERROR(VLOOKUP($A8,csk_mvp!$B:$K,COLUMN(I7)-2,FALSE),"")</f>
        <v>0</v>
      </c>
      <c r="J8" s="1">
        <f>IFERROR(VLOOKUP($A8,csk_mvp!$B:$K,COLUMN(J7)-2,FALSE),"")</f>
        <v>0</v>
      </c>
      <c r="K8" s="1">
        <f>IFERROR(VLOOKUP($A8,csk_mvp!$B:$K,COLUMN(K7)-2,FALSE),"")</f>
        <v>0</v>
      </c>
      <c r="L8" s="4">
        <f>IFERROR(VLOOKUP($A8,csk_mvp!$B:$K,COLUMN(L7)-2,FALSE),"")</f>
        <v>0</v>
      </c>
      <c r="M8" s="3">
        <f>IFERROR(VLOOKUP($A8,csk_batting!$B:$N,COLUMN(M7)-11,FALSE),"")</f>
        <v>1</v>
      </c>
      <c r="N8" s="1">
        <f>IFERROR(VLOOKUP($A8,csk_batting!$B:$N,COLUMN(N7)-11,FALSE),"")</f>
        <v>7</v>
      </c>
      <c r="O8" s="1">
        <f>IFERROR(VLOOKUP($A8,csk_batting!$B:$N,COLUMN(O7)-11,FALSE),"")</f>
        <v>2</v>
      </c>
      <c r="P8" s="1">
        <f>IFERROR(VLOOKUP($A8,csk_batting!$B:$N,COLUMN(P7)-11,FALSE),"")</f>
        <v>1</v>
      </c>
      <c r="Q8" s="1">
        <f>IFERROR(VLOOKUP($A8,csk_batting!$B:$N,COLUMN(Q7)-11,FALSE),"")</f>
        <v>1</v>
      </c>
      <c r="R8" s="1">
        <f>IFERROR(VLOOKUP($A8,csk_batting!$B:$N,COLUMN(R7)-11,FALSE),"")</f>
        <v>1</v>
      </c>
      <c r="S8" s="1">
        <f>IFERROR(VLOOKUP($A8,csk_batting!$B:$N,COLUMN(S7)-11,FALSE),"")</f>
        <v>10</v>
      </c>
      <c r="T8" s="1">
        <f>IFERROR(VLOOKUP($A8,csk_batting!$B:$N,COLUMN(T7)-11,FALSE),"")</f>
        <v>10</v>
      </c>
      <c r="U8" s="1">
        <f>IFERROR(VLOOKUP($A8,csk_batting!$B:$N,COLUMN(U7)-11,FALSE),"")</f>
        <v>0</v>
      </c>
      <c r="V8" s="1">
        <f>IFERROR(VLOOKUP($A8,csk_batting!$B:$N,COLUMN(V7)-11,FALSE),"")</f>
        <v>0</v>
      </c>
      <c r="W8" s="1">
        <f>IFERROR(VLOOKUP($A8,csk_batting!$B:$N,COLUMN(W7)-11,FALSE),"")</f>
        <v>0</v>
      </c>
      <c r="X8" s="4">
        <f>IFERROR(VLOOKUP($A8,csk_batting!$B:$N,COLUMN(X7)-11,FALSE),"")</f>
        <v>0</v>
      </c>
      <c r="Y8" s="3">
        <f>IFERROR(VLOOKUP($A8,csk_bowling!$B:$M,COLUMN(Y7)-23,FALSE),"")</f>
        <v>12</v>
      </c>
      <c r="Z8" s="1">
        <f>IFERROR(VLOOKUP($A8,csk_bowling!$B:$M,COLUMN(Z7)-23,FALSE),"")</f>
        <v>7</v>
      </c>
      <c r="AA8" s="1">
        <f>IFERROR(VLOOKUP($A8,csk_bowling!$B:$M,COLUMN(AA7)-23,FALSE),"")</f>
        <v>7</v>
      </c>
      <c r="AB8" s="1">
        <f>IFERROR(VLOOKUP($A8,csk_bowling!$B:$M,COLUMN(AB7)-23,FALSE),"")</f>
        <v>24</v>
      </c>
      <c r="AC8" s="1">
        <f>IFERROR(VLOOKUP($A8,csk_bowling!$B:$M,COLUMN(AC7)-23,FALSE),"")</f>
        <v>171</v>
      </c>
      <c r="AD8" s="1">
        <f>IFERROR(VLOOKUP($A8,csk_bowling!$B:$M,COLUMN(AD7)-23,FALSE),"")</f>
        <v>45765</v>
      </c>
      <c r="AE8" s="1">
        <f>IFERROR(VLOOKUP($A8,csk_bowling!$B:$M,COLUMN(AE7)-23,FALSE),"")</f>
        <v>14.25</v>
      </c>
      <c r="AF8" s="1">
        <f>IFERROR(VLOOKUP($A8,csk_bowling!$B:$M,COLUMN(AF7)-23,FALSE),"")</f>
        <v>7.12</v>
      </c>
      <c r="AG8" s="1">
        <f>IFERROR(VLOOKUP($A8,csk_bowling!$B:$M,COLUMN(AG7)-23,FALSE),"")</f>
        <v>12</v>
      </c>
      <c r="AH8" s="1">
        <f>IFERROR(VLOOKUP($A8,csk_bowling!$B:$M,COLUMN(AH7)-23,FALSE),"")</f>
        <v>1</v>
      </c>
      <c r="AI8" s="1">
        <f>IFERROR(VLOOKUP($A8,csk_bowling!$B:$M,COLUMN(AI7)-23,FALSE),"")</f>
        <v>0</v>
      </c>
      <c r="AJ8" s="23">
        <f t="shared" si="0"/>
        <v>0</v>
      </c>
      <c r="AK8" s="22">
        <f t="shared" si="1"/>
        <v>1.7142857142857142</v>
      </c>
      <c r="AL8" s="22">
        <f t="shared" si="2"/>
        <v>0</v>
      </c>
      <c r="AM8" s="22">
        <f t="shared" si="3"/>
        <v>42.857142857142854</v>
      </c>
      <c r="AN8" s="29">
        <f t="shared" si="4"/>
        <v>9</v>
      </c>
      <c r="AO8" s="20">
        <f t="shared" si="5"/>
        <v>12</v>
      </c>
      <c r="AP8" s="49" t="str">
        <f t="shared" si="6"/>
        <v>Noor Ahmad</v>
      </c>
    </row>
    <row r="9" spans="1:43" x14ac:dyDescent="0.2">
      <c r="A9" s="3" t="s">
        <v>263</v>
      </c>
      <c r="B9" s="1" t="s">
        <v>256</v>
      </c>
      <c r="C9" s="4" t="s">
        <v>71</v>
      </c>
      <c r="D9" s="3">
        <f>IFERROR(VLOOKUP($A9,csk_mvp!$B:$K,COLUMN(D8)-2,FALSE),"")</f>
        <v>69.5</v>
      </c>
      <c r="E9" s="1">
        <f>IFERROR(VLOOKUP($A9,csk_mvp!$B:$K,COLUMN(E8)-2,FALSE),"")</f>
        <v>5</v>
      </c>
      <c r="F9" s="1">
        <f>IFERROR(VLOOKUP($A9,csk_mvp!$B:$K,COLUMN(F8)-2,FALSE),"")</f>
        <v>7</v>
      </c>
      <c r="G9" s="1">
        <f>IFERROR(VLOOKUP($A9,csk_mvp!$B:$K,COLUMN(G8)-2,FALSE),"")</f>
        <v>40</v>
      </c>
      <c r="H9" s="1">
        <f>IFERROR(VLOOKUP($A9,csk_mvp!$B:$K,COLUMN(H8)-2,FALSE),"")</f>
        <v>0</v>
      </c>
      <c r="I9" s="1">
        <f>IFERROR(VLOOKUP($A9,csk_mvp!$B:$K,COLUMN(I8)-2,FALSE),"")</f>
        <v>0</v>
      </c>
      <c r="J9" s="1">
        <f>IFERROR(VLOOKUP($A9,csk_mvp!$B:$K,COLUMN(J8)-2,FALSE),"")</f>
        <v>2</v>
      </c>
      <c r="K9" s="1">
        <f>IFERROR(VLOOKUP($A9,csk_mvp!$B:$K,COLUMN(K8)-2,FALSE),"")</f>
        <v>0</v>
      </c>
      <c r="L9" s="4">
        <f>IFERROR(VLOOKUP($A9,csk_mvp!$B:$K,COLUMN(L8)-2,FALSE),"")</f>
        <v>0</v>
      </c>
      <c r="M9" s="3" t="str">
        <f>IFERROR(VLOOKUP($A9,csk_batting!$B:$N,COLUMN(M8)-11,FALSE),"")</f>
        <v/>
      </c>
      <c r="N9" s="1" t="str">
        <f>IFERROR(VLOOKUP($A9,csk_batting!$B:$N,COLUMN(N8)-11,FALSE),"")</f>
        <v/>
      </c>
      <c r="O9" s="1" t="str">
        <f>IFERROR(VLOOKUP($A9,csk_batting!$B:$N,COLUMN(O8)-11,FALSE),"")</f>
        <v/>
      </c>
      <c r="P9" s="1" t="str">
        <f>IFERROR(VLOOKUP($A9,csk_batting!$B:$N,COLUMN(P8)-11,FALSE),"")</f>
        <v/>
      </c>
      <c r="Q9" s="1" t="str">
        <f>IFERROR(VLOOKUP($A9,csk_batting!$B:$N,COLUMN(Q8)-11,FALSE),"")</f>
        <v/>
      </c>
      <c r="R9" s="1" t="str">
        <f>IFERROR(VLOOKUP($A9,csk_batting!$B:$N,COLUMN(R8)-11,FALSE),"")</f>
        <v/>
      </c>
      <c r="S9" s="1" t="str">
        <f>IFERROR(VLOOKUP($A9,csk_batting!$B:$N,COLUMN(S8)-11,FALSE),"")</f>
        <v/>
      </c>
      <c r="T9" s="1" t="str">
        <f>IFERROR(VLOOKUP($A9,csk_batting!$B:$N,COLUMN(T8)-11,FALSE),"")</f>
        <v/>
      </c>
      <c r="U9" s="1" t="str">
        <f>IFERROR(VLOOKUP($A9,csk_batting!$B:$N,COLUMN(U8)-11,FALSE),"")</f>
        <v/>
      </c>
      <c r="V9" s="1" t="str">
        <f>IFERROR(VLOOKUP($A9,csk_batting!$B:$N,COLUMN(V8)-11,FALSE),"")</f>
        <v/>
      </c>
      <c r="W9" s="1" t="str">
        <f>IFERROR(VLOOKUP($A9,csk_batting!$B:$N,COLUMN(W8)-11,FALSE),"")</f>
        <v/>
      </c>
      <c r="X9" s="4" t="str">
        <f>IFERROR(VLOOKUP($A9,csk_batting!$B:$N,COLUMN(X8)-11,FALSE),"")</f>
        <v/>
      </c>
      <c r="Y9" s="3">
        <f>IFERROR(VLOOKUP($A9,csk_bowling!$B:$M,COLUMN(Y8)-23,FALSE),"")</f>
        <v>7</v>
      </c>
      <c r="Z9" s="1">
        <f>IFERROR(VLOOKUP($A9,csk_bowling!$B:$M,COLUMN(Z8)-23,FALSE),"")</f>
        <v>5</v>
      </c>
      <c r="AA9" s="1">
        <f>IFERROR(VLOOKUP($A9,csk_bowling!$B:$M,COLUMN(AA8)-23,FALSE),"")</f>
        <v>5</v>
      </c>
      <c r="AB9" s="1">
        <f>IFERROR(VLOOKUP($A9,csk_bowling!$B:$M,COLUMN(AB8)-23,FALSE),"")</f>
        <v>20</v>
      </c>
      <c r="AC9" s="1">
        <f>IFERROR(VLOOKUP($A9,csk_bowling!$B:$M,COLUMN(AC8)-23,FALSE),"")</f>
        <v>192</v>
      </c>
      <c r="AD9" s="1">
        <f>IFERROR(VLOOKUP($A9,csk_bowling!$B:$M,COLUMN(AD8)-23,FALSE),"")</f>
        <v>45716</v>
      </c>
      <c r="AE9" s="1">
        <f>IFERROR(VLOOKUP($A9,csk_bowling!$B:$M,COLUMN(AE8)-23,FALSE),"")</f>
        <v>27.42</v>
      </c>
      <c r="AF9" s="1">
        <f>IFERROR(VLOOKUP($A9,csk_bowling!$B:$M,COLUMN(AF8)-23,FALSE),"")</f>
        <v>9.6</v>
      </c>
      <c r="AG9" s="1">
        <f>IFERROR(VLOOKUP($A9,csk_bowling!$B:$M,COLUMN(AG8)-23,FALSE),"")</f>
        <v>17.14</v>
      </c>
      <c r="AH9" s="1">
        <f>IFERROR(VLOOKUP($A9,csk_bowling!$B:$M,COLUMN(AH8)-23,FALSE),"")</f>
        <v>0</v>
      </c>
      <c r="AI9" s="1">
        <f>IFERROR(VLOOKUP($A9,csk_bowling!$B:$M,COLUMN(AI8)-23,FALSE),"")</f>
        <v>0</v>
      </c>
      <c r="AJ9" s="23">
        <f t="shared" si="0"/>
        <v>0</v>
      </c>
      <c r="AK9" s="22">
        <f t="shared" si="1"/>
        <v>1.4</v>
      </c>
      <c r="AL9" s="22">
        <f t="shared" si="2"/>
        <v>0.4</v>
      </c>
      <c r="AM9" s="22">
        <f t="shared" si="3"/>
        <v>41</v>
      </c>
      <c r="AN9" s="29">
        <f t="shared" si="4"/>
        <v>7.333333333333333</v>
      </c>
      <c r="AO9" s="20">
        <f t="shared" si="5"/>
        <v>6</v>
      </c>
      <c r="AP9" s="49" t="str">
        <f t="shared" si="6"/>
        <v>Matheesha Pathirana</v>
      </c>
      <c r="AQ9" s="1" t="s">
        <v>220</v>
      </c>
    </row>
    <row r="10" spans="1:43" x14ac:dyDescent="0.2">
      <c r="A10" s="3" t="s">
        <v>265</v>
      </c>
      <c r="B10" s="1" t="s">
        <v>256</v>
      </c>
      <c r="C10" s="4" t="s">
        <v>71</v>
      </c>
      <c r="D10" s="3">
        <f>IFERROR(VLOOKUP($A10,csk_mvp!$B:$K,COLUMN(D9)-2,FALSE),"")</f>
        <v>119.5</v>
      </c>
      <c r="E10" s="1">
        <f>IFERROR(VLOOKUP($A10,csk_mvp!$B:$K,COLUMN(E9)-2,FALSE),"")</f>
        <v>7</v>
      </c>
      <c r="F10" s="1">
        <f>IFERROR(VLOOKUP($A10,csk_mvp!$B:$K,COLUMN(F9)-2,FALSE),"")</f>
        <v>11</v>
      </c>
      <c r="G10" s="1">
        <f>IFERROR(VLOOKUP($A10,csk_mvp!$B:$K,COLUMN(G9)-2,FALSE),"")</f>
        <v>78</v>
      </c>
      <c r="H10" s="1">
        <f>IFERROR(VLOOKUP($A10,csk_mvp!$B:$K,COLUMN(H9)-2,FALSE),"")</f>
        <v>0</v>
      </c>
      <c r="I10" s="1">
        <f>IFERROR(VLOOKUP($A10,csk_mvp!$B:$K,COLUMN(I9)-2,FALSE),"")</f>
        <v>0</v>
      </c>
      <c r="J10" s="1">
        <f>IFERROR(VLOOKUP($A10,csk_mvp!$B:$K,COLUMN(J9)-2,FALSE),"")</f>
        <v>0</v>
      </c>
      <c r="K10" s="1">
        <f>IFERROR(VLOOKUP($A10,csk_mvp!$B:$K,COLUMN(K9)-2,FALSE),"")</f>
        <v>3</v>
      </c>
      <c r="L10" s="4">
        <f>IFERROR(VLOOKUP($A10,csk_mvp!$B:$K,COLUMN(L9)-2,FALSE),"")</f>
        <v>0</v>
      </c>
      <c r="M10" s="3" t="str">
        <f>IFERROR(VLOOKUP($A10,csk_batting!$B:$N,COLUMN(M9)-11,FALSE),"")</f>
        <v/>
      </c>
      <c r="N10" s="1" t="str">
        <f>IFERROR(VLOOKUP($A10,csk_batting!$B:$N,COLUMN(N9)-11,FALSE),"")</f>
        <v/>
      </c>
      <c r="O10" s="1" t="str">
        <f>IFERROR(VLOOKUP($A10,csk_batting!$B:$N,COLUMN(O9)-11,FALSE),"")</f>
        <v/>
      </c>
      <c r="P10" s="1" t="str">
        <f>IFERROR(VLOOKUP($A10,csk_batting!$B:$N,COLUMN(P9)-11,FALSE),"")</f>
        <v/>
      </c>
      <c r="Q10" s="1" t="str">
        <f>IFERROR(VLOOKUP($A10,csk_batting!$B:$N,COLUMN(Q9)-11,FALSE),"")</f>
        <v/>
      </c>
      <c r="R10" s="1" t="str">
        <f>IFERROR(VLOOKUP($A10,csk_batting!$B:$N,COLUMN(R9)-11,FALSE),"")</f>
        <v/>
      </c>
      <c r="S10" s="1" t="str">
        <f>IFERROR(VLOOKUP($A10,csk_batting!$B:$N,COLUMN(S9)-11,FALSE),"")</f>
        <v/>
      </c>
      <c r="T10" s="1" t="str">
        <f>IFERROR(VLOOKUP($A10,csk_batting!$B:$N,COLUMN(T9)-11,FALSE),"")</f>
        <v/>
      </c>
      <c r="U10" s="1" t="str">
        <f>IFERROR(VLOOKUP($A10,csk_batting!$B:$N,COLUMN(U9)-11,FALSE),"")</f>
        <v/>
      </c>
      <c r="V10" s="1" t="str">
        <f>IFERROR(VLOOKUP($A10,csk_batting!$B:$N,COLUMN(V9)-11,FALSE),"")</f>
        <v/>
      </c>
      <c r="W10" s="1" t="str">
        <f>IFERROR(VLOOKUP($A10,csk_batting!$B:$N,COLUMN(W9)-11,FALSE),"")</f>
        <v/>
      </c>
      <c r="X10" s="4" t="str">
        <f>IFERROR(VLOOKUP($A10,csk_batting!$B:$N,COLUMN(X9)-11,FALSE),"")</f>
        <v/>
      </c>
      <c r="Y10" s="3">
        <f>IFERROR(VLOOKUP($A10,csk_bowling!$B:$M,COLUMN(Y9)-23,FALSE),"")</f>
        <v>11</v>
      </c>
      <c r="Z10" s="1">
        <f>IFERROR(VLOOKUP($A10,csk_bowling!$B:$M,COLUMN(Z9)-23,FALSE),"")</f>
        <v>7</v>
      </c>
      <c r="AA10" s="1">
        <f>IFERROR(VLOOKUP($A10,csk_bowling!$B:$M,COLUMN(AA9)-23,FALSE),"")</f>
        <v>7</v>
      </c>
      <c r="AB10" s="1">
        <f>IFERROR(VLOOKUP($A10,csk_bowling!$B:$M,COLUMN(AB9)-23,FALSE),"")</f>
        <v>27</v>
      </c>
      <c r="AC10" s="1">
        <f>IFERROR(VLOOKUP($A10,csk_bowling!$B:$M,COLUMN(AC9)-23,FALSE),"")</f>
        <v>243</v>
      </c>
      <c r="AD10" s="1">
        <f>IFERROR(VLOOKUP($A10,csk_bowling!$B:$M,COLUMN(AD9)-23,FALSE),"")</f>
        <v>45745</v>
      </c>
      <c r="AE10" s="1">
        <f>IFERROR(VLOOKUP($A10,csk_bowling!$B:$M,COLUMN(AE9)-23,FALSE),"")</f>
        <v>22.09</v>
      </c>
      <c r="AF10" s="1">
        <f>IFERROR(VLOOKUP($A10,csk_bowling!$B:$M,COLUMN(AF9)-23,FALSE),"")</f>
        <v>9</v>
      </c>
      <c r="AG10" s="1">
        <f>IFERROR(VLOOKUP($A10,csk_bowling!$B:$M,COLUMN(AG9)-23,FALSE),"")</f>
        <v>14.72</v>
      </c>
      <c r="AH10" s="1">
        <f>IFERROR(VLOOKUP($A10,csk_bowling!$B:$M,COLUMN(AH9)-23,FALSE),"")</f>
        <v>0</v>
      </c>
      <c r="AI10" s="1">
        <f>IFERROR(VLOOKUP($A10,csk_bowling!$B:$M,COLUMN(AI9)-23,FALSE),"")</f>
        <v>0</v>
      </c>
      <c r="AJ10" s="23">
        <f t="shared" si="0"/>
        <v>0</v>
      </c>
      <c r="AK10" s="22">
        <f t="shared" si="1"/>
        <v>1.5714285714285714</v>
      </c>
      <c r="AL10" s="22">
        <f t="shared" si="2"/>
        <v>0</v>
      </c>
      <c r="AM10" s="22">
        <f t="shared" si="3"/>
        <v>39.285714285714285</v>
      </c>
      <c r="AN10" s="29">
        <f t="shared" si="4"/>
        <v>9.3333333333333339</v>
      </c>
      <c r="AO10" s="20">
        <f t="shared" si="5"/>
        <v>13</v>
      </c>
      <c r="AP10" s="49" t="str">
        <f t="shared" si="6"/>
        <v>Khaleel Ahmed</v>
      </c>
      <c r="AQ10" s="1" t="s">
        <v>219</v>
      </c>
    </row>
    <row r="11" spans="1:43" x14ac:dyDescent="0.2">
      <c r="A11" s="3" t="s">
        <v>262</v>
      </c>
      <c r="B11" s="1" t="s">
        <v>256</v>
      </c>
      <c r="C11" s="4" t="s">
        <v>72</v>
      </c>
      <c r="D11" s="3">
        <f>IFERROR(VLOOKUP($A11,csk_mvp!$B:$K,COLUMN(D10)-2,FALSE),"")</f>
        <v>63</v>
      </c>
      <c r="E11" s="1">
        <f>IFERROR(VLOOKUP($A11,csk_mvp!$B:$K,COLUMN(E10)-2,FALSE),"")</f>
        <v>6</v>
      </c>
      <c r="F11" s="1">
        <f>IFERROR(VLOOKUP($A11,csk_mvp!$B:$K,COLUMN(F10)-2,FALSE),"")</f>
        <v>5</v>
      </c>
      <c r="G11" s="1">
        <f>IFERROR(VLOOKUP($A11,csk_mvp!$B:$K,COLUMN(G10)-2,FALSE),"")</f>
        <v>33</v>
      </c>
      <c r="H11" s="1">
        <f>IFERROR(VLOOKUP($A11,csk_mvp!$B:$K,COLUMN(H10)-2,FALSE),"")</f>
        <v>1</v>
      </c>
      <c r="I11" s="1">
        <f>IFERROR(VLOOKUP($A11,csk_mvp!$B:$K,COLUMN(I10)-2,FALSE),"")</f>
        <v>0</v>
      </c>
      <c r="J11" s="1">
        <f>IFERROR(VLOOKUP($A11,csk_mvp!$B:$K,COLUMN(J10)-2,FALSE),"")</f>
        <v>4</v>
      </c>
      <c r="K11" s="1">
        <f>IFERROR(VLOOKUP($A11,csk_mvp!$B:$K,COLUMN(K10)-2,FALSE),"")</f>
        <v>0</v>
      </c>
      <c r="L11" s="4">
        <f>IFERROR(VLOOKUP($A11,csk_mvp!$B:$K,COLUMN(L10)-2,FALSE),"")</f>
        <v>0</v>
      </c>
      <c r="M11" s="3">
        <f>IFERROR(VLOOKUP($A11,csk_batting!$B:$N,COLUMN(M10)-11,FALSE),"")</f>
        <v>12</v>
      </c>
      <c r="N11" s="1">
        <f>IFERROR(VLOOKUP($A11,csk_batting!$B:$N,COLUMN(N10)-11,FALSE),"")</f>
        <v>6</v>
      </c>
      <c r="O11" s="1">
        <f>IFERROR(VLOOKUP($A11,csk_batting!$B:$N,COLUMN(O10)-11,FALSE),"")</f>
        <v>2</v>
      </c>
      <c r="P11" s="1">
        <f>IFERROR(VLOOKUP($A11,csk_batting!$B:$N,COLUMN(P10)-11,FALSE),"")</f>
        <v>0</v>
      </c>
      <c r="Q11" s="1">
        <f>IFERROR(VLOOKUP($A11,csk_batting!$B:$N,COLUMN(Q10)-11,FALSE),"")</f>
        <v>11</v>
      </c>
      <c r="R11" s="1">
        <f>IFERROR(VLOOKUP($A11,csk_batting!$B:$N,COLUMN(R10)-11,FALSE),"")</f>
        <v>6</v>
      </c>
      <c r="S11" s="1">
        <f>IFERROR(VLOOKUP($A11,csk_batting!$B:$N,COLUMN(S10)-11,FALSE),"")</f>
        <v>15</v>
      </c>
      <c r="T11" s="1">
        <f>IFERROR(VLOOKUP($A11,csk_batting!$B:$N,COLUMN(T10)-11,FALSE),"")</f>
        <v>80</v>
      </c>
      <c r="U11" s="1">
        <f>IFERROR(VLOOKUP($A11,csk_batting!$B:$N,COLUMN(U10)-11,FALSE),"")</f>
        <v>0</v>
      </c>
      <c r="V11" s="1">
        <f>IFERROR(VLOOKUP($A11,csk_batting!$B:$N,COLUMN(V10)-11,FALSE),"")</f>
        <v>0</v>
      </c>
      <c r="W11" s="1">
        <f>IFERROR(VLOOKUP($A11,csk_batting!$B:$N,COLUMN(W10)-11,FALSE),"")</f>
        <v>1</v>
      </c>
      <c r="X11" s="4">
        <f>IFERROR(VLOOKUP($A11,csk_batting!$B:$N,COLUMN(X10)-11,FALSE),"")</f>
        <v>0</v>
      </c>
      <c r="Y11" s="3">
        <f>IFERROR(VLOOKUP($A11,csk_bowling!$B:$M,COLUMN(Y10)-23,FALSE),"")</f>
        <v>5</v>
      </c>
      <c r="Z11" s="1">
        <f>IFERROR(VLOOKUP($A11,csk_bowling!$B:$M,COLUMN(Z10)-23,FALSE),"")</f>
        <v>6</v>
      </c>
      <c r="AA11" s="1">
        <f>IFERROR(VLOOKUP($A11,csk_bowling!$B:$M,COLUMN(AA10)-23,FALSE),"")</f>
        <v>6</v>
      </c>
      <c r="AB11" s="1">
        <f>IFERROR(VLOOKUP($A11,csk_bowling!$B:$M,COLUMN(AB10)-23,FALSE),"")</f>
        <v>20</v>
      </c>
      <c r="AC11" s="1">
        <f>IFERROR(VLOOKUP($A11,csk_bowling!$B:$M,COLUMN(AC10)-23,FALSE),"")</f>
        <v>198</v>
      </c>
      <c r="AD11" s="1" t="str">
        <f>IFERROR(VLOOKUP($A11,csk_bowling!$B:$M,COLUMN(AD10)-23,FALSE),"")</f>
        <v>48/2</v>
      </c>
      <c r="AE11" s="1">
        <f>IFERROR(VLOOKUP($A11,csk_bowling!$B:$M,COLUMN(AE10)-23,FALSE),"")</f>
        <v>39.6</v>
      </c>
      <c r="AF11" s="1">
        <f>IFERROR(VLOOKUP($A11,csk_bowling!$B:$M,COLUMN(AF10)-23,FALSE),"")</f>
        <v>9.9</v>
      </c>
      <c r="AG11" s="1">
        <f>IFERROR(VLOOKUP($A11,csk_bowling!$B:$M,COLUMN(AG10)-23,FALSE),"")</f>
        <v>24</v>
      </c>
      <c r="AH11" s="1">
        <f>IFERROR(VLOOKUP($A11,csk_bowling!$B:$M,COLUMN(AH10)-23,FALSE),"")</f>
        <v>0</v>
      </c>
      <c r="AI11" s="1">
        <f>IFERROR(VLOOKUP($A11,csk_bowling!$B:$M,COLUMN(AI10)-23,FALSE),"")</f>
        <v>0</v>
      </c>
      <c r="AJ11" s="23">
        <f t="shared" si="0"/>
        <v>1</v>
      </c>
      <c r="AK11" s="22">
        <f t="shared" si="1"/>
        <v>0.83333333333333337</v>
      </c>
      <c r="AL11" s="22">
        <f t="shared" si="2"/>
        <v>0.66666666666666663</v>
      </c>
      <c r="AM11" s="22">
        <f t="shared" si="3"/>
        <v>31.833333333333336</v>
      </c>
      <c r="AN11" s="29">
        <f t="shared" si="4"/>
        <v>6.333333333333333</v>
      </c>
      <c r="AO11" s="20">
        <f t="shared" si="5"/>
        <v>3</v>
      </c>
      <c r="AP11" s="49" t="str">
        <f t="shared" si="6"/>
        <v>Ravichandran Ashwin</v>
      </c>
    </row>
    <row r="12" spans="1:43" x14ac:dyDescent="0.2">
      <c r="A12" s="3" t="s">
        <v>257</v>
      </c>
      <c r="B12" s="1" t="s">
        <v>256</v>
      </c>
      <c r="C12" s="4" t="s">
        <v>72</v>
      </c>
      <c r="D12" s="3">
        <f>IFERROR(VLOOKUP($A12,csk_mvp!$B:$K,COLUMN(D11)-2,FALSE),"")</f>
        <v>79</v>
      </c>
      <c r="E12" s="1">
        <f>IFERROR(VLOOKUP($A12,csk_mvp!$B:$K,COLUMN(E11)-2,FALSE),"")</f>
        <v>7</v>
      </c>
      <c r="F12" s="1">
        <f>IFERROR(VLOOKUP($A12,csk_mvp!$B:$K,COLUMN(F11)-2,FALSE),"")</f>
        <v>4</v>
      </c>
      <c r="G12" s="1">
        <f>IFERROR(VLOOKUP($A12,csk_mvp!$B:$K,COLUMN(G11)-2,FALSE),"")</f>
        <v>33</v>
      </c>
      <c r="H12" s="1">
        <f>IFERROR(VLOOKUP($A12,csk_mvp!$B:$K,COLUMN(H11)-2,FALSE),"")</f>
        <v>5</v>
      </c>
      <c r="I12" s="1">
        <f>IFERROR(VLOOKUP($A12,csk_mvp!$B:$K,COLUMN(I11)-2,FALSE),"")</f>
        <v>3</v>
      </c>
      <c r="J12" s="1">
        <f>IFERROR(VLOOKUP($A12,csk_mvp!$B:$K,COLUMN(J11)-2,FALSE),"")</f>
        <v>3</v>
      </c>
      <c r="K12" s="1">
        <f>IFERROR(VLOOKUP($A12,csk_mvp!$B:$K,COLUMN(K11)-2,FALSE),"")</f>
        <v>1.5</v>
      </c>
      <c r="L12" s="4">
        <f>IFERROR(VLOOKUP($A12,csk_mvp!$B:$K,COLUMN(L11)-2,FALSE),"")</f>
        <v>0</v>
      </c>
      <c r="M12" s="3">
        <f>IFERROR(VLOOKUP($A12,csk_batting!$B:$N,COLUMN(M11)-11,FALSE),"")</f>
        <v>92</v>
      </c>
      <c r="N12" s="1">
        <f>IFERROR(VLOOKUP($A12,csk_batting!$B:$N,COLUMN(N11)-11,FALSE),"")</f>
        <v>7</v>
      </c>
      <c r="O12" s="1">
        <f>IFERROR(VLOOKUP($A12,csk_batting!$B:$N,COLUMN(O11)-11,FALSE),"")</f>
        <v>7</v>
      </c>
      <c r="P12" s="1">
        <f>IFERROR(VLOOKUP($A12,csk_batting!$B:$N,COLUMN(P11)-11,FALSE),"")</f>
        <v>2</v>
      </c>
      <c r="Q12" s="1" t="str">
        <f>IFERROR(VLOOKUP($A12,csk_batting!$B:$N,COLUMN(Q11)-11,FALSE),"")</f>
        <v>32*</v>
      </c>
      <c r="R12" s="1">
        <f>IFERROR(VLOOKUP($A12,csk_batting!$B:$N,COLUMN(R11)-11,FALSE),"")</f>
        <v>18.399999999999999</v>
      </c>
      <c r="S12" s="1">
        <f>IFERROR(VLOOKUP($A12,csk_batting!$B:$N,COLUMN(S11)-11,FALSE),"")</f>
        <v>80</v>
      </c>
      <c r="T12" s="1">
        <f>IFERROR(VLOOKUP($A12,csk_batting!$B:$N,COLUMN(T11)-11,FALSE),"")</f>
        <v>115</v>
      </c>
      <c r="U12" s="1">
        <f>IFERROR(VLOOKUP($A12,csk_batting!$B:$N,COLUMN(U11)-11,FALSE),"")</f>
        <v>0</v>
      </c>
      <c r="V12" s="1">
        <f>IFERROR(VLOOKUP($A12,csk_batting!$B:$N,COLUMN(V11)-11,FALSE),"")</f>
        <v>0</v>
      </c>
      <c r="W12" s="1">
        <f>IFERROR(VLOOKUP($A12,csk_batting!$B:$N,COLUMN(W11)-11,FALSE),"")</f>
        <v>5</v>
      </c>
      <c r="X12" s="4">
        <f>IFERROR(VLOOKUP($A12,csk_batting!$B:$N,COLUMN(X11)-11,FALSE),"")</f>
        <v>3</v>
      </c>
      <c r="Y12" s="3">
        <f>IFERROR(VLOOKUP($A12,csk_bowling!$B:$M,COLUMN(Y11)-23,FALSE),"")</f>
        <v>4</v>
      </c>
      <c r="Z12" s="1">
        <f>IFERROR(VLOOKUP($A12,csk_bowling!$B:$M,COLUMN(Z11)-23,FALSE),"")</f>
        <v>7</v>
      </c>
      <c r="AA12" s="1">
        <f>IFERROR(VLOOKUP($A12,csk_bowling!$B:$M,COLUMN(AA11)-23,FALSE),"")</f>
        <v>7</v>
      </c>
      <c r="AB12" s="1">
        <f>IFERROR(VLOOKUP($A12,csk_bowling!$B:$M,COLUMN(AB11)-23,FALSE),"")</f>
        <v>16.100000000000001</v>
      </c>
      <c r="AC12" s="1">
        <f>IFERROR(VLOOKUP($A12,csk_bowling!$B:$M,COLUMN(AC11)-23,FALSE),"")</f>
        <v>138</v>
      </c>
      <c r="AD12" s="1">
        <f>IFERROR(VLOOKUP($A12,csk_bowling!$B:$M,COLUMN(AD11)-23,FALSE),"")</f>
        <v>45712</v>
      </c>
      <c r="AE12" s="1">
        <f>IFERROR(VLOOKUP($A12,csk_bowling!$B:$M,COLUMN(AE11)-23,FALSE),"")</f>
        <v>34.5</v>
      </c>
      <c r="AF12" s="1">
        <f>IFERROR(VLOOKUP($A12,csk_bowling!$B:$M,COLUMN(AF11)-23,FALSE),"")</f>
        <v>8.5299999999999994</v>
      </c>
      <c r="AG12" s="1">
        <f>IFERROR(VLOOKUP($A12,csk_bowling!$B:$M,COLUMN(AG11)-23,FALSE),"")</f>
        <v>24.25</v>
      </c>
      <c r="AH12" s="1">
        <f>IFERROR(VLOOKUP($A12,csk_bowling!$B:$M,COLUMN(AH11)-23,FALSE),"")</f>
        <v>0</v>
      </c>
      <c r="AI12" s="1">
        <f>IFERROR(VLOOKUP($A12,csk_bowling!$B:$M,COLUMN(AI11)-23,FALSE),"")</f>
        <v>0</v>
      </c>
      <c r="AJ12" s="23">
        <f t="shared" si="0"/>
        <v>10</v>
      </c>
      <c r="AK12" s="22">
        <f t="shared" si="1"/>
        <v>0.5714285714285714</v>
      </c>
      <c r="AL12" s="22">
        <f t="shared" si="2"/>
        <v>0.42857142857142855</v>
      </c>
      <c r="AM12" s="22">
        <f t="shared" si="3"/>
        <v>30.714285714285712</v>
      </c>
      <c r="AN12" s="29">
        <f t="shared" si="4"/>
        <v>6.333333333333333</v>
      </c>
      <c r="AO12" s="20">
        <f t="shared" si="5"/>
        <v>3</v>
      </c>
      <c r="AP12" s="49" t="str">
        <f t="shared" si="6"/>
        <v>Ravindra Jadeja</v>
      </c>
      <c r="AQ12" s="1" t="s">
        <v>219</v>
      </c>
    </row>
    <row r="13" spans="1:43" x14ac:dyDescent="0.2">
      <c r="A13" s="3" t="s">
        <v>264</v>
      </c>
      <c r="B13" s="1" t="s">
        <v>256</v>
      </c>
      <c r="C13" s="4" t="s">
        <v>72</v>
      </c>
      <c r="D13" s="3">
        <f>IFERROR(VLOOKUP($A13,csk_mvp!$B:$K,COLUMN(D12)-2,FALSE),"")</f>
        <v>69</v>
      </c>
      <c r="E13" s="1">
        <f>IFERROR(VLOOKUP($A13,csk_mvp!$B:$K,COLUMN(E12)-2,FALSE),"")</f>
        <v>7</v>
      </c>
      <c r="F13" s="1">
        <f>IFERROR(VLOOKUP($A13,csk_mvp!$B:$K,COLUMN(F12)-2,FALSE),"")</f>
        <v>0</v>
      </c>
      <c r="G13" s="1">
        <f>IFERROR(VLOOKUP($A13,csk_mvp!$B:$K,COLUMN(G12)-2,FALSE),"")</f>
        <v>0</v>
      </c>
      <c r="H13" s="1">
        <f>IFERROR(VLOOKUP($A13,csk_mvp!$B:$K,COLUMN(H12)-2,FALSE),"")</f>
        <v>13</v>
      </c>
      <c r="I13" s="1">
        <f>IFERROR(VLOOKUP($A13,csk_mvp!$B:$K,COLUMN(I12)-2,FALSE),"")</f>
        <v>9</v>
      </c>
      <c r="J13" s="1">
        <f>IFERROR(VLOOKUP($A13,csk_mvp!$B:$K,COLUMN(J12)-2,FALSE),"")</f>
        <v>2</v>
      </c>
      <c r="K13" s="1">
        <f>IFERROR(VLOOKUP($A13,csk_mvp!$B:$K,COLUMN(K12)-2,FALSE),"")</f>
        <v>0</v>
      </c>
      <c r="L13" s="4">
        <f>IFERROR(VLOOKUP($A13,csk_mvp!$B:$K,COLUMN(L12)-2,FALSE),"")</f>
        <v>0</v>
      </c>
      <c r="M13" s="3">
        <f>IFERROR(VLOOKUP($A13,csk_batting!$B:$N,COLUMN(M12)-11,FALSE),"")</f>
        <v>180</v>
      </c>
      <c r="N13" s="1">
        <f>IFERROR(VLOOKUP($A13,csk_batting!$B:$N,COLUMN(N12)-11,FALSE),"")</f>
        <v>7</v>
      </c>
      <c r="O13" s="1">
        <f>IFERROR(VLOOKUP($A13,csk_batting!$B:$N,COLUMN(O12)-11,FALSE),"")</f>
        <v>7</v>
      </c>
      <c r="P13" s="1">
        <f>IFERROR(VLOOKUP($A13,csk_batting!$B:$N,COLUMN(P12)-11,FALSE),"")</f>
        <v>2</v>
      </c>
      <c r="Q13" s="1" t="str">
        <f>IFERROR(VLOOKUP($A13,csk_batting!$B:$N,COLUMN(Q12)-11,FALSE),"")</f>
        <v>43*</v>
      </c>
      <c r="R13" s="1">
        <f>IFERROR(VLOOKUP($A13,csk_batting!$B:$N,COLUMN(R12)-11,FALSE),"")</f>
        <v>36</v>
      </c>
      <c r="S13" s="1">
        <f>IFERROR(VLOOKUP($A13,csk_batting!$B:$N,COLUMN(S12)-11,FALSE),"")</f>
        <v>140</v>
      </c>
      <c r="T13" s="1">
        <f>IFERROR(VLOOKUP($A13,csk_batting!$B:$N,COLUMN(T12)-11,FALSE),"")</f>
        <v>128.57</v>
      </c>
      <c r="U13" s="1">
        <f>IFERROR(VLOOKUP($A13,csk_batting!$B:$N,COLUMN(U12)-11,FALSE),"")</f>
        <v>0</v>
      </c>
      <c r="V13" s="1">
        <f>IFERROR(VLOOKUP($A13,csk_batting!$B:$N,COLUMN(V12)-11,FALSE),"")</f>
        <v>0</v>
      </c>
      <c r="W13" s="1">
        <f>IFERROR(VLOOKUP($A13,csk_batting!$B:$N,COLUMN(W12)-11,FALSE),"")</f>
        <v>13</v>
      </c>
      <c r="X13" s="4">
        <f>IFERROR(VLOOKUP($A13,csk_batting!$B:$N,COLUMN(X12)-11,FALSE),"")</f>
        <v>9</v>
      </c>
      <c r="Y13" s="3" t="str">
        <f>IFERROR(VLOOKUP($A13,csk_bowling!$B:$M,COLUMN(Y12)-23,FALSE),"")</f>
        <v/>
      </c>
      <c r="Z13" s="1" t="str">
        <f>IFERROR(VLOOKUP($A13,csk_bowling!$B:$M,COLUMN(Z12)-23,FALSE),"")</f>
        <v/>
      </c>
      <c r="AA13" s="1" t="str">
        <f>IFERROR(VLOOKUP($A13,csk_bowling!$B:$M,COLUMN(AA12)-23,FALSE),"")</f>
        <v/>
      </c>
      <c r="AB13" s="1" t="str">
        <f>IFERROR(VLOOKUP($A13,csk_bowling!$B:$M,COLUMN(AB12)-23,FALSE),"")</f>
        <v/>
      </c>
      <c r="AC13" s="1" t="str">
        <f>IFERROR(VLOOKUP($A13,csk_bowling!$B:$M,COLUMN(AC12)-23,FALSE),"")</f>
        <v/>
      </c>
      <c r="AD13" s="1" t="str">
        <f>IFERROR(VLOOKUP($A13,csk_bowling!$B:$M,COLUMN(AD12)-23,FALSE),"")</f>
        <v/>
      </c>
      <c r="AE13" s="1" t="str">
        <f>IFERROR(VLOOKUP($A13,csk_bowling!$B:$M,COLUMN(AE12)-23,FALSE),"")</f>
        <v/>
      </c>
      <c r="AF13" s="1" t="str">
        <f>IFERROR(VLOOKUP($A13,csk_bowling!$B:$M,COLUMN(AF12)-23,FALSE),"")</f>
        <v/>
      </c>
      <c r="AG13" s="1" t="str">
        <f>IFERROR(VLOOKUP($A13,csk_bowling!$B:$M,COLUMN(AG12)-23,FALSE),"")</f>
        <v/>
      </c>
      <c r="AH13" s="1" t="str">
        <f>IFERROR(VLOOKUP($A13,csk_bowling!$B:$M,COLUMN(AH12)-23,FALSE),"")</f>
        <v/>
      </c>
      <c r="AI13" s="1" t="str">
        <f>IFERROR(VLOOKUP($A13,csk_bowling!$B:$M,COLUMN(AI12)-23,FALSE),"")</f>
        <v/>
      </c>
      <c r="AJ13" s="23">
        <f t="shared" si="0"/>
        <v>22.833333333333332</v>
      </c>
      <c r="AK13" s="22">
        <f t="shared" si="1"/>
        <v>0</v>
      </c>
      <c r="AL13" s="22">
        <f t="shared" si="2"/>
        <v>0.2857142857142857</v>
      </c>
      <c r="AM13" s="22">
        <f t="shared" si="3"/>
        <v>27.119047619047617</v>
      </c>
      <c r="AN13" s="29">
        <f t="shared" si="4"/>
        <v>7</v>
      </c>
      <c r="AO13" s="20">
        <f t="shared" si="5"/>
        <v>5</v>
      </c>
      <c r="AP13" s="49" t="str">
        <f t="shared" si="6"/>
        <v>Shivam Dube</v>
      </c>
      <c r="AQ13" s="1" t="s">
        <v>219</v>
      </c>
    </row>
    <row r="14" spans="1:43" x14ac:dyDescent="0.2">
      <c r="A14" s="3" t="s">
        <v>269</v>
      </c>
      <c r="B14" s="1" t="s">
        <v>256</v>
      </c>
      <c r="C14" s="4" t="s">
        <v>71</v>
      </c>
      <c r="D14" s="3">
        <f>IFERROR(VLOOKUP($A14,csk_mvp!$B:$K,COLUMN(D13)-2,FALSE),"")</f>
        <v>9.5</v>
      </c>
      <c r="E14" s="1">
        <f>IFERROR(VLOOKUP($A14,csk_mvp!$B:$K,COLUMN(E13)-2,FALSE),"")</f>
        <v>1</v>
      </c>
      <c r="F14" s="1">
        <f>IFERROR(VLOOKUP($A14,csk_mvp!$B:$K,COLUMN(F13)-2,FALSE),"")</f>
        <v>1</v>
      </c>
      <c r="G14" s="1">
        <f>IFERROR(VLOOKUP($A14,csk_mvp!$B:$K,COLUMN(G13)-2,FALSE),"")</f>
        <v>6</v>
      </c>
      <c r="H14" s="1">
        <f>IFERROR(VLOOKUP($A14,csk_mvp!$B:$K,COLUMN(H13)-2,FALSE),"")</f>
        <v>0</v>
      </c>
      <c r="I14" s="1">
        <f>IFERROR(VLOOKUP($A14,csk_mvp!$B:$K,COLUMN(I13)-2,FALSE),"")</f>
        <v>0</v>
      </c>
      <c r="J14" s="1">
        <f>IFERROR(VLOOKUP($A14,csk_mvp!$B:$K,COLUMN(J13)-2,FALSE),"")</f>
        <v>0</v>
      </c>
      <c r="K14" s="1">
        <f>IFERROR(VLOOKUP($A14,csk_mvp!$B:$K,COLUMN(K13)-2,FALSE),"")</f>
        <v>0</v>
      </c>
      <c r="L14" s="4">
        <f>IFERROR(VLOOKUP($A14,csk_mvp!$B:$K,COLUMN(L13)-2,FALSE),"")</f>
        <v>0</v>
      </c>
      <c r="M14" s="3" t="str">
        <f>IFERROR(VLOOKUP($A14,csk_batting!$B:$N,COLUMN(M13)-11,FALSE),"")</f>
        <v/>
      </c>
      <c r="N14" s="1" t="str">
        <f>IFERROR(VLOOKUP($A14,csk_batting!$B:$N,COLUMN(N13)-11,FALSE),"")</f>
        <v/>
      </c>
      <c r="O14" s="1" t="str">
        <f>IFERROR(VLOOKUP($A14,csk_batting!$B:$N,COLUMN(O13)-11,FALSE),"")</f>
        <v/>
      </c>
      <c r="P14" s="1" t="str">
        <f>IFERROR(VLOOKUP($A14,csk_batting!$B:$N,COLUMN(P13)-11,FALSE),"")</f>
        <v/>
      </c>
      <c r="Q14" s="1" t="str">
        <f>IFERROR(VLOOKUP($A14,csk_batting!$B:$N,COLUMN(Q13)-11,FALSE),"")</f>
        <v/>
      </c>
      <c r="R14" s="1" t="str">
        <f>IFERROR(VLOOKUP($A14,csk_batting!$B:$N,COLUMN(R13)-11,FALSE),"")</f>
        <v/>
      </c>
      <c r="S14" s="1" t="str">
        <f>IFERROR(VLOOKUP($A14,csk_batting!$B:$N,COLUMN(S13)-11,FALSE),"")</f>
        <v/>
      </c>
      <c r="T14" s="1" t="str">
        <f>IFERROR(VLOOKUP($A14,csk_batting!$B:$N,COLUMN(T13)-11,FALSE),"")</f>
        <v/>
      </c>
      <c r="U14" s="1" t="str">
        <f>IFERROR(VLOOKUP($A14,csk_batting!$B:$N,COLUMN(U13)-11,FALSE),"")</f>
        <v/>
      </c>
      <c r="V14" s="1" t="str">
        <f>IFERROR(VLOOKUP($A14,csk_batting!$B:$N,COLUMN(V13)-11,FALSE),"")</f>
        <v/>
      </c>
      <c r="W14" s="1" t="str">
        <f>IFERROR(VLOOKUP($A14,csk_batting!$B:$N,COLUMN(W13)-11,FALSE),"")</f>
        <v/>
      </c>
      <c r="X14" s="4" t="str">
        <f>IFERROR(VLOOKUP($A14,csk_batting!$B:$N,COLUMN(X13)-11,FALSE),"")</f>
        <v/>
      </c>
      <c r="Y14" s="3">
        <f>IFERROR(VLOOKUP($A14,csk_bowling!$B:$M,COLUMN(Y13)-23,FALSE),"")</f>
        <v>1</v>
      </c>
      <c r="Z14" s="1">
        <f>IFERROR(VLOOKUP($A14,csk_bowling!$B:$M,COLUMN(Z13)-23,FALSE),"")</f>
        <v>1</v>
      </c>
      <c r="AA14" s="1">
        <f>IFERROR(VLOOKUP($A14,csk_bowling!$B:$M,COLUMN(AA13)-23,FALSE),"")</f>
        <v>1</v>
      </c>
      <c r="AB14" s="1">
        <f>IFERROR(VLOOKUP($A14,csk_bowling!$B:$M,COLUMN(AB13)-23,FALSE),"")</f>
        <v>4</v>
      </c>
      <c r="AC14" s="1">
        <f>IFERROR(VLOOKUP($A14,csk_bowling!$B:$M,COLUMN(AC13)-23,FALSE),"")</f>
        <v>38</v>
      </c>
      <c r="AD14" s="1" t="str">
        <f>IFERROR(VLOOKUP($A14,csk_bowling!$B:$M,COLUMN(AD13)-23,FALSE),"")</f>
        <v>38/1</v>
      </c>
      <c r="AE14" s="1">
        <f>IFERROR(VLOOKUP($A14,csk_bowling!$B:$M,COLUMN(AE13)-23,FALSE),"")</f>
        <v>38</v>
      </c>
      <c r="AF14" s="1">
        <f>IFERROR(VLOOKUP($A14,csk_bowling!$B:$M,COLUMN(AF13)-23,FALSE),"")</f>
        <v>9.5</v>
      </c>
      <c r="AG14" s="1">
        <f>IFERROR(VLOOKUP($A14,csk_bowling!$B:$M,COLUMN(AG13)-23,FALSE),"")</f>
        <v>24</v>
      </c>
      <c r="AH14" s="1">
        <f>IFERROR(VLOOKUP($A14,csk_bowling!$B:$M,COLUMN(AH13)-23,FALSE),"")</f>
        <v>0</v>
      </c>
      <c r="AI14" s="1">
        <f>IFERROR(VLOOKUP($A14,csk_bowling!$B:$M,COLUMN(AI13)-23,FALSE),"")</f>
        <v>0</v>
      </c>
      <c r="AJ14" s="23">
        <f t="shared" si="0"/>
        <v>0</v>
      </c>
      <c r="AK14" s="22">
        <f t="shared" si="1"/>
        <v>1</v>
      </c>
      <c r="AL14" s="22">
        <f t="shared" si="2"/>
        <v>0</v>
      </c>
      <c r="AM14" s="22">
        <f t="shared" si="3"/>
        <v>25</v>
      </c>
      <c r="AN14" s="29">
        <f t="shared" si="4"/>
        <v>10</v>
      </c>
      <c r="AO14" s="20">
        <f t="shared" si="5"/>
        <v>15</v>
      </c>
      <c r="AP14" s="49" t="str">
        <f t="shared" si="6"/>
        <v>Nathan Ellis</v>
      </c>
    </row>
    <row r="15" spans="1:43" x14ac:dyDescent="0.2">
      <c r="A15" s="3" t="s">
        <v>274</v>
      </c>
      <c r="B15" s="1" t="s">
        <v>256</v>
      </c>
      <c r="C15" s="4" t="s">
        <v>72</v>
      </c>
      <c r="D15" s="3">
        <f>IFERROR(VLOOKUP($A15,csk_mvp!$B:$K,COLUMN(D14)-2,FALSE),"")</f>
        <v>20</v>
      </c>
      <c r="E15" s="1">
        <f>IFERROR(VLOOKUP($A15,csk_mvp!$B:$K,COLUMN(E14)-2,FALSE),"")</f>
        <v>2</v>
      </c>
      <c r="F15" s="1">
        <f>IFERROR(VLOOKUP($A15,csk_mvp!$B:$K,COLUMN(F14)-2,FALSE),"")</f>
        <v>2</v>
      </c>
      <c r="G15" s="1">
        <f>IFERROR(VLOOKUP($A15,csk_mvp!$B:$K,COLUMN(G14)-2,FALSE),"")</f>
        <v>13</v>
      </c>
      <c r="H15" s="1">
        <f>IFERROR(VLOOKUP($A15,csk_mvp!$B:$K,COLUMN(H14)-2,FALSE),"")</f>
        <v>0</v>
      </c>
      <c r="I15" s="1">
        <f>IFERROR(VLOOKUP($A15,csk_mvp!$B:$K,COLUMN(I14)-2,FALSE),"")</f>
        <v>0</v>
      </c>
      <c r="J15" s="1">
        <f>IFERROR(VLOOKUP($A15,csk_mvp!$B:$K,COLUMN(J14)-2,FALSE),"")</f>
        <v>0</v>
      </c>
      <c r="K15" s="1">
        <f>IFERROR(VLOOKUP($A15,csk_mvp!$B:$K,COLUMN(K14)-2,FALSE),"")</f>
        <v>0</v>
      </c>
      <c r="L15" s="4">
        <f>IFERROR(VLOOKUP($A15,csk_mvp!$B:$K,COLUMN(L14)-2,FALSE),"")</f>
        <v>0</v>
      </c>
      <c r="M15" s="3">
        <f>IFERROR(VLOOKUP($A15,csk_batting!$B:$N,COLUMN(M14)-11,FALSE),"")</f>
        <v>3</v>
      </c>
      <c r="N15" s="1">
        <f>IFERROR(VLOOKUP($A15,csk_batting!$B:$N,COLUMN(N14)-11,FALSE),"")</f>
        <v>2</v>
      </c>
      <c r="O15" s="1">
        <f>IFERROR(VLOOKUP($A15,csk_batting!$B:$N,COLUMN(O14)-11,FALSE),"")</f>
        <v>1</v>
      </c>
      <c r="P15" s="1">
        <f>IFERROR(VLOOKUP($A15,csk_batting!$B:$N,COLUMN(P14)-11,FALSE),"")</f>
        <v>1</v>
      </c>
      <c r="Q15" s="1" t="str">
        <f>IFERROR(VLOOKUP($A15,csk_batting!$B:$N,COLUMN(Q14)-11,FALSE),"")</f>
        <v>3*</v>
      </c>
      <c r="R15" s="1" t="str">
        <f>IFERROR(VLOOKUP($A15,csk_batting!$B:$N,COLUMN(R14)-11,FALSE),"")</f>
        <v>-</v>
      </c>
      <c r="S15" s="1">
        <f>IFERROR(VLOOKUP($A15,csk_batting!$B:$N,COLUMN(S14)-11,FALSE),"")</f>
        <v>3</v>
      </c>
      <c r="T15" s="1">
        <f>IFERROR(VLOOKUP($A15,csk_batting!$B:$N,COLUMN(T14)-11,FALSE),"")</f>
        <v>100</v>
      </c>
      <c r="U15" s="1">
        <f>IFERROR(VLOOKUP($A15,csk_batting!$B:$N,COLUMN(U14)-11,FALSE),"")</f>
        <v>0</v>
      </c>
      <c r="V15" s="1">
        <f>IFERROR(VLOOKUP($A15,csk_batting!$B:$N,COLUMN(V14)-11,FALSE),"")</f>
        <v>0</v>
      </c>
      <c r="W15" s="1">
        <f>IFERROR(VLOOKUP($A15,csk_batting!$B:$N,COLUMN(W14)-11,FALSE),"")</f>
        <v>0</v>
      </c>
      <c r="X15" s="4">
        <f>IFERROR(VLOOKUP($A15,csk_batting!$B:$N,COLUMN(X14)-11,FALSE),"")</f>
        <v>0</v>
      </c>
      <c r="Y15" s="3">
        <f>IFERROR(VLOOKUP($A15,csk_bowling!$B:$M,COLUMN(Y14)-23,FALSE),"")</f>
        <v>2</v>
      </c>
      <c r="Z15" s="1">
        <f>IFERROR(VLOOKUP($A15,csk_bowling!$B:$M,COLUMN(Z14)-23,FALSE),"")</f>
        <v>2</v>
      </c>
      <c r="AA15" s="1">
        <f>IFERROR(VLOOKUP($A15,csk_bowling!$B:$M,COLUMN(AA14)-23,FALSE),"")</f>
        <v>2</v>
      </c>
      <c r="AB15" s="1">
        <f>IFERROR(VLOOKUP($A15,csk_bowling!$B:$M,COLUMN(AB14)-23,FALSE),"")</f>
        <v>5</v>
      </c>
      <c r="AC15" s="1">
        <f>IFERROR(VLOOKUP($A15,csk_bowling!$B:$M,COLUMN(AC14)-23,FALSE),"")</f>
        <v>39</v>
      </c>
      <c r="AD15" s="1">
        <f>IFERROR(VLOOKUP($A15,csk_bowling!$B:$M,COLUMN(AD14)-23,FALSE),"")</f>
        <v>45676</v>
      </c>
      <c r="AE15" s="1">
        <f>IFERROR(VLOOKUP($A15,csk_bowling!$B:$M,COLUMN(AE14)-23,FALSE),"")</f>
        <v>19.5</v>
      </c>
      <c r="AF15" s="1">
        <f>IFERROR(VLOOKUP($A15,csk_bowling!$B:$M,COLUMN(AF14)-23,FALSE),"")</f>
        <v>7.8</v>
      </c>
      <c r="AG15" s="1">
        <f>IFERROR(VLOOKUP($A15,csk_bowling!$B:$M,COLUMN(AG14)-23,FALSE),"")</f>
        <v>15</v>
      </c>
      <c r="AH15" s="1">
        <f>IFERROR(VLOOKUP($A15,csk_bowling!$B:$M,COLUMN(AH14)-23,FALSE),"")</f>
        <v>0</v>
      </c>
      <c r="AI15" s="1">
        <f>IFERROR(VLOOKUP($A15,csk_bowling!$B:$M,COLUMN(AI14)-23,FALSE),"")</f>
        <v>0</v>
      </c>
      <c r="AJ15" s="23">
        <f t="shared" si="0"/>
        <v>0</v>
      </c>
      <c r="AK15" s="22">
        <f t="shared" si="1"/>
        <v>1</v>
      </c>
      <c r="AL15" s="22">
        <f t="shared" si="2"/>
        <v>0</v>
      </c>
      <c r="AM15" s="22">
        <f t="shared" si="3"/>
        <v>25</v>
      </c>
      <c r="AN15" s="29">
        <f t="shared" si="4"/>
        <v>10</v>
      </c>
      <c r="AO15" s="20">
        <f t="shared" si="5"/>
        <v>15</v>
      </c>
      <c r="AP15" s="49" t="str">
        <f t="shared" si="6"/>
        <v>Anshul Kamboj</v>
      </c>
    </row>
    <row r="16" spans="1:43" x14ac:dyDescent="0.2">
      <c r="A16" s="3" t="s">
        <v>270</v>
      </c>
      <c r="B16" s="1" t="s">
        <v>256</v>
      </c>
      <c r="C16" s="4" t="s">
        <v>72</v>
      </c>
      <c r="D16" s="3">
        <f>IFERROR(VLOOKUP($A16,csk_mvp!$B:$K,COLUMN(D15)-2,FALSE),"")</f>
        <v>64</v>
      </c>
      <c r="E16" s="1">
        <f>IFERROR(VLOOKUP($A16,csk_mvp!$B:$K,COLUMN(E15)-2,FALSE),"")</f>
        <v>7</v>
      </c>
      <c r="F16" s="1">
        <f>IFERROR(VLOOKUP($A16,csk_mvp!$B:$K,COLUMN(F15)-2,FALSE),"")</f>
        <v>0</v>
      </c>
      <c r="G16" s="1">
        <f>IFERROR(VLOOKUP($A16,csk_mvp!$B:$K,COLUMN(G15)-2,FALSE),"")</f>
        <v>0</v>
      </c>
      <c r="H16" s="1">
        <f>IFERROR(VLOOKUP($A16,csk_mvp!$B:$K,COLUMN(H15)-2,FALSE),"")</f>
        <v>18</v>
      </c>
      <c r="I16" s="1">
        <f>IFERROR(VLOOKUP($A16,csk_mvp!$B:$K,COLUMN(I15)-2,FALSE),"")</f>
        <v>4</v>
      </c>
      <c r="J16" s="1">
        <f>IFERROR(VLOOKUP($A16,csk_mvp!$B:$K,COLUMN(J15)-2,FALSE),"")</f>
        <v>2</v>
      </c>
      <c r="K16" s="1">
        <f>IFERROR(VLOOKUP($A16,csk_mvp!$B:$K,COLUMN(K15)-2,FALSE),"")</f>
        <v>0</v>
      </c>
      <c r="L16" s="4">
        <f>IFERROR(VLOOKUP($A16,csk_mvp!$B:$K,COLUMN(L15)-2,FALSE),"")</f>
        <v>0</v>
      </c>
      <c r="M16" s="3">
        <f>IFERROR(VLOOKUP($A16,csk_batting!$B:$N,COLUMN(M15)-11,FALSE),"")</f>
        <v>186</v>
      </c>
      <c r="N16" s="1">
        <f>IFERROR(VLOOKUP($A16,csk_batting!$B:$N,COLUMN(N15)-11,FALSE),"")</f>
        <v>7</v>
      </c>
      <c r="O16" s="1">
        <f>IFERROR(VLOOKUP($A16,csk_batting!$B:$N,COLUMN(O15)-11,FALSE),"")</f>
        <v>7</v>
      </c>
      <c r="P16" s="1">
        <f>IFERROR(VLOOKUP($A16,csk_batting!$B:$N,COLUMN(P15)-11,FALSE),"")</f>
        <v>1</v>
      </c>
      <c r="Q16" s="1" t="str">
        <f>IFERROR(VLOOKUP($A16,csk_batting!$B:$N,COLUMN(Q15)-11,FALSE),"")</f>
        <v>65*</v>
      </c>
      <c r="R16" s="1">
        <f>IFERROR(VLOOKUP($A16,csk_batting!$B:$N,COLUMN(R15)-11,FALSE),"")</f>
        <v>31</v>
      </c>
      <c r="S16" s="1">
        <f>IFERROR(VLOOKUP($A16,csk_batting!$B:$N,COLUMN(S15)-11,FALSE),"")</f>
        <v>140</v>
      </c>
      <c r="T16" s="1">
        <f>IFERROR(VLOOKUP($A16,csk_batting!$B:$N,COLUMN(T15)-11,FALSE),"")</f>
        <v>132.85</v>
      </c>
      <c r="U16" s="1">
        <f>IFERROR(VLOOKUP($A16,csk_batting!$B:$N,COLUMN(U15)-11,FALSE),"")</f>
        <v>0</v>
      </c>
      <c r="V16" s="1">
        <f>IFERROR(VLOOKUP($A16,csk_batting!$B:$N,COLUMN(V15)-11,FALSE),"")</f>
        <v>1</v>
      </c>
      <c r="W16" s="1">
        <f>IFERROR(VLOOKUP($A16,csk_batting!$B:$N,COLUMN(W15)-11,FALSE),"")</f>
        <v>18</v>
      </c>
      <c r="X16" s="4">
        <f>IFERROR(VLOOKUP($A16,csk_batting!$B:$N,COLUMN(X15)-11,FALSE),"")</f>
        <v>4</v>
      </c>
      <c r="Y16" s="3" t="str">
        <f>IFERROR(VLOOKUP($A16,csk_bowling!$B:$M,COLUMN(Y15)-23,FALSE),"")</f>
        <v/>
      </c>
      <c r="Z16" s="1" t="str">
        <f>IFERROR(VLOOKUP($A16,csk_bowling!$B:$M,COLUMN(Z15)-23,FALSE),"")</f>
        <v/>
      </c>
      <c r="AA16" s="1" t="str">
        <f>IFERROR(VLOOKUP($A16,csk_bowling!$B:$M,COLUMN(AA15)-23,FALSE),"")</f>
        <v/>
      </c>
      <c r="AB16" s="1" t="str">
        <f>IFERROR(VLOOKUP($A16,csk_bowling!$B:$M,COLUMN(AB15)-23,FALSE),"")</f>
        <v/>
      </c>
      <c r="AC16" s="1" t="str">
        <f>IFERROR(VLOOKUP($A16,csk_bowling!$B:$M,COLUMN(AC15)-23,FALSE),"")</f>
        <v/>
      </c>
      <c r="AD16" s="1" t="str">
        <f>IFERROR(VLOOKUP($A16,csk_bowling!$B:$M,COLUMN(AD15)-23,FALSE),"")</f>
        <v/>
      </c>
      <c r="AE16" s="1" t="str">
        <f>IFERROR(VLOOKUP($A16,csk_bowling!$B:$M,COLUMN(AE15)-23,FALSE),"")</f>
        <v/>
      </c>
      <c r="AF16" s="1" t="str">
        <f>IFERROR(VLOOKUP($A16,csk_bowling!$B:$M,COLUMN(AF15)-23,FALSE),"")</f>
        <v/>
      </c>
      <c r="AG16" s="1" t="str">
        <f>IFERROR(VLOOKUP($A16,csk_bowling!$B:$M,COLUMN(AG15)-23,FALSE),"")</f>
        <v/>
      </c>
      <c r="AH16" s="1" t="str">
        <f>IFERROR(VLOOKUP($A16,csk_bowling!$B:$M,COLUMN(AH15)-23,FALSE),"")</f>
        <v/>
      </c>
      <c r="AI16" s="1" t="str">
        <f>IFERROR(VLOOKUP($A16,csk_bowling!$B:$M,COLUMN(AI15)-23,FALSE),"")</f>
        <v/>
      </c>
      <c r="AJ16" s="23">
        <f t="shared" si="0"/>
        <v>20.166666666666668</v>
      </c>
      <c r="AK16" s="22">
        <f t="shared" si="1"/>
        <v>0</v>
      </c>
      <c r="AL16" s="22">
        <f t="shared" si="2"/>
        <v>0.2857142857142857</v>
      </c>
      <c r="AM16" s="22">
        <f t="shared" si="3"/>
        <v>24.452380952380953</v>
      </c>
      <c r="AN16" s="29">
        <f t="shared" si="4"/>
        <v>7.333333333333333</v>
      </c>
      <c r="AO16" s="20">
        <f t="shared" si="5"/>
        <v>6</v>
      </c>
      <c r="AP16" s="49" t="str">
        <f t="shared" si="6"/>
        <v>Rachin Ravindra</v>
      </c>
      <c r="AQ16" s="1" t="s">
        <v>219</v>
      </c>
    </row>
    <row r="17" spans="1:43" x14ac:dyDescent="0.2">
      <c r="A17" s="3" t="s">
        <v>255</v>
      </c>
      <c r="B17" s="1" t="s">
        <v>256</v>
      </c>
      <c r="C17" s="4" t="s">
        <v>70</v>
      </c>
      <c r="D17" s="3">
        <f>IFERROR(VLOOKUP($A17,csk_mvp!$B:$K,COLUMN(D16)-2,FALSE),"")</f>
        <v>56.5</v>
      </c>
      <c r="E17" s="1">
        <f>IFERROR(VLOOKUP($A17,csk_mvp!$B:$K,COLUMN(E16)-2,FALSE),"")</f>
        <v>5</v>
      </c>
      <c r="F17" s="1">
        <f>IFERROR(VLOOKUP($A17,csk_mvp!$B:$K,COLUMN(F16)-2,FALSE),"")</f>
        <v>0</v>
      </c>
      <c r="G17" s="1">
        <f>IFERROR(VLOOKUP($A17,csk_mvp!$B:$K,COLUMN(G16)-2,FALSE),"")</f>
        <v>0</v>
      </c>
      <c r="H17" s="1">
        <f>IFERROR(VLOOKUP($A17,csk_mvp!$B:$K,COLUMN(H16)-2,FALSE),"")</f>
        <v>14</v>
      </c>
      <c r="I17" s="1">
        <f>IFERROR(VLOOKUP($A17,csk_mvp!$B:$K,COLUMN(I16)-2,FALSE),"")</f>
        <v>4</v>
      </c>
      <c r="J17" s="1">
        <f>IFERROR(VLOOKUP($A17,csk_mvp!$B:$K,COLUMN(J16)-2,FALSE),"")</f>
        <v>3</v>
      </c>
      <c r="K17" s="1">
        <f>IFERROR(VLOOKUP($A17,csk_mvp!$B:$K,COLUMN(K16)-2,FALSE),"")</f>
        <v>0</v>
      </c>
      <c r="L17" s="4">
        <f>IFERROR(VLOOKUP($A17,csk_mvp!$B:$K,COLUMN(L16)-2,FALSE),"")</f>
        <v>0</v>
      </c>
      <c r="M17" s="3">
        <f>IFERROR(VLOOKUP($A17,csk_batting!$B:$N,COLUMN(M16)-11,FALSE),"")</f>
        <v>122</v>
      </c>
      <c r="N17" s="1">
        <f>IFERROR(VLOOKUP($A17,csk_batting!$B:$N,COLUMN(N16)-11,FALSE),"")</f>
        <v>5</v>
      </c>
      <c r="O17" s="1">
        <f>IFERROR(VLOOKUP($A17,csk_batting!$B:$N,COLUMN(O16)-11,FALSE),"")</f>
        <v>5</v>
      </c>
      <c r="P17" s="1">
        <f>IFERROR(VLOOKUP($A17,csk_batting!$B:$N,COLUMN(P16)-11,FALSE),"")</f>
        <v>0</v>
      </c>
      <c r="Q17" s="1">
        <f>IFERROR(VLOOKUP($A17,csk_batting!$B:$N,COLUMN(Q16)-11,FALSE),"")</f>
        <v>63</v>
      </c>
      <c r="R17" s="1">
        <f>IFERROR(VLOOKUP($A17,csk_batting!$B:$N,COLUMN(R16)-11,FALSE),"")</f>
        <v>24.4</v>
      </c>
      <c r="S17" s="1">
        <f>IFERROR(VLOOKUP($A17,csk_batting!$B:$N,COLUMN(S16)-11,FALSE),"")</f>
        <v>81</v>
      </c>
      <c r="T17" s="1">
        <f>IFERROR(VLOOKUP($A17,csk_batting!$B:$N,COLUMN(T16)-11,FALSE),"")</f>
        <v>150.61000000000001</v>
      </c>
      <c r="U17" s="1">
        <f>IFERROR(VLOOKUP($A17,csk_batting!$B:$N,COLUMN(U16)-11,FALSE),"")</f>
        <v>0</v>
      </c>
      <c r="V17" s="1">
        <f>IFERROR(VLOOKUP($A17,csk_batting!$B:$N,COLUMN(V16)-11,FALSE),"")</f>
        <v>2</v>
      </c>
      <c r="W17" s="1">
        <f>IFERROR(VLOOKUP($A17,csk_batting!$B:$N,COLUMN(W16)-11,FALSE),"")</f>
        <v>14</v>
      </c>
      <c r="X17" s="4">
        <f>IFERROR(VLOOKUP($A17,csk_batting!$B:$N,COLUMN(X16)-11,FALSE),"")</f>
        <v>4</v>
      </c>
      <c r="Y17" s="3" t="str">
        <f>IFERROR(VLOOKUP($A17,csk_bowling!$B:$M,COLUMN(Y16)-23,FALSE),"")</f>
        <v/>
      </c>
      <c r="Z17" s="1" t="str">
        <f>IFERROR(VLOOKUP($A17,csk_bowling!$B:$M,COLUMN(Z16)-23,FALSE),"")</f>
        <v/>
      </c>
      <c r="AA17" s="1" t="str">
        <f>IFERROR(VLOOKUP($A17,csk_bowling!$B:$M,COLUMN(AA16)-23,FALSE),"")</f>
        <v/>
      </c>
      <c r="AB17" s="1" t="str">
        <f>IFERROR(VLOOKUP($A17,csk_bowling!$B:$M,COLUMN(AB16)-23,FALSE),"")</f>
        <v/>
      </c>
      <c r="AC17" s="1" t="str">
        <f>IFERROR(VLOOKUP($A17,csk_bowling!$B:$M,COLUMN(AC16)-23,FALSE),"")</f>
        <v/>
      </c>
      <c r="AD17" s="1" t="str">
        <f>IFERROR(VLOOKUP($A17,csk_bowling!$B:$M,COLUMN(AD16)-23,FALSE),"")</f>
        <v/>
      </c>
      <c r="AE17" s="1" t="str">
        <f>IFERROR(VLOOKUP($A17,csk_bowling!$B:$M,COLUMN(AE16)-23,FALSE),"")</f>
        <v/>
      </c>
      <c r="AF17" s="1" t="str">
        <f>IFERROR(VLOOKUP($A17,csk_bowling!$B:$M,COLUMN(AF16)-23,FALSE),"")</f>
        <v/>
      </c>
      <c r="AG17" s="1" t="str">
        <f>IFERROR(VLOOKUP($A17,csk_bowling!$B:$M,COLUMN(AG16)-23,FALSE),"")</f>
        <v/>
      </c>
      <c r="AH17" s="1" t="str">
        <f>IFERROR(VLOOKUP($A17,csk_bowling!$B:$M,COLUMN(AH16)-23,FALSE),"")</f>
        <v/>
      </c>
      <c r="AI17" s="1" t="str">
        <f>IFERROR(VLOOKUP($A17,csk_bowling!$B:$M,COLUMN(AI16)-23,FALSE),"")</f>
        <v/>
      </c>
      <c r="AJ17" s="23">
        <f t="shared" si="0"/>
        <v>14.75</v>
      </c>
      <c r="AK17" s="22">
        <f t="shared" si="1"/>
        <v>0</v>
      </c>
      <c r="AL17" s="22">
        <f t="shared" si="2"/>
        <v>0.6</v>
      </c>
      <c r="AM17" s="22">
        <f t="shared" si="3"/>
        <v>23.75</v>
      </c>
      <c r="AN17" s="29">
        <f t="shared" si="4"/>
        <v>5.333333333333333</v>
      </c>
      <c r="AO17" s="20">
        <f t="shared" si="5"/>
        <v>1</v>
      </c>
      <c r="AP17" s="49" t="str">
        <f t="shared" si="6"/>
        <v>Ruturaj Gaikwad</v>
      </c>
    </row>
    <row r="18" spans="1:43" x14ac:dyDescent="0.2">
      <c r="A18" s="3" t="s">
        <v>259</v>
      </c>
      <c r="B18" s="1" t="s">
        <v>256</v>
      </c>
      <c r="C18" s="4" t="s">
        <v>70</v>
      </c>
      <c r="D18" s="3">
        <f>IFERROR(VLOOKUP($A18,csk_mvp!$B:$K,COLUMN(D17)-2,FALSE),"")</f>
        <v>75</v>
      </c>
      <c r="E18" s="1">
        <f>IFERROR(VLOOKUP($A18,csk_mvp!$B:$K,COLUMN(E17)-2,FALSE),"")</f>
        <v>7</v>
      </c>
      <c r="F18" s="1">
        <f>IFERROR(VLOOKUP($A18,csk_mvp!$B:$K,COLUMN(F17)-2,FALSE),"")</f>
        <v>0</v>
      </c>
      <c r="G18" s="1">
        <f>IFERROR(VLOOKUP($A18,csk_mvp!$B:$K,COLUMN(G17)-2,FALSE),"")</f>
        <v>0</v>
      </c>
      <c r="H18" s="1">
        <f>IFERROR(VLOOKUP($A18,csk_mvp!$B:$K,COLUMN(H17)-2,FALSE),"")</f>
        <v>10</v>
      </c>
      <c r="I18" s="1">
        <f>IFERROR(VLOOKUP($A18,csk_mvp!$B:$K,COLUMN(I17)-2,FALSE),"")</f>
        <v>8</v>
      </c>
      <c r="J18" s="1">
        <f>IFERROR(VLOOKUP($A18,csk_mvp!$B:$K,COLUMN(J17)-2,FALSE),"")</f>
        <v>3</v>
      </c>
      <c r="K18" s="1">
        <f>IFERROR(VLOOKUP($A18,csk_mvp!$B:$K,COLUMN(K17)-2,FALSE),"")</f>
        <v>4.5</v>
      </c>
      <c r="L18" s="4">
        <f>IFERROR(VLOOKUP($A18,csk_mvp!$B:$K,COLUMN(L17)-2,FALSE),"")</f>
        <v>4</v>
      </c>
      <c r="M18" s="3">
        <f>IFERROR(VLOOKUP($A18,csk_batting!$B:$N,COLUMN(M17)-11,FALSE),"")</f>
        <v>130</v>
      </c>
      <c r="N18" s="1">
        <f>IFERROR(VLOOKUP($A18,csk_batting!$B:$N,COLUMN(N17)-11,FALSE),"")</f>
        <v>7</v>
      </c>
      <c r="O18" s="1">
        <f>IFERROR(VLOOKUP($A18,csk_batting!$B:$N,COLUMN(O17)-11,FALSE),"")</f>
        <v>7</v>
      </c>
      <c r="P18" s="1">
        <f>IFERROR(VLOOKUP($A18,csk_batting!$B:$N,COLUMN(P17)-11,FALSE),"")</f>
        <v>4</v>
      </c>
      <c r="Q18" s="1" t="str">
        <f>IFERROR(VLOOKUP($A18,csk_batting!$B:$N,COLUMN(Q17)-11,FALSE),"")</f>
        <v>30*</v>
      </c>
      <c r="R18" s="1">
        <f>IFERROR(VLOOKUP($A18,csk_batting!$B:$N,COLUMN(R17)-11,FALSE),"")</f>
        <v>43.33</v>
      </c>
      <c r="S18" s="1">
        <f>IFERROR(VLOOKUP($A18,csk_batting!$B:$N,COLUMN(S17)-11,FALSE),"")</f>
        <v>82</v>
      </c>
      <c r="T18" s="1">
        <f>IFERROR(VLOOKUP($A18,csk_batting!$B:$N,COLUMN(T17)-11,FALSE),"")</f>
        <v>158.53</v>
      </c>
      <c r="U18" s="1">
        <f>IFERROR(VLOOKUP($A18,csk_batting!$B:$N,COLUMN(U17)-11,FALSE),"")</f>
        <v>0</v>
      </c>
      <c r="V18" s="1">
        <f>IFERROR(VLOOKUP($A18,csk_batting!$B:$N,COLUMN(V17)-11,FALSE),"")</f>
        <v>0</v>
      </c>
      <c r="W18" s="1">
        <f>IFERROR(VLOOKUP($A18,csk_batting!$B:$N,COLUMN(W17)-11,FALSE),"")</f>
        <v>10</v>
      </c>
      <c r="X18" s="4">
        <f>IFERROR(VLOOKUP($A18,csk_batting!$B:$N,COLUMN(X17)-11,FALSE),"")</f>
        <v>8</v>
      </c>
      <c r="Y18" s="3" t="str">
        <f>IFERROR(VLOOKUP($A18,csk_bowling!$B:$M,COLUMN(Y17)-23,FALSE),"")</f>
        <v/>
      </c>
      <c r="Z18" s="1" t="str">
        <f>IFERROR(VLOOKUP($A18,csk_bowling!$B:$M,COLUMN(Z17)-23,FALSE),"")</f>
        <v/>
      </c>
      <c r="AA18" s="1" t="str">
        <f>IFERROR(VLOOKUP($A18,csk_bowling!$B:$M,COLUMN(AA17)-23,FALSE),"")</f>
        <v/>
      </c>
      <c r="AB18" s="1" t="str">
        <f>IFERROR(VLOOKUP($A18,csk_bowling!$B:$M,COLUMN(AB17)-23,FALSE),"")</f>
        <v/>
      </c>
      <c r="AC18" s="1" t="str">
        <f>IFERROR(VLOOKUP($A18,csk_bowling!$B:$M,COLUMN(AC17)-23,FALSE),"")</f>
        <v/>
      </c>
      <c r="AD18" s="1" t="str">
        <f>IFERROR(VLOOKUP($A18,csk_bowling!$B:$M,COLUMN(AD17)-23,FALSE),"")</f>
        <v/>
      </c>
      <c r="AE18" s="1" t="str">
        <f>IFERROR(VLOOKUP($A18,csk_bowling!$B:$M,COLUMN(AE17)-23,FALSE),"")</f>
        <v/>
      </c>
      <c r="AF18" s="1" t="str">
        <f>IFERROR(VLOOKUP($A18,csk_bowling!$B:$M,COLUMN(AF17)-23,FALSE),"")</f>
        <v/>
      </c>
      <c r="AG18" s="1" t="str">
        <f>IFERROR(VLOOKUP($A18,csk_bowling!$B:$M,COLUMN(AG17)-23,FALSE),"")</f>
        <v/>
      </c>
      <c r="AH18" s="1" t="str">
        <f>IFERROR(VLOOKUP($A18,csk_bowling!$B:$M,COLUMN(AH17)-23,FALSE),"")</f>
        <v/>
      </c>
      <c r="AI18" s="1" t="str">
        <f>IFERROR(VLOOKUP($A18,csk_bowling!$B:$M,COLUMN(AI17)-23,FALSE),"")</f>
        <v/>
      </c>
      <c r="AJ18" s="23">
        <f t="shared" si="0"/>
        <v>16.666666666666668</v>
      </c>
      <c r="AK18" s="22">
        <f t="shared" si="1"/>
        <v>0</v>
      </c>
      <c r="AL18" s="22">
        <f t="shared" si="2"/>
        <v>0.42857142857142855</v>
      </c>
      <c r="AM18" s="22">
        <f t="shared" si="3"/>
        <v>23.095238095238095</v>
      </c>
      <c r="AN18" s="29">
        <f t="shared" si="4"/>
        <v>5.666666666666667</v>
      </c>
      <c r="AO18" s="20">
        <f t="shared" si="5"/>
        <v>2</v>
      </c>
      <c r="AP18" s="49" t="str">
        <f t="shared" si="6"/>
        <v>MS Dhoni</v>
      </c>
      <c r="AQ18" s="1" t="s">
        <v>220</v>
      </c>
    </row>
    <row r="19" spans="1:43" x14ac:dyDescent="0.2">
      <c r="A19" s="3" t="s">
        <v>272</v>
      </c>
      <c r="B19" s="1" t="s">
        <v>256</v>
      </c>
      <c r="C19" s="4" t="s">
        <v>72</v>
      </c>
      <c r="D19" s="3">
        <f>IFERROR(VLOOKUP($A19,csk_mvp!$B:$K,COLUMN(D18)-2,FALSE),"")</f>
        <v>35.5</v>
      </c>
      <c r="E19" s="1">
        <f>IFERROR(VLOOKUP($A19,csk_mvp!$B:$K,COLUMN(E18)-2,FALSE),"")</f>
        <v>5</v>
      </c>
      <c r="F19" s="1">
        <f>IFERROR(VLOOKUP($A19,csk_mvp!$B:$K,COLUMN(F18)-2,FALSE),"")</f>
        <v>0</v>
      </c>
      <c r="G19" s="1">
        <f>IFERROR(VLOOKUP($A19,csk_mvp!$B:$K,COLUMN(G18)-2,FALSE),"")</f>
        <v>0</v>
      </c>
      <c r="H19" s="1">
        <f>IFERROR(VLOOKUP($A19,csk_mvp!$B:$K,COLUMN(H18)-2,FALSE),"")</f>
        <v>8</v>
      </c>
      <c r="I19" s="1">
        <f>IFERROR(VLOOKUP($A19,csk_mvp!$B:$K,COLUMN(I18)-2,FALSE),"")</f>
        <v>3</v>
      </c>
      <c r="J19" s="1">
        <f>IFERROR(VLOOKUP($A19,csk_mvp!$B:$K,COLUMN(J18)-2,FALSE),"")</f>
        <v>2</v>
      </c>
      <c r="K19" s="1">
        <f>IFERROR(VLOOKUP($A19,csk_mvp!$B:$K,COLUMN(K18)-2,FALSE),"")</f>
        <v>0</v>
      </c>
      <c r="L19" s="4">
        <f>IFERROR(VLOOKUP($A19,csk_mvp!$B:$K,COLUMN(L18)-2,FALSE),"")</f>
        <v>0</v>
      </c>
      <c r="M19" s="3">
        <f>IFERROR(VLOOKUP($A19,csk_batting!$B:$N,COLUMN(M18)-11,FALSE),"")</f>
        <v>118</v>
      </c>
      <c r="N19" s="1">
        <f>IFERROR(VLOOKUP($A19,csk_batting!$B:$N,COLUMN(N18)-11,FALSE),"")</f>
        <v>5</v>
      </c>
      <c r="O19" s="1">
        <f>IFERROR(VLOOKUP($A19,csk_batting!$B:$N,COLUMN(O18)-11,FALSE),"")</f>
        <v>5</v>
      </c>
      <c r="P19" s="1">
        <f>IFERROR(VLOOKUP($A19,csk_batting!$B:$N,COLUMN(P18)-11,FALSE),"")</f>
        <v>2</v>
      </c>
      <c r="Q19" s="1" t="str">
        <f>IFERROR(VLOOKUP($A19,csk_batting!$B:$N,COLUMN(Q18)-11,FALSE),"")</f>
        <v>69*</v>
      </c>
      <c r="R19" s="1">
        <f>IFERROR(VLOOKUP($A19,csk_batting!$B:$N,COLUMN(R18)-11,FALSE),"")</f>
        <v>39.33</v>
      </c>
      <c r="S19" s="1">
        <f>IFERROR(VLOOKUP($A19,csk_batting!$B:$N,COLUMN(S18)-11,FALSE),"")</f>
        <v>91</v>
      </c>
      <c r="T19" s="1">
        <f>IFERROR(VLOOKUP($A19,csk_batting!$B:$N,COLUMN(T18)-11,FALSE),"")</f>
        <v>129.66999999999999</v>
      </c>
      <c r="U19" s="1">
        <f>IFERROR(VLOOKUP($A19,csk_batting!$B:$N,COLUMN(U18)-11,FALSE),"")</f>
        <v>0</v>
      </c>
      <c r="V19" s="1">
        <f>IFERROR(VLOOKUP($A19,csk_batting!$B:$N,COLUMN(V18)-11,FALSE),"")</f>
        <v>1</v>
      </c>
      <c r="W19" s="1">
        <f>IFERROR(VLOOKUP($A19,csk_batting!$B:$N,COLUMN(W18)-11,FALSE),"")</f>
        <v>8</v>
      </c>
      <c r="X19" s="4">
        <f>IFERROR(VLOOKUP($A19,csk_batting!$B:$N,COLUMN(X18)-11,FALSE),"")</f>
        <v>3</v>
      </c>
      <c r="Y19" s="3" t="str">
        <f>IFERROR(VLOOKUP($A19,csk_bowling!$B:$M,COLUMN(Y18)-23,FALSE),"")</f>
        <v/>
      </c>
      <c r="Z19" s="1" t="str">
        <f>IFERROR(VLOOKUP($A19,csk_bowling!$B:$M,COLUMN(Z18)-23,FALSE),"")</f>
        <v/>
      </c>
      <c r="AA19" s="1" t="str">
        <f>IFERROR(VLOOKUP($A19,csk_bowling!$B:$M,COLUMN(AA18)-23,FALSE),"")</f>
        <v/>
      </c>
      <c r="AB19" s="1" t="str">
        <f>IFERROR(VLOOKUP($A19,csk_bowling!$B:$M,COLUMN(AB18)-23,FALSE),"")</f>
        <v/>
      </c>
      <c r="AC19" s="1" t="str">
        <f>IFERROR(VLOOKUP($A19,csk_bowling!$B:$M,COLUMN(AC18)-23,FALSE),"")</f>
        <v/>
      </c>
      <c r="AD19" s="1" t="str">
        <f>IFERROR(VLOOKUP($A19,csk_bowling!$B:$M,COLUMN(AD18)-23,FALSE),"")</f>
        <v/>
      </c>
      <c r="AE19" s="1" t="str">
        <f>IFERROR(VLOOKUP($A19,csk_bowling!$B:$M,COLUMN(AE18)-23,FALSE),"")</f>
        <v/>
      </c>
      <c r="AF19" s="1" t="str">
        <f>IFERROR(VLOOKUP($A19,csk_bowling!$B:$M,COLUMN(AF18)-23,FALSE),"")</f>
        <v/>
      </c>
      <c r="AG19" s="1" t="str">
        <f>IFERROR(VLOOKUP($A19,csk_bowling!$B:$M,COLUMN(AG18)-23,FALSE),"")</f>
        <v/>
      </c>
      <c r="AH19" s="1" t="str">
        <f>IFERROR(VLOOKUP($A19,csk_bowling!$B:$M,COLUMN(AH18)-23,FALSE),"")</f>
        <v/>
      </c>
      <c r="AI19" s="1" t="str">
        <f>IFERROR(VLOOKUP($A19,csk_bowling!$B:$M,COLUMN(AI18)-23,FALSE),"")</f>
        <v/>
      </c>
      <c r="AJ19" s="23">
        <f t="shared" si="0"/>
        <v>12.25</v>
      </c>
      <c r="AK19" s="22">
        <f t="shared" si="1"/>
        <v>0</v>
      </c>
      <c r="AL19" s="22">
        <f t="shared" si="2"/>
        <v>0.4</v>
      </c>
      <c r="AM19" s="22">
        <f t="shared" si="3"/>
        <v>18.25</v>
      </c>
      <c r="AN19" s="29">
        <f t="shared" si="4"/>
        <v>7.333333333333333</v>
      </c>
      <c r="AO19" s="20">
        <f t="shared" si="5"/>
        <v>6</v>
      </c>
      <c r="AP19" s="49" t="str">
        <f t="shared" si="6"/>
        <v>Vijay Shankar</v>
      </c>
    </row>
    <row r="20" spans="1:43" x14ac:dyDescent="0.2">
      <c r="A20" s="3" t="s">
        <v>258</v>
      </c>
      <c r="B20" s="1" t="s">
        <v>256</v>
      </c>
      <c r="C20" s="4" t="s">
        <v>70</v>
      </c>
      <c r="D20" s="3">
        <f>IFERROR(VLOOKUP($A20,csk_mvp!$B:$K,COLUMN(D19)-2,FALSE),"")</f>
        <v>32</v>
      </c>
      <c r="E20" s="1">
        <f>IFERROR(VLOOKUP($A20,csk_mvp!$B:$K,COLUMN(E19)-2,FALSE),"")</f>
        <v>3</v>
      </c>
      <c r="F20" s="1">
        <f>IFERROR(VLOOKUP($A20,csk_mvp!$B:$K,COLUMN(F19)-2,FALSE),"")</f>
        <v>0</v>
      </c>
      <c r="G20" s="1">
        <f>IFERROR(VLOOKUP($A20,csk_mvp!$B:$K,COLUMN(G19)-2,FALSE),"")</f>
        <v>0</v>
      </c>
      <c r="H20" s="1">
        <f>IFERROR(VLOOKUP($A20,csk_mvp!$B:$K,COLUMN(H19)-2,FALSE),"")</f>
        <v>9</v>
      </c>
      <c r="I20" s="1">
        <f>IFERROR(VLOOKUP($A20,csk_mvp!$B:$K,COLUMN(I19)-2,FALSE),"")</f>
        <v>2</v>
      </c>
      <c r="J20" s="1">
        <f>IFERROR(VLOOKUP($A20,csk_mvp!$B:$K,COLUMN(J19)-2,FALSE),"")</f>
        <v>1</v>
      </c>
      <c r="K20" s="1">
        <f>IFERROR(VLOOKUP($A20,csk_mvp!$B:$K,COLUMN(K19)-2,FALSE),"")</f>
        <v>0</v>
      </c>
      <c r="L20" s="4">
        <f>IFERROR(VLOOKUP($A20,csk_mvp!$B:$K,COLUMN(L19)-2,FALSE),"")</f>
        <v>0</v>
      </c>
      <c r="M20" s="3">
        <f>IFERROR(VLOOKUP($A20,csk_batting!$B:$N,COLUMN(M19)-11,FALSE),"")</f>
        <v>94</v>
      </c>
      <c r="N20" s="1">
        <f>IFERROR(VLOOKUP($A20,csk_batting!$B:$N,COLUMN(N19)-11,FALSE),"")</f>
        <v>3</v>
      </c>
      <c r="O20" s="1">
        <f>IFERROR(VLOOKUP($A20,csk_batting!$B:$N,COLUMN(O19)-11,FALSE),"")</f>
        <v>3</v>
      </c>
      <c r="P20" s="1">
        <f>IFERROR(VLOOKUP($A20,csk_batting!$B:$N,COLUMN(P19)-11,FALSE),"")</f>
        <v>0</v>
      </c>
      <c r="Q20" s="1">
        <f>IFERROR(VLOOKUP($A20,csk_batting!$B:$N,COLUMN(Q19)-11,FALSE),"")</f>
        <v>69</v>
      </c>
      <c r="R20" s="1">
        <f>IFERROR(VLOOKUP($A20,csk_batting!$B:$N,COLUMN(R19)-11,FALSE),"")</f>
        <v>31.33</v>
      </c>
      <c r="S20" s="1">
        <f>IFERROR(VLOOKUP($A20,csk_batting!$B:$N,COLUMN(S19)-11,FALSE),"")</f>
        <v>74</v>
      </c>
      <c r="T20" s="1">
        <f>IFERROR(VLOOKUP($A20,csk_batting!$B:$N,COLUMN(T19)-11,FALSE),"")</f>
        <v>127.02</v>
      </c>
      <c r="U20" s="1">
        <f>IFERROR(VLOOKUP($A20,csk_batting!$B:$N,COLUMN(U19)-11,FALSE),"")</f>
        <v>0</v>
      </c>
      <c r="V20" s="1">
        <f>IFERROR(VLOOKUP($A20,csk_batting!$B:$N,COLUMN(V19)-11,FALSE),"")</f>
        <v>1</v>
      </c>
      <c r="W20" s="1">
        <f>IFERROR(VLOOKUP($A20,csk_batting!$B:$N,COLUMN(W19)-11,FALSE),"")</f>
        <v>9</v>
      </c>
      <c r="X20" s="4">
        <f>IFERROR(VLOOKUP($A20,csk_batting!$B:$N,COLUMN(X19)-11,FALSE),"")</f>
        <v>2</v>
      </c>
      <c r="Y20" s="3" t="str">
        <f>IFERROR(VLOOKUP($A20,csk_bowling!$B:$M,COLUMN(Y19)-23,FALSE),"")</f>
        <v/>
      </c>
      <c r="Z20" s="1" t="str">
        <f>IFERROR(VLOOKUP($A20,csk_bowling!$B:$M,COLUMN(Z19)-23,FALSE),"")</f>
        <v/>
      </c>
      <c r="AA20" s="1" t="str">
        <f>IFERROR(VLOOKUP($A20,csk_bowling!$B:$M,COLUMN(AA19)-23,FALSE),"")</f>
        <v/>
      </c>
      <c r="AB20" s="1" t="str">
        <f>IFERROR(VLOOKUP($A20,csk_bowling!$B:$M,COLUMN(AB19)-23,FALSE),"")</f>
        <v/>
      </c>
      <c r="AC20" s="1" t="str">
        <f>IFERROR(VLOOKUP($A20,csk_bowling!$B:$M,COLUMN(AC19)-23,FALSE),"")</f>
        <v/>
      </c>
      <c r="AD20" s="1" t="str">
        <f>IFERROR(VLOOKUP($A20,csk_bowling!$B:$M,COLUMN(AD19)-23,FALSE),"")</f>
        <v/>
      </c>
      <c r="AE20" s="1" t="str">
        <f>IFERROR(VLOOKUP($A20,csk_bowling!$B:$M,COLUMN(AE19)-23,FALSE),"")</f>
        <v/>
      </c>
      <c r="AF20" s="1" t="str">
        <f>IFERROR(VLOOKUP($A20,csk_bowling!$B:$M,COLUMN(AF19)-23,FALSE),"")</f>
        <v/>
      </c>
      <c r="AG20" s="1" t="str">
        <f>IFERROR(VLOOKUP($A20,csk_bowling!$B:$M,COLUMN(AG19)-23,FALSE),"")</f>
        <v/>
      </c>
      <c r="AH20" s="1" t="str">
        <f>IFERROR(VLOOKUP($A20,csk_bowling!$B:$M,COLUMN(AH19)-23,FALSE),"")</f>
        <v/>
      </c>
      <c r="AI20" s="1" t="str">
        <f>IFERROR(VLOOKUP($A20,csk_bowling!$B:$M,COLUMN(AI19)-23,FALSE),"")</f>
        <v/>
      </c>
      <c r="AJ20" s="23">
        <f t="shared" si="0"/>
        <v>12.5</v>
      </c>
      <c r="AK20" s="22">
        <f t="shared" si="1"/>
        <v>0</v>
      </c>
      <c r="AL20" s="22">
        <f t="shared" si="2"/>
        <v>0.33333333333333331</v>
      </c>
      <c r="AM20" s="22">
        <f t="shared" si="3"/>
        <v>17.5</v>
      </c>
      <c r="AN20" s="29">
        <f t="shared" si="4"/>
        <v>7.666666666666667</v>
      </c>
      <c r="AO20" s="20">
        <f t="shared" si="5"/>
        <v>11</v>
      </c>
      <c r="AP20" s="49" t="str">
        <f t="shared" si="6"/>
        <v>Devon Conway</v>
      </c>
    </row>
    <row r="21" spans="1:43" x14ac:dyDescent="0.2">
      <c r="A21" s="3" t="s">
        <v>273</v>
      </c>
      <c r="B21" s="1" t="s">
        <v>256</v>
      </c>
      <c r="C21" s="4" t="s">
        <v>70</v>
      </c>
      <c r="D21" s="3">
        <f>IFERROR(VLOOKUP($A21,csk_mvp!$B:$K,COLUMN(D20)-2,FALSE),"")</f>
        <v>17.5</v>
      </c>
      <c r="E21" s="1">
        <f>IFERROR(VLOOKUP($A21,csk_mvp!$B:$K,COLUMN(E20)-2,FALSE),"")</f>
        <v>1</v>
      </c>
      <c r="F21" s="1">
        <f>IFERROR(VLOOKUP($A21,csk_mvp!$B:$K,COLUMN(F20)-2,FALSE),"")</f>
        <v>0</v>
      </c>
      <c r="G21" s="1">
        <f>IFERROR(VLOOKUP($A21,csk_mvp!$B:$K,COLUMN(G20)-2,FALSE),"")</f>
        <v>0</v>
      </c>
      <c r="H21" s="1">
        <f>IFERROR(VLOOKUP($A21,csk_mvp!$B:$K,COLUMN(H20)-2,FALSE),"")</f>
        <v>6</v>
      </c>
      <c r="I21" s="1">
        <f>IFERROR(VLOOKUP($A21,csk_mvp!$B:$K,COLUMN(I20)-2,FALSE),"")</f>
        <v>0</v>
      </c>
      <c r="J21" s="1">
        <f>IFERROR(VLOOKUP($A21,csk_mvp!$B:$K,COLUMN(J20)-2,FALSE),"")</f>
        <v>1</v>
      </c>
      <c r="K21" s="1">
        <f>IFERROR(VLOOKUP($A21,csk_mvp!$B:$K,COLUMN(K20)-2,FALSE),"")</f>
        <v>0</v>
      </c>
      <c r="L21" s="4">
        <f>IFERROR(VLOOKUP($A21,csk_mvp!$B:$K,COLUMN(L20)-2,FALSE),"")</f>
        <v>0</v>
      </c>
      <c r="M21" s="3">
        <f>IFERROR(VLOOKUP($A21,csk_batting!$B:$N,COLUMN(M20)-11,FALSE),"")</f>
        <v>27</v>
      </c>
      <c r="N21" s="1">
        <f>IFERROR(VLOOKUP($A21,csk_batting!$B:$N,COLUMN(N20)-11,FALSE),"")</f>
        <v>1</v>
      </c>
      <c r="O21" s="1">
        <f>IFERROR(VLOOKUP($A21,csk_batting!$B:$N,COLUMN(O20)-11,FALSE),"")</f>
        <v>1</v>
      </c>
      <c r="P21" s="1">
        <f>IFERROR(VLOOKUP($A21,csk_batting!$B:$N,COLUMN(P20)-11,FALSE),"")</f>
        <v>0</v>
      </c>
      <c r="Q21" s="1">
        <f>IFERROR(VLOOKUP($A21,csk_batting!$B:$N,COLUMN(Q20)-11,FALSE),"")</f>
        <v>27</v>
      </c>
      <c r="R21" s="1">
        <f>IFERROR(VLOOKUP($A21,csk_batting!$B:$N,COLUMN(R20)-11,FALSE),"")</f>
        <v>27</v>
      </c>
      <c r="S21" s="1">
        <f>IFERROR(VLOOKUP($A21,csk_batting!$B:$N,COLUMN(S20)-11,FALSE),"")</f>
        <v>19</v>
      </c>
      <c r="T21" s="1">
        <f>IFERROR(VLOOKUP($A21,csk_batting!$B:$N,COLUMN(T20)-11,FALSE),"")</f>
        <v>142.1</v>
      </c>
      <c r="U21" s="1">
        <f>IFERROR(VLOOKUP($A21,csk_batting!$B:$N,COLUMN(U20)-11,FALSE),"")</f>
        <v>0</v>
      </c>
      <c r="V21" s="1">
        <f>IFERROR(VLOOKUP($A21,csk_batting!$B:$N,COLUMN(V20)-11,FALSE),"")</f>
        <v>0</v>
      </c>
      <c r="W21" s="1">
        <f>IFERROR(VLOOKUP($A21,csk_batting!$B:$N,COLUMN(W20)-11,FALSE),"")</f>
        <v>6</v>
      </c>
      <c r="X21" s="4">
        <f>IFERROR(VLOOKUP($A21,csk_batting!$B:$N,COLUMN(X20)-11,FALSE),"")</f>
        <v>0</v>
      </c>
      <c r="Y21" s="3" t="str">
        <f>IFERROR(VLOOKUP($A21,csk_bowling!$B:$M,COLUMN(Y20)-23,FALSE),"")</f>
        <v/>
      </c>
      <c r="Z21" s="1" t="str">
        <f>IFERROR(VLOOKUP($A21,csk_bowling!$B:$M,COLUMN(Z20)-23,FALSE),"")</f>
        <v/>
      </c>
      <c r="AA21" s="1" t="str">
        <f>IFERROR(VLOOKUP($A21,csk_bowling!$B:$M,COLUMN(AA20)-23,FALSE),"")</f>
        <v/>
      </c>
      <c r="AB21" s="1" t="str">
        <f>IFERROR(VLOOKUP($A21,csk_bowling!$B:$M,COLUMN(AB20)-23,FALSE),"")</f>
        <v/>
      </c>
      <c r="AC21" s="1" t="str">
        <f>IFERROR(VLOOKUP($A21,csk_bowling!$B:$M,COLUMN(AC20)-23,FALSE),"")</f>
        <v/>
      </c>
      <c r="AD21" s="1" t="str">
        <f>IFERROR(VLOOKUP($A21,csk_bowling!$B:$M,COLUMN(AD20)-23,FALSE),"")</f>
        <v/>
      </c>
      <c r="AE21" s="1" t="str">
        <f>IFERROR(VLOOKUP($A21,csk_bowling!$B:$M,COLUMN(AE20)-23,FALSE),"")</f>
        <v/>
      </c>
      <c r="AF21" s="1" t="str">
        <f>IFERROR(VLOOKUP($A21,csk_bowling!$B:$M,COLUMN(AF20)-23,FALSE),"")</f>
        <v/>
      </c>
      <c r="AG21" s="1" t="str">
        <f>IFERROR(VLOOKUP($A21,csk_bowling!$B:$M,COLUMN(AG20)-23,FALSE),"")</f>
        <v/>
      </c>
      <c r="AH21" s="1" t="str">
        <f>IFERROR(VLOOKUP($A21,csk_bowling!$B:$M,COLUMN(AH20)-23,FALSE),"")</f>
        <v/>
      </c>
      <c r="AI21" s="1" t="str">
        <f>IFERROR(VLOOKUP($A21,csk_bowling!$B:$M,COLUMN(AI20)-23,FALSE),"")</f>
        <v/>
      </c>
      <c r="AJ21" s="23">
        <f t="shared" si="0"/>
        <v>0</v>
      </c>
      <c r="AK21" s="22">
        <f t="shared" si="1"/>
        <v>0</v>
      </c>
      <c r="AL21" s="22">
        <f t="shared" si="2"/>
        <v>1</v>
      </c>
      <c r="AM21" s="22">
        <f t="shared" si="3"/>
        <v>15</v>
      </c>
      <c r="AN21" s="29">
        <f t="shared" si="4"/>
        <v>7.333333333333333</v>
      </c>
      <c r="AO21" s="20">
        <f t="shared" si="5"/>
        <v>6</v>
      </c>
      <c r="AP21" s="49" t="str">
        <f t="shared" si="6"/>
        <v>Shaik Rasheed</v>
      </c>
    </row>
    <row r="22" spans="1:43" x14ac:dyDescent="0.2">
      <c r="A22" s="3" t="s">
        <v>267</v>
      </c>
      <c r="B22" s="1" t="s">
        <v>256</v>
      </c>
      <c r="C22" s="4" t="s">
        <v>71</v>
      </c>
      <c r="D22" s="3">
        <f>IFERROR(VLOOKUP($A22,csk_mvp!$B:$K,COLUMN(D21)-2,FALSE),"")</f>
        <v>14.5</v>
      </c>
      <c r="E22" s="1">
        <f>IFERROR(VLOOKUP($A22,csk_mvp!$B:$K,COLUMN(E21)-2,FALSE),"")</f>
        <v>2</v>
      </c>
      <c r="F22" s="1">
        <f>IFERROR(VLOOKUP($A22,csk_mvp!$B:$K,COLUMN(F21)-2,FALSE),"")</f>
        <v>1</v>
      </c>
      <c r="G22" s="1">
        <f>IFERROR(VLOOKUP($A22,csk_mvp!$B:$K,COLUMN(G21)-2,FALSE),"")</f>
        <v>11</v>
      </c>
      <c r="H22" s="1">
        <f>IFERROR(VLOOKUP($A22,csk_mvp!$B:$K,COLUMN(H21)-2,FALSE),"")</f>
        <v>0</v>
      </c>
      <c r="I22" s="1">
        <f>IFERROR(VLOOKUP($A22,csk_mvp!$B:$K,COLUMN(I21)-2,FALSE),"")</f>
        <v>0</v>
      </c>
      <c r="J22" s="1">
        <f>IFERROR(VLOOKUP($A22,csk_mvp!$B:$K,COLUMN(J21)-2,FALSE),"")</f>
        <v>0</v>
      </c>
      <c r="K22" s="1">
        <f>IFERROR(VLOOKUP($A22,csk_mvp!$B:$K,COLUMN(K21)-2,FALSE),"")</f>
        <v>0</v>
      </c>
      <c r="L22" s="4">
        <f>IFERROR(VLOOKUP($A22,csk_mvp!$B:$K,COLUMN(L21)-2,FALSE),"")</f>
        <v>0</v>
      </c>
      <c r="M22" s="3" t="str">
        <f>IFERROR(VLOOKUP($A22,csk_batting!$B:$N,COLUMN(M21)-11,FALSE),"")</f>
        <v/>
      </c>
      <c r="N22" s="1" t="str">
        <f>IFERROR(VLOOKUP($A22,csk_batting!$B:$N,COLUMN(N21)-11,FALSE),"")</f>
        <v/>
      </c>
      <c r="O22" s="1" t="str">
        <f>IFERROR(VLOOKUP($A22,csk_batting!$B:$N,COLUMN(O21)-11,FALSE),"")</f>
        <v/>
      </c>
      <c r="P22" s="1" t="str">
        <f>IFERROR(VLOOKUP($A22,csk_batting!$B:$N,COLUMN(P21)-11,FALSE),"")</f>
        <v/>
      </c>
      <c r="Q22" s="1" t="str">
        <f>IFERROR(VLOOKUP($A22,csk_batting!$B:$N,COLUMN(Q21)-11,FALSE),"")</f>
        <v/>
      </c>
      <c r="R22" s="1" t="str">
        <f>IFERROR(VLOOKUP($A22,csk_batting!$B:$N,COLUMN(R21)-11,FALSE),"")</f>
        <v/>
      </c>
      <c r="S22" s="1" t="str">
        <f>IFERROR(VLOOKUP($A22,csk_batting!$B:$N,COLUMN(S21)-11,FALSE),"")</f>
        <v/>
      </c>
      <c r="T22" s="1" t="str">
        <f>IFERROR(VLOOKUP($A22,csk_batting!$B:$N,COLUMN(T21)-11,FALSE),"")</f>
        <v/>
      </c>
      <c r="U22" s="1" t="str">
        <f>IFERROR(VLOOKUP($A22,csk_batting!$B:$N,COLUMN(U21)-11,FALSE),"")</f>
        <v/>
      </c>
      <c r="V22" s="1" t="str">
        <f>IFERROR(VLOOKUP($A22,csk_batting!$B:$N,COLUMN(V21)-11,FALSE),"")</f>
        <v/>
      </c>
      <c r="W22" s="1" t="str">
        <f>IFERROR(VLOOKUP($A22,csk_batting!$B:$N,COLUMN(W21)-11,FALSE),"")</f>
        <v/>
      </c>
      <c r="X22" s="4" t="str">
        <f>IFERROR(VLOOKUP($A22,csk_batting!$B:$N,COLUMN(X21)-11,FALSE),"")</f>
        <v/>
      </c>
      <c r="Y22" s="3">
        <f>IFERROR(VLOOKUP($A22,csk_bowling!$B:$M,COLUMN(Y21)-23,FALSE),"")</f>
        <v>1</v>
      </c>
      <c r="Z22" s="1">
        <f>IFERROR(VLOOKUP($A22,csk_bowling!$B:$M,COLUMN(Z21)-23,FALSE),"")</f>
        <v>2</v>
      </c>
      <c r="AA22" s="1">
        <f>IFERROR(VLOOKUP($A22,csk_bowling!$B:$M,COLUMN(AA21)-23,FALSE),"")</f>
        <v>2</v>
      </c>
      <c r="AB22" s="1">
        <f>IFERROR(VLOOKUP($A22,csk_bowling!$B:$M,COLUMN(AB21)-23,FALSE),"")</f>
        <v>6</v>
      </c>
      <c r="AC22" s="1">
        <f>IFERROR(VLOOKUP($A22,csk_bowling!$B:$M,COLUMN(AC21)-23,FALSE),"")</f>
        <v>71</v>
      </c>
      <c r="AD22" s="1">
        <f>IFERROR(VLOOKUP($A22,csk_bowling!$B:$M,COLUMN(AD21)-23,FALSE),"")</f>
        <v>45678</v>
      </c>
      <c r="AE22" s="1">
        <f>IFERROR(VLOOKUP($A22,csk_bowling!$B:$M,COLUMN(AE21)-23,FALSE),"")</f>
        <v>71</v>
      </c>
      <c r="AF22" s="1">
        <f>IFERROR(VLOOKUP($A22,csk_bowling!$B:$M,COLUMN(AF21)-23,FALSE),"")</f>
        <v>11.83</v>
      </c>
      <c r="AG22" s="1">
        <f>IFERROR(VLOOKUP($A22,csk_bowling!$B:$M,COLUMN(AG21)-23,FALSE),"")</f>
        <v>36</v>
      </c>
      <c r="AH22" s="1">
        <f>IFERROR(VLOOKUP($A22,csk_bowling!$B:$M,COLUMN(AH21)-23,FALSE),"")</f>
        <v>0</v>
      </c>
      <c r="AI22" s="1">
        <f>IFERROR(VLOOKUP($A22,csk_bowling!$B:$M,COLUMN(AI21)-23,FALSE),"")</f>
        <v>0</v>
      </c>
      <c r="AJ22" s="23">
        <f t="shared" si="0"/>
        <v>0</v>
      </c>
      <c r="AK22" s="22">
        <f t="shared" si="1"/>
        <v>0.5</v>
      </c>
      <c r="AL22" s="22">
        <f t="shared" si="2"/>
        <v>0</v>
      </c>
      <c r="AM22" s="22">
        <f t="shared" si="3"/>
        <v>12.5</v>
      </c>
      <c r="AN22" s="29">
        <f t="shared" si="4"/>
        <v>11.333333333333334</v>
      </c>
      <c r="AO22" s="20">
        <f t="shared" si="5"/>
        <v>18</v>
      </c>
      <c r="AP22" s="49" t="str">
        <f t="shared" si="6"/>
        <v>Mukesh Choudhary</v>
      </c>
    </row>
    <row r="23" spans="1:43" x14ac:dyDescent="0.2">
      <c r="A23" s="3" t="s">
        <v>261</v>
      </c>
      <c r="B23" s="1" t="s">
        <v>256</v>
      </c>
      <c r="C23" s="4" t="s">
        <v>72</v>
      </c>
      <c r="D23" s="3">
        <f>IFERROR(VLOOKUP($A23,csk_mvp!$B:$K,COLUMN(D22)-2,FALSE),"")</f>
        <v>12.5</v>
      </c>
      <c r="E23" s="1">
        <f>IFERROR(VLOOKUP($A23,csk_mvp!$B:$K,COLUMN(E22)-2,FALSE),"")</f>
        <v>2</v>
      </c>
      <c r="F23" s="1">
        <f>IFERROR(VLOOKUP($A23,csk_mvp!$B:$K,COLUMN(F22)-2,FALSE),"")</f>
        <v>0</v>
      </c>
      <c r="G23" s="1">
        <f>IFERROR(VLOOKUP($A23,csk_mvp!$B:$K,COLUMN(G22)-2,FALSE),"")</f>
        <v>10</v>
      </c>
      <c r="H23" s="1">
        <f>IFERROR(VLOOKUP($A23,csk_mvp!$B:$K,COLUMN(H22)-2,FALSE),"")</f>
        <v>0</v>
      </c>
      <c r="I23" s="1">
        <f>IFERROR(VLOOKUP($A23,csk_mvp!$B:$K,COLUMN(I22)-2,FALSE),"")</f>
        <v>0</v>
      </c>
      <c r="J23" s="1">
        <f>IFERROR(VLOOKUP($A23,csk_mvp!$B:$K,COLUMN(J22)-2,FALSE),"")</f>
        <v>1</v>
      </c>
      <c r="K23" s="1">
        <f>IFERROR(VLOOKUP($A23,csk_mvp!$B:$K,COLUMN(K22)-2,FALSE),"")</f>
        <v>0</v>
      </c>
      <c r="L23" s="4">
        <f>IFERROR(VLOOKUP($A23,csk_mvp!$B:$K,COLUMN(L22)-2,FALSE),"")</f>
        <v>0</v>
      </c>
      <c r="M23" s="3">
        <f>IFERROR(VLOOKUP($A23,csk_batting!$B:$N,COLUMN(M22)-11,FALSE),"")</f>
        <v>12</v>
      </c>
      <c r="N23" s="1">
        <f>IFERROR(VLOOKUP($A23,csk_batting!$B:$N,COLUMN(N22)-11,FALSE),"")</f>
        <v>2</v>
      </c>
      <c r="O23" s="1">
        <f>IFERROR(VLOOKUP($A23,csk_batting!$B:$N,COLUMN(O22)-11,FALSE),"")</f>
        <v>2</v>
      </c>
      <c r="P23" s="1">
        <f>IFERROR(VLOOKUP($A23,csk_batting!$B:$N,COLUMN(P22)-11,FALSE),"")</f>
        <v>0</v>
      </c>
      <c r="Q23" s="1">
        <f>IFERROR(VLOOKUP($A23,csk_batting!$B:$N,COLUMN(Q22)-11,FALSE),"")</f>
        <v>8</v>
      </c>
      <c r="R23" s="1">
        <f>IFERROR(VLOOKUP($A23,csk_batting!$B:$N,COLUMN(R22)-11,FALSE),"")</f>
        <v>6</v>
      </c>
      <c r="S23" s="1">
        <f>IFERROR(VLOOKUP($A23,csk_batting!$B:$N,COLUMN(S22)-11,FALSE),"")</f>
        <v>22</v>
      </c>
      <c r="T23" s="1">
        <f>IFERROR(VLOOKUP($A23,csk_batting!$B:$N,COLUMN(T22)-11,FALSE),"")</f>
        <v>54.54</v>
      </c>
      <c r="U23" s="1">
        <f>IFERROR(VLOOKUP($A23,csk_batting!$B:$N,COLUMN(U22)-11,FALSE),"")</f>
        <v>0</v>
      </c>
      <c r="V23" s="1">
        <f>IFERROR(VLOOKUP($A23,csk_batting!$B:$N,COLUMN(V22)-11,FALSE),"")</f>
        <v>0</v>
      </c>
      <c r="W23" s="1">
        <f>IFERROR(VLOOKUP($A23,csk_batting!$B:$N,COLUMN(W22)-11,FALSE),"")</f>
        <v>0</v>
      </c>
      <c r="X23" s="4">
        <f>IFERROR(VLOOKUP($A23,csk_batting!$B:$N,COLUMN(X22)-11,FALSE),"")</f>
        <v>0</v>
      </c>
      <c r="Y23" s="3" t="str">
        <f>IFERROR(VLOOKUP($A23,csk_bowling!$B:$M,COLUMN(Y22)-23,FALSE),"")</f>
        <v/>
      </c>
      <c r="Z23" s="1" t="str">
        <f>IFERROR(VLOOKUP($A23,csk_bowling!$B:$M,COLUMN(Z22)-23,FALSE),"")</f>
        <v/>
      </c>
      <c r="AA23" s="1" t="str">
        <f>IFERROR(VLOOKUP($A23,csk_bowling!$B:$M,COLUMN(AA22)-23,FALSE),"")</f>
        <v/>
      </c>
      <c r="AB23" s="1" t="str">
        <f>IFERROR(VLOOKUP($A23,csk_bowling!$B:$M,COLUMN(AB22)-23,FALSE),"")</f>
        <v/>
      </c>
      <c r="AC23" s="1" t="str">
        <f>IFERROR(VLOOKUP($A23,csk_bowling!$B:$M,COLUMN(AC22)-23,FALSE),"")</f>
        <v/>
      </c>
      <c r="AD23" s="1" t="str">
        <f>IFERROR(VLOOKUP($A23,csk_bowling!$B:$M,COLUMN(AD22)-23,FALSE),"")</f>
        <v/>
      </c>
      <c r="AE23" s="1" t="str">
        <f>IFERROR(VLOOKUP($A23,csk_bowling!$B:$M,COLUMN(AE22)-23,FALSE),"")</f>
        <v/>
      </c>
      <c r="AF23" s="1" t="str">
        <f>IFERROR(VLOOKUP($A23,csk_bowling!$B:$M,COLUMN(AF22)-23,FALSE),"")</f>
        <v/>
      </c>
      <c r="AG23" s="1" t="str">
        <f>IFERROR(VLOOKUP($A23,csk_bowling!$B:$M,COLUMN(AG22)-23,FALSE),"")</f>
        <v/>
      </c>
      <c r="AH23" s="1" t="str">
        <f>IFERROR(VLOOKUP($A23,csk_bowling!$B:$M,COLUMN(AH22)-23,FALSE),"")</f>
        <v/>
      </c>
      <c r="AI23" s="1" t="str">
        <f>IFERROR(VLOOKUP($A23,csk_bowling!$B:$M,COLUMN(AI22)-23,FALSE),"")</f>
        <v/>
      </c>
      <c r="AJ23" s="23">
        <f t="shared" si="0"/>
        <v>4</v>
      </c>
      <c r="AK23" s="22">
        <f t="shared" si="1"/>
        <v>0</v>
      </c>
      <c r="AL23" s="22">
        <f t="shared" si="2"/>
        <v>0.5</v>
      </c>
      <c r="AM23" s="22">
        <f t="shared" si="3"/>
        <v>11.5</v>
      </c>
      <c r="AN23" s="29">
        <f t="shared" si="4"/>
        <v>7.333333333333333</v>
      </c>
      <c r="AO23" s="20">
        <f t="shared" si="5"/>
        <v>6</v>
      </c>
      <c r="AP23" s="49" t="str">
        <f t="shared" si="6"/>
        <v>Sam Curran</v>
      </c>
    </row>
    <row r="24" spans="1:43" x14ac:dyDescent="0.2">
      <c r="A24" s="3" t="s">
        <v>260</v>
      </c>
      <c r="B24" s="1" t="s">
        <v>256</v>
      </c>
      <c r="C24" s="4" t="s">
        <v>70</v>
      </c>
      <c r="D24" s="3">
        <f>IFERROR(VLOOKUP($A24,csk_mvp!$B:$K,COLUMN(D23)-2,FALSE),"")</f>
        <v>21</v>
      </c>
      <c r="E24" s="1">
        <f>IFERROR(VLOOKUP($A24,csk_mvp!$B:$K,COLUMN(E23)-2,FALSE),"")</f>
        <v>5</v>
      </c>
      <c r="F24" s="1">
        <f>IFERROR(VLOOKUP($A24,csk_mvp!$B:$K,COLUMN(F23)-2,FALSE),"")</f>
        <v>0</v>
      </c>
      <c r="G24" s="1">
        <f>IFERROR(VLOOKUP($A24,csk_mvp!$B:$K,COLUMN(G23)-2,FALSE),"")</f>
        <v>0</v>
      </c>
      <c r="H24" s="1">
        <f>IFERROR(VLOOKUP($A24,csk_mvp!$B:$K,COLUMN(H23)-2,FALSE),"")</f>
        <v>6</v>
      </c>
      <c r="I24" s="1">
        <f>IFERROR(VLOOKUP($A24,csk_mvp!$B:$K,COLUMN(I23)-2,FALSE),"")</f>
        <v>1</v>
      </c>
      <c r="J24" s="1">
        <f>IFERROR(VLOOKUP($A24,csk_mvp!$B:$K,COLUMN(J23)-2,FALSE),"")</f>
        <v>1</v>
      </c>
      <c r="K24" s="1">
        <f>IFERROR(VLOOKUP($A24,csk_mvp!$B:$K,COLUMN(K23)-2,FALSE),"")</f>
        <v>0</v>
      </c>
      <c r="L24" s="4">
        <f>IFERROR(VLOOKUP($A24,csk_mvp!$B:$K,COLUMN(L23)-2,FALSE),"")</f>
        <v>0</v>
      </c>
      <c r="M24" s="3">
        <f>IFERROR(VLOOKUP($A24,csk_batting!$B:$N,COLUMN(M23)-11,FALSE),"")</f>
        <v>55</v>
      </c>
      <c r="N24" s="1">
        <f>IFERROR(VLOOKUP($A24,csk_batting!$B:$N,COLUMN(N23)-11,FALSE),"")</f>
        <v>5</v>
      </c>
      <c r="O24" s="1">
        <f>IFERROR(VLOOKUP($A24,csk_batting!$B:$N,COLUMN(O23)-11,FALSE),"")</f>
        <v>5</v>
      </c>
      <c r="P24" s="1">
        <f>IFERROR(VLOOKUP($A24,csk_batting!$B:$N,COLUMN(P23)-11,FALSE),"")</f>
        <v>0</v>
      </c>
      <c r="Q24" s="1">
        <f>IFERROR(VLOOKUP($A24,csk_batting!$B:$N,COLUMN(Q23)-11,FALSE),"")</f>
        <v>23</v>
      </c>
      <c r="R24" s="1">
        <f>IFERROR(VLOOKUP($A24,csk_batting!$B:$N,COLUMN(R23)-11,FALSE),"")</f>
        <v>11</v>
      </c>
      <c r="S24" s="1">
        <f>IFERROR(VLOOKUP($A24,csk_batting!$B:$N,COLUMN(S23)-11,FALSE),"")</f>
        <v>57</v>
      </c>
      <c r="T24" s="1">
        <f>IFERROR(VLOOKUP($A24,csk_batting!$B:$N,COLUMN(T23)-11,FALSE),"")</f>
        <v>96.49</v>
      </c>
      <c r="U24" s="1">
        <f>IFERROR(VLOOKUP($A24,csk_batting!$B:$N,COLUMN(U23)-11,FALSE),"")</f>
        <v>0</v>
      </c>
      <c r="V24" s="1">
        <f>IFERROR(VLOOKUP($A24,csk_batting!$B:$N,COLUMN(V23)-11,FALSE),"")</f>
        <v>0</v>
      </c>
      <c r="W24" s="1">
        <f>IFERROR(VLOOKUP($A24,csk_batting!$B:$N,COLUMN(W23)-11,FALSE),"")</f>
        <v>6</v>
      </c>
      <c r="X24" s="4">
        <f>IFERROR(VLOOKUP($A24,csk_batting!$B:$N,COLUMN(X23)-11,FALSE),"")</f>
        <v>1</v>
      </c>
      <c r="Y24" s="3" t="str">
        <f>IFERROR(VLOOKUP($A24,csk_bowling!$B:$M,COLUMN(Y23)-23,FALSE),"")</f>
        <v/>
      </c>
      <c r="Z24" s="1" t="str">
        <f>IFERROR(VLOOKUP($A24,csk_bowling!$B:$M,COLUMN(Z23)-23,FALSE),"")</f>
        <v/>
      </c>
      <c r="AA24" s="1" t="str">
        <f>IFERROR(VLOOKUP($A24,csk_bowling!$B:$M,COLUMN(AA23)-23,FALSE),"")</f>
        <v/>
      </c>
      <c r="AB24" s="1" t="str">
        <f>IFERROR(VLOOKUP($A24,csk_bowling!$B:$M,COLUMN(AB23)-23,FALSE),"")</f>
        <v/>
      </c>
      <c r="AC24" s="1" t="str">
        <f>IFERROR(VLOOKUP($A24,csk_bowling!$B:$M,COLUMN(AC23)-23,FALSE),"")</f>
        <v/>
      </c>
      <c r="AD24" s="1" t="str">
        <f>IFERROR(VLOOKUP($A24,csk_bowling!$B:$M,COLUMN(AD23)-23,FALSE),"")</f>
        <v/>
      </c>
      <c r="AE24" s="1" t="str">
        <f>IFERROR(VLOOKUP($A24,csk_bowling!$B:$M,COLUMN(AE23)-23,FALSE),"")</f>
        <v/>
      </c>
      <c r="AF24" s="1" t="str">
        <f>IFERROR(VLOOKUP($A24,csk_bowling!$B:$M,COLUMN(AF23)-23,FALSE),"")</f>
        <v/>
      </c>
      <c r="AG24" s="1" t="str">
        <f>IFERROR(VLOOKUP($A24,csk_bowling!$B:$M,COLUMN(AG23)-23,FALSE),"")</f>
        <v/>
      </c>
      <c r="AH24" s="1" t="str">
        <f>IFERROR(VLOOKUP($A24,csk_bowling!$B:$M,COLUMN(AH23)-23,FALSE),"")</f>
        <v/>
      </c>
      <c r="AI24" s="1" t="str">
        <f>IFERROR(VLOOKUP($A24,csk_bowling!$B:$M,COLUMN(AI23)-23,FALSE),"")</f>
        <v/>
      </c>
      <c r="AJ24" s="23">
        <f t="shared" si="0"/>
        <v>8</v>
      </c>
      <c r="AK24" s="22">
        <f t="shared" si="1"/>
        <v>0</v>
      </c>
      <c r="AL24" s="22">
        <f t="shared" si="2"/>
        <v>0.2</v>
      </c>
      <c r="AM24" s="22">
        <f t="shared" si="3"/>
        <v>11</v>
      </c>
      <c r="AN24" s="29">
        <f t="shared" si="4"/>
        <v>10</v>
      </c>
      <c r="AO24" s="20">
        <f t="shared" si="5"/>
        <v>15</v>
      </c>
      <c r="AP24" s="49" t="str">
        <f t="shared" si="6"/>
        <v>Rahul Tripathi</v>
      </c>
    </row>
    <row r="25" spans="1:43" x14ac:dyDescent="0.2">
      <c r="A25" s="3" t="s">
        <v>268</v>
      </c>
      <c r="B25" s="1" t="s">
        <v>256</v>
      </c>
      <c r="C25" s="4" t="s">
        <v>72</v>
      </c>
      <c r="D25" s="3">
        <f>IFERROR(VLOOKUP($A25,csk_mvp!$B:$K,COLUMN(D24)-2,FALSE),"")</f>
        <v>5</v>
      </c>
      <c r="E25" s="1">
        <f>IFERROR(VLOOKUP($A25,csk_mvp!$B:$K,COLUMN(E24)-2,FALSE),"")</f>
        <v>3</v>
      </c>
      <c r="F25" s="1">
        <f>IFERROR(VLOOKUP($A25,csk_mvp!$B:$K,COLUMN(F24)-2,FALSE),"")</f>
        <v>0</v>
      </c>
      <c r="G25" s="1">
        <f>IFERROR(VLOOKUP($A25,csk_mvp!$B:$K,COLUMN(G24)-2,FALSE),"")</f>
        <v>0</v>
      </c>
      <c r="H25" s="1">
        <f>IFERROR(VLOOKUP($A25,csk_mvp!$B:$K,COLUMN(H24)-2,FALSE),"")</f>
        <v>1</v>
      </c>
      <c r="I25" s="1">
        <f>IFERROR(VLOOKUP($A25,csk_mvp!$B:$K,COLUMN(I24)-2,FALSE),"")</f>
        <v>0</v>
      </c>
      <c r="J25" s="1">
        <f>IFERROR(VLOOKUP($A25,csk_mvp!$B:$K,COLUMN(J24)-2,FALSE),"")</f>
        <v>1</v>
      </c>
      <c r="K25" s="1">
        <f>IFERROR(VLOOKUP($A25,csk_mvp!$B:$K,COLUMN(K24)-2,FALSE),"")</f>
        <v>0</v>
      </c>
      <c r="L25" s="4">
        <f>IFERROR(VLOOKUP($A25,csk_mvp!$B:$K,COLUMN(L24)-2,FALSE),"")</f>
        <v>0</v>
      </c>
      <c r="M25" s="3">
        <f>IFERROR(VLOOKUP($A25,csk_batting!$B:$N,COLUMN(M24)-11,FALSE),"")</f>
        <v>7</v>
      </c>
      <c r="N25" s="1">
        <f>IFERROR(VLOOKUP($A25,csk_batting!$B:$N,COLUMN(N24)-11,FALSE),"")</f>
        <v>3</v>
      </c>
      <c r="O25" s="1">
        <f>IFERROR(VLOOKUP($A25,csk_batting!$B:$N,COLUMN(O24)-11,FALSE),"")</f>
        <v>3</v>
      </c>
      <c r="P25" s="1">
        <f>IFERROR(VLOOKUP($A25,csk_batting!$B:$N,COLUMN(P24)-11,FALSE),"")</f>
        <v>0</v>
      </c>
      <c r="Q25" s="1">
        <f>IFERROR(VLOOKUP($A25,csk_batting!$B:$N,COLUMN(Q24)-11,FALSE),"")</f>
        <v>4</v>
      </c>
      <c r="R25" s="1">
        <f>IFERROR(VLOOKUP($A25,csk_batting!$B:$N,COLUMN(R24)-11,FALSE),"")</f>
        <v>2.33</v>
      </c>
      <c r="S25" s="1">
        <f>IFERROR(VLOOKUP($A25,csk_batting!$B:$N,COLUMN(S24)-11,FALSE),"")</f>
        <v>18</v>
      </c>
      <c r="T25" s="1">
        <f>IFERROR(VLOOKUP($A25,csk_batting!$B:$N,COLUMN(T24)-11,FALSE),"")</f>
        <v>38.880000000000003</v>
      </c>
      <c r="U25" s="1">
        <f>IFERROR(VLOOKUP($A25,csk_batting!$B:$N,COLUMN(U24)-11,FALSE),"")</f>
        <v>0</v>
      </c>
      <c r="V25" s="1">
        <f>IFERROR(VLOOKUP($A25,csk_batting!$B:$N,COLUMN(V24)-11,FALSE),"")</f>
        <v>0</v>
      </c>
      <c r="W25" s="1">
        <f>IFERROR(VLOOKUP($A25,csk_batting!$B:$N,COLUMN(W24)-11,FALSE),"")</f>
        <v>1</v>
      </c>
      <c r="X25" s="4">
        <f>IFERROR(VLOOKUP($A25,csk_batting!$B:$N,COLUMN(X24)-11,FALSE),"")</f>
        <v>0</v>
      </c>
      <c r="Y25" s="3" t="str">
        <f>IFERROR(VLOOKUP($A25,csk_bowling!$B:$M,COLUMN(Y24)-23,FALSE),"")</f>
        <v/>
      </c>
      <c r="Z25" s="1" t="str">
        <f>IFERROR(VLOOKUP($A25,csk_bowling!$B:$M,COLUMN(Z24)-23,FALSE),"")</f>
        <v/>
      </c>
      <c r="AA25" s="1" t="str">
        <f>IFERROR(VLOOKUP($A25,csk_bowling!$B:$M,COLUMN(AA24)-23,FALSE),"")</f>
        <v/>
      </c>
      <c r="AB25" s="1" t="str">
        <f>IFERROR(VLOOKUP($A25,csk_bowling!$B:$M,COLUMN(AB24)-23,FALSE),"")</f>
        <v/>
      </c>
      <c r="AC25" s="1" t="str">
        <f>IFERROR(VLOOKUP($A25,csk_bowling!$B:$M,COLUMN(AC24)-23,FALSE),"")</f>
        <v/>
      </c>
      <c r="AD25" s="1" t="str">
        <f>IFERROR(VLOOKUP($A25,csk_bowling!$B:$M,COLUMN(AD24)-23,FALSE),"")</f>
        <v/>
      </c>
      <c r="AE25" s="1" t="str">
        <f>IFERROR(VLOOKUP($A25,csk_bowling!$B:$M,COLUMN(AE24)-23,FALSE),"")</f>
        <v/>
      </c>
      <c r="AF25" s="1" t="str">
        <f>IFERROR(VLOOKUP($A25,csk_bowling!$B:$M,COLUMN(AF24)-23,FALSE),"")</f>
        <v/>
      </c>
      <c r="AG25" s="1" t="str">
        <f>IFERROR(VLOOKUP($A25,csk_bowling!$B:$M,COLUMN(AG24)-23,FALSE),"")</f>
        <v/>
      </c>
      <c r="AH25" s="1" t="str">
        <f>IFERROR(VLOOKUP($A25,csk_bowling!$B:$M,COLUMN(AH24)-23,FALSE),"")</f>
        <v/>
      </c>
      <c r="AI25" s="1" t="str">
        <f>IFERROR(VLOOKUP($A25,csk_bowling!$B:$M,COLUMN(AI24)-23,FALSE),"")</f>
        <v/>
      </c>
      <c r="AJ25" s="23">
        <f t="shared" si="0"/>
        <v>1.5</v>
      </c>
      <c r="AK25" s="22">
        <f t="shared" si="1"/>
        <v>0</v>
      </c>
      <c r="AL25" s="22">
        <f t="shared" si="2"/>
        <v>0.33333333333333331</v>
      </c>
      <c r="AM25" s="22">
        <f t="shared" si="3"/>
        <v>6.5</v>
      </c>
      <c r="AN25" s="29">
        <f t="shared" si="4"/>
        <v>9.3333333333333339</v>
      </c>
      <c r="AO25" s="20">
        <f t="shared" si="5"/>
        <v>13</v>
      </c>
      <c r="AP25" s="49" t="str">
        <f t="shared" si="6"/>
        <v>Deepak Hooda</v>
      </c>
    </row>
    <row r="26" spans="1:43" ht="12.75" thickBot="1" x14ac:dyDescent="0.25">
      <c r="A26" s="5" t="s">
        <v>278</v>
      </c>
      <c r="B26" s="6" t="s">
        <v>256</v>
      </c>
      <c r="C26" s="7" t="s">
        <v>72</v>
      </c>
      <c r="D26" s="5">
        <f>IFERROR(VLOOKUP($A26,csk_mvp!$B:$K,COLUMN(D25)-2,FALSE),"")</f>
        <v>9.5</v>
      </c>
      <c r="E26" s="6">
        <f>IFERROR(VLOOKUP($A26,csk_mvp!$B:$K,COLUMN(E25)-2,FALSE),"")</f>
        <v>2</v>
      </c>
      <c r="F26" s="6">
        <f>IFERROR(VLOOKUP($A26,csk_mvp!$B:$K,COLUMN(F25)-2,FALSE),"")</f>
        <v>0</v>
      </c>
      <c r="G26" s="6">
        <f>IFERROR(VLOOKUP($A26,csk_mvp!$B:$K,COLUMN(G25)-2,FALSE),"")</f>
        <v>6</v>
      </c>
      <c r="H26" s="6">
        <f>IFERROR(VLOOKUP($A26,csk_mvp!$B:$K,COLUMN(H25)-2,FALSE),"")</f>
        <v>0</v>
      </c>
      <c r="I26" s="6">
        <f>IFERROR(VLOOKUP($A26,csk_mvp!$B:$K,COLUMN(I25)-2,FALSE),"")</f>
        <v>1</v>
      </c>
      <c r="J26" s="6">
        <f>IFERROR(VLOOKUP($A26,csk_mvp!$B:$K,COLUMN(J25)-2,FALSE),"")</f>
        <v>0</v>
      </c>
      <c r="K26" s="6">
        <f>IFERROR(VLOOKUP($A26,csk_mvp!$B:$K,COLUMN(K25)-2,FALSE),"")</f>
        <v>0</v>
      </c>
      <c r="L26" s="7">
        <f>IFERROR(VLOOKUP($A26,csk_mvp!$B:$K,COLUMN(L25)-2,FALSE),"")</f>
        <v>0</v>
      </c>
      <c r="M26" s="5">
        <f>IFERROR(VLOOKUP($A26,csk_batting!$B:$N,COLUMN(M25)-11,FALSE),"")</f>
        <v>11</v>
      </c>
      <c r="N26" s="6">
        <f>IFERROR(VLOOKUP($A26,csk_batting!$B:$N,COLUMN(N25)-11,FALSE),"")</f>
        <v>2</v>
      </c>
      <c r="O26" s="6">
        <f>IFERROR(VLOOKUP($A26,csk_batting!$B:$N,COLUMN(O25)-11,FALSE),"")</f>
        <v>1</v>
      </c>
      <c r="P26" s="6">
        <f>IFERROR(VLOOKUP($A26,csk_batting!$B:$N,COLUMN(P25)-11,FALSE),"")</f>
        <v>1</v>
      </c>
      <c r="Q26" s="6" t="str">
        <f>IFERROR(VLOOKUP($A26,csk_batting!$B:$N,COLUMN(Q25)-11,FALSE),"")</f>
        <v>11*</v>
      </c>
      <c r="R26" s="6" t="str">
        <f>IFERROR(VLOOKUP($A26,csk_batting!$B:$N,COLUMN(R25)-11,FALSE),"")</f>
        <v>-</v>
      </c>
      <c r="S26" s="6">
        <f>IFERROR(VLOOKUP($A26,csk_batting!$B:$N,COLUMN(S25)-11,FALSE),"")</f>
        <v>4</v>
      </c>
      <c r="T26" s="6">
        <f>IFERROR(VLOOKUP($A26,csk_batting!$B:$N,COLUMN(T25)-11,FALSE),"")</f>
        <v>275</v>
      </c>
      <c r="U26" s="6">
        <f>IFERROR(VLOOKUP($A26,csk_batting!$B:$N,COLUMN(U25)-11,FALSE),"")</f>
        <v>0</v>
      </c>
      <c r="V26" s="6">
        <f>IFERROR(VLOOKUP($A26,csk_batting!$B:$N,COLUMN(V25)-11,FALSE),"")</f>
        <v>0</v>
      </c>
      <c r="W26" s="6">
        <f>IFERROR(VLOOKUP($A26,csk_batting!$B:$N,COLUMN(W25)-11,FALSE),"")</f>
        <v>0</v>
      </c>
      <c r="X26" s="7">
        <f>IFERROR(VLOOKUP($A26,csk_batting!$B:$N,COLUMN(X25)-11,FALSE),"")</f>
        <v>1</v>
      </c>
      <c r="Y26" s="5" t="str">
        <f>IFERROR(VLOOKUP($A26,csk_bowling!$B:$M,COLUMN(Y25)-23,FALSE),"")</f>
        <v/>
      </c>
      <c r="Z26" s="6" t="str">
        <f>IFERROR(VLOOKUP($A26,csk_bowling!$B:$M,COLUMN(Z25)-23,FALSE),"")</f>
        <v/>
      </c>
      <c r="AA26" s="6" t="str">
        <f>IFERROR(VLOOKUP($A26,csk_bowling!$B:$M,COLUMN(AA25)-23,FALSE),"")</f>
        <v/>
      </c>
      <c r="AB26" s="6" t="str">
        <f>IFERROR(VLOOKUP($A26,csk_bowling!$B:$M,COLUMN(AB25)-23,FALSE),"")</f>
        <v/>
      </c>
      <c r="AC26" s="6" t="str">
        <f>IFERROR(VLOOKUP($A26,csk_bowling!$B:$M,COLUMN(AC25)-23,FALSE),"")</f>
        <v/>
      </c>
      <c r="AD26" s="6" t="str">
        <f>IFERROR(VLOOKUP($A26,csk_bowling!$B:$M,COLUMN(AD25)-23,FALSE),"")</f>
        <v/>
      </c>
      <c r="AE26" s="6" t="str">
        <f>IFERROR(VLOOKUP($A26,csk_bowling!$B:$M,COLUMN(AE25)-23,FALSE),"")</f>
        <v/>
      </c>
      <c r="AF26" s="6" t="str">
        <f>IFERROR(VLOOKUP($A26,csk_bowling!$B:$M,COLUMN(AF25)-23,FALSE),"")</f>
        <v/>
      </c>
      <c r="AG26" s="6" t="str">
        <f>IFERROR(VLOOKUP($A26,csk_bowling!$B:$M,COLUMN(AG25)-23,FALSE),"")</f>
        <v/>
      </c>
      <c r="AH26" s="6" t="str">
        <f>IFERROR(VLOOKUP($A26,csk_bowling!$B:$M,COLUMN(AH25)-23,FALSE),"")</f>
        <v/>
      </c>
      <c r="AI26" s="6" t="str">
        <f>IFERROR(VLOOKUP($A26,csk_bowling!$B:$M,COLUMN(AI25)-23,FALSE),"")</f>
        <v/>
      </c>
      <c r="AJ26" s="24">
        <f t="shared" si="0"/>
        <v>0</v>
      </c>
      <c r="AK26" s="25">
        <f t="shared" si="1"/>
        <v>0</v>
      </c>
      <c r="AL26" s="25">
        <f t="shared" si="2"/>
        <v>0</v>
      </c>
      <c r="AM26" s="25">
        <f t="shared" si="3"/>
        <v>0</v>
      </c>
      <c r="AN26" s="30">
        <f t="shared" si="4"/>
        <v>11.666666666666666</v>
      </c>
      <c r="AO26" s="21">
        <f t="shared" si="5"/>
        <v>19</v>
      </c>
      <c r="AP26" s="49" t="str">
        <f t="shared" si="6"/>
        <v>Jamie Overton</v>
      </c>
    </row>
    <row r="30" spans="1:43" x14ac:dyDescent="0.2">
      <c r="D30" s="52" t="s">
        <v>214</v>
      </c>
    </row>
    <row r="31" spans="1:43" x14ac:dyDescent="0.2">
      <c r="D31" s="51" t="s">
        <v>215</v>
      </c>
      <c r="E31" s="51">
        <f>SUM(D2:L26)-SUM(csk_mvp!C:K)</f>
        <v>0</v>
      </c>
    </row>
    <row r="32" spans="1:43" x14ac:dyDescent="0.2">
      <c r="D32" s="51" t="s">
        <v>216</v>
      </c>
      <c r="E32" s="51">
        <f>SUM(M2:X26)-SUM(csk_batting!C2:N100)</f>
        <v>0</v>
      </c>
    </row>
    <row r="33" spans="4:5" x14ac:dyDescent="0.2">
      <c r="D33" s="51" t="s">
        <v>217</v>
      </c>
      <c r="E33" s="51">
        <f>SUM(Y2:AI26)-SUM(csk_bowling!C:M)</f>
        <v>0</v>
      </c>
    </row>
  </sheetData>
  <conditionalFormatting sqref="D2:D26">
    <cfRule type="containsBlanks" dxfId="8" priority="13">
      <formula>LEN(TRIM(D2))=0</formula>
    </cfRule>
  </conditionalFormatting>
  <conditionalFormatting sqref="E31:E33">
    <cfRule type="cellIs" dxfId="7" priority="1" operator="notEqual">
      <formula>0</formula>
    </cfRule>
  </conditionalFormatting>
  <conditionalFormatting sqref="J2:J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K2:K26">
    <cfRule type="cellIs" dxfId="6" priority="9" operator="greaterThanOrEqual">
      <formula>1</formula>
    </cfRule>
  </conditionalFormatting>
  <conditionalFormatting sqref="M2:M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Y2:Y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2:AJ26">
    <cfRule type="colorScale" priority="8">
      <colorScale>
        <cfvo type="min"/>
        <cfvo type="max"/>
        <color rgb="FFFCFCFF"/>
        <color rgb="FF63BE7B"/>
      </colorScale>
    </cfRule>
  </conditionalFormatting>
  <conditionalFormatting sqref="AK2:AK26">
    <cfRule type="colorScale" priority="7">
      <colorScale>
        <cfvo type="min"/>
        <cfvo type="max"/>
        <color rgb="FFFCFCFF"/>
        <color rgb="FF63BE7B"/>
      </colorScale>
    </cfRule>
  </conditionalFormatting>
  <conditionalFormatting sqref="AL2:AL26">
    <cfRule type="colorScale" priority="6">
      <colorScale>
        <cfvo type="min"/>
        <cfvo type="max"/>
        <color rgb="FFFCFCFF"/>
        <color rgb="FF63BE7B"/>
      </colorScale>
    </cfRule>
  </conditionalFormatting>
  <conditionalFormatting sqref="AM2:AM26">
    <cfRule type="colorScale" priority="5">
      <colorScale>
        <cfvo type="min"/>
        <cfvo type="max"/>
        <color rgb="FFFCFCFF"/>
        <color rgb="FF63BE7B"/>
      </colorScale>
    </cfRule>
  </conditionalFormatting>
  <conditionalFormatting sqref="AN2:AN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AO2:AO26">
    <cfRule type="iconSet" priority="2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F7E0-E4A5-444D-9A6D-3A12E99ECEE9}">
  <dimension ref="A1:K16"/>
  <sheetViews>
    <sheetView workbookViewId="0">
      <selection activeCell="E23" sqref="E23"/>
    </sheetView>
  </sheetViews>
  <sheetFormatPr defaultRowHeight="12" x14ac:dyDescent="0.2"/>
  <cols>
    <col min="1" max="1" width="3.85546875" style="1" bestFit="1" customWidth="1"/>
    <col min="2" max="2" width="16.85546875" style="1" bestFit="1" customWidth="1"/>
    <col min="3" max="3" width="5.285156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3</v>
      </c>
      <c r="B2" s="1" t="s">
        <v>126</v>
      </c>
      <c r="C2" s="1">
        <v>135.5</v>
      </c>
      <c r="D2" s="1">
        <v>6</v>
      </c>
      <c r="E2" s="1">
        <v>0</v>
      </c>
      <c r="F2" s="1">
        <v>0</v>
      </c>
      <c r="G2" s="1">
        <v>31</v>
      </c>
      <c r="H2" s="1">
        <v>13</v>
      </c>
      <c r="I2" s="1">
        <v>5</v>
      </c>
      <c r="J2" s="1">
        <v>0</v>
      </c>
      <c r="K2" s="1">
        <v>0</v>
      </c>
    </row>
    <row r="3" spans="1:11" x14ac:dyDescent="0.2">
      <c r="A3" s="1">
        <v>121</v>
      </c>
      <c r="B3" s="1" t="s">
        <v>109</v>
      </c>
      <c r="C3" s="1">
        <v>22.5</v>
      </c>
      <c r="D3" s="1">
        <v>3</v>
      </c>
      <c r="E3" s="1">
        <v>1</v>
      </c>
      <c r="F3" s="1">
        <v>14</v>
      </c>
      <c r="G3" s="1">
        <v>0</v>
      </c>
      <c r="H3" s="1">
        <v>0</v>
      </c>
      <c r="I3" s="1">
        <v>2</v>
      </c>
      <c r="J3" s="1">
        <v>0</v>
      </c>
      <c r="K3" s="1">
        <v>0</v>
      </c>
    </row>
    <row r="4" spans="1:11" x14ac:dyDescent="0.2">
      <c r="A4" s="1">
        <v>37</v>
      </c>
      <c r="B4" s="1" t="s">
        <v>99</v>
      </c>
      <c r="C4" s="1">
        <v>89</v>
      </c>
      <c r="D4" s="1">
        <v>6</v>
      </c>
      <c r="E4" s="1">
        <v>0</v>
      </c>
      <c r="F4" s="1">
        <v>0</v>
      </c>
      <c r="G4" s="1">
        <v>21</v>
      </c>
      <c r="H4" s="1">
        <v>9</v>
      </c>
      <c r="I4" s="1">
        <v>2</v>
      </c>
      <c r="J4" s="1">
        <v>0</v>
      </c>
      <c r="K4" s="1">
        <v>0</v>
      </c>
    </row>
    <row r="5" spans="1:11" x14ac:dyDescent="0.2">
      <c r="A5" s="1">
        <v>119</v>
      </c>
      <c r="B5" s="1" t="s">
        <v>107</v>
      </c>
      <c r="C5" s="1">
        <v>24.5</v>
      </c>
      <c r="D5" s="1">
        <v>2</v>
      </c>
      <c r="E5" s="1">
        <v>2</v>
      </c>
      <c r="F5" s="1">
        <v>14</v>
      </c>
      <c r="G5" s="1">
        <v>0</v>
      </c>
      <c r="H5" s="1">
        <v>1</v>
      </c>
      <c r="I5" s="1">
        <v>0</v>
      </c>
      <c r="J5" s="1">
        <v>0</v>
      </c>
      <c r="K5" s="1">
        <v>0</v>
      </c>
    </row>
    <row r="6" spans="1:11" x14ac:dyDescent="0.2">
      <c r="A6" s="1">
        <v>142</v>
      </c>
      <c r="B6" s="1" t="s">
        <v>110</v>
      </c>
      <c r="C6" s="1">
        <v>10</v>
      </c>
      <c r="D6" s="1">
        <v>1</v>
      </c>
      <c r="E6" s="1">
        <v>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">
        <v>0</v>
      </c>
    </row>
    <row r="7" spans="1:11" x14ac:dyDescent="0.2">
      <c r="A7" s="1">
        <v>16</v>
      </c>
      <c r="B7" s="1" t="s">
        <v>97</v>
      </c>
      <c r="C7" s="1">
        <v>110.5</v>
      </c>
      <c r="D7" s="1">
        <v>6</v>
      </c>
      <c r="E7" s="1">
        <v>10</v>
      </c>
      <c r="F7" s="1">
        <v>73</v>
      </c>
      <c r="G7" s="1">
        <v>0</v>
      </c>
      <c r="H7" s="1">
        <v>0</v>
      </c>
      <c r="I7" s="1">
        <v>1</v>
      </c>
      <c r="J7" s="1">
        <v>0</v>
      </c>
      <c r="K7" s="1">
        <v>0</v>
      </c>
    </row>
    <row r="8" spans="1:11" x14ac:dyDescent="0.2">
      <c r="A8" s="1">
        <v>109</v>
      </c>
      <c r="B8" s="1" t="s">
        <v>105</v>
      </c>
      <c r="C8" s="1">
        <v>33.5</v>
      </c>
      <c r="D8" s="1">
        <v>4</v>
      </c>
      <c r="E8" s="1">
        <v>2</v>
      </c>
      <c r="F8" s="1">
        <v>19</v>
      </c>
      <c r="G8" s="1">
        <v>0</v>
      </c>
      <c r="H8" s="1">
        <v>0</v>
      </c>
      <c r="I8" s="1">
        <v>3</v>
      </c>
      <c r="J8" s="1">
        <v>0</v>
      </c>
      <c r="K8" s="1">
        <v>0</v>
      </c>
    </row>
    <row r="9" spans="1:11" x14ac:dyDescent="0.2">
      <c r="A9" s="1">
        <v>21</v>
      </c>
      <c r="B9" s="1" t="s">
        <v>98</v>
      </c>
      <c r="C9" s="1">
        <v>102.5</v>
      </c>
      <c r="D9" s="1">
        <v>6</v>
      </c>
      <c r="E9" s="1">
        <v>10</v>
      </c>
      <c r="F9" s="1">
        <v>65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1" x14ac:dyDescent="0.2">
      <c r="A10" s="1">
        <v>120</v>
      </c>
      <c r="B10" s="1" t="s">
        <v>108</v>
      </c>
      <c r="C10" s="1">
        <v>23</v>
      </c>
      <c r="D10" s="1">
        <v>6</v>
      </c>
      <c r="E10" s="1">
        <v>0</v>
      </c>
      <c r="F10" s="1">
        <v>0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</row>
    <row r="11" spans="1:11" x14ac:dyDescent="0.2">
      <c r="A11" s="1">
        <v>58</v>
      </c>
      <c r="B11" s="1" t="s">
        <v>102</v>
      </c>
      <c r="C11" s="1">
        <v>71</v>
      </c>
      <c r="D11" s="1">
        <v>6</v>
      </c>
      <c r="E11" s="1">
        <v>4</v>
      </c>
      <c r="F11" s="1">
        <v>40</v>
      </c>
      <c r="G11" s="1">
        <v>1</v>
      </c>
      <c r="H11" s="1">
        <v>2</v>
      </c>
      <c r="I11" s="1">
        <v>3</v>
      </c>
      <c r="J11" s="1">
        <v>0</v>
      </c>
      <c r="K11" s="1">
        <v>0</v>
      </c>
    </row>
    <row r="12" spans="1:11" x14ac:dyDescent="0.2">
      <c r="A12" s="1">
        <v>43</v>
      </c>
      <c r="B12" s="1" t="s">
        <v>101</v>
      </c>
      <c r="C12" s="1">
        <v>81.5</v>
      </c>
      <c r="D12" s="1">
        <v>6</v>
      </c>
      <c r="E12" s="1">
        <v>10</v>
      </c>
      <c r="F12" s="1">
        <v>39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</row>
    <row r="13" spans="1:11" x14ac:dyDescent="0.2">
      <c r="A13" s="1">
        <v>116</v>
      </c>
      <c r="B13" s="1" t="s">
        <v>106</v>
      </c>
      <c r="C13" s="1">
        <v>30</v>
      </c>
      <c r="D13" s="1">
        <v>6</v>
      </c>
      <c r="E13" s="1">
        <v>0</v>
      </c>
      <c r="F13" s="1">
        <v>0</v>
      </c>
      <c r="G13" s="1">
        <v>4</v>
      </c>
      <c r="H13" s="1">
        <v>5</v>
      </c>
      <c r="I13" s="1">
        <v>1</v>
      </c>
      <c r="J13" s="1">
        <v>0</v>
      </c>
      <c r="K13" s="1">
        <v>0</v>
      </c>
    </row>
    <row r="14" spans="1:11" x14ac:dyDescent="0.2">
      <c r="A14" s="1">
        <v>60</v>
      </c>
      <c r="B14" s="1" t="s">
        <v>103</v>
      </c>
      <c r="C14" s="1">
        <v>70</v>
      </c>
      <c r="D14" s="1">
        <v>6</v>
      </c>
      <c r="E14" s="1">
        <v>0</v>
      </c>
      <c r="F14" s="1">
        <v>0</v>
      </c>
      <c r="G14" s="1">
        <v>14</v>
      </c>
      <c r="H14" s="1">
        <v>10</v>
      </c>
      <c r="I14" s="1">
        <v>0</v>
      </c>
      <c r="J14" s="1">
        <v>0</v>
      </c>
      <c r="K14" s="1">
        <v>0</v>
      </c>
    </row>
    <row r="15" spans="1:11" x14ac:dyDescent="0.2">
      <c r="A15" s="1">
        <v>40</v>
      </c>
      <c r="B15" s="1" t="s">
        <v>100</v>
      </c>
      <c r="C15" s="1">
        <v>83.5</v>
      </c>
      <c r="D15" s="1">
        <v>6</v>
      </c>
      <c r="E15" s="1">
        <v>0</v>
      </c>
      <c r="F15" s="1">
        <v>0</v>
      </c>
      <c r="G15" s="1">
        <v>22</v>
      </c>
      <c r="H15" s="1">
        <v>6</v>
      </c>
      <c r="I15" s="1">
        <v>3</v>
      </c>
      <c r="J15" s="1">
        <v>0</v>
      </c>
      <c r="K15" s="1">
        <v>0</v>
      </c>
    </row>
    <row r="16" spans="1:11" x14ac:dyDescent="0.2">
      <c r="A16" s="1">
        <v>105</v>
      </c>
      <c r="B16" s="1" t="s">
        <v>104</v>
      </c>
      <c r="C16" s="1">
        <v>35.5</v>
      </c>
      <c r="D16" s="1">
        <v>2</v>
      </c>
      <c r="E16" s="1">
        <v>1</v>
      </c>
      <c r="F16" s="1">
        <v>10</v>
      </c>
      <c r="G16" s="1">
        <v>5</v>
      </c>
      <c r="H16" s="1">
        <v>2</v>
      </c>
      <c r="I16" s="1">
        <v>1</v>
      </c>
      <c r="J16" s="1">
        <v>0</v>
      </c>
      <c r="K16" s="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8769-8EFF-4746-B2DC-A5CDD4DB0112}">
  <sheetPr>
    <tabColor theme="9" tint="0.59999389629810485"/>
  </sheetPr>
  <dimension ref="A1:AQ33"/>
  <sheetViews>
    <sheetView zoomScale="90" zoomScaleNormal="90" workbookViewId="0">
      <pane xSplit="3" topLeftCell="N1" activePane="topRight" state="frozen"/>
      <selection activeCell="AM1" sqref="AM1"/>
      <selection pane="topRight" activeCell="R33" sqref="R33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3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3" x14ac:dyDescent="0.2">
      <c r="A2" s="3" t="s">
        <v>137</v>
      </c>
      <c r="B2" s="1" t="s">
        <v>96</v>
      </c>
      <c r="C2" s="4" t="s">
        <v>70</v>
      </c>
      <c r="D2" s="3" t="str">
        <f>IFERROR(VLOOKUP($A2,gt_mvp!$B:$K,COLUMN(D1)-2,FALSE),"")</f>
        <v/>
      </c>
      <c r="E2" s="1" t="str">
        <f>IFERROR(VLOOKUP($A2,gt_mvp!$B:$K,COLUMN(E1)-2,FALSE),"")</f>
        <v/>
      </c>
      <c r="F2" s="1" t="str">
        <f>IFERROR(VLOOKUP($A2,gt_mvp!$B:$K,COLUMN(F1)-2,FALSE),"")</f>
        <v/>
      </c>
      <c r="G2" s="1" t="str">
        <f>IFERROR(VLOOKUP($A2,gt_mvp!$B:$K,COLUMN(G1)-2,FALSE),"")</f>
        <v/>
      </c>
      <c r="H2" s="1" t="str">
        <f>IFERROR(VLOOKUP($A2,gt_mvp!$B:$K,COLUMN(H1)-2,FALSE),"")</f>
        <v/>
      </c>
      <c r="I2" s="1" t="str">
        <f>IFERROR(VLOOKUP($A2,gt_mvp!$B:$K,COLUMN(I1)-2,FALSE),"")</f>
        <v/>
      </c>
      <c r="J2" s="1" t="str">
        <f>IFERROR(VLOOKUP($A2,gt_mvp!$B:$K,COLUMN(J1)-2,FALSE),"")</f>
        <v/>
      </c>
      <c r="K2" s="1" t="str">
        <f>IFERROR(VLOOKUP($A2,gt_mvp!$B:$K,COLUMN(K1)-2,FALSE),"")</f>
        <v/>
      </c>
      <c r="L2" s="4" t="str">
        <f>IFERROR(VLOOKUP($A2,gt_mvp!$B:$K,COLUMN(L1)-2,FALSE),"")</f>
        <v/>
      </c>
      <c r="M2" s="3" t="str">
        <f>IFERROR(VLOOKUP($A2,gt_batting!$B:$N,COLUMN(M1)-11,FALSE),"")</f>
        <v/>
      </c>
      <c r="N2" s="1" t="str">
        <f>IFERROR(VLOOKUP($A2,gt_batting!$B:$N,COLUMN(N1)-11,FALSE),"")</f>
        <v/>
      </c>
      <c r="O2" s="1" t="str">
        <f>IFERROR(VLOOKUP($A2,gt_batting!$B:$N,COLUMN(O1)-11,FALSE),"")</f>
        <v/>
      </c>
      <c r="P2" s="1" t="str">
        <f>IFERROR(VLOOKUP($A2,gt_batting!$B:$N,COLUMN(P1)-11,FALSE),"")</f>
        <v/>
      </c>
      <c r="Q2" s="1" t="str">
        <f>IFERROR(VLOOKUP($A2,gt_batting!$B:$N,COLUMN(Q1)-11,FALSE),"")</f>
        <v/>
      </c>
      <c r="R2" s="1" t="str">
        <f>IFERROR(VLOOKUP($A2,gt_batting!$B:$N,COLUMN(R1)-11,FALSE),"")</f>
        <v/>
      </c>
      <c r="S2" s="1" t="str">
        <f>IFERROR(VLOOKUP($A2,gt_batting!$B:$N,COLUMN(S1)-11,FALSE),"")</f>
        <v/>
      </c>
      <c r="T2" s="1" t="str">
        <f>IFERROR(VLOOKUP($A2,gt_batting!$B:$N,COLUMN(T1)-11,FALSE),"")</f>
        <v/>
      </c>
      <c r="U2" s="1" t="str">
        <f>IFERROR(VLOOKUP($A2,gt_batting!$B:$N,COLUMN(U1)-11,FALSE),"")</f>
        <v/>
      </c>
      <c r="V2" s="1" t="str">
        <f>IFERROR(VLOOKUP($A2,gt_batting!$B:$N,COLUMN(V1)-11,FALSE),"")</f>
        <v/>
      </c>
      <c r="W2" s="1" t="str">
        <f>IFERROR(VLOOKUP($A2,gt_batting!$B:$N,COLUMN(W1)-11,FALSE),"")</f>
        <v/>
      </c>
      <c r="X2" s="4" t="str">
        <f>IFERROR(VLOOKUP($A2,gt_batting!$B:$N,COLUMN(X1)-11,FALSE),"")</f>
        <v/>
      </c>
      <c r="Y2" s="3" t="str">
        <f>IFERROR(VLOOKUP($A2,gt_bowling!$B:$M,COLUMN(Y1)-23,FALSE),"")</f>
        <v/>
      </c>
      <c r="Z2" s="1" t="str">
        <f>IFERROR(VLOOKUP($A2,gt_bowling!$B:$M,COLUMN(Z1)-23,FALSE),"")</f>
        <v/>
      </c>
      <c r="AA2" s="1" t="str">
        <f>IFERROR(VLOOKUP($A2,gt_bowling!$B:$M,COLUMN(AA1)-23,FALSE),"")</f>
        <v/>
      </c>
      <c r="AB2" s="1" t="str">
        <f>IFERROR(VLOOKUP($A2,gt_bowling!$B:$M,COLUMN(AB1)-23,FALSE),"")</f>
        <v/>
      </c>
      <c r="AC2" s="1" t="str">
        <f>IFERROR(VLOOKUP($A2,gt_bowling!$B:$M,COLUMN(AC1)-23,FALSE),"")</f>
        <v/>
      </c>
      <c r="AD2" s="1" t="str">
        <f>IFERROR(VLOOKUP($A2,gt_bowling!$B:$M,COLUMN(AD1)-23,FALSE),"")</f>
        <v/>
      </c>
      <c r="AE2" s="1" t="str">
        <f>IFERROR(VLOOKUP($A2,gt_bowling!$B:$M,COLUMN(AE1)-23,FALSE),"")</f>
        <v/>
      </c>
      <c r="AF2" s="1" t="str">
        <f>IFERROR(VLOOKUP($A2,gt_bowling!$B:$M,COLUMN(AF1)-23,FALSE),"")</f>
        <v/>
      </c>
      <c r="AG2" s="1" t="str">
        <f>IFERROR(VLOOKUP($A2,gt_bowling!$B:$M,COLUMN(AG1)-23,FALSE),"")</f>
        <v/>
      </c>
      <c r="AH2" s="1" t="str">
        <f>IFERROR(VLOOKUP($A2,gt_bowling!$B:$M,COLUMN(AH1)-23,FALSE),"")</f>
        <v/>
      </c>
      <c r="AI2" s="1" t="str">
        <f>IFERROR(VLOOKUP($A2,gt_bowling!$B:$M,COLUMN(AI1)-23,FALSE),"")</f>
        <v/>
      </c>
      <c r="AJ2" s="23">
        <f>IFERROR((M2 - VALUE(SUBSTITUTE(Q2,"*","")))/(O2-1),0)</f>
        <v>0</v>
      </c>
      <c r="AK2" s="22" t="str">
        <f>IFERROR(F2/E2,"")</f>
        <v/>
      </c>
      <c r="AL2" s="22" t="str">
        <f>IFERROR(J2/E2,"")</f>
        <v/>
      </c>
      <c r="AM2" s="22" t="str">
        <f>IFERROR(AJ2*1 + AK2*25 + AL2*15,"")</f>
        <v/>
      </c>
      <c r="AN2" s="29" t="str">
        <f>IFERROR(AVERAGE(RANK(AJ2,$AJ$2:$AJ$26),RANK(AK2,$AK$2:$AK$26),RANK(AL2,$AL$2:$AL$26)),"")</f>
        <v/>
      </c>
      <c r="AO2" s="19" t="str">
        <f>IFERROR(RANK(AN2,$AN$2:$AN$26,1),"")</f>
        <v/>
      </c>
      <c r="AP2" s="49" t="str">
        <f>A2</f>
        <v>Anuj Rawat</v>
      </c>
    </row>
    <row r="3" spans="1:43" x14ac:dyDescent="0.2">
      <c r="A3" s="3" t="s">
        <v>138</v>
      </c>
      <c r="B3" s="1" t="s">
        <v>96</v>
      </c>
      <c r="C3" s="4" t="s">
        <v>70</v>
      </c>
      <c r="D3" s="3" t="str">
        <f>IFERROR(VLOOKUP($A3,gt_mvp!$B:$K,COLUMN(D2)-2,FALSE),"")</f>
        <v/>
      </c>
      <c r="E3" s="1" t="str">
        <f>IFERROR(VLOOKUP($A3,gt_mvp!$B:$K,COLUMN(E2)-2,FALSE),"")</f>
        <v/>
      </c>
      <c r="F3" s="1" t="str">
        <f>IFERROR(VLOOKUP($A3,gt_mvp!$B:$K,COLUMN(F2)-2,FALSE),"")</f>
        <v/>
      </c>
      <c r="G3" s="1" t="str">
        <f>IFERROR(VLOOKUP($A3,gt_mvp!$B:$K,COLUMN(G2)-2,FALSE),"")</f>
        <v/>
      </c>
      <c r="H3" s="1" t="str">
        <f>IFERROR(VLOOKUP($A3,gt_mvp!$B:$K,COLUMN(H2)-2,FALSE),"")</f>
        <v/>
      </c>
      <c r="I3" s="1" t="str">
        <f>IFERROR(VLOOKUP($A3,gt_mvp!$B:$K,COLUMN(I2)-2,FALSE),"")</f>
        <v/>
      </c>
      <c r="J3" s="1" t="str">
        <f>IFERROR(VLOOKUP($A3,gt_mvp!$B:$K,COLUMN(J2)-2,FALSE),"")</f>
        <v/>
      </c>
      <c r="K3" s="1" t="str">
        <f>IFERROR(VLOOKUP($A3,gt_mvp!$B:$K,COLUMN(K2)-2,FALSE),"")</f>
        <v/>
      </c>
      <c r="L3" s="4" t="str">
        <f>IFERROR(VLOOKUP($A3,gt_mvp!$B:$K,COLUMN(L2)-2,FALSE),"")</f>
        <v/>
      </c>
      <c r="M3" s="3" t="str">
        <f>IFERROR(VLOOKUP($A3,gt_batting!$B:$N,COLUMN(M2)-11,FALSE),"")</f>
        <v/>
      </c>
      <c r="N3" s="1" t="str">
        <f>IFERROR(VLOOKUP($A3,gt_batting!$B:$N,COLUMN(N2)-11,FALSE),"")</f>
        <v/>
      </c>
      <c r="O3" s="1" t="str">
        <f>IFERROR(VLOOKUP($A3,gt_batting!$B:$N,COLUMN(O2)-11,FALSE),"")</f>
        <v/>
      </c>
      <c r="P3" s="1" t="str">
        <f>IFERROR(VLOOKUP($A3,gt_batting!$B:$N,COLUMN(P2)-11,FALSE),"")</f>
        <v/>
      </c>
      <c r="Q3" s="1" t="str">
        <f>IFERROR(VLOOKUP($A3,gt_batting!$B:$N,COLUMN(Q2)-11,FALSE),"")</f>
        <v/>
      </c>
      <c r="R3" s="1" t="str">
        <f>IFERROR(VLOOKUP($A3,gt_batting!$B:$N,COLUMN(R2)-11,FALSE),"")</f>
        <v/>
      </c>
      <c r="S3" s="1" t="str">
        <f>IFERROR(VLOOKUP($A3,gt_batting!$B:$N,COLUMN(S2)-11,FALSE),"")</f>
        <v/>
      </c>
      <c r="T3" s="1" t="str">
        <f>IFERROR(VLOOKUP($A3,gt_batting!$B:$N,COLUMN(T2)-11,FALSE),"")</f>
        <v/>
      </c>
      <c r="U3" s="1" t="str">
        <f>IFERROR(VLOOKUP($A3,gt_batting!$B:$N,COLUMN(U2)-11,FALSE),"")</f>
        <v/>
      </c>
      <c r="V3" s="1" t="str">
        <f>IFERROR(VLOOKUP($A3,gt_batting!$B:$N,COLUMN(V2)-11,FALSE),"")</f>
        <v/>
      </c>
      <c r="W3" s="1" t="str">
        <f>IFERROR(VLOOKUP($A3,gt_batting!$B:$N,COLUMN(W2)-11,FALSE),"")</f>
        <v/>
      </c>
      <c r="X3" s="4" t="str">
        <f>IFERROR(VLOOKUP($A3,gt_batting!$B:$N,COLUMN(X2)-11,FALSE),"")</f>
        <v/>
      </c>
      <c r="Y3" s="3" t="str">
        <f>IFERROR(VLOOKUP($A3,gt_bowling!$B:$M,COLUMN(Y2)-23,FALSE),"")</f>
        <v/>
      </c>
      <c r="Z3" s="1" t="str">
        <f>IFERROR(VLOOKUP($A3,gt_bowling!$B:$M,COLUMN(Z2)-23,FALSE),"")</f>
        <v/>
      </c>
      <c r="AA3" s="1" t="str">
        <f>IFERROR(VLOOKUP($A3,gt_bowling!$B:$M,COLUMN(AA2)-23,FALSE),"")</f>
        <v/>
      </c>
      <c r="AB3" s="1" t="str">
        <f>IFERROR(VLOOKUP($A3,gt_bowling!$B:$M,COLUMN(AB2)-23,FALSE),"")</f>
        <v/>
      </c>
      <c r="AC3" s="1" t="str">
        <f>IFERROR(VLOOKUP($A3,gt_bowling!$B:$M,COLUMN(AC2)-23,FALSE),"")</f>
        <v/>
      </c>
      <c r="AD3" s="1" t="str">
        <f>IFERROR(VLOOKUP($A3,gt_bowling!$B:$M,COLUMN(AD2)-23,FALSE),"")</f>
        <v/>
      </c>
      <c r="AE3" s="1" t="str">
        <f>IFERROR(VLOOKUP($A3,gt_bowling!$B:$M,COLUMN(AE2)-23,FALSE),"")</f>
        <v/>
      </c>
      <c r="AF3" s="1" t="str">
        <f>IFERROR(VLOOKUP($A3,gt_bowling!$B:$M,COLUMN(AF2)-23,FALSE),"")</f>
        <v/>
      </c>
      <c r="AG3" s="1" t="str">
        <f>IFERROR(VLOOKUP($A3,gt_bowling!$B:$M,COLUMN(AG2)-23,FALSE),"")</f>
        <v/>
      </c>
      <c r="AH3" s="1" t="str">
        <f>IFERROR(VLOOKUP($A3,gt_bowling!$B:$M,COLUMN(AH2)-23,FALSE),"")</f>
        <v/>
      </c>
      <c r="AI3" s="1" t="str">
        <f>IFERROR(VLOOKUP($A3,gt_bowling!$B:$M,COLUMN(AI2)-23,FALSE),"")</f>
        <v/>
      </c>
      <c r="AJ3" s="23">
        <f>IFERROR((M3 - VALUE(SUBSTITUTE(Q3,"*","")))/(O3-1),0)</f>
        <v>0</v>
      </c>
      <c r="AK3" s="22" t="str">
        <f>IFERROR(F3/E3,"")</f>
        <v/>
      </c>
      <c r="AL3" s="22" t="str">
        <f>IFERROR(J3/E3,"")</f>
        <v/>
      </c>
      <c r="AM3" s="22" t="str">
        <f>IFERROR(AJ3*1 + AK3*25 + AL3*15,"")</f>
        <v/>
      </c>
      <c r="AN3" s="29" t="str">
        <f>IFERROR(AVERAGE(RANK(AJ3,$AJ$2:$AJ$26),RANK(AK3,$AK$2:$AK$26),RANK(AL3,$AL$2:$AL$26)),"")</f>
        <v/>
      </c>
      <c r="AO3" s="20" t="str">
        <f>IFERROR(RANK(AN3,$AN$2:$AN$26,1),"")</f>
        <v/>
      </c>
      <c r="AP3" s="49" t="str">
        <f>A3</f>
        <v>Glenn Phillips</v>
      </c>
    </row>
    <row r="4" spans="1:43" x14ac:dyDescent="0.2">
      <c r="A4" s="3" t="s">
        <v>140</v>
      </c>
      <c r="B4" s="1" t="s">
        <v>96</v>
      </c>
      <c r="C4" s="4" t="s">
        <v>72</v>
      </c>
      <c r="D4" s="3" t="str">
        <f>IFERROR(VLOOKUP($A4,gt_mvp!$B:$K,COLUMN(D3)-2,FALSE),"")</f>
        <v/>
      </c>
      <c r="E4" s="1" t="str">
        <f>IFERROR(VLOOKUP($A4,gt_mvp!$B:$K,COLUMN(E3)-2,FALSE),"")</f>
        <v/>
      </c>
      <c r="F4" s="1" t="str">
        <f>IFERROR(VLOOKUP($A4,gt_mvp!$B:$K,COLUMN(F3)-2,FALSE),"")</f>
        <v/>
      </c>
      <c r="G4" s="1" t="str">
        <f>IFERROR(VLOOKUP($A4,gt_mvp!$B:$K,COLUMN(G3)-2,FALSE),"")</f>
        <v/>
      </c>
      <c r="H4" s="1" t="str">
        <f>IFERROR(VLOOKUP($A4,gt_mvp!$B:$K,COLUMN(H3)-2,FALSE),"")</f>
        <v/>
      </c>
      <c r="I4" s="1" t="str">
        <f>IFERROR(VLOOKUP($A4,gt_mvp!$B:$K,COLUMN(I3)-2,FALSE),"")</f>
        <v/>
      </c>
      <c r="J4" s="1" t="str">
        <f>IFERROR(VLOOKUP($A4,gt_mvp!$B:$K,COLUMN(J3)-2,FALSE),"")</f>
        <v/>
      </c>
      <c r="K4" s="1" t="str">
        <f>IFERROR(VLOOKUP($A4,gt_mvp!$B:$K,COLUMN(K3)-2,FALSE),"")</f>
        <v/>
      </c>
      <c r="L4" s="4" t="str">
        <f>IFERROR(VLOOKUP($A4,gt_mvp!$B:$K,COLUMN(L3)-2,FALSE),"")</f>
        <v/>
      </c>
      <c r="M4" s="3" t="str">
        <f>IFERROR(VLOOKUP($A4,gt_batting!$B:$N,COLUMN(M3)-11,FALSE),"")</f>
        <v/>
      </c>
      <c r="N4" s="1" t="str">
        <f>IFERROR(VLOOKUP($A4,gt_batting!$B:$N,COLUMN(N3)-11,FALSE),"")</f>
        <v/>
      </c>
      <c r="O4" s="1" t="str">
        <f>IFERROR(VLOOKUP($A4,gt_batting!$B:$N,COLUMN(O3)-11,FALSE),"")</f>
        <v/>
      </c>
      <c r="P4" s="1" t="str">
        <f>IFERROR(VLOOKUP($A4,gt_batting!$B:$N,COLUMN(P3)-11,FALSE),"")</f>
        <v/>
      </c>
      <c r="Q4" s="1" t="str">
        <f>IFERROR(VLOOKUP($A4,gt_batting!$B:$N,COLUMN(Q3)-11,FALSE),"")</f>
        <v/>
      </c>
      <c r="R4" s="1" t="str">
        <f>IFERROR(VLOOKUP($A4,gt_batting!$B:$N,COLUMN(R3)-11,FALSE),"")</f>
        <v/>
      </c>
      <c r="S4" s="1" t="str">
        <f>IFERROR(VLOOKUP($A4,gt_batting!$B:$N,COLUMN(S3)-11,FALSE),"")</f>
        <v/>
      </c>
      <c r="T4" s="1" t="str">
        <f>IFERROR(VLOOKUP($A4,gt_batting!$B:$N,COLUMN(T3)-11,FALSE),"")</f>
        <v/>
      </c>
      <c r="U4" s="1" t="str">
        <f>IFERROR(VLOOKUP($A4,gt_batting!$B:$N,COLUMN(U3)-11,FALSE),"")</f>
        <v/>
      </c>
      <c r="V4" s="1" t="str">
        <f>IFERROR(VLOOKUP($A4,gt_batting!$B:$N,COLUMN(V3)-11,FALSE),"")</f>
        <v/>
      </c>
      <c r="W4" s="1" t="str">
        <f>IFERROR(VLOOKUP($A4,gt_batting!$B:$N,COLUMN(W3)-11,FALSE),"")</f>
        <v/>
      </c>
      <c r="X4" s="4" t="str">
        <f>IFERROR(VLOOKUP($A4,gt_batting!$B:$N,COLUMN(X3)-11,FALSE),"")</f>
        <v/>
      </c>
      <c r="Y4" s="3" t="str">
        <f>IFERROR(VLOOKUP($A4,gt_bowling!$B:$M,COLUMN(Y3)-23,FALSE),"")</f>
        <v/>
      </c>
      <c r="Z4" s="1" t="str">
        <f>IFERROR(VLOOKUP($A4,gt_bowling!$B:$M,COLUMN(Z3)-23,FALSE),"")</f>
        <v/>
      </c>
      <c r="AA4" s="1" t="str">
        <f>IFERROR(VLOOKUP($A4,gt_bowling!$B:$M,COLUMN(AA3)-23,FALSE),"")</f>
        <v/>
      </c>
      <c r="AB4" s="1" t="str">
        <f>IFERROR(VLOOKUP($A4,gt_bowling!$B:$M,COLUMN(AB3)-23,FALSE),"")</f>
        <v/>
      </c>
      <c r="AC4" s="1" t="str">
        <f>IFERROR(VLOOKUP($A4,gt_bowling!$B:$M,COLUMN(AC3)-23,FALSE),"")</f>
        <v/>
      </c>
      <c r="AD4" s="1" t="str">
        <f>IFERROR(VLOOKUP($A4,gt_bowling!$B:$M,COLUMN(AD3)-23,FALSE),"")</f>
        <v/>
      </c>
      <c r="AE4" s="1" t="str">
        <f>IFERROR(VLOOKUP($A4,gt_bowling!$B:$M,COLUMN(AE3)-23,FALSE),"")</f>
        <v/>
      </c>
      <c r="AF4" s="1" t="str">
        <f>IFERROR(VLOOKUP($A4,gt_bowling!$B:$M,COLUMN(AF3)-23,FALSE),"")</f>
        <v/>
      </c>
      <c r="AG4" s="1" t="str">
        <f>IFERROR(VLOOKUP($A4,gt_bowling!$B:$M,COLUMN(AG3)-23,FALSE),"")</f>
        <v/>
      </c>
      <c r="AH4" s="1" t="str">
        <f>IFERROR(VLOOKUP($A4,gt_bowling!$B:$M,COLUMN(AH3)-23,FALSE),"")</f>
        <v/>
      </c>
      <c r="AI4" s="1" t="str">
        <f>IFERROR(VLOOKUP($A4,gt_bowling!$B:$M,COLUMN(AI3)-23,FALSE),"")</f>
        <v/>
      </c>
      <c r="AJ4" s="23">
        <f>IFERROR((M4 - VALUE(SUBSTITUTE(Q4,"*","")))/(O4-1),0)</f>
        <v>0</v>
      </c>
      <c r="AK4" s="22" t="str">
        <f>IFERROR(F4/E4,"")</f>
        <v/>
      </c>
      <c r="AL4" s="22" t="str">
        <f>IFERROR(J4/E4,"")</f>
        <v/>
      </c>
      <c r="AM4" s="22" t="str">
        <f>IFERROR(AJ4*1 + AK4*25 + AL4*15,"")</f>
        <v/>
      </c>
      <c r="AN4" s="29" t="str">
        <f>IFERROR(AVERAGE(RANK(AJ4,$AJ$2:$AJ$26),RANK(AK4,$AK$2:$AK$26),RANK(AL4,$AL$2:$AL$26)),"")</f>
        <v/>
      </c>
      <c r="AO4" s="20" t="str">
        <f>IFERROR(RANK(AN4,$AN$2:$AN$26,1),"")</f>
        <v/>
      </c>
      <c r="AP4" s="49" t="str">
        <f>A4</f>
        <v>Mahipal Lomror</v>
      </c>
    </row>
    <row r="5" spans="1:43" x14ac:dyDescent="0.2">
      <c r="A5" s="3" t="s">
        <v>141</v>
      </c>
      <c r="B5" s="1" t="s">
        <v>96</v>
      </c>
      <c r="C5" s="4" t="s">
        <v>72</v>
      </c>
      <c r="D5" s="3" t="str">
        <f>IFERROR(VLOOKUP($A5,gt_mvp!$B:$K,COLUMN(D4)-2,FALSE),"")</f>
        <v/>
      </c>
      <c r="E5" s="1" t="str">
        <f>IFERROR(VLOOKUP($A5,gt_mvp!$B:$K,COLUMN(E4)-2,FALSE),"")</f>
        <v/>
      </c>
      <c r="F5" s="1" t="str">
        <f>IFERROR(VLOOKUP($A5,gt_mvp!$B:$K,COLUMN(F4)-2,FALSE),"")</f>
        <v/>
      </c>
      <c r="G5" s="1" t="str">
        <f>IFERROR(VLOOKUP($A5,gt_mvp!$B:$K,COLUMN(G4)-2,FALSE),"")</f>
        <v/>
      </c>
      <c r="H5" s="1" t="str">
        <f>IFERROR(VLOOKUP($A5,gt_mvp!$B:$K,COLUMN(H4)-2,FALSE),"")</f>
        <v/>
      </c>
      <c r="I5" s="1" t="str">
        <f>IFERROR(VLOOKUP($A5,gt_mvp!$B:$K,COLUMN(I4)-2,FALSE),"")</f>
        <v/>
      </c>
      <c r="J5" s="1" t="str">
        <f>IFERROR(VLOOKUP($A5,gt_mvp!$B:$K,COLUMN(J4)-2,FALSE),"")</f>
        <v/>
      </c>
      <c r="K5" s="1" t="str">
        <f>IFERROR(VLOOKUP($A5,gt_mvp!$B:$K,COLUMN(K4)-2,FALSE),"")</f>
        <v/>
      </c>
      <c r="L5" s="4" t="str">
        <f>IFERROR(VLOOKUP($A5,gt_mvp!$B:$K,COLUMN(L4)-2,FALSE),"")</f>
        <v/>
      </c>
      <c r="M5" s="3" t="str">
        <f>IFERROR(VLOOKUP($A5,gt_batting!$B:$N,COLUMN(M4)-11,FALSE),"")</f>
        <v/>
      </c>
      <c r="N5" s="1" t="str">
        <f>IFERROR(VLOOKUP($A5,gt_batting!$B:$N,COLUMN(N4)-11,FALSE),"")</f>
        <v/>
      </c>
      <c r="O5" s="1" t="str">
        <f>IFERROR(VLOOKUP($A5,gt_batting!$B:$N,COLUMN(O4)-11,FALSE),"")</f>
        <v/>
      </c>
      <c r="P5" s="1" t="str">
        <f>IFERROR(VLOOKUP($A5,gt_batting!$B:$N,COLUMN(P4)-11,FALSE),"")</f>
        <v/>
      </c>
      <c r="Q5" s="1" t="str">
        <f>IFERROR(VLOOKUP($A5,gt_batting!$B:$N,COLUMN(Q4)-11,FALSE),"")</f>
        <v/>
      </c>
      <c r="R5" s="1" t="str">
        <f>IFERROR(VLOOKUP($A5,gt_batting!$B:$N,COLUMN(R4)-11,FALSE),"")</f>
        <v/>
      </c>
      <c r="S5" s="1" t="str">
        <f>IFERROR(VLOOKUP($A5,gt_batting!$B:$N,COLUMN(S4)-11,FALSE),"")</f>
        <v/>
      </c>
      <c r="T5" s="1" t="str">
        <f>IFERROR(VLOOKUP($A5,gt_batting!$B:$N,COLUMN(T4)-11,FALSE),"")</f>
        <v/>
      </c>
      <c r="U5" s="1" t="str">
        <f>IFERROR(VLOOKUP($A5,gt_batting!$B:$N,COLUMN(U4)-11,FALSE),"")</f>
        <v/>
      </c>
      <c r="V5" s="1" t="str">
        <f>IFERROR(VLOOKUP($A5,gt_batting!$B:$N,COLUMN(V4)-11,FALSE),"")</f>
        <v/>
      </c>
      <c r="W5" s="1" t="str">
        <f>IFERROR(VLOOKUP($A5,gt_batting!$B:$N,COLUMN(W4)-11,FALSE),"")</f>
        <v/>
      </c>
      <c r="X5" s="4" t="str">
        <f>IFERROR(VLOOKUP($A5,gt_batting!$B:$N,COLUMN(X4)-11,FALSE),"")</f>
        <v/>
      </c>
      <c r="Y5" s="3" t="str">
        <f>IFERROR(VLOOKUP($A5,gt_bowling!$B:$M,COLUMN(Y4)-23,FALSE),"")</f>
        <v/>
      </c>
      <c r="Z5" s="1" t="str">
        <f>IFERROR(VLOOKUP($A5,gt_bowling!$B:$M,COLUMN(Z4)-23,FALSE),"")</f>
        <v/>
      </c>
      <c r="AA5" s="1" t="str">
        <f>IFERROR(VLOOKUP($A5,gt_bowling!$B:$M,COLUMN(AA4)-23,FALSE),"")</f>
        <v/>
      </c>
      <c r="AB5" s="1" t="str">
        <f>IFERROR(VLOOKUP($A5,gt_bowling!$B:$M,COLUMN(AB4)-23,FALSE),"")</f>
        <v/>
      </c>
      <c r="AC5" s="1" t="str">
        <f>IFERROR(VLOOKUP($A5,gt_bowling!$B:$M,COLUMN(AC4)-23,FALSE),"")</f>
        <v/>
      </c>
      <c r="AD5" s="1" t="str">
        <f>IFERROR(VLOOKUP($A5,gt_bowling!$B:$M,COLUMN(AD4)-23,FALSE),"")</f>
        <v/>
      </c>
      <c r="AE5" s="1" t="str">
        <f>IFERROR(VLOOKUP($A5,gt_bowling!$B:$M,COLUMN(AE4)-23,FALSE),"")</f>
        <v/>
      </c>
      <c r="AF5" s="1" t="str">
        <f>IFERROR(VLOOKUP($A5,gt_bowling!$B:$M,COLUMN(AF4)-23,FALSE),"")</f>
        <v/>
      </c>
      <c r="AG5" s="1" t="str">
        <f>IFERROR(VLOOKUP($A5,gt_bowling!$B:$M,COLUMN(AG4)-23,FALSE),"")</f>
        <v/>
      </c>
      <c r="AH5" s="1" t="str">
        <f>IFERROR(VLOOKUP($A5,gt_bowling!$B:$M,COLUMN(AH4)-23,FALSE),"")</f>
        <v/>
      </c>
      <c r="AI5" s="1" t="str">
        <f>IFERROR(VLOOKUP($A5,gt_bowling!$B:$M,COLUMN(AI4)-23,FALSE),"")</f>
        <v/>
      </c>
      <c r="AJ5" s="23">
        <f>IFERROR((M5 - VALUE(SUBSTITUTE(Q5,"*","")))/(O5-1),0)</f>
        <v>0</v>
      </c>
      <c r="AK5" s="22" t="str">
        <f>IFERROR(F5/E5,"")</f>
        <v/>
      </c>
      <c r="AL5" s="22" t="str">
        <f>IFERROR(J5/E5,"")</f>
        <v/>
      </c>
      <c r="AM5" s="22" t="str">
        <f>IFERROR(AJ5*1 + AK5*25 + AL5*15,"")</f>
        <v/>
      </c>
      <c r="AN5" s="29" t="str">
        <f>IFERROR(AVERAGE(RANK(AJ5,$AJ$2:$AJ$26),RANK(AK5,$AK$2:$AK$26),RANK(AL5,$AL$2:$AL$26)),"")</f>
        <v/>
      </c>
      <c r="AO5" s="20" t="str">
        <f>IFERROR(RANK(AN5,$AN$2:$AN$26,1),"")</f>
        <v/>
      </c>
      <c r="AP5" s="49" t="str">
        <f>A5</f>
        <v>Nishant Sindhu</v>
      </c>
    </row>
    <row r="6" spans="1:43" x14ac:dyDescent="0.2">
      <c r="A6" s="3" t="s">
        <v>142</v>
      </c>
      <c r="B6" s="1" t="s">
        <v>96</v>
      </c>
      <c r="C6" s="4" t="s">
        <v>70</v>
      </c>
      <c r="D6" s="3" t="str">
        <f>IFERROR(VLOOKUP($A6,gt_mvp!$B:$K,COLUMN(D5)-2,FALSE),"")</f>
        <v/>
      </c>
      <c r="E6" s="1" t="str">
        <f>IFERROR(VLOOKUP($A6,gt_mvp!$B:$K,COLUMN(E5)-2,FALSE),"")</f>
        <v/>
      </c>
      <c r="F6" s="1" t="str">
        <f>IFERROR(VLOOKUP($A6,gt_mvp!$B:$K,COLUMN(F5)-2,FALSE),"")</f>
        <v/>
      </c>
      <c r="G6" s="1" t="str">
        <f>IFERROR(VLOOKUP($A6,gt_mvp!$B:$K,COLUMN(G5)-2,FALSE),"")</f>
        <v/>
      </c>
      <c r="H6" s="1" t="str">
        <f>IFERROR(VLOOKUP($A6,gt_mvp!$B:$K,COLUMN(H5)-2,FALSE),"")</f>
        <v/>
      </c>
      <c r="I6" s="1" t="str">
        <f>IFERROR(VLOOKUP($A6,gt_mvp!$B:$K,COLUMN(I5)-2,FALSE),"")</f>
        <v/>
      </c>
      <c r="J6" s="1" t="str">
        <f>IFERROR(VLOOKUP($A6,gt_mvp!$B:$K,COLUMN(J5)-2,FALSE),"")</f>
        <v/>
      </c>
      <c r="K6" s="1" t="str">
        <f>IFERROR(VLOOKUP($A6,gt_mvp!$B:$K,COLUMN(K5)-2,FALSE),"")</f>
        <v/>
      </c>
      <c r="L6" s="4" t="str">
        <f>IFERROR(VLOOKUP($A6,gt_mvp!$B:$K,COLUMN(L5)-2,FALSE),"")</f>
        <v/>
      </c>
      <c r="M6" s="3" t="str">
        <f>IFERROR(VLOOKUP($A6,gt_batting!$B:$N,COLUMN(M5)-11,FALSE),"")</f>
        <v/>
      </c>
      <c r="N6" s="1" t="str">
        <f>IFERROR(VLOOKUP($A6,gt_batting!$B:$N,COLUMN(N5)-11,FALSE),"")</f>
        <v/>
      </c>
      <c r="O6" s="1" t="str">
        <f>IFERROR(VLOOKUP($A6,gt_batting!$B:$N,COLUMN(O5)-11,FALSE),"")</f>
        <v/>
      </c>
      <c r="P6" s="1" t="str">
        <f>IFERROR(VLOOKUP($A6,gt_batting!$B:$N,COLUMN(P5)-11,FALSE),"")</f>
        <v/>
      </c>
      <c r="Q6" s="1" t="str">
        <f>IFERROR(VLOOKUP($A6,gt_batting!$B:$N,COLUMN(Q5)-11,FALSE),"")</f>
        <v/>
      </c>
      <c r="R6" s="1" t="str">
        <f>IFERROR(VLOOKUP($A6,gt_batting!$B:$N,COLUMN(R5)-11,FALSE),"")</f>
        <v/>
      </c>
      <c r="S6" s="1" t="str">
        <f>IFERROR(VLOOKUP($A6,gt_batting!$B:$N,COLUMN(S5)-11,FALSE),"")</f>
        <v/>
      </c>
      <c r="T6" s="1" t="str">
        <f>IFERROR(VLOOKUP($A6,gt_batting!$B:$N,COLUMN(T5)-11,FALSE),"")</f>
        <v/>
      </c>
      <c r="U6" s="1" t="str">
        <f>IFERROR(VLOOKUP($A6,gt_batting!$B:$N,COLUMN(U5)-11,FALSE),"")</f>
        <v/>
      </c>
      <c r="V6" s="1" t="str">
        <f>IFERROR(VLOOKUP($A6,gt_batting!$B:$N,COLUMN(V5)-11,FALSE),"")</f>
        <v/>
      </c>
      <c r="W6" s="1" t="str">
        <f>IFERROR(VLOOKUP($A6,gt_batting!$B:$N,COLUMN(W5)-11,FALSE),"")</f>
        <v/>
      </c>
      <c r="X6" s="4" t="str">
        <f>IFERROR(VLOOKUP($A6,gt_batting!$B:$N,COLUMN(X5)-11,FALSE),"")</f>
        <v/>
      </c>
      <c r="Y6" s="3" t="str">
        <f>IFERROR(VLOOKUP($A6,gt_bowling!$B:$M,COLUMN(Y5)-23,FALSE),"")</f>
        <v/>
      </c>
      <c r="Z6" s="1" t="str">
        <f>IFERROR(VLOOKUP($A6,gt_bowling!$B:$M,COLUMN(Z5)-23,FALSE),"")</f>
        <v/>
      </c>
      <c r="AA6" s="1" t="str">
        <f>IFERROR(VLOOKUP($A6,gt_bowling!$B:$M,COLUMN(AA5)-23,FALSE),"")</f>
        <v/>
      </c>
      <c r="AB6" s="1" t="str">
        <f>IFERROR(VLOOKUP($A6,gt_bowling!$B:$M,COLUMN(AB5)-23,FALSE),"")</f>
        <v/>
      </c>
      <c r="AC6" s="1" t="str">
        <f>IFERROR(VLOOKUP($A6,gt_bowling!$B:$M,COLUMN(AC5)-23,FALSE),"")</f>
        <v/>
      </c>
      <c r="AD6" s="1" t="str">
        <f>IFERROR(VLOOKUP($A6,gt_bowling!$B:$M,COLUMN(AD5)-23,FALSE),"")</f>
        <v/>
      </c>
      <c r="AE6" s="1" t="str">
        <f>IFERROR(VLOOKUP($A6,gt_bowling!$B:$M,COLUMN(AE5)-23,FALSE),"")</f>
        <v/>
      </c>
      <c r="AF6" s="1" t="str">
        <f>IFERROR(VLOOKUP($A6,gt_bowling!$B:$M,COLUMN(AF5)-23,FALSE),"")</f>
        <v/>
      </c>
      <c r="AG6" s="1" t="str">
        <f>IFERROR(VLOOKUP($A6,gt_bowling!$B:$M,COLUMN(AG5)-23,FALSE),"")</f>
        <v/>
      </c>
      <c r="AH6" s="1" t="str">
        <f>IFERROR(VLOOKUP($A6,gt_bowling!$B:$M,COLUMN(AH5)-23,FALSE),"")</f>
        <v/>
      </c>
      <c r="AI6" s="1" t="str">
        <f>IFERROR(VLOOKUP($A6,gt_bowling!$B:$M,COLUMN(AI5)-23,FALSE),"")</f>
        <v/>
      </c>
      <c r="AJ6" s="23">
        <f>IFERROR((M6 - VALUE(SUBSTITUTE(Q6,"*","")))/(O6-1),0)</f>
        <v>0</v>
      </c>
      <c r="AK6" s="22" t="str">
        <f>IFERROR(F6/E6,"")</f>
        <v/>
      </c>
      <c r="AL6" s="22" t="str">
        <f>IFERROR(J6/E6,"")</f>
        <v/>
      </c>
      <c r="AM6" s="22" t="str">
        <f>IFERROR(AJ6*1 + AK6*25 + AL6*15,"")</f>
        <v/>
      </c>
      <c r="AN6" s="29" t="str">
        <f>IFERROR(AVERAGE(RANK(AJ6,$AJ$2:$AJ$26),RANK(AK6,$AK$2:$AK$26),RANK(AL6,$AL$2:$AL$26)),"")</f>
        <v/>
      </c>
      <c r="AO6" s="20" t="str">
        <f>IFERROR(RANK(AN6,$AN$2:$AN$26,1),"")</f>
        <v/>
      </c>
      <c r="AP6" s="49" t="str">
        <f>A6</f>
        <v>Kumar Kushagra</v>
      </c>
    </row>
    <row r="7" spans="1:43" x14ac:dyDescent="0.2">
      <c r="A7" s="3" t="s">
        <v>143</v>
      </c>
      <c r="B7" s="1" t="s">
        <v>96</v>
      </c>
      <c r="C7" s="4" t="s">
        <v>71</v>
      </c>
      <c r="D7" s="3" t="str">
        <f>IFERROR(VLOOKUP($A7,gt_mvp!$B:$K,COLUMN(D6)-2,FALSE),"")</f>
        <v/>
      </c>
      <c r="E7" s="1" t="str">
        <f>IFERROR(VLOOKUP($A7,gt_mvp!$B:$K,COLUMN(E6)-2,FALSE),"")</f>
        <v/>
      </c>
      <c r="F7" s="1" t="str">
        <f>IFERROR(VLOOKUP($A7,gt_mvp!$B:$K,COLUMN(F6)-2,FALSE),"")</f>
        <v/>
      </c>
      <c r="G7" s="1" t="str">
        <f>IFERROR(VLOOKUP($A7,gt_mvp!$B:$K,COLUMN(G6)-2,FALSE),"")</f>
        <v/>
      </c>
      <c r="H7" s="1" t="str">
        <f>IFERROR(VLOOKUP($A7,gt_mvp!$B:$K,COLUMN(H6)-2,FALSE),"")</f>
        <v/>
      </c>
      <c r="I7" s="1" t="str">
        <f>IFERROR(VLOOKUP($A7,gt_mvp!$B:$K,COLUMN(I6)-2,FALSE),"")</f>
        <v/>
      </c>
      <c r="J7" s="1" t="str">
        <f>IFERROR(VLOOKUP($A7,gt_mvp!$B:$K,COLUMN(J6)-2,FALSE),"")</f>
        <v/>
      </c>
      <c r="K7" s="1" t="str">
        <f>IFERROR(VLOOKUP($A7,gt_mvp!$B:$K,COLUMN(K6)-2,FALSE),"")</f>
        <v/>
      </c>
      <c r="L7" s="4" t="str">
        <f>IFERROR(VLOOKUP($A7,gt_mvp!$B:$K,COLUMN(L6)-2,FALSE),"")</f>
        <v/>
      </c>
      <c r="M7" s="3" t="str">
        <f>IFERROR(VLOOKUP($A7,gt_batting!$B:$N,COLUMN(M6)-11,FALSE),"")</f>
        <v/>
      </c>
      <c r="N7" s="1" t="str">
        <f>IFERROR(VLOOKUP($A7,gt_batting!$B:$N,COLUMN(N6)-11,FALSE),"")</f>
        <v/>
      </c>
      <c r="O7" s="1" t="str">
        <f>IFERROR(VLOOKUP($A7,gt_batting!$B:$N,COLUMN(O6)-11,FALSE),"")</f>
        <v/>
      </c>
      <c r="P7" s="1" t="str">
        <f>IFERROR(VLOOKUP($A7,gt_batting!$B:$N,COLUMN(P6)-11,FALSE),"")</f>
        <v/>
      </c>
      <c r="Q7" s="1" t="str">
        <f>IFERROR(VLOOKUP($A7,gt_batting!$B:$N,COLUMN(Q6)-11,FALSE),"")</f>
        <v/>
      </c>
      <c r="R7" s="1" t="str">
        <f>IFERROR(VLOOKUP($A7,gt_batting!$B:$N,COLUMN(R6)-11,FALSE),"")</f>
        <v/>
      </c>
      <c r="S7" s="1" t="str">
        <f>IFERROR(VLOOKUP($A7,gt_batting!$B:$N,COLUMN(S6)-11,FALSE),"")</f>
        <v/>
      </c>
      <c r="T7" s="1" t="str">
        <f>IFERROR(VLOOKUP($A7,gt_batting!$B:$N,COLUMN(T6)-11,FALSE),"")</f>
        <v/>
      </c>
      <c r="U7" s="1" t="str">
        <f>IFERROR(VLOOKUP($A7,gt_batting!$B:$N,COLUMN(U6)-11,FALSE),"")</f>
        <v/>
      </c>
      <c r="V7" s="1" t="str">
        <f>IFERROR(VLOOKUP($A7,gt_batting!$B:$N,COLUMN(V6)-11,FALSE),"")</f>
        <v/>
      </c>
      <c r="W7" s="1" t="str">
        <f>IFERROR(VLOOKUP($A7,gt_batting!$B:$N,COLUMN(W6)-11,FALSE),"")</f>
        <v/>
      </c>
      <c r="X7" s="4" t="str">
        <f>IFERROR(VLOOKUP($A7,gt_batting!$B:$N,COLUMN(X6)-11,FALSE),"")</f>
        <v/>
      </c>
      <c r="Y7" s="3" t="str">
        <f>IFERROR(VLOOKUP($A7,gt_bowling!$B:$M,COLUMN(Y6)-23,FALSE),"")</f>
        <v/>
      </c>
      <c r="Z7" s="1" t="str">
        <f>IFERROR(VLOOKUP($A7,gt_bowling!$B:$M,COLUMN(Z6)-23,FALSE),"")</f>
        <v/>
      </c>
      <c r="AA7" s="1" t="str">
        <f>IFERROR(VLOOKUP($A7,gt_bowling!$B:$M,COLUMN(AA6)-23,FALSE),"")</f>
        <v/>
      </c>
      <c r="AB7" s="1" t="str">
        <f>IFERROR(VLOOKUP($A7,gt_bowling!$B:$M,COLUMN(AB6)-23,FALSE),"")</f>
        <v/>
      </c>
      <c r="AC7" s="1" t="str">
        <f>IFERROR(VLOOKUP($A7,gt_bowling!$B:$M,COLUMN(AC6)-23,FALSE),"")</f>
        <v/>
      </c>
      <c r="AD7" s="1" t="str">
        <f>IFERROR(VLOOKUP($A7,gt_bowling!$B:$M,COLUMN(AD6)-23,FALSE),"")</f>
        <v/>
      </c>
      <c r="AE7" s="1" t="str">
        <f>IFERROR(VLOOKUP($A7,gt_bowling!$B:$M,COLUMN(AE6)-23,FALSE),"")</f>
        <v/>
      </c>
      <c r="AF7" s="1" t="str">
        <f>IFERROR(VLOOKUP($A7,gt_bowling!$B:$M,COLUMN(AF6)-23,FALSE),"")</f>
        <v/>
      </c>
      <c r="AG7" s="1" t="str">
        <f>IFERROR(VLOOKUP($A7,gt_bowling!$B:$M,COLUMN(AG6)-23,FALSE),"")</f>
        <v/>
      </c>
      <c r="AH7" s="1" t="str">
        <f>IFERROR(VLOOKUP($A7,gt_bowling!$B:$M,COLUMN(AH6)-23,FALSE),"")</f>
        <v/>
      </c>
      <c r="AI7" s="1" t="str">
        <f>IFERROR(VLOOKUP($A7,gt_bowling!$B:$M,COLUMN(AI6)-23,FALSE),"")</f>
        <v/>
      </c>
      <c r="AJ7" s="23">
        <f>IFERROR((M7 - VALUE(SUBSTITUTE(Q7,"*","")))/(O7-1),0)</f>
        <v>0</v>
      </c>
      <c r="AK7" s="22" t="str">
        <f>IFERROR(F7/E7,"")</f>
        <v/>
      </c>
      <c r="AL7" s="22" t="str">
        <f>IFERROR(J7/E7,"")</f>
        <v/>
      </c>
      <c r="AM7" s="22" t="str">
        <f>IFERROR(AJ7*1 + AK7*25 + AL7*15,"")</f>
        <v/>
      </c>
      <c r="AN7" s="29" t="str">
        <f>IFERROR(AVERAGE(RANK(AJ7,$AJ$2:$AJ$26),RANK(AK7,$AK$2:$AK$26),RANK(AL7,$AL$2:$AL$26)),"")</f>
        <v/>
      </c>
      <c r="AO7" s="20" t="str">
        <f>IFERROR(RANK(AN7,$AN$2:$AN$26,1),"")</f>
        <v/>
      </c>
      <c r="AP7" s="49" t="str">
        <f>A7</f>
        <v>Manav Suthar</v>
      </c>
    </row>
    <row r="8" spans="1:43" x14ac:dyDescent="0.2">
      <c r="A8" s="3" t="s">
        <v>145</v>
      </c>
      <c r="B8" s="1" t="s">
        <v>96</v>
      </c>
      <c r="C8" s="4" t="s">
        <v>71</v>
      </c>
      <c r="D8" s="3" t="str">
        <f>IFERROR(VLOOKUP($A8,gt_mvp!$B:$K,COLUMN(D7)-2,FALSE),"")</f>
        <v/>
      </c>
      <c r="E8" s="1" t="str">
        <f>IFERROR(VLOOKUP($A8,gt_mvp!$B:$K,COLUMN(E7)-2,FALSE),"")</f>
        <v/>
      </c>
      <c r="F8" s="1" t="str">
        <f>IFERROR(VLOOKUP($A8,gt_mvp!$B:$K,COLUMN(F7)-2,FALSE),"")</f>
        <v/>
      </c>
      <c r="G8" s="1" t="str">
        <f>IFERROR(VLOOKUP($A8,gt_mvp!$B:$K,COLUMN(G7)-2,FALSE),"")</f>
        <v/>
      </c>
      <c r="H8" s="1" t="str">
        <f>IFERROR(VLOOKUP($A8,gt_mvp!$B:$K,COLUMN(H7)-2,FALSE),"")</f>
        <v/>
      </c>
      <c r="I8" s="1" t="str">
        <f>IFERROR(VLOOKUP($A8,gt_mvp!$B:$K,COLUMN(I7)-2,FALSE),"")</f>
        <v/>
      </c>
      <c r="J8" s="1" t="str">
        <f>IFERROR(VLOOKUP($A8,gt_mvp!$B:$K,COLUMN(J7)-2,FALSE),"")</f>
        <v/>
      </c>
      <c r="K8" s="1" t="str">
        <f>IFERROR(VLOOKUP($A8,gt_mvp!$B:$K,COLUMN(K7)-2,FALSE),"")</f>
        <v/>
      </c>
      <c r="L8" s="4" t="str">
        <f>IFERROR(VLOOKUP($A8,gt_mvp!$B:$K,COLUMN(L7)-2,FALSE),"")</f>
        <v/>
      </c>
      <c r="M8" s="3" t="str">
        <f>IFERROR(VLOOKUP($A8,gt_batting!$B:$N,COLUMN(M7)-11,FALSE),"")</f>
        <v/>
      </c>
      <c r="N8" s="1" t="str">
        <f>IFERROR(VLOOKUP($A8,gt_batting!$B:$N,COLUMN(N7)-11,FALSE),"")</f>
        <v/>
      </c>
      <c r="O8" s="1" t="str">
        <f>IFERROR(VLOOKUP($A8,gt_batting!$B:$N,COLUMN(O7)-11,FALSE),"")</f>
        <v/>
      </c>
      <c r="P8" s="1" t="str">
        <f>IFERROR(VLOOKUP($A8,gt_batting!$B:$N,COLUMN(P7)-11,FALSE),"")</f>
        <v/>
      </c>
      <c r="Q8" s="1" t="str">
        <f>IFERROR(VLOOKUP($A8,gt_batting!$B:$N,COLUMN(Q7)-11,FALSE),"")</f>
        <v/>
      </c>
      <c r="R8" s="1" t="str">
        <f>IFERROR(VLOOKUP($A8,gt_batting!$B:$N,COLUMN(R7)-11,FALSE),"")</f>
        <v/>
      </c>
      <c r="S8" s="1" t="str">
        <f>IFERROR(VLOOKUP($A8,gt_batting!$B:$N,COLUMN(S7)-11,FALSE),"")</f>
        <v/>
      </c>
      <c r="T8" s="1" t="str">
        <f>IFERROR(VLOOKUP($A8,gt_batting!$B:$N,COLUMN(T7)-11,FALSE),"")</f>
        <v/>
      </c>
      <c r="U8" s="1" t="str">
        <f>IFERROR(VLOOKUP($A8,gt_batting!$B:$N,COLUMN(U7)-11,FALSE),"")</f>
        <v/>
      </c>
      <c r="V8" s="1" t="str">
        <f>IFERROR(VLOOKUP($A8,gt_batting!$B:$N,COLUMN(V7)-11,FALSE),"")</f>
        <v/>
      </c>
      <c r="W8" s="1" t="str">
        <f>IFERROR(VLOOKUP($A8,gt_batting!$B:$N,COLUMN(W7)-11,FALSE),"")</f>
        <v/>
      </c>
      <c r="X8" s="4" t="str">
        <f>IFERROR(VLOOKUP($A8,gt_batting!$B:$N,COLUMN(X7)-11,FALSE),"")</f>
        <v/>
      </c>
      <c r="Y8" s="3" t="str">
        <f>IFERROR(VLOOKUP($A8,gt_bowling!$B:$M,COLUMN(Y7)-23,FALSE),"")</f>
        <v/>
      </c>
      <c r="Z8" s="1" t="str">
        <f>IFERROR(VLOOKUP($A8,gt_bowling!$B:$M,COLUMN(Z7)-23,FALSE),"")</f>
        <v/>
      </c>
      <c r="AA8" s="1" t="str">
        <f>IFERROR(VLOOKUP($A8,gt_bowling!$B:$M,COLUMN(AA7)-23,FALSE),"")</f>
        <v/>
      </c>
      <c r="AB8" s="1" t="str">
        <f>IFERROR(VLOOKUP($A8,gt_bowling!$B:$M,COLUMN(AB7)-23,FALSE),"")</f>
        <v/>
      </c>
      <c r="AC8" s="1" t="str">
        <f>IFERROR(VLOOKUP($A8,gt_bowling!$B:$M,COLUMN(AC7)-23,FALSE),"")</f>
        <v/>
      </c>
      <c r="AD8" s="1" t="str">
        <f>IFERROR(VLOOKUP($A8,gt_bowling!$B:$M,COLUMN(AD7)-23,FALSE),"")</f>
        <v/>
      </c>
      <c r="AE8" s="1" t="str">
        <f>IFERROR(VLOOKUP($A8,gt_bowling!$B:$M,COLUMN(AE7)-23,FALSE),"")</f>
        <v/>
      </c>
      <c r="AF8" s="1" t="str">
        <f>IFERROR(VLOOKUP($A8,gt_bowling!$B:$M,COLUMN(AF7)-23,FALSE),"")</f>
        <v/>
      </c>
      <c r="AG8" s="1" t="str">
        <f>IFERROR(VLOOKUP($A8,gt_bowling!$B:$M,COLUMN(AG7)-23,FALSE),"")</f>
        <v/>
      </c>
      <c r="AH8" s="1" t="str">
        <f>IFERROR(VLOOKUP($A8,gt_bowling!$B:$M,COLUMN(AH7)-23,FALSE),"")</f>
        <v/>
      </c>
      <c r="AI8" s="1" t="str">
        <f>IFERROR(VLOOKUP($A8,gt_bowling!$B:$M,COLUMN(AI7)-23,FALSE),"")</f>
        <v/>
      </c>
      <c r="AJ8" s="23">
        <f>IFERROR((M8 - VALUE(SUBSTITUTE(Q8,"*","")))/(O8-1),0)</f>
        <v>0</v>
      </c>
      <c r="AK8" s="22" t="str">
        <f>IFERROR(F8/E8,"")</f>
        <v/>
      </c>
      <c r="AL8" s="22" t="str">
        <f>IFERROR(J8/E8,"")</f>
        <v/>
      </c>
      <c r="AM8" s="22" t="str">
        <f>IFERROR(AJ8*1 + AK8*25 + AL8*15,"")</f>
        <v/>
      </c>
      <c r="AN8" s="29" t="str">
        <f>IFERROR(AVERAGE(RANK(AJ8,$AJ$2:$AJ$26),RANK(AK8,$AK$2:$AK$26),RANK(AL8,$AL$2:$AL$26)),"")</f>
        <v/>
      </c>
      <c r="AO8" s="20" t="str">
        <f>IFERROR(RANK(AN8,$AN$2:$AN$26,1),"")</f>
        <v/>
      </c>
      <c r="AP8" s="49" t="str">
        <f>A8</f>
        <v>Gerald Coetzee</v>
      </c>
    </row>
    <row r="9" spans="1:43" x14ac:dyDescent="0.2">
      <c r="A9" s="3" t="s">
        <v>147</v>
      </c>
      <c r="B9" s="1" t="s">
        <v>96</v>
      </c>
      <c r="C9" s="4" t="s">
        <v>71</v>
      </c>
      <c r="D9" s="3" t="str">
        <f>IFERROR(VLOOKUP($A9,gt_mvp!$B:$K,COLUMN(D8)-2,FALSE),"")</f>
        <v/>
      </c>
      <c r="E9" s="1" t="str">
        <f>IFERROR(VLOOKUP($A9,gt_mvp!$B:$K,COLUMN(E8)-2,FALSE),"")</f>
        <v/>
      </c>
      <c r="F9" s="1" t="str">
        <f>IFERROR(VLOOKUP($A9,gt_mvp!$B:$K,COLUMN(F8)-2,FALSE),"")</f>
        <v/>
      </c>
      <c r="G9" s="1" t="str">
        <f>IFERROR(VLOOKUP($A9,gt_mvp!$B:$K,COLUMN(G8)-2,FALSE),"")</f>
        <v/>
      </c>
      <c r="H9" s="1" t="str">
        <f>IFERROR(VLOOKUP($A9,gt_mvp!$B:$K,COLUMN(H8)-2,FALSE),"")</f>
        <v/>
      </c>
      <c r="I9" s="1" t="str">
        <f>IFERROR(VLOOKUP($A9,gt_mvp!$B:$K,COLUMN(I8)-2,FALSE),"")</f>
        <v/>
      </c>
      <c r="J9" s="1" t="str">
        <f>IFERROR(VLOOKUP($A9,gt_mvp!$B:$K,COLUMN(J8)-2,FALSE),"")</f>
        <v/>
      </c>
      <c r="K9" s="1" t="str">
        <f>IFERROR(VLOOKUP($A9,gt_mvp!$B:$K,COLUMN(K8)-2,FALSE),"")</f>
        <v/>
      </c>
      <c r="L9" s="4" t="str">
        <f>IFERROR(VLOOKUP($A9,gt_mvp!$B:$K,COLUMN(L8)-2,FALSE),"")</f>
        <v/>
      </c>
      <c r="M9" s="3" t="str">
        <f>IFERROR(VLOOKUP($A9,gt_batting!$B:$N,COLUMN(M8)-11,FALSE),"")</f>
        <v/>
      </c>
      <c r="N9" s="1" t="str">
        <f>IFERROR(VLOOKUP($A9,gt_batting!$B:$N,COLUMN(N8)-11,FALSE),"")</f>
        <v/>
      </c>
      <c r="O9" s="1" t="str">
        <f>IFERROR(VLOOKUP($A9,gt_batting!$B:$N,COLUMN(O8)-11,FALSE),"")</f>
        <v/>
      </c>
      <c r="P9" s="1" t="str">
        <f>IFERROR(VLOOKUP($A9,gt_batting!$B:$N,COLUMN(P8)-11,FALSE),"")</f>
        <v/>
      </c>
      <c r="Q9" s="1" t="str">
        <f>IFERROR(VLOOKUP($A9,gt_batting!$B:$N,COLUMN(Q8)-11,FALSE),"")</f>
        <v/>
      </c>
      <c r="R9" s="1" t="str">
        <f>IFERROR(VLOOKUP($A9,gt_batting!$B:$N,COLUMN(R8)-11,FALSE),"")</f>
        <v/>
      </c>
      <c r="S9" s="1" t="str">
        <f>IFERROR(VLOOKUP($A9,gt_batting!$B:$N,COLUMN(S8)-11,FALSE),"")</f>
        <v/>
      </c>
      <c r="T9" s="1" t="str">
        <f>IFERROR(VLOOKUP($A9,gt_batting!$B:$N,COLUMN(T8)-11,FALSE),"")</f>
        <v/>
      </c>
      <c r="U9" s="1" t="str">
        <f>IFERROR(VLOOKUP($A9,gt_batting!$B:$N,COLUMN(U8)-11,FALSE),"")</f>
        <v/>
      </c>
      <c r="V9" s="1" t="str">
        <f>IFERROR(VLOOKUP($A9,gt_batting!$B:$N,COLUMN(V8)-11,FALSE),"")</f>
        <v/>
      </c>
      <c r="W9" s="1" t="str">
        <f>IFERROR(VLOOKUP($A9,gt_batting!$B:$N,COLUMN(W8)-11,FALSE),"")</f>
        <v/>
      </c>
      <c r="X9" s="4" t="str">
        <f>IFERROR(VLOOKUP($A9,gt_batting!$B:$N,COLUMN(X8)-11,FALSE),"")</f>
        <v/>
      </c>
      <c r="Y9" s="3" t="str">
        <f>IFERROR(VLOOKUP($A9,gt_bowling!$B:$M,COLUMN(Y8)-23,FALSE),"")</f>
        <v/>
      </c>
      <c r="Z9" s="1" t="str">
        <f>IFERROR(VLOOKUP($A9,gt_bowling!$B:$M,COLUMN(Z8)-23,FALSE),"")</f>
        <v/>
      </c>
      <c r="AA9" s="1" t="str">
        <f>IFERROR(VLOOKUP($A9,gt_bowling!$B:$M,COLUMN(AA8)-23,FALSE),"")</f>
        <v/>
      </c>
      <c r="AB9" s="1" t="str">
        <f>IFERROR(VLOOKUP($A9,gt_bowling!$B:$M,COLUMN(AB8)-23,FALSE),"")</f>
        <v/>
      </c>
      <c r="AC9" s="1" t="str">
        <f>IFERROR(VLOOKUP($A9,gt_bowling!$B:$M,COLUMN(AC8)-23,FALSE),"")</f>
        <v/>
      </c>
      <c r="AD9" s="1" t="str">
        <f>IFERROR(VLOOKUP($A9,gt_bowling!$B:$M,COLUMN(AD8)-23,FALSE),"")</f>
        <v/>
      </c>
      <c r="AE9" s="1" t="str">
        <f>IFERROR(VLOOKUP($A9,gt_bowling!$B:$M,COLUMN(AE8)-23,FALSE),"")</f>
        <v/>
      </c>
      <c r="AF9" s="1" t="str">
        <f>IFERROR(VLOOKUP($A9,gt_bowling!$B:$M,COLUMN(AF8)-23,FALSE),"")</f>
        <v/>
      </c>
      <c r="AG9" s="1" t="str">
        <f>IFERROR(VLOOKUP($A9,gt_bowling!$B:$M,COLUMN(AG8)-23,FALSE),"")</f>
        <v/>
      </c>
      <c r="AH9" s="1" t="str">
        <f>IFERROR(VLOOKUP($A9,gt_bowling!$B:$M,COLUMN(AH8)-23,FALSE),"")</f>
        <v/>
      </c>
      <c r="AI9" s="1" t="str">
        <f>IFERROR(VLOOKUP($A9,gt_bowling!$B:$M,COLUMN(AI8)-23,FALSE),"")</f>
        <v/>
      </c>
      <c r="AJ9" s="23">
        <f>IFERROR((M9 - VALUE(SUBSTITUTE(Q9,"*","")))/(O9-1),0)</f>
        <v>0</v>
      </c>
      <c r="AK9" s="22" t="str">
        <f>IFERROR(F9/E9,"")</f>
        <v/>
      </c>
      <c r="AL9" s="22" t="str">
        <f>IFERROR(J9/E9,"")</f>
        <v/>
      </c>
      <c r="AM9" s="22" t="str">
        <f>IFERROR(AJ9*1 + AK9*25 + AL9*15,"")</f>
        <v/>
      </c>
      <c r="AN9" s="29" t="str">
        <f>IFERROR(AVERAGE(RANK(AJ9,$AJ$2:$AJ$26),RANK(AK9,$AK$2:$AK$26),RANK(AL9,$AL$2:$AL$26)),"")</f>
        <v/>
      </c>
      <c r="AO9" s="20" t="str">
        <f>IFERROR(RANK(AN9,$AN$2:$AN$26,1),"")</f>
        <v/>
      </c>
      <c r="AP9" s="49" t="str">
        <f>A9</f>
        <v>Gurnoor Brar</v>
      </c>
    </row>
    <row r="10" spans="1:43" x14ac:dyDescent="0.2">
      <c r="A10" s="3" t="s">
        <v>148</v>
      </c>
      <c r="B10" s="1" t="s">
        <v>96</v>
      </c>
      <c r="C10" s="4" t="s">
        <v>72</v>
      </c>
      <c r="D10" s="3" t="str">
        <f>IFERROR(VLOOKUP($A10,gt_mvp!$B:$K,COLUMN(D9)-2,FALSE),"")</f>
        <v/>
      </c>
      <c r="E10" s="1" t="str">
        <f>IFERROR(VLOOKUP($A10,gt_mvp!$B:$K,COLUMN(E9)-2,FALSE),"")</f>
        <v/>
      </c>
      <c r="F10" s="1" t="str">
        <f>IFERROR(VLOOKUP($A10,gt_mvp!$B:$K,COLUMN(F9)-2,FALSE),"")</f>
        <v/>
      </c>
      <c r="G10" s="1" t="str">
        <f>IFERROR(VLOOKUP($A10,gt_mvp!$B:$K,COLUMN(G9)-2,FALSE),"")</f>
        <v/>
      </c>
      <c r="H10" s="1" t="str">
        <f>IFERROR(VLOOKUP($A10,gt_mvp!$B:$K,COLUMN(H9)-2,FALSE),"")</f>
        <v/>
      </c>
      <c r="I10" s="1" t="str">
        <f>IFERROR(VLOOKUP($A10,gt_mvp!$B:$K,COLUMN(I9)-2,FALSE),"")</f>
        <v/>
      </c>
      <c r="J10" s="1" t="str">
        <f>IFERROR(VLOOKUP($A10,gt_mvp!$B:$K,COLUMN(J9)-2,FALSE),"")</f>
        <v/>
      </c>
      <c r="K10" s="1" t="str">
        <f>IFERROR(VLOOKUP($A10,gt_mvp!$B:$K,COLUMN(K9)-2,FALSE),"")</f>
        <v/>
      </c>
      <c r="L10" s="4" t="str">
        <f>IFERROR(VLOOKUP($A10,gt_mvp!$B:$K,COLUMN(L9)-2,FALSE),"")</f>
        <v/>
      </c>
      <c r="M10" s="3" t="str">
        <f>IFERROR(VLOOKUP($A10,gt_batting!$B:$N,COLUMN(M9)-11,FALSE),"")</f>
        <v/>
      </c>
      <c r="N10" s="1" t="str">
        <f>IFERROR(VLOOKUP($A10,gt_batting!$B:$N,COLUMN(N9)-11,FALSE),"")</f>
        <v/>
      </c>
      <c r="O10" s="1" t="str">
        <f>IFERROR(VLOOKUP($A10,gt_batting!$B:$N,COLUMN(O9)-11,FALSE),"")</f>
        <v/>
      </c>
      <c r="P10" s="1" t="str">
        <f>IFERROR(VLOOKUP($A10,gt_batting!$B:$N,COLUMN(P9)-11,FALSE),"")</f>
        <v/>
      </c>
      <c r="Q10" s="1" t="str">
        <f>IFERROR(VLOOKUP($A10,gt_batting!$B:$N,COLUMN(Q9)-11,FALSE),"")</f>
        <v/>
      </c>
      <c r="R10" s="1" t="str">
        <f>IFERROR(VLOOKUP($A10,gt_batting!$B:$N,COLUMN(R9)-11,FALSE),"")</f>
        <v/>
      </c>
      <c r="S10" s="1" t="str">
        <f>IFERROR(VLOOKUP($A10,gt_batting!$B:$N,COLUMN(S9)-11,FALSE),"")</f>
        <v/>
      </c>
      <c r="T10" s="1" t="str">
        <f>IFERROR(VLOOKUP($A10,gt_batting!$B:$N,COLUMN(T9)-11,FALSE),"")</f>
        <v/>
      </c>
      <c r="U10" s="1" t="str">
        <f>IFERROR(VLOOKUP($A10,gt_batting!$B:$N,COLUMN(U9)-11,FALSE),"")</f>
        <v/>
      </c>
      <c r="V10" s="1" t="str">
        <f>IFERROR(VLOOKUP($A10,gt_batting!$B:$N,COLUMN(V9)-11,FALSE),"")</f>
        <v/>
      </c>
      <c r="W10" s="1" t="str">
        <f>IFERROR(VLOOKUP($A10,gt_batting!$B:$N,COLUMN(W9)-11,FALSE),"")</f>
        <v/>
      </c>
      <c r="X10" s="4" t="str">
        <f>IFERROR(VLOOKUP($A10,gt_batting!$B:$N,COLUMN(X9)-11,FALSE),"")</f>
        <v/>
      </c>
      <c r="Y10" s="3" t="str">
        <f>IFERROR(VLOOKUP($A10,gt_bowling!$B:$M,COLUMN(Y9)-23,FALSE),"")</f>
        <v/>
      </c>
      <c r="Z10" s="1" t="str">
        <f>IFERROR(VLOOKUP($A10,gt_bowling!$B:$M,COLUMN(Z9)-23,FALSE),"")</f>
        <v/>
      </c>
      <c r="AA10" s="1" t="str">
        <f>IFERROR(VLOOKUP($A10,gt_bowling!$B:$M,COLUMN(AA9)-23,FALSE),"")</f>
        <v/>
      </c>
      <c r="AB10" s="1" t="str">
        <f>IFERROR(VLOOKUP($A10,gt_bowling!$B:$M,COLUMN(AB9)-23,FALSE),"")</f>
        <v/>
      </c>
      <c r="AC10" s="1" t="str">
        <f>IFERROR(VLOOKUP($A10,gt_bowling!$B:$M,COLUMN(AC9)-23,FALSE),"")</f>
        <v/>
      </c>
      <c r="AD10" s="1" t="str">
        <f>IFERROR(VLOOKUP($A10,gt_bowling!$B:$M,COLUMN(AD9)-23,FALSE),"")</f>
        <v/>
      </c>
      <c r="AE10" s="1" t="str">
        <f>IFERROR(VLOOKUP($A10,gt_bowling!$B:$M,COLUMN(AE9)-23,FALSE),"")</f>
        <v/>
      </c>
      <c r="AF10" s="1" t="str">
        <f>IFERROR(VLOOKUP($A10,gt_bowling!$B:$M,COLUMN(AF9)-23,FALSE),"")</f>
        <v/>
      </c>
      <c r="AG10" s="1" t="str">
        <f>IFERROR(VLOOKUP($A10,gt_bowling!$B:$M,COLUMN(AG9)-23,FALSE),"")</f>
        <v/>
      </c>
      <c r="AH10" s="1" t="str">
        <f>IFERROR(VLOOKUP($A10,gt_bowling!$B:$M,COLUMN(AH9)-23,FALSE),"")</f>
        <v/>
      </c>
      <c r="AI10" s="1" t="str">
        <f>IFERROR(VLOOKUP($A10,gt_bowling!$B:$M,COLUMN(AI9)-23,FALSE),"")</f>
        <v/>
      </c>
      <c r="AJ10" s="23">
        <f>IFERROR((M10 - VALUE(SUBSTITUTE(Q10,"*","")))/(O10-1),0)</f>
        <v>0</v>
      </c>
      <c r="AK10" s="22" t="str">
        <f>IFERROR(F10/E10,"")</f>
        <v/>
      </c>
      <c r="AL10" s="22" t="str">
        <f>IFERROR(J10/E10,"")</f>
        <v/>
      </c>
      <c r="AM10" s="22" t="str">
        <f>IFERROR(AJ10*1 + AK10*25 + AL10*15,"")</f>
        <v/>
      </c>
      <c r="AN10" s="29" t="str">
        <f>IFERROR(AVERAGE(RANK(AJ10,$AJ$2:$AJ$26),RANK(AK10,$AK$2:$AK$26),RANK(AL10,$AL$2:$AL$26)),"")</f>
        <v/>
      </c>
      <c r="AO10" s="20" t="str">
        <f>IFERROR(RANK(AN10,$AN$2:$AN$26,1),"")</f>
        <v/>
      </c>
      <c r="AP10" s="49" t="str">
        <f>A10</f>
        <v>Jayant Yadav</v>
      </c>
    </row>
    <row r="11" spans="1:43" x14ac:dyDescent="0.2">
      <c r="A11" s="3" t="s">
        <v>152</v>
      </c>
      <c r="B11" s="1" t="s">
        <v>96</v>
      </c>
      <c r="C11" s="4" t="s">
        <v>72</v>
      </c>
      <c r="D11" s="3" t="str">
        <f>IFERROR(VLOOKUP($A11,gt_mvp!$B:$K,COLUMN(D10)-2,FALSE),"")</f>
        <v/>
      </c>
      <c r="E11" s="1" t="str">
        <f>IFERROR(VLOOKUP($A11,gt_mvp!$B:$K,COLUMN(E10)-2,FALSE),"")</f>
        <v/>
      </c>
      <c r="F11" s="1" t="str">
        <f>IFERROR(VLOOKUP($A11,gt_mvp!$B:$K,COLUMN(F10)-2,FALSE),"")</f>
        <v/>
      </c>
      <c r="G11" s="1" t="str">
        <f>IFERROR(VLOOKUP($A11,gt_mvp!$B:$K,COLUMN(G10)-2,FALSE),"")</f>
        <v/>
      </c>
      <c r="H11" s="1" t="str">
        <f>IFERROR(VLOOKUP($A11,gt_mvp!$B:$K,COLUMN(H10)-2,FALSE),"")</f>
        <v/>
      </c>
      <c r="I11" s="1" t="str">
        <f>IFERROR(VLOOKUP($A11,gt_mvp!$B:$K,COLUMN(I10)-2,FALSE),"")</f>
        <v/>
      </c>
      <c r="J11" s="1" t="str">
        <f>IFERROR(VLOOKUP($A11,gt_mvp!$B:$K,COLUMN(J10)-2,FALSE),"")</f>
        <v/>
      </c>
      <c r="K11" s="1" t="str">
        <f>IFERROR(VLOOKUP($A11,gt_mvp!$B:$K,COLUMN(K10)-2,FALSE),"")</f>
        <v/>
      </c>
      <c r="L11" s="4" t="str">
        <f>IFERROR(VLOOKUP($A11,gt_mvp!$B:$K,COLUMN(L10)-2,FALSE),"")</f>
        <v/>
      </c>
      <c r="M11" s="3" t="str">
        <f>IFERROR(VLOOKUP($A11,gt_batting!$B:$N,COLUMN(M10)-11,FALSE),"")</f>
        <v/>
      </c>
      <c r="N11" s="1" t="str">
        <f>IFERROR(VLOOKUP($A11,gt_batting!$B:$N,COLUMN(N10)-11,FALSE),"")</f>
        <v/>
      </c>
      <c r="O11" s="1" t="str">
        <f>IFERROR(VLOOKUP($A11,gt_batting!$B:$N,COLUMN(O10)-11,FALSE),"")</f>
        <v/>
      </c>
      <c r="P11" s="1" t="str">
        <f>IFERROR(VLOOKUP($A11,gt_batting!$B:$N,COLUMN(P10)-11,FALSE),"")</f>
        <v/>
      </c>
      <c r="Q11" s="1" t="str">
        <f>IFERROR(VLOOKUP($A11,gt_batting!$B:$N,COLUMN(Q10)-11,FALSE),"")</f>
        <v/>
      </c>
      <c r="R11" s="1" t="str">
        <f>IFERROR(VLOOKUP($A11,gt_batting!$B:$N,COLUMN(R10)-11,FALSE),"")</f>
        <v/>
      </c>
      <c r="S11" s="1" t="str">
        <f>IFERROR(VLOOKUP($A11,gt_batting!$B:$N,COLUMN(S10)-11,FALSE),"")</f>
        <v/>
      </c>
      <c r="T11" s="1" t="str">
        <f>IFERROR(VLOOKUP($A11,gt_batting!$B:$N,COLUMN(T10)-11,FALSE),"")</f>
        <v/>
      </c>
      <c r="U11" s="1" t="str">
        <f>IFERROR(VLOOKUP($A11,gt_batting!$B:$N,COLUMN(U10)-11,FALSE),"")</f>
        <v/>
      </c>
      <c r="V11" s="1" t="str">
        <f>IFERROR(VLOOKUP($A11,gt_batting!$B:$N,COLUMN(V10)-11,FALSE),"")</f>
        <v/>
      </c>
      <c r="W11" s="1" t="str">
        <f>IFERROR(VLOOKUP($A11,gt_batting!$B:$N,COLUMN(W10)-11,FALSE),"")</f>
        <v/>
      </c>
      <c r="X11" s="4" t="str">
        <f>IFERROR(VLOOKUP($A11,gt_batting!$B:$N,COLUMN(X10)-11,FALSE),"")</f>
        <v/>
      </c>
      <c r="Y11" s="3" t="str">
        <f>IFERROR(VLOOKUP($A11,gt_bowling!$B:$M,COLUMN(Y10)-23,FALSE),"")</f>
        <v/>
      </c>
      <c r="Z11" s="1" t="str">
        <f>IFERROR(VLOOKUP($A11,gt_bowling!$B:$M,COLUMN(Z10)-23,FALSE),"")</f>
        <v/>
      </c>
      <c r="AA11" s="1" t="str">
        <f>IFERROR(VLOOKUP($A11,gt_bowling!$B:$M,COLUMN(AA10)-23,FALSE),"")</f>
        <v/>
      </c>
      <c r="AB11" s="1" t="str">
        <f>IFERROR(VLOOKUP($A11,gt_bowling!$B:$M,COLUMN(AB10)-23,FALSE),"")</f>
        <v/>
      </c>
      <c r="AC11" s="1" t="str">
        <f>IFERROR(VLOOKUP($A11,gt_bowling!$B:$M,COLUMN(AC10)-23,FALSE),"")</f>
        <v/>
      </c>
      <c r="AD11" s="1" t="str">
        <f>IFERROR(VLOOKUP($A11,gt_bowling!$B:$M,COLUMN(AD10)-23,FALSE),"")</f>
        <v/>
      </c>
      <c r="AE11" s="1" t="str">
        <f>IFERROR(VLOOKUP($A11,gt_bowling!$B:$M,COLUMN(AE10)-23,FALSE),"")</f>
        <v/>
      </c>
      <c r="AF11" s="1" t="str">
        <f>IFERROR(VLOOKUP($A11,gt_bowling!$B:$M,COLUMN(AF10)-23,FALSE),"")</f>
        <v/>
      </c>
      <c r="AG11" s="1" t="str">
        <f>IFERROR(VLOOKUP($A11,gt_bowling!$B:$M,COLUMN(AG10)-23,FALSE),"")</f>
        <v/>
      </c>
      <c r="AH11" s="1" t="str">
        <f>IFERROR(VLOOKUP($A11,gt_bowling!$B:$M,COLUMN(AH10)-23,FALSE),"")</f>
        <v/>
      </c>
      <c r="AI11" s="1" t="str">
        <f>IFERROR(VLOOKUP($A11,gt_bowling!$B:$M,COLUMN(AI10)-23,FALSE),"")</f>
        <v/>
      </c>
      <c r="AJ11" s="23">
        <f>IFERROR((M11 - VALUE(SUBSTITUTE(Q11,"*","")))/(O11-1),0)</f>
        <v>0</v>
      </c>
      <c r="AK11" s="22" t="str">
        <f>IFERROR(F11/E11,"")</f>
        <v/>
      </c>
      <c r="AL11" s="22" t="str">
        <f>IFERROR(J11/E11,"")</f>
        <v/>
      </c>
      <c r="AM11" s="22" t="str">
        <f>IFERROR(AJ11*1 + AK11*25 + AL11*15,"")</f>
        <v/>
      </c>
      <c r="AN11" s="29" t="str">
        <f>IFERROR(AVERAGE(RANK(AJ11,$AJ$2:$AJ$26),RANK(AK11,$AK$2:$AK$26),RANK(AL11,$AL$2:$AL$26)),"")</f>
        <v/>
      </c>
      <c r="AO11" s="20" t="str">
        <f>IFERROR(RANK(AN11,$AN$2:$AN$26,1),"")</f>
        <v/>
      </c>
      <c r="AP11" s="49" t="str">
        <f>A11</f>
        <v>Karim Janat</v>
      </c>
    </row>
    <row r="12" spans="1:43" x14ac:dyDescent="0.2">
      <c r="A12" s="3" t="s">
        <v>126</v>
      </c>
      <c r="B12" s="1" t="s">
        <v>96</v>
      </c>
      <c r="C12" s="4" t="s">
        <v>72</v>
      </c>
      <c r="D12" s="3">
        <f>IFERROR(VLOOKUP($A12,gt_mvp!$B:$K,COLUMN(D11)-2,FALSE),"")</f>
        <v>135.5</v>
      </c>
      <c r="E12" s="1">
        <f>IFERROR(VLOOKUP($A12,gt_mvp!$B:$K,COLUMN(E11)-2,FALSE),"")</f>
        <v>6</v>
      </c>
      <c r="F12" s="1">
        <f>IFERROR(VLOOKUP($A12,gt_mvp!$B:$K,COLUMN(F11)-2,FALSE),"")</f>
        <v>0</v>
      </c>
      <c r="G12" s="1">
        <f>IFERROR(VLOOKUP($A12,gt_mvp!$B:$K,COLUMN(G11)-2,FALSE),"")</f>
        <v>0</v>
      </c>
      <c r="H12" s="1">
        <f>IFERROR(VLOOKUP($A12,gt_mvp!$B:$K,COLUMN(H11)-2,FALSE),"")</f>
        <v>31</v>
      </c>
      <c r="I12" s="1">
        <f>IFERROR(VLOOKUP($A12,gt_mvp!$B:$K,COLUMN(I11)-2,FALSE),"")</f>
        <v>13</v>
      </c>
      <c r="J12" s="1">
        <f>IFERROR(VLOOKUP($A12,gt_mvp!$B:$K,COLUMN(J11)-2,FALSE),"")</f>
        <v>5</v>
      </c>
      <c r="K12" s="1">
        <f>IFERROR(VLOOKUP($A12,gt_mvp!$B:$K,COLUMN(K11)-2,FALSE),"")</f>
        <v>0</v>
      </c>
      <c r="L12" s="4">
        <f>IFERROR(VLOOKUP($A12,gt_mvp!$B:$K,COLUMN(L11)-2,FALSE),"")</f>
        <v>0</v>
      </c>
      <c r="M12" s="3">
        <f>IFERROR(VLOOKUP($A12,gt_batting!$B:$N,COLUMN(M11)-11,FALSE),"")</f>
        <v>329</v>
      </c>
      <c r="N12" s="1">
        <f>IFERROR(VLOOKUP($A12,gt_batting!$B:$N,COLUMN(N11)-11,FALSE),"")</f>
        <v>6</v>
      </c>
      <c r="O12" s="1">
        <f>IFERROR(VLOOKUP($A12,gt_batting!$B:$N,COLUMN(O11)-11,FALSE),"")</f>
        <v>6</v>
      </c>
      <c r="P12" s="1">
        <f>IFERROR(VLOOKUP($A12,gt_batting!$B:$N,COLUMN(P11)-11,FALSE),"")</f>
        <v>0</v>
      </c>
      <c r="Q12" s="1">
        <f>IFERROR(VLOOKUP($A12,gt_batting!$B:$N,COLUMN(Q11)-11,FALSE),"")</f>
        <v>82</v>
      </c>
      <c r="R12" s="1">
        <f>IFERROR(VLOOKUP($A12,gt_batting!$B:$N,COLUMN(R11)-11,FALSE),"")</f>
        <v>54.83</v>
      </c>
      <c r="S12" s="1">
        <f>IFERROR(VLOOKUP($A12,gt_batting!$B:$N,COLUMN(S11)-11,FALSE),"")</f>
        <v>217</v>
      </c>
      <c r="T12" s="1">
        <f>IFERROR(VLOOKUP($A12,gt_batting!$B:$N,COLUMN(T11)-11,FALSE),"")</f>
        <v>151.61000000000001</v>
      </c>
      <c r="U12" s="1">
        <f>IFERROR(VLOOKUP($A12,gt_batting!$B:$N,COLUMN(U11)-11,FALSE),"")</f>
        <v>0</v>
      </c>
      <c r="V12" s="1">
        <f>IFERROR(VLOOKUP($A12,gt_batting!$B:$N,COLUMN(V11)-11,FALSE),"")</f>
        <v>4</v>
      </c>
      <c r="W12" s="1">
        <f>IFERROR(VLOOKUP($A12,gt_batting!$B:$N,COLUMN(W11)-11,FALSE),"")</f>
        <v>31</v>
      </c>
      <c r="X12" s="4">
        <f>IFERROR(VLOOKUP($A12,gt_batting!$B:$N,COLUMN(X11)-11,FALSE),"")</f>
        <v>13</v>
      </c>
      <c r="Y12" s="3" t="str">
        <f>IFERROR(VLOOKUP($A12,gt_bowling!$B:$M,COLUMN(Y11)-23,FALSE),"")</f>
        <v/>
      </c>
      <c r="Z12" s="1" t="str">
        <f>IFERROR(VLOOKUP($A12,gt_bowling!$B:$M,COLUMN(Z11)-23,FALSE),"")</f>
        <v/>
      </c>
      <c r="AA12" s="1" t="str">
        <f>IFERROR(VLOOKUP($A12,gt_bowling!$B:$M,COLUMN(AA11)-23,FALSE),"")</f>
        <v/>
      </c>
      <c r="AB12" s="1" t="str">
        <f>IFERROR(VLOOKUP($A12,gt_bowling!$B:$M,COLUMN(AB11)-23,FALSE),"")</f>
        <v/>
      </c>
      <c r="AC12" s="1" t="str">
        <f>IFERROR(VLOOKUP($A12,gt_bowling!$B:$M,COLUMN(AC11)-23,FALSE),"")</f>
        <v/>
      </c>
      <c r="AD12" s="1" t="str">
        <f>IFERROR(VLOOKUP($A12,gt_bowling!$B:$M,COLUMN(AD11)-23,FALSE),"")</f>
        <v/>
      </c>
      <c r="AE12" s="1" t="str">
        <f>IFERROR(VLOOKUP($A12,gt_bowling!$B:$M,COLUMN(AE11)-23,FALSE),"")</f>
        <v/>
      </c>
      <c r="AF12" s="1" t="str">
        <f>IFERROR(VLOOKUP($A12,gt_bowling!$B:$M,COLUMN(AF11)-23,FALSE),"")</f>
        <v/>
      </c>
      <c r="AG12" s="1" t="str">
        <f>IFERROR(VLOOKUP($A12,gt_bowling!$B:$M,COLUMN(AG11)-23,FALSE),"")</f>
        <v/>
      </c>
      <c r="AH12" s="1" t="str">
        <f>IFERROR(VLOOKUP($A12,gt_bowling!$B:$M,COLUMN(AH11)-23,FALSE),"")</f>
        <v/>
      </c>
      <c r="AI12" s="1" t="str">
        <f>IFERROR(VLOOKUP($A12,gt_bowling!$B:$M,COLUMN(AI11)-23,FALSE),"")</f>
        <v/>
      </c>
      <c r="AJ12" s="23">
        <f>IFERROR((M12 - VALUE(SUBSTITUTE(Q12,"*","")))/(O12-1),0)</f>
        <v>49.4</v>
      </c>
      <c r="AK12" s="22">
        <f>IFERROR(F12/E12,"")</f>
        <v>0</v>
      </c>
      <c r="AL12" s="22">
        <f>IFERROR(J12/E12,"")</f>
        <v>0.83333333333333337</v>
      </c>
      <c r="AM12" s="22">
        <f>IFERROR(AJ12*1 + AK12*25 + AL12*15,"")</f>
        <v>61.9</v>
      </c>
      <c r="AN12" s="29">
        <f>IFERROR(AVERAGE(RANK(AJ12,$AJ$2:$AJ$26),RANK(AK12,$AK$2:$AK$26),RANK(AL12,$AL$2:$AL$26)),"")</f>
        <v>4.333333333333333</v>
      </c>
      <c r="AO12" s="20">
        <f>IFERROR(RANK(AN12,$AN$2:$AN$26,1),"")</f>
        <v>1</v>
      </c>
      <c r="AP12" s="49" t="str">
        <f>A12</f>
        <v>Sai Sudharsan</v>
      </c>
      <c r="AQ12" s="1" t="s">
        <v>219</v>
      </c>
    </row>
    <row r="13" spans="1:43" x14ac:dyDescent="0.2">
      <c r="A13" s="3" t="s">
        <v>101</v>
      </c>
      <c r="B13" s="1" t="s">
        <v>96</v>
      </c>
      <c r="C13" s="4" t="s">
        <v>72</v>
      </c>
      <c r="D13" s="3">
        <f>IFERROR(VLOOKUP($A13,gt_mvp!$B:$K,COLUMN(D12)-2,FALSE),"")</f>
        <v>81.5</v>
      </c>
      <c r="E13" s="1">
        <f>IFERROR(VLOOKUP($A13,gt_mvp!$B:$K,COLUMN(E12)-2,FALSE),"")</f>
        <v>6</v>
      </c>
      <c r="F13" s="1">
        <f>IFERROR(VLOOKUP($A13,gt_mvp!$B:$K,COLUMN(F12)-2,FALSE),"")</f>
        <v>10</v>
      </c>
      <c r="G13" s="1">
        <f>IFERROR(VLOOKUP($A13,gt_mvp!$B:$K,COLUMN(G12)-2,FALSE),"")</f>
        <v>39</v>
      </c>
      <c r="H13" s="1">
        <f>IFERROR(VLOOKUP($A13,gt_mvp!$B:$K,COLUMN(H12)-2,FALSE),"")</f>
        <v>0</v>
      </c>
      <c r="I13" s="1">
        <f>IFERROR(VLOOKUP($A13,gt_mvp!$B:$K,COLUMN(I12)-2,FALSE),"")</f>
        <v>0</v>
      </c>
      <c r="J13" s="1">
        <f>IFERROR(VLOOKUP($A13,gt_mvp!$B:$K,COLUMN(J12)-2,FALSE),"")</f>
        <v>3</v>
      </c>
      <c r="K13" s="1">
        <f>IFERROR(VLOOKUP($A13,gt_mvp!$B:$K,COLUMN(K12)-2,FALSE),"")</f>
        <v>0</v>
      </c>
      <c r="L13" s="4">
        <f>IFERROR(VLOOKUP($A13,gt_mvp!$B:$K,COLUMN(L12)-2,FALSE),"")</f>
        <v>0</v>
      </c>
      <c r="M13" s="3">
        <f>IFERROR(VLOOKUP($A13,gt_batting!$B:$N,COLUMN(M12)-11,FALSE),"")</f>
        <v>1</v>
      </c>
      <c r="N13" s="1">
        <f>IFERROR(VLOOKUP($A13,gt_batting!$B:$N,COLUMN(N12)-11,FALSE),"")</f>
        <v>6</v>
      </c>
      <c r="O13" s="1">
        <f>IFERROR(VLOOKUP($A13,gt_batting!$B:$N,COLUMN(O12)-11,FALSE),"")</f>
        <v>1</v>
      </c>
      <c r="P13" s="1">
        <f>IFERROR(VLOOKUP($A13,gt_batting!$B:$N,COLUMN(P12)-11,FALSE),"")</f>
        <v>0</v>
      </c>
      <c r="Q13" s="1">
        <f>IFERROR(VLOOKUP($A13,gt_batting!$B:$N,COLUMN(Q12)-11,FALSE),"")</f>
        <v>1</v>
      </c>
      <c r="R13" s="1">
        <f>IFERROR(VLOOKUP($A13,gt_batting!$B:$N,COLUMN(R12)-11,FALSE),"")</f>
        <v>1</v>
      </c>
      <c r="S13" s="1">
        <f>IFERROR(VLOOKUP($A13,gt_batting!$B:$N,COLUMN(S12)-11,FALSE),"")</f>
        <v>1</v>
      </c>
      <c r="T13" s="1">
        <f>IFERROR(VLOOKUP($A13,gt_batting!$B:$N,COLUMN(T12)-11,FALSE),"")</f>
        <v>100</v>
      </c>
      <c r="U13" s="1">
        <f>IFERROR(VLOOKUP($A13,gt_batting!$B:$N,COLUMN(U12)-11,FALSE),"")</f>
        <v>0</v>
      </c>
      <c r="V13" s="1">
        <f>IFERROR(VLOOKUP($A13,gt_batting!$B:$N,COLUMN(V12)-11,FALSE),"")</f>
        <v>0</v>
      </c>
      <c r="W13" s="1">
        <f>IFERROR(VLOOKUP($A13,gt_batting!$B:$N,COLUMN(W12)-11,FALSE),"")</f>
        <v>0</v>
      </c>
      <c r="X13" s="4">
        <f>IFERROR(VLOOKUP($A13,gt_batting!$B:$N,COLUMN(X12)-11,FALSE),"")</f>
        <v>0</v>
      </c>
      <c r="Y13" s="3">
        <f>IFERROR(VLOOKUP($A13,gt_bowling!$B:$M,COLUMN(Y12)-23,FALSE),"")</f>
        <v>10</v>
      </c>
      <c r="Z13" s="1">
        <f>IFERROR(VLOOKUP($A13,gt_bowling!$B:$M,COLUMN(Z12)-23,FALSE),"")</f>
        <v>6</v>
      </c>
      <c r="AA13" s="1">
        <f>IFERROR(VLOOKUP($A13,gt_bowling!$B:$M,COLUMN(AA12)-23,FALSE),"")</f>
        <v>6</v>
      </c>
      <c r="AB13" s="1">
        <f>IFERROR(VLOOKUP($A13,gt_bowling!$B:$M,COLUMN(AB12)-23,FALSE),"")</f>
        <v>19.5</v>
      </c>
      <c r="AC13" s="1">
        <f>IFERROR(VLOOKUP($A13,gt_bowling!$B:$M,COLUMN(AC12)-23,FALSE),"")</f>
        <v>168</v>
      </c>
      <c r="AD13" s="1">
        <f>IFERROR(VLOOKUP($A13,gt_bowling!$B:$M,COLUMN(AD12)-23,FALSE),"")</f>
        <v>45746</v>
      </c>
      <c r="AE13" s="1">
        <f>IFERROR(VLOOKUP($A13,gt_bowling!$B:$M,COLUMN(AE12)-23,FALSE),"")</f>
        <v>16.8</v>
      </c>
      <c r="AF13" s="1">
        <f>IFERROR(VLOOKUP($A13,gt_bowling!$B:$M,COLUMN(AF12)-23,FALSE),"")</f>
        <v>8.4700000000000006</v>
      </c>
      <c r="AG13" s="1">
        <f>IFERROR(VLOOKUP($A13,gt_bowling!$B:$M,COLUMN(AG12)-23,FALSE),"")</f>
        <v>11.9</v>
      </c>
      <c r="AH13" s="1">
        <f>IFERROR(VLOOKUP($A13,gt_bowling!$B:$M,COLUMN(AH12)-23,FALSE),"")</f>
        <v>0</v>
      </c>
      <c r="AI13" s="1">
        <f>IFERROR(VLOOKUP($A13,gt_bowling!$B:$M,COLUMN(AI12)-23,FALSE),"")</f>
        <v>0</v>
      </c>
      <c r="AJ13" s="23">
        <f>IFERROR((M13 - VALUE(SUBSTITUTE(Q13,"*","")))/(O13-1),0)</f>
        <v>0</v>
      </c>
      <c r="AK13" s="22">
        <f>IFERROR(F13/E13,"")</f>
        <v>1.6666666666666667</v>
      </c>
      <c r="AL13" s="22">
        <f>IFERROR(J13/E13,"")</f>
        <v>0.5</v>
      </c>
      <c r="AM13" s="22">
        <f>IFERROR(AJ13*1 + AK13*25 + AL13*15,"")</f>
        <v>49.166666666666671</v>
      </c>
      <c r="AN13" s="29">
        <f>IFERROR(AVERAGE(RANK(AJ13,$AJ$2:$AJ$26),RANK(AK13,$AK$2:$AK$26),RANK(AL13,$AL$2:$AL$26)),"")</f>
        <v>5</v>
      </c>
      <c r="AO13" s="20">
        <f>IFERROR(RANK(AN13,$AN$2:$AN$26,1),"")</f>
        <v>3</v>
      </c>
      <c r="AP13" s="49" t="str">
        <f>A13</f>
        <v>Sai Kishore</v>
      </c>
    </row>
    <row r="14" spans="1:43" x14ac:dyDescent="0.2">
      <c r="A14" s="3" t="s">
        <v>97</v>
      </c>
      <c r="B14" s="1" t="s">
        <v>96</v>
      </c>
      <c r="C14" s="4" t="s">
        <v>71</v>
      </c>
      <c r="D14" s="3">
        <f>IFERROR(VLOOKUP($A14,gt_mvp!$B:$K,COLUMN(D13)-2,FALSE),"")</f>
        <v>110.5</v>
      </c>
      <c r="E14" s="1">
        <f>IFERROR(VLOOKUP($A14,gt_mvp!$B:$K,COLUMN(E13)-2,FALSE),"")</f>
        <v>6</v>
      </c>
      <c r="F14" s="1">
        <f>IFERROR(VLOOKUP($A14,gt_mvp!$B:$K,COLUMN(F13)-2,FALSE),"")</f>
        <v>10</v>
      </c>
      <c r="G14" s="1">
        <f>IFERROR(VLOOKUP($A14,gt_mvp!$B:$K,COLUMN(G13)-2,FALSE),"")</f>
        <v>73</v>
      </c>
      <c r="H14" s="1">
        <f>IFERROR(VLOOKUP($A14,gt_mvp!$B:$K,COLUMN(H13)-2,FALSE),"")</f>
        <v>0</v>
      </c>
      <c r="I14" s="1">
        <f>IFERROR(VLOOKUP($A14,gt_mvp!$B:$K,COLUMN(I13)-2,FALSE),"")</f>
        <v>0</v>
      </c>
      <c r="J14" s="1">
        <f>IFERROR(VLOOKUP($A14,gt_mvp!$B:$K,COLUMN(J13)-2,FALSE),"")</f>
        <v>1</v>
      </c>
      <c r="K14" s="1">
        <f>IFERROR(VLOOKUP($A14,gt_mvp!$B:$K,COLUMN(K13)-2,FALSE),"")</f>
        <v>0</v>
      </c>
      <c r="L14" s="4">
        <f>IFERROR(VLOOKUP($A14,gt_mvp!$B:$K,COLUMN(L13)-2,FALSE),"")</f>
        <v>0</v>
      </c>
      <c r="M14" s="3" t="str">
        <f>IFERROR(VLOOKUP($A14,gt_batting!$B:$N,COLUMN(M13)-11,FALSE),"")</f>
        <v/>
      </c>
      <c r="N14" s="1" t="str">
        <f>IFERROR(VLOOKUP($A14,gt_batting!$B:$N,COLUMN(N13)-11,FALSE),"")</f>
        <v/>
      </c>
      <c r="O14" s="1" t="str">
        <f>IFERROR(VLOOKUP($A14,gt_batting!$B:$N,COLUMN(O13)-11,FALSE),"")</f>
        <v/>
      </c>
      <c r="P14" s="1" t="str">
        <f>IFERROR(VLOOKUP($A14,gt_batting!$B:$N,COLUMN(P13)-11,FALSE),"")</f>
        <v/>
      </c>
      <c r="Q14" s="1" t="str">
        <f>IFERROR(VLOOKUP($A14,gt_batting!$B:$N,COLUMN(Q13)-11,FALSE),"")</f>
        <v/>
      </c>
      <c r="R14" s="1" t="str">
        <f>IFERROR(VLOOKUP($A14,gt_batting!$B:$N,COLUMN(R13)-11,FALSE),"")</f>
        <v/>
      </c>
      <c r="S14" s="1" t="str">
        <f>IFERROR(VLOOKUP($A14,gt_batting!$B:$N,COLUMN(S13)-11,FALSE),"")</f>
        <v/>
      </c>
      <c r="T14" s="1" t="str">
        <f>IFERROR(VLOOKUP($A14,gt_batting!$B:$N,COLUMN(T13)-11,FALSE),"")</f>
        <v/>
      </c>
      <c r="U14" s="1" t="str">
        <f>IFERROR(VLOOKUP($A14,gt_batting!$B:$N,COLUMN(U13)-11,FALSE),"")</f>
        <v/>
      </c>
      <c r="V14" s="1" t="str">
        <f>IFERROR(VLOOKUP($A14,gt_batting!$B:$N,COLUMN(V13)-11,FALSE),"")</f>
        <v/>
      </c>
      <c r="W14" s="1" t="str">
        <f>IFERROR(VLOOKUP($A14,gt_batting!$B:$N,COLUMN(W13)-11,FALSE),"")</f>
        <v/>
      </c>
      <c r="X14" s="4" t="str">
        <f>IFERROR(VLOOKUP($A14,gt_batting!$B:$N,COLUMN(X13)-11,FALSE),"")</f>
        <v/>
      </c>
      <c r="Y14" s="3">
        <f>IFERROR(VLOOKUP($A14,gt_bowling!$B:$M,COLUMN(Y13)-23,FALSE),"")</f>
        <v>10</v>
      </c>
      <c r="Z14" s="1">
        <f>IFERROR(VLOOKUP($A14,gt_bowling!$B:$M,COLUMN(Z13)-23,FALSE),"")</f>
        <v>6</v>
      </c>
      <c r="AA14" s="1">
        <f>IFERROR(VLOOKUP($A14,gt_bowling!$B:$M,COLUMN(AA13)-23,FALSE),"")</f>
        <v>6</v>
      </c>
      <c r="AB14" s="1">
        <f>IFERROR(VLOOKUP($A14,gt_bowling!$B:$M,COLUMN(AB13)-23,FALSE),"")</f>
        <v>24</v>
      </c>
      <c r="AC14" s="1">
        <f>IFERROR(VLOOKUP($A14,gt_bowling!$B:$M,COLUMN(AC13)-23,FALSE),"")</f>
        <v>204</v>
      </c>
      <c r="AD14" s="1">
        <f>IFERROR(VLOOKUP($A14,gt_bowling!$B:$M,COLUMN(AD13)-23,FALSE),"")</f>
        <v>45764</v>
      </c>
      <c r="AE14" s="1">
        <f>IFERROR(VLOOKUP($A14,gt_bowling!$B:$M,COLUMN(AE13)-23,FALSE),"")</f>
        <v>20.399999999999999</v>
      </c>
      <c r="AF14" s="1">
        <f>IFERROR(VLOOKUP($A14,gt_bowling!$B:$M,COLUMN(AF13)-23,FALSE),"")</f>
        <v>8.5</v>
      </c>
      <c r="AG14" s="1">
        <f>IFERROR(VLOOKUP($A14,gt_bowling!$B:$M,COLUMN(AG13)-23,FALSE),"")</f>
        <v>14.4</v>
      </c>
      <c r="AH14" s="1">
        <f>IFERROR(VLOOKUP($A14,gt_bowling!$B:$M,COLUMN(AH13)-23,FALSE),"")</f>
        <v>1</v>
      </c>
      <c r="AI14" s="1">
        <f>IFERROR(VLOOKUP($A14,gt_bowling!$B:$M,COLUMN(AI13)-23,FALSE),"")</f>
        <v>0</v>
      </c>
      <c r="AJ14" s="23">
        <f>IFERROR((M14 - VALUE(SUBSTITUTE(Q14,"*","")))/(O14-1),0)</f>
        <v>0</v>
      </c>
      <c r="AK14" s="22">
        <f>IFERROR(F14/E14,"")</f>
        <v>1.6666666666666667</v>
      </c>
      <c r="AL14" s="22">
        <f>IFERROR(J14/E14,"")</f>
        <v>0.16666666666666666</v>
      </c>
      <c r="AM14" s="22">
        <f>IFERROR(AJ14*1 + AK14*25 + AL14*15,"")</f>
        <v>44.166666666666671</v>
      </c>
      <c r="AN14" s="29">
        <f>IFERROR(AVERAGE(RANK(AJ14,$AJ$2:$AJ$26),RANK(AK14,$AK$2:$AK$26),RANK(AL14,$AL$2:$AL$26)),"")</f>
        <v>7</v>
      </c>
      <c r="AO14" s="20">
        <f>IFERROR(RANK(AN14,$AN$2:$AN$26,1),"")</f>
        <v>8</v>
      </c>
      <c r="AP14" s="49" t="str">
        <f>A14</f>
        <v>Mohammed Siraj</v>
      </c>
      <c r="AQ14" s="1" t="s">
        <v>219</v>
      </c>
    </row>
    <row r="15" spans="1:43" x14ac:dyDescent="0.2">
      <c r="A15" s="3" t="s">
        <v>98</v>
      </c>
      <c r="B15" s="1" t="s">
        <v>96</v>
      </c>
      <c r="C15" s="4" t="s">
        <v>71</v>
      </c>
      <c r="D15" s="3">
        <f>IFERROR(VLOOKUP($A15,gt_mvp!$B:$K,COLUMN(D14)-2,FALSE),"")</f>
        <v>102.5</v>
      </c>
      <c r="E15" s="1">
        <f>IFERROR(VLOOKUP($A15,gt_mvp!$B:$K,COLUMN(E14)-2,FALSE),"")</f>
        <v>6</v>
      </c>
      <c r="F15" s="1">
        <f>IFERROR(VLOOKUP($A15,gt_mvp!$B:$K,COLUMN(F14)-2,FALSE),"")</f>
        <v>10</v>
      </c>
      <c r="G15" s="1">
        <f>IFERROR(VLOOKUP($A15,gt_mvp!$B:$K,COLUMN(G14)-2,FALSE),"")</f>
        <v>65</v>
      </c>
      <c r="H15" s="1">
        <f>IFERROR(VLOOKUP($A15,gt_mvp!$B:$K,COLUMN(H14)-2,FALSE),"")</f>
        <v>0</v>
      </c>
      <c r="I15" s="1">
        <f>IFERROR(VLOOKUP($A15,gt_mvp!$B:$K,COLUMN(I14)-2,FALSE),"")</f>
        <v>0</v>
      </c>
      <c r="J15" s="1">
        <f>IFERROR(VLOOKUP($A15,gt_mvp!$B:$K,COLUMN(J14)-2,FALSE),"")</f>
        <v>1</v>
      </c>
      <c r="K15" s="1">
        <f>IFERROR(VLOOKUP($A15,gt_mvp!$B:$K,COLUMN(K14)-2,FALSE),"")</f>
        <v>0</v>
      </c>
      <c r="L15" s="4">
        <f>IFERROR(VLOOKUP($A15,gt_mvp!$B:$K,COLUMN(L14)-2,FALSE),"")</f>
        <v>0</v>
      </c>
      <c r="M15" s="3" t="str">
        <f>IFERROR(VLOOKUP($A15,gt_batting!$B:$N,COLUMN(M14)-11,FALSE),"")</f>
        <v/>
      </c>
      <c r="N15" s="1" t="str">
        <f>IFERROR(VLOOKUP($A15,gt_batting!$B:$N,COLUMN(N14)-11,FALSE),"")</f>
        <v/>
      </c>
      <c r="O15" s="1" t="str">
        <f>IFERROR(VLOOKUP($A15,gt_batting!$B:$N,COLUMN(O14)-11,FALSE),"")</f>
        <v/>
      </c>
      <c r="P15" s="1" t="str">
        <f>IFERROR(VLOOKUP($A15,gt_batting!$B:$N,COLUMN(P14)-11,FALSE),"")</f>
        <v/>
      </c>
      <c r="Q15" s="1" t="str">
        <f>IFERROR(VLOOKUP($A15,gt_batting!$B:$N,COLUMN(Q14)-11,FALSE),"")</f>
        <v/>
      </c>
      <c r="R15" s="1" t="str">
        <f>IFERROR(VLOOKUP($A15,gt_batting!$B:$N,COLUMN(R14)-11,FALSE),"")</f>
        <v/>
      </c>
      <c r="S15" s="1" t="str">
        <f>IFERROR(VLOOKUP($A15,gt_batting!$B:$N,COLUMN(S14)-11,FALSE),"")</f>
        <v/>
      </c>
      <c r="T15" s="1" t="str">
        <f>IFERROR(VLOOKUP($A15,gt_batting!$B:$N,COLUMN(T14)-11,FALSE),"")</f>
        <v/>
      </c>
      <c r="U15" s="1" t="str">
        <f>IFERROR(VLOOKUP($A15,gt_batting!$B:$N,COLUMN(U14)-11,FALSE),"")</f>
        <v/>
      </c>
      <c r="V15" s="1" t="str">
        <f>IFERROR(VLOOKUP($A15,gt_batting!$B:$N,COLUMN(V14)-11,FALSE),"")</f>
        <v/>
      </c>
      <c r="W15" s="1" t="str">
        <f>IFERROR(VLOOKUP($A15,gt_batting!$B:$N,COLUMN(W14)-11,FALSE),"")</f>
        <v/>
      </c>
      <c r="X15" s="4" t="str">
        <f>IFERROR(VLOOKUP($A15,gt_batting!$B:$N,COLUMN(X14)-11,FALSE),"")</f>
        <v/>
      </c>
      <c r="Y15" s="3">
        <f>IFERROR(VLOOKUP($A15,gt_bowling!$B:$M,COLUMN(Y14)-23,FALSE),"")</f>
        <v>10</v>
      </c>
      <c r="Z15" s="1">
        <f>IFERROR(VLOOKUP($A15,gt_bowling!$B:$M,COLUMN(Z14)-23,FALSE),"")</f>
        <v>6</v>
      </c>
      <c r="AA15" s="1">
        <f>IFERROR(VLOOKUP($A15,gt_bowling!$B:$M,COLUMN(AA14)-23,FALSE),"")</f>
        <v>6</v>
      </c>
      <c r="AB15" s="1">
        <f>IFERROR(VLOOKUP($A15,gt_bowling!$B:$M,COLUMN(AB14)-23,FALSE),"")</f>
        <v>23</v>
      </c>
      <c r="AC15" s="1">
        <f>IFERROR(VLOOKUP($A15,gt_bowling!$B:$M,COLUMN(AC14)-23,FALSE),"")</f>
        <v>160</v>
      </c>
      <c r="AD15" s="1">
        <f>IFERROR(VLOOKUP($A15,gt_bowling!$B:$M,COLUMN(AD14)-23,FALSE),"")</f>
        <v>45740</v>
      </c>
      <c r="AE15" s="1">
        <f>IFERROR(VLOOKUP($A15,gt_bowling!$B:$M,COLUMN(AE14)-23,FALSE),"")</f>
        <v>16</v>
      </c>
      <c r="AF15" s="1">
        <f>IFERROR(VLOOKUP($A15,gt_bowling!$B:$M,COLUMN(AF14)-23,FALSE),"")</f>
        <v>6.95</v>
      </c>
      <c r="AG15" s="1">
        <f>IFERROR(VLOOKUP($A15,gt_bowling!$B:$M,COLUMN(AG14)-23,FALSE),"")</f>
        <v>13.8</v>
      </c>
      <c r="AH15" s="1">
        <f>IFERROR(VLOOKUP($A15,gt_bowling!$B:$M,COLUMN(AH14)-23,FALSE),"")</f>
        <v>0</v>
      </c>
      <c r="AI15" s="1">
        <f>IFERROR(VLOOKUP($A15,gt_bowling!$B:$M,COLUMN(AI14)-23,FALSE),"")</f>
        <v>0</v>
      </c>
      <c r="AJ15" s="23">
        <f>IFERROR((M15 - VALUE(SUBSTITUTE(Q15,"*","")))/(O15-1),0)</f>
        <v>0</v>
      </c>
      <c r="AK15" s="22">
        <f>IFERROR(F15/E15,"")</f>
        <v>1.6666666666666667</v>
      </c>
      <c r="AL15" s="22">
        <f>IFERROR(J15/E15,"")</f>
        <v>0.16666666666666666</v>
      </c>
      <c r="AM15" s="22">
        <f>IFERROR(AJ15*1 + AK15*25 + AL15*15,"")</f>
        <v>44.166666666666671</v>
      </c>
      <c r="AN15" s="29">
        <f>IFERROR(AVERAGE(RANK(AJ15,$AJ$2:$AJ$26),RANK(AK15,$AK$2:$AK$26),RANK(AL15,$AL$2:$AL$26)),"")</f>
        <v>7</v>
      </c>
      <c r="AO15" s="20">
        <f>IFERROR(RANK(AN15,$AN$2:$AN$26,1),"")</f>
        <v>8</v>
      </c>
      <c r="AP15" s="49" t="str">
        <f>A15</f>
        <v>Prasidh Krishna</v>
      </c>
      <c r="AQ15" s="1" t="s">
        <v>219</v>
      </c>
    </row>
    <row r="16" spans="1:43" x14ac:dyDescent="0.2">
      <c r="A16" s="3" t="s">
        <v>110</v>
      </c>
      <c r="B16" s="1" t="s">
        <v>96</v>
      </c>
      <c r="C16" s="4" t="s">
        <v>71</v>
      </c>
      <c r="D16" s="3">
        <f>IFERROR(VLOOKUP($A16,gt_mvp!$B:$K,COLUMN(D15)-2,FALSE),"")</f>
        <v>10</v>
      </c>
      <c r="E16" s="1">
        <f>IFERROR(VLOOKUP($A16,gt_mvp!$B:$K,COLUMN(E15)-2,FALSE),"")</f>
        <v>1</v>
      </c>
      <c r="F16" s="1">
        <f>IFERROR(VLOOKUP($A16,gt_mvp!$B:$K,COLUMN(F15)-2,FALSE),"")</f>
        <v>1</v>
      </c>
      <c r="G16" s="1">
        <f>IFERROR(VLOOKUP($A16,gt_mvp!$B:$K,COLUMN(G15)-2,FALSE),"")</f>
        <v>4</v>
      </c>
      <c r="H16" s="1">
        <f>IFERROR(VLOOKUP($A16,gt_mvp!$B:$K,COLUMN(H15)-2,FALSE),"")</f>
        <v>0</v>
      </c>
      <c r="I16" s="1">
        <f>IFERROR(VLOOKUP($A16,gt_mvp!$B:$K,COLUMN(I15)-2,FALSE),"")</f>
        <v>0</v>
      </c>
      <c r="J16" s="1">
        <f>IFERROR(VLOOKUP($A16,gt_mvp!$B:$K,COLUMN(J15)-2,FALSE),"")</f>
        <v>1</v>
      </c>
      <c r="K16" s="1">
        <f>IFERROR(VLOOKUP($A16,gt_mvp!$B:$K,COLUMN(K15)-2,FALSE),"")</f>
        <v>0</v>
      </c>
      <c r="L16" s="4">
        <f>IFERROR(VLOOKUP($A16,gt_mvp!$B:$K,COLUMN(L15)-2,FALSE),"")</f>
        <v>0</v>
      </c>
      <c r="M16" s="3" t="str">
        <f>IFERROR(VLOOKUP($A16,gt_batting!$B:$N,COLUMN(M15)-11,FALSE),"")</f>
        <v/>
      </c>
      <c r="N16" s="1" t="str">
        <f>IFERROR(VLOOKUP($A16,gt_batting!$B:$N,COLUMN(N15)-11,FALSE),"")</f>
        <v/>
      </c>
      <c r="O16" s="1" t="str">
        <f>IFERROR(VLOOKUP($A16,gt_batting!$B:$N,COLUMN(O15)-11,FALSE),"")</f>
        <v/>
      </c>
      <c r="P16" s="1" t="str">
        <f>IFERROR(VLOOKUP($A16,gt_batting!$B:$N,COLUMN(P15)-11,FALSE),"")</f>
        <v/>
      </c>
      <c r="Q16" s="1" t="str">
        <f>IFERROR(VLOOKUP($A16,gt_batting!$B:$N,COLUMN(Q15)-11,FALSE),"")</f>
        <v/>
      </c>
      <c r="R16" s="1" t="str">
        <f>IFERROR(VLOOKUP($A16,gt_batting!$B:$N,COLUMN(R15)-11,FALSE),"")</f>
        <v/>
      </c>
      <c r="S16" s="1" t="str">
        <f>IFERROR(VLOOKUP($A16,gt_batting!$B:$N,COLUMN(S15)-11,FALSE),"")</f>
        <v/>
      </c>
      <c r="T16" s="1" t="str">
        <f>IFERROR(VLOOKUP($A16,gt_batting!$B:$N,COLUMN(T15)-11,FALSE),"")</f>
        <v/>
      </c>
      <c r="U16" s="1" t="str">
        <f>IFERROR(VLOOKUP($A16,gt_batting!$B:$N,COLUMN(U15)-11,FALSE),"")</f>
        <v/>
      </c>
      <c r="V16" s="1" t="str">
        <f>IFERROR(VLOOKUP($A16,gt_batting!$B:$N,COLUMN(V15)-11,FALSE),"")</f>
        <v/>
      </c>
      <c r="W16" s="1" t="str">
        <f>IFERROR(VLOOKUP($A16,gt_batting!$B:$N,COLUMN(W15)-11,FALSE),"")</f>
        <v/>
      </c>
      <c r="X16" s="4" t="str">
        <f>IFERROR(VLOOKUP($A16,gt_batting!$B:$N,COLUMN(X15)-11,FALSE),"")</f>
        <v/>
      </c>
      <c r="Y16" s="3">
        <f>IFERROR(VLOOKUP($A16,gt_bowling!$B:$M,COLUMN(Y15)-23,FALSE),"")</f>
        <v>1</v>
      </c>
      <c r="Z16" s="1">
        <f>IFERROR(VLOOKUP($A16,gt_bowling!$B:$M,COLUMN(Z15)-23,FALSE),"")</f>
        <v>1</v>
      </c>
      <c r="AA16" s="1">
        <f>IFERROR(VLOOKUP($A16,gt_bowling!$B:$M,COLUMN(AA15)-23,FALSE),"")</f>
        <v>1</v>
      </c>
      <c r="AB16" s="1">
        <f>IFERROR(VLOOKUP($A16,gt_bowling!$B:$M,COLUMN(AB15)-23,FALSE),"")</f>
        <v>3</v>
      </c>
      <c r="AC16" s="1">
        <f>IFERROR(VLOOKUP($A16,gt_bowling!$B:$M,COLUMN(AC15)-23,FALSE),"")</f>
        <v>29</v>
      </c>
      <c r="AD16" s="1">
        <f>IFERROR(VLOOKUP($A16,gt_bowling!$B:$M,COLUMN(AD15)-23,FALSE),"")</f>
        <v>45686</v>
      </c>
      <c r="AE16" s="1">
        <f>IFERROR(VLOOKUP($A16,gt_bowling!$B:$M,COLUMN(AE15)-23,FALSE),"")</f>
        <v>29</v>
      </c>
      <c r="AF16" s="1">
        <f>IFERROR(VLOOKUP($A16,gt_bowling!$B:$M,COLUMN(AF15)-23,FALSE),"")</f>
        <v>9.66</v>
      </c>
      <c r="AG16" s="1">
        <f>IFERROR(VLOOKUP($A16,gt_bowling!$B:$M,COLUMN(AG15)-23,FALSE),"")</f>
        <v>18</v>
      </c>
      <c r="AH16" s="1">
        <f>IFERROR(VLOOKUP($A16,gt_bowling!$B:$M,COLUMN(AH15)-23,FALSE),"")</f>
        <v>0</v>
      </c>
      <c r="AI16" s="1">
        <f>IFERROR(VLOOKUP($A16,gt_bowling!$B:$M,COLUMN(AI15)-23,FALSE),"")</f>
        <v>0</v>
      </c>
      <c r="AJ16" s="23">
        <f>IFERROR((M16 - VALUE(SUBSTITUTE(Q16,"*","")))/(O16-1),0)</f>
        <v>0</v>
      </c>
      <c r="AK16" s="22">
        <f>IFERROR(F16/E16,"")</f>
        <v>1</v>
      </c>
      <c r="AL16" s="22">
        <f>IFERROR(J16/E16,"")</f>
        <v>1</v>
      </c>
      <c r="AM16" s="22">
        <f>IFERROR(AJ16*1 + AK16*25 + AL16*15,"")</f>
        <v>40</v>
      </c>
      <c r="AN16" s="29">
        <f>IFERROR(AVERAGE(RANK(AJ16,$AJ$2:$AJ$26),RANK(AK16,$AK$2:$AK$26),RANK(AL16,$AL$2:$AL$26)),"")</f>
        <v>4.666666666666667</v>
      </c>
      <c r="AO16" s="20">
        <f>IFERROR(RANK(AN16,$AN$2:$AN$26,1),"")</f>
        <v>2</v>
      </c>
      <c r="AP16" s="49" t="str">
        <f>A16</f>
        <v>Kulwant Khejroliya</v>
      </c>
    </row>
    <row r="17" spans="1:42" x14ac:dyDescent="0.2">
      <c r="A17" s="3" t="s">
        <v>100</v>
      </c>
      <c r="B17" s="1" t="s">
        <v>96</v>
      </c>
      <c r="C17" s="4" t="s">
        <v>70</v>
      </c>
      <c r="D17" s="3">
        <f>IFERROR(VLOOKUP($A17,gt_mvp!$B:$K,COLUMN(D16)-2,FALSE),"")</f>
        <v>83.5</v>
      </c>
      <c r="E17" s="1">
        <f>IFERROR(VLOOKUP($A17,gt_mvp!$B:$K,COLUMN(E16)-2,FALSE),"")</f>
        <v>6</v>
      </c>
      <c r="F17" s="1">
        <f>IFERROR(VLOOKUP($A17,gt_mvp!$B:$K,COLUMN(F16)-2,FALSE),"")</f>
        <v>0</v>
      </c>
      <c r="G17" s="1">
        <f>IFERROR(VLOOKUP($A17,gt_mvp!$B:$K,COLUMN(G16)-2,FALSE),"")</f>
        <v>0</v>
      </c>
      <c r="H17" s="1">
        <f>IFERROR(VLOOKUP($A17,gt_mvp!$B:$K,COLUMN(H16)-2,FALSE),"")</f>
        <v>22</v>
      </c>
      <c r="I17" s="1">
        <f>IFERROR(VLOOKUP($A17,gt_mvp!$B:$K,COLUMN(I16)-2,FALSE),"")</f>
        <v>6</v>
      </c>
      <c r="J17" s="1">
        <f>IFERROR(VLOOKUP($A17,gt_mvp!$B:$K,COLUMN(J16)-2,FALSE),"")</f>
        <v>3</v>
      </c>
      <c r="K17" s="1">
        <f>IFERROR(VLOOKUP($A17,gt_mvp!$B:$K,COLUMN(K16)-2,FALSE),"")</f>
        <v>0</v>
      </c>
      <c r="L17" s="4">
        <f>IFERROR(VLOOKUP($A17,gt_mvp!$B:$K,COLUMN(L16)-2,FALSE),"")</f>
        <v>0</v>
      </c>
      <c r="M17" s="3">
        <f>IFERROR(VLOOKUP($A17,gt_batting!$B:$N,COLUMN(M16)-11,FALSE),"")</f>
        <v>208</v>
      </c>
      <c r="N17" s="1">
        <f>IFERROR(VLOOKUP($A17,gt_batting!$B:$N,COLUMN(N16)-11,FALSE),"")</f>
        <v>6</v>
      </c>
      <c r="O17" s="1">
        <f>IFERROR(VLOOKUP($A17,gt_batting!$B:$N,COLUMN(O16)-11,FALSE),"")</f>
        <v>6</v>
      </c>
      <c r="P17" s="1">
        <f>IFERROR(VLOOKUP($A17,gt_batting!$B:$N,COLUMN(P16)-11,FALSE),"")</f>
        <v>1</v>
      </c>
      <c r="Q17" s="1" t="str">
        <f>IFERROR(VLOOKUP($A17,gt_batting!$B:$N,COLUMN(Q16)-11,FALSE),"")</f>
        <v>61*</v>
      </c>
      <c r="R17" s="1">
        <f>IFERROR(VLOOKUP($A17,gt_batting!$B:$N,COLUMN(R16)-11,FALSE),"")</f>
        <v>41.6</v>
      </c>
      <c r="S17" s="1">
        <f>IFERROR(VLOOKUP($A17,gt_batting!$B:$N,COLUMN(S16)-11,FALSE),"")</f>
        <v>139</v>
      </c>
      <c r="T17" s="1">
        <f>IFERROR(VLOOKUP($A17,gt_batting!$B:$N,COLUMN(T16)-11,FALSE),"")</f>
        <v>149.63999999999999</v>
      </c>
      <c r="U17" s="1">
        <f>IFERROR(VLOOKUP($A17,gt_batting!$B:$N,COLUMN(U16)-11,FALSE),"")</f>
        <v>0</v>
      </c>
      <c r="V17" s="1">
        <f>IFERROR(VLOOKUP($A17,gt_batting!$B:$N,COLUMN(V16)-11,FALSE),"")</f>
        <v>2</v>
      </c>
      <c r="W17" s="1">
        <f>IFERROR(VLOOKUP($A17,gt_batting!$B:$N,COLUMN(W16)-11,FALSE),"")</f>
        <v>22</v>
      </c>
      <c r="X17" s="4">
        <f>IFERROR(VLOOKUP($A17,gt_batting!$B:$N,COLUMN(X16)-11,FALSE),"")</f>
        <v>6</v>
      </c>
      <c r="Y17" s="3" t="str">
        <f>IFERROR(VLOOKUP($A17,gt_bowling!$B:$M,COLUMN(Y16)-23,FALSE),"")</f>
        <v/>
      </c>
      <c r="Z17" s="1" t="str">
        <f>IFERROR(VLOOKUP($A17,gt_bowling!$B:$M,COLUMN(Z16)-23,FALSE),"")</f>
        <v/>
      </c>
      <c r="AA17" s="1" t="str">
        <f>IFERROR(VLOOKUP($A17,gt_bowling!$B:$M,COLUMN(AA16)-23,FALSE),"")</f>
        <v/>
      </c>
      <c r="AB17" s="1" t="str">
        <f>IFERROR(VLOOKUP($A17,gt_bowling!$B:$M,COLUMN(AB16)-23,FALSE),"")</f>
        <v/>
      </c>
      <c r="AC17" s="1" t="str">
        <f>IFERROR(VLOOKUP($A17,gt_bowling!$B:$M,COLUMN(AC16)-23,FALSE),"")</f>
        <v/>
      </c>
      <c r="AD17" s="1" t="str">
        <f>IFERROR(VLOOKUP($A17,gt_bowling!$B:$M,COLUMN(AD16)-23,FALSE),"")</f>
        <v/>
      </c>
      <c r="AE17" s="1" t="str">
        <f>IFERROR(VLOOKUP($A17,gt_bowling!$B:$M,COLUMN(AE16)-23,FALSE),"")</f>
        <v/>
      </c>
      <c r="AF17" s="1" t="str">
        <f>IFERROR(VLOOKUP($A17,gt_bowling!$B:$M,COLUMN(AF16)-23,FALSE),"")</f>
        <v/>
      </c>
      <c r="AG17" s="1" t="str">
        <f>IFERROR(VLOOKUP($A17,gt_bowling!$B:$M,COLUMN(AG16)-23,FALSE),"")</f>
        <v/>
      </c>
      <c r="AH17" s="1" t="str">
        <f>IFERROR(VLOOKUP($A17,gt_bowling!$B:$M,COLUMN(AH16)-23,FALSE),"")</f>
        <v/>
      </c>
      <c r="AI17" s="1" t="str">
        <f>IFERROR(VLOOKUP($A17,gt_bowling!$B:$M,COLUMN(AI16)-23,FALSE),"")</f>
        <v/>
      </c>
      <c r="AJ17" s="23">
        <f>IFERROR((M17 - VALUE(SUBSTITUTE(Q17,"*","")))/(O17-1),0)</f>
        <v>29.4</v>
      </c>
      <c r="AK17" s="22">
        <f>IFERROR(F17/E17,"")</f>
        <v>0</v>
      </c>
      <c r="AL17" s="22">
        <f>IFERROR(J17/E17,"")</f>
        <v>0.5</v>
      </c>
      <c r="AM17" s="22">
        <f>IFERROR(AJ17*1 + AK17*25 + AL17*15,"")</f>
        <v>36.9</v>
      </c>
      <c r="AN17" s="29">
        <f>IFERROR(AVERAGE(RANK(AJ17,$AJ$2:$AJ$26),RANK(AK17,$AK$2:$AK$26),RANK(AL17,$AL$2:$AL$26)),"")</f>
        <v>5.666666666666667</v>
      </c>
      <c r="AO17" s="20">
        <f>IFERROR(RANK(AN17,$AN$2:$AN$26,1),"")</f>
        <v>4</v>
      </c>
      <c r="AP17" s="49" t="str">
        <f>A17</f>
        <v>Shubman Gill</v>
      </c>
    </row>
    <row r="18" spans="1:42" x14ac:dyDescent="0.2">
      <c r="A18" s="3" t="s">
        <v>99</v>
      </c>
      <c r="B18" s="1" t="s">
        <v>96</v>
      </c>
      <c r="C18" s="4" t="s">
        <v>70</v>
      </c>
      <c r="D18" s="3">
        <f>IFERROR(VLOOKUP($A18,gt_mvp!$B:$K,COLUMN(D17)-2,FALSE),"")</f>
        <v>89</v>
      </c>
      <c r="E18" s="1">
        <f>IFERROR(VLOOKUP($A18,gt_mvp!$B:$K,COLUMN(E17)-2,FALSE),"")</f>
        <v>6</v>
      </c>
      <c r="F18" s="1">
        <f>IFERROR(VLOOKUP($A18,gt_mvp!$B:$K,COLUMN(F17)-2,FALSE),"")</f>
        <v>0</v>
      </c>
      <c r="G18" s="1">
        <f>IFERROR(VLOOKUP($A18,gt_mvp!$B:$K,COLUMN(G17)-2,FALSE),"")</f>
        <v>0</v>
      </c>
      <c r="H18" s="1">
        <f>IFERROR(VLOOKUP($A18,gt_mvp!$B:$K,COLUMN(H17)-2,FALSE),"")</f>
        <v>21</v>
      </c>
      <c r="I18" s="1">
        <f>IFERROR(VLOOKUP($A18,gt_mvp!$B:$K,COLUMN(I17)-2,FALSE),"")</f>
        <v>9</v>
      </c>
      <c r="J18" s="1">
        <f>IFERROR(VLOOKUP($A18,gt_mvp!$B:$K,COLUMN(J17)-2,FALSE),"")</f>
        <v>2</v>
      </c>
      <c r="K18" s="1">
        <f>IFERROR(VLOOKUP($A18,gt_mvp!$B:$K,COLUMN(K17)-2,FALSE),"")</f>
        <v>0</v>
      </c>
      <c r="L18" s="4">
        <f>IFERROR(VLOOKUP($A18,gt_mvp!$B:$K,COLUMN(L17)-2,FALSE),"")</f>
        <v>0</v>
      </c>
      <c r="M18" s="3">
        <f>IFERROR(VLOOKUP($A18,gt_batting!$B:$N,COLUMN(M17)-11,FALSE),"")</f>
        <v>218</v>
      </c>
      <c r="N18" s="1">
        <f>IFERROR(VLOOKUP($A18,gt_batting!$B:$N,COLUMN(N17)-11,FALSE),"")</f>
        <v>6</v>
      </c>
      <c r="O18" s="1">
        <f>IFERROR(VLOOKUP($A18,gt_batting!$B:$N,COLUMN(O17)-11,FALSE),"")</f>
        <v>6</v>
      </c>
      <c r="P18" s="1">
        <f>IFERROR(VLOOKUP($A18,gt_batting!$B:$N,COLUMN(P17)-11,FALSE),"")</f>
        <v>1</v>
      </c>
      <c r="Q18" s="1" t="str">
        <f>IFERROR(VLOOKUP($A18,gt_batting!$B:$N,COLUMN(Q17)-11,FALSE),"")</f>
        <v>73*</v>
      </c>
      <c r="R18" s="1">
        <f>IFERROR(VLOOKUP($A18,gt_batting!$B:$N,COLUMN(R17)-11,FALSE),"")</f>
        <v>43.6</v>
      </c>
      <c r="S18" s="1">
        <f>IFERROR(VLOOKUP($A18,gt_batting!$B:$N,COLUMN(S17)-11,FALSE),"")</f>
        <v>138</v>
      </c>
      <c r="T18" s="1">
        <f>IFERROR(VLOOKUP($A18,gt_batting!$B:$N,COLUMN(T17)-11,FALSE),"")</f>
        <v>157.97</v>
      </c>
      <c r="U18" s="1">
        <f>IFERROR(VLOOKUP($A18,gt_batting!$B:$N,COLUMN(U17)-11,FALSE),"")</f>
        <v>0</v>
      </c>
      <c r="V18" s="1">
        <f>IFERROR(VLOOKUP($A18,gt_batting!$B:$N,COLUMN(V17)-11,FALSE),"")</f>
        <v>2</v>
      </c>
      <c r="W18" s="1">
        <f>IFERROR(VLOOKUP($A18,gt_batting!$B:$N,COLUMN(W17)-11,FALSE),"")</f>
        <v>21</v>
      </c>
      <c r="X18" s="4">
        <f>IFERROR(VLOOKUP($A18,gt_batting!$B:$N,COLUMN(X17)-11,FALSE),"")</f>
        <v>9</v>
      </c>
      <c r="Y18" s="3" t="str">
        <f>IFERROR(VLOOKUP($A18,gt_bowling!$B:$M,COLUMN(Y17)-23,FALSE),"")</f>
        <v/>
      </c>
      <c r="Z18" s="1" t="str">
        <f>IFERROR(VLOOKUP($A18,gt_bowling!$B:$M,COLUMN(Z17)-23,FALSE),"")</f>
        <v/>
      </c>
      <c r="AA18" s="1" t="str">
        <f>IFERROR(VLOOKUP($A18,gt_bowling!$B:$M,COLUMN(AA17)-23,FALSE),"")</f>
        <v/>
      </c>
      <c r="AB18" s="1" t="str">
        <f>IFERROR(VLOOKUP($A18,gt_bowling!$B:$M,COLUMN(AB17)-23,FALSE),"")</f>
        <v/>
      </c>
      <c r="AC18" s="1" t="str">
        <f>IFERROR(VLOOKUP($A18,gt_bowling!$B:$M,COLUMN(AC17)-23,FALSE),"")</f>
        <v/>
      </c>
      <c r="AD18" s="1" t="str">
        <f>IFERROR(VLOOKUP($A18,gt_bowling!$B:$M,COLUMN(AD17)-23,FALSE),"")</f>
        <v/>
      </c>
      <c r="AE18" s="1" t="str">
        <f>IFERROR(VLOOKUP($A18,gt_bowling!$B:$M,COLUMN(AE17)-23,FALSE),"")</f>
        <v/>
      </c>
      <c r="AF18" s="1" t="str">
        <f>IFERROR(VLOOKUP($A18,gt_bowling!$B:$M,COLUMN(AF17)-23,FALSE),"")</f>
        <v/>
      </c>
      <c r="AG18" s="1" t="str">
        <f>IFERROR(VLOOKUP($A18,gt_bowling!$B:$M,COLUMN(AG17)-23,FALSE),"")</f>
        <v/>
      </c>
      <c r="AH18" s="1" t="str">
        <f>IFERROR(VLOOKUP($A18,gt_bowling!$B:$M,COLUMN(AH17)-23,FALSE),"")</f>
        <v/>
      </c>
      <c r="AI18" s="1" t="str">
        <f>IFERROR(VLOOKUP($A18,gt_bowling!$B:$M,COLUMN(AI17)-23,FALSE),"")</f>
        <v/>
      </c>
      <c r="AJ18" s="23">
        <f>IFERROR((M18 - VALUE(SUBSTITUTE(Q18,"*","")))/(O18-1),0)</f>
        <v>29</v>
      </c>
      <c r="AK18" s="22">
        <f>IFERROR(F18/E18,"")</f>
        <v>0</v>
      </c>
      <c r="AL18" s="22">
        <f>IFERROR(J18/E18,"")</f>
        <v>0.33333333333333331</v>
      </c>
      <c r="AM18" s="22">
        <f>IFERROR(AJ18*1 + AK18*25 + AL18*15,"")</f>
        <v>34</v>
      </c>
      <c r="AN18" s="29">
        <f>IFERROR(AVERAGE(RANK(AJ18,$AJ$2:$AJ$26),RANK(AK18,$AK$2:$AK$26),RANK(AL18,$AL$2:$AL$26)),"")</f>
        <v>7.666666666666667</v>
      </c>
      <c r="AO18" s="20">
        <f>IFERROR(RANK(AN18,$AN$2:$AN$26,1),"")</f>
        <v>12</v>
      </c>
      <c r="AP18" s="49" t="str">
        <f>A18</f>
        <v>Jos Buttler</v>
      </c>
    </row>
    <row r="19" spans="1:42" x14ac:dyDescent="0.2">
      <c r="A19" s="3" t="s">
        <v>102</v>
      </c>
      <c r="B19" s="1" t="s">
        <v>96</v>
      </c>
      <c r="C19" s="4" t="s">
        <v>71</v>
      </c>
      <c r="D19" s="3">
        <f>IFERROR(VLOOKUP($A19,gt_mvp!$B:$K,COLUMN(D18)-2,FALSE),"")</f>
        <v>71</v>
      </c>
      <c r="E19" s="1">
        <f>IFERROR(VLOOKUP($A19,gt_mvp!$B:$K,COLUMN(E18)-2,FALSE),"")</f>
        <v>6</v>
      </c>
      <c r="F19" s="1">
        <f>IFERROR(VLOOKUP($A19,gt_mvp!$B:$K,COLUMN(F18)-2,FALSE),"")</f>
        <v>4</v>
      </c>
      <c r="G19" s="1">
        <f>IFERROR(VLOOKUP($A19,gt_mvp!$B:$K,COLUMN(G18)-2,FALSE),"")</f>
        <v>40</v>
      </c>
      <c r="H19" s="1">
        <f>IFERROR(VLOOKUP($A19,gt_mvp!$B:$K,COLUMN(H18)-2,FALSE),"")</f>
        <v>1</v>
      </c>
      <c r="I19" s="1">
        <f>IFERROR(VLOOKUP($A19,gt_mvp!$B:$K,COLUMN(I18)-2,FALSE),"")</f>
        <v>2</v>
      </c>
      <c r="J19" s="1">
        <f>IFERROR(VLOOKUP($A19,gt_mvp!$B:$K,COLUMN(J18)-2,FALSE),"")</f>
        <v>3</v>
      </c>
      <c r="K19" s="1">
        <f>IFERROR(VLOOKUP($A19,gt_mvp!$B:$K,COLUMN(K18)-2,FALSE),"")</f>
        <v>0</v>
      </c>
      <c r="L19" s="4">
        <f>IFERROR(VLOOKUP($A19,gt_mvp!$B:$K,COLUMN(L18)-2,FALSE),"")</f>
        <v>0</v>
      </c>
      <c r="M19" s="3">
        <f>IFERROR(VLOOKUP($A19,gt_batting!$B:$N,COLUMN(M18)-11,FALSE),"")</f>
        <v>22</v>
      </c>
      <c r="N19" s="1">
        <f>IFERROR(VLOOKUP($A19,gt_batting!$B:$N,COLUMN(N18)-11,FALSE),"")</f>
        <v>6</v>
      </c>
      <c r="O19" s="1">
        <f>IFERROR(VLOOKUP($A19,gt_batting!$B:$N,COLUMN(O18)-11,FALSE),"")</f>
        <v>3</v>
      </c>
      <c r="P19" s="1">
        <f>IFERROR(VLOOKUP($A19,gt_batting!$B:$N,COLUMN(P18)-11,FALSE),"")</f>
        <v>1</v>
      </c>
      <c r="Q19" s="1">
        <f>IFERROR(VLOOKUP($A19,gt_batting!$B:$N,COLUMN(Q18)-11,FALSE),"")</f>
        <v>12</v>
      </c>
      <c r="R19" s="1">
        <f>IFERROR(VLOOKUP($A19,gt_batting!$B:$N,COLUMN(R18)-11,FALSE),"")</f>
        <v>11</v>
      </c>
      <c r="S19" s="1">
        <f>IFERROR(VLOOKUP($A19,gt_batting!$B:$N,COLUMN(S18)-11,FALSE),"")</f>
        <v>10</v>
      </c>
      <c r="T19" s="1">
        <f>IFERROR(VLOOKUP($A19,gt_batting!$B:$N,COLUMN(T18)-11,FALSE),"")</f>
        <v>220</v>
      </c>
      <c r="U19" s="1">
        <f>IFERROR(VLOOKUP($A19,gt_batting!$B:$N,COLUMN(U18)-11,FALSE),"")</f>
        <v>0</v>
      </c>
      <c r="V19" s="1">
        <f>IFERROR(VLOOKUP($A19,gt_batting!$B:$N,COLUMN(V18)-11,FALSE),"")</f>
        <v>0</v>
      </c>
      <c r="W19" s="1">
        <f>IFERROR(VLOOKUP($A19,gt_batting!$B:$N,COLUMN(W18)-11,FALSE),"")</f>
        <v>1</v>
      </c>
      <c r="X19" s="4">
        <f>IFERROR(VLOOKUP($A19,gt_batting!$B:$N,COLUMN(X18)-11,FALSE),"")</f>
        <v>2</v>
      </c>
      <c r="Y19" s="3">
        <f>IFERROR(VLOOKUP($A19,gt_bowling!$B:$M,COLUMN(Y18)-23,FALSE),"")</f>
        <v>4</v>
      </c>
      <c r="Z19" s="1">
        <f>IFERROR(VLOOKUP($A19,gt_bowling!$B:$M,COLUMN(Z18)-23,FALSE),"")</f>
        <v>6</v>
      </c>
      <c r="AA19" s="1">
        <f>IFERROR(VLOOKUP($A19,gt_bowling!$B:$M,COLUMN(AA18)-23,FALSE),"")</f>
        <v>6</v>
      </c>
      <c r="AB19" s="1">
        <f>IFERROR(VLOOKUP($A19,gt_bowling!$B:$M,COLUMN(AB18)-23,FALSE),"")</f>
        <v>22</v>
      </c>
      <c r="AC19" s="1">
        <f>IFERROR(VLOOKUP($A19,gt_bowling!$B:$M,COLUMN(AC18)-23,FALSE),"")</f>
        <v>215</v>
      </c>
      <c r="AD19" s="1" t="str">
        <f>IFERROR(VLOOKUP($A19,gt_bowling!$B:$M,COLUMN(AD18)-23,FALSE),"")</f>
        <v>37/2</v>
      </c>
      <c r="AE19" s="1">
        <f>IFERROR(VLOOKUP($A19,gt_bowling!$B:$M,COLUMN(AE18)-23,FALSE),"")</f>
        <v>53.75</v>
      </c>
      <c r="AF19" s="1">
        <f>IFERROR(VLOOKUP($A19,gt_bowling!$B:$M,COLUMN(AF18)-23,FALSE),"")</f>
        <v>9.77</v>
      </c>
      <c r="AG19" s="1">
        <f>IFERROR(VLOOKUP($A19,gt_bowling!$B:$M,COLUMN(AG18)-23,FALSE),"")</f>
        <v>33</v>
      </c>
      <c r="AH19" s="1">
        <f>IFERROR(VLOOKUP($A19,gt_bowling!$B:$M,COLUMN(AH18)-23,FALSE),"")</f>
        <v>0</v>
      </c>
      <c r="AI19" s="1">
        <f>IFERROR(VLOOKUP($A19,gt_bowling!$B:$M,COLUMN(AI18)-23,FALSE),"")</f>
        <v>0</v>
      </c>
      <c r="AJ19" s="23">
        <f>IFERROR((M19 - VALUE(SUBSTITUTE(Q19,"*","")))/(O19-1),0)</f>
        <v>5</v>
      </c>
      <c r="AK19" s="22">
        <f>IFERROR(F19/E19,"")</f>
        <v>0.66666666666666663</v>
      </c>
      <c r="AL19" s="22">
        <f>IFERROR(J19/E19,"")</f>
        <v>0.5</v>
      </c>
      <c r="AM19" s="22">
        <f>IFERROR(AJ19*1 + AK19*25 + AL19*15,"")</f>
        <v>29.166666666666664</v>
      </c>
      <c r="AN19" s="29">
        <f>IFERROR(AVERAGE(RANK(AJ19,$AJ$2:$AJ$26),RANK(AK19,$AK$2:$AK$26),RANK(AL19,$AL$2:$AL$26)),"")</f>
        <v>5.666666666666667</v>
      </c>
      <c r="AO19" s="20">
        <f>IFERROR(RANK(AN19,$AN$2:$AN$26,1),"")</f>
        <v>4</v>
      </c>
      <c r="AP19" s="49" t="str">
        <f>A19</f>
        <v>Rashid Khan</v>
      </c>
    </row>
    <row r="20" spans="1:42" x14ac:dyDescent="0.2">
      <c r="A20" s="3" t="s">
        <v>107</v>
      </c>
      <c r="B20" s="1" t="s">
        <v>96</v>
      </c>
      <c r="C20" s="4" t="s">
        <v>71</v>
      </c>
      <c r="D20" s="3">
        <f>IFERROR(VLOOKUP($A20,gt_mvp!$B:$K,COLUMN(D19)-2,FALSE),"")</f>
        <v>24.5</v>
      </c>
      <c r="E20" s="1">
        <f>IFERROR(VLOOKUP($A20,gt_mvp!$B:$K,COLUMN(E19)-2,FALSE),"")</f>
        <v>2</v>
      </c>
      <c r="F20" s="1">
        <f>IFERROR(VLOOKUP($A20,gt_mvp!$B:$K,COLUMN(F19)-2,FALSE),"")</f>
        <v>2</v>
      </c>
      <c r="G20" s="1">
        <f>IFERROR(VLOOKUP($A20,gt_mvp!$B:$K,COLUMN(G19)-2,FALSE),"")</f>
        <v>14</v>
      </c>
      <c r="H20" s="1">
        <f>IFERROR(VLOOKUP($A20,gt_mvp!$B:$K,COLUMN(H19)-2,FALSE),"")</f>
        <v>0</v>
      </c>
      <c r="I20" s="1">
        <f>IFERROR(VLOOKUP($A20,gt_mvp!$B:$K,COLUMN(I19)-2,FALSE),"")</f>
        <v>1</v>
      </c>
      <c r="J20" s="1">
        <f>IFERROR(VLOOKUP($A20,gt_mvp!$B:$K,COLUMN(J19)-2,FALSE),"")</f>
        <v>0</v>
      </c>
      <c r="K20" s="1">
        <f>IFERROR(VLOOKUP($A20,gt_mvp!$B:$K,COLUMN(K19)-2,FALSE),"")</f>
        <v>0</v>
      </c>
      <c r="L20" s="4">
        <f>IFERROR(VLOOKUP($A20,gt_mvp!$B:$K,COLUMN(L19)-2,FALSE),"")</f>
        <v>0</v>
      </c>
      <c r="M20" s="3">
        <f>IFERROR(VLOOKUP($A20,gt_batting!$B:$N,COLUMN(M19)-11,FALSE),"")</f>
        <v>7</v>
      </c>
      <c r="N20" s="1">
        <f>IFERROR(VLOOKUP($A20,gt_batting!$B:$N,COLUMN(N19)-11,FALSE),"")</f>
        <v>2</v>
      </c>
      <c r="O20" s="1">
        <f>IFERROR(VLOOKUP($A20,gt_batting!$B:$N,COLUMN(O19)-11,FALSE),"")</f>
        <v>1</v>
      </c>
      <c r="P20" s="1">
        <f>IFERROR(VLOOKUP($A20,gt_batting!$B:$N,COLUMN(P19)-11,FALSE),"")</f>
        <v>1</v>
      </c>
      <c r="Q20" s="1" t="str">
        <f>IFERROR(VLOOKUP($A20,gt_batting!$B:$N,COLUMN(Q19)-11,FALSE),"")</f>
        <v>7*</v>
      </c>
      <c r="R20" s="1" t="str">
        <f>IFERROR(VLOOKUP($A20,gt_batting!$B:$N,COLUMN(R19)-11,FALSE),"")</f>
        <v>-</v>
      </c>
      <c r="S20" s="1">
        <f>IFERROR(VLOOKUP($A20,gt_batting!$B:$N,COLUMN(S19)-11,FALSE),"")</f>
        <v>5</v>
      </c>
      <c r="T20" s="1">
        <f>IFERROR(VLOOKUP($A20,gt_batting!$B:$N,COLUMN(T19)-11,FALSE),"")</f>
        <v>140</v>
      </c>
      <c r="U20" s="1">
        <f>IFERROR(VLOOKUP($A20,gt_batting!$B:$N,COLUMN(U19)-11,FALSE),"")</f>
        <v>0</v>
      </c>
      <c r="V20" s="1">
        <f>IFERROR(VLOOKUP($A20,gt_batting!$B:$N,COLUMN(V19)-11,FALSE),"")</f>
        <v>0</v>
      </c>
      <c r="W20" s="1">
        <f>IFERROR(VLOOKUP($A20,gt_batting!$B:$N,COLUMN(W19)-11,FALSE),"")</f>
        <v>0</v>
      </c>
      <c r="X20" s="4">
        <f>IFERROR(VLOOKUP($A20,gt_batting!$B:$N,COLUMN(X19)-11,FALSE),"")</f>
        <v>1</v>
      </c>
      <c r="Y20" s="3">
        <f>IFERROR(VLOOKUP($A20,gt_bowling!$B:$M,COLUMN(Y19)-23,FALSE),"")</f>
        <v>2</v>
      </c>
      <c r="Z20" s="1">
        <f>IFERROR(VLOOKUP($A20,gt_bowling!$B:$M,COLUMN(Z19)-23,FALSE),"")</f>
        <v>2</v>
      </c>
      <c r="AA20" s="1">
        <f>IFERROR(VLOOKUP($A20,gt_bowling!$B:$M,COLUMN(AA19)-23,FALSE),"")</f>
        <v>2</v>
      </c>
      <c r="AB20" s="1">
        <f>IFERROR(VLOOKUP($A20,gt_bowling!$B:$M,COLUMN(AB19)-23,FALSE),"")</f>
        <v>8</v>
      </c>
      <c r="AC20" s="1">
        <f>IFERROR(VLOOKUP($A20,gt_bowling!$B:$M,COLUMN(AC19)-23,FALSE),"")</f>
        <v>83</v>
      </c>
      <c r="AD20" s="1" t="str">
        <f>IFERROR(VLOOKUP($A20,gt_bowling!$B:$M,COLUMN(AD19)-23,FALSE),"")</f>
        <v>41/1</v>
      </c>
      <c r="AE20" s="1">
        <f>IFERROR(VLOOKUP($A20,gt_bowling!$B:$M,COLUMN(AE19)-23,FALSE),"")</f>
        <v>41.5</v>
      </c>
      <c r="AF20" s="1">
        <f>IFERROR(VLOOKUP($A20,gt_bowling!$B:$M,COLUMN(AF19)-23,FALSE),"")</f>
        <v>10.37</v>
      </c>
      <c r="AG20" s="1">
        <f>IFERROR(VLOOKUP($A20,gt_bowling!$B:$M,COLUMN(AG19)-23,FALSE),"")</f>
        <v>24</v>
      </c>
      <c r="AH20" s="1">
        <f>IFERROR(VLOOKUP($A20,gt_bowling!$B:$M,COLUMN(AH19)-23,FALSE),"")</f>
        <v>0</v>
      </c>
      <c r="AI20" s="1">
        <f>IFERROR(VLOOKUP($A20,gt_bowling!$B:$M,COLUMN(AI19)-23,FALSE),"")</f>
        <v>0</v>
      </c>
      <c r="AJ20" s="23">
        <f>IFERROR((M20 - VALUE(SUBSTITUTE(Q20,"*","")))/(O20-1),0)</f>
        <v>0</v>
      </c>
      <c r="AK20" s="22">
        <f>IFERROR(F20/E20,"")</f>
        <v>1</v>
      </c>
      <c r="AL20" s="22">
        <f>IFERROR(J20/E20,"")</f>
        <v>0</v>
      </c>
      <c r="AM20" s="22">
        <f>IFERROR(AJ20*1 + AK20*25 + AL20*15,"")</f>
        <v>25</v>
      </c>
      <c r="AN20" s="29">
        <f>IFERROR(AVERAGE(RANK(AJ20,$AJ$2:$AJ$26),RANK(AK20,$AK$2:$AK$26),RANK(AL20,$AL$2:$AL$26)),"")</f>
        <v>9</v>
      </c>
      <c r="AO20" s="20">
        <f>IFERROR(RANK(AN20,$AN$2:$AN$26,1),"")</f>
        <v>14</v>
      </c>
      <c r="AP20" s="49" t="str">
        <f>A20</f>
        <v>Kagiso Rabada</v>
      </c>
    </row>
    <row r="21" spans="1:42" x14ac:dyDescent="0.2">
      <c r="A21" s="3" t="s">
        <v>105</v>
      </c>
      <c r="B21" s="1" t="s">
        <v>96</v>
      </c>
      <c r="C21" s="4" t="s">
        <v>72</v>
      </c>
      <c r="D21" s="3">
        <f>IFERROR(VLOOKUP($A21,gt_mvp!$B:$K,COLUMN(D20)-2,FALSE),"")</f>
        <v>33.5</v>
      </c>
      <c r="E21" s="1">
        <f>IFERROR(VLOOKUP($A21,gt_mvp!$B:$K,COLUMN(E20)-2,FALSE),"")</f>
        <v>4</v>
      </c>
      <c r="F21" s="1">
        <f>IFERROR(VLOOKUP($A21,gt_mvp!$B:$K,COLUMN(F20)-2,FALSE),"")</f>
        <v>2</v>
      </c>
      <c r="G21" s="1">
        <f>IFERROR(VLOOKUP($A21,gt_mvp!$B:$K,COLUMN(G20)-2,FALSE),"")</f>
        <v>19</v>
      </c>
      <c r="H21" s="1">
        <f>IFERROR(VLOOKUP($A21,gt_mvp!$B:$K,COLUMN(H20)-2,FALSE),"")</f>
        <v>0</v>
      </c>
      <c r="I21" s="1">
        <f>IFERROR(VLOOKUP($A21,gt_mvp!$B:$K,COLUMN(I20)-2,FALSE),"")</f>
        <v>0</v>
      </c>
      <c r="J21" s="1">
        <f>IFERROR(VLOOKUP($A21,gt_mvp!$B:$K,COLUMN(J20)-2,FALSE),"")</f>
        <v>3</v>
      </c>
      <c r="K21" s="1">
        <f>IFERROR(VLOOKUP($A21,gt_mvp!$B:$K,COLUMN(K20)-2,FALSE),"")</f>
        <v>0</v>
      </c>
      <c r="L21" s="4">
        <f>IFERROR(VLOOKUP($A21,gt_mvp!$B:$K,COLUMN(L20)-2,FALSE),"")</f>
        <v>0</v>
      </c>
      <c r="M21" s="3">
        <f>IFERROR(VLOOKUP($A21,gt_batting!$B:$N,COLUMN(M20)-11,FALSE),"")</f>
        <v>1</v>
      </c>
      <c r="N21" s="1">
        <f>IFERROR(VLOOKUP($A21,gt_batting!$B:$N,COLUMN(N20)-11,FALSE),"")</f>
        <v>4</v>
      </c>
      <c r="O21" s="1">
        <f>IFERROR(VLOOKUP($A21,gt_batting!$B:$N,COLUMN(O20)-11,FALSE),"")</f>
        <v>2</v>
      </c>
      <c r="P21" s="1">
        <f>IFERROR(VLOOKUP($A21,gt_batting!$B:$N,COLUMN(P20)-11,FALSE),"")</f>
        <v>2</v>
      </c>
      <c r="Q21" s="1" t="str">
        <f>IFERROR(VLOOKUP($A21,gt_batting!$B:$N,COLUMN(Q20)-11,FALSE),"")</f>
        <v>1*</v>
      </c>
      <c r="R21" s="1" t="str">
        <f>IFERROR(VLOOKUP($A21,gt_batting!$B:$N,COLUMN(R20)-11,FALSE),"")</f>
        <v>-</v>
      </c>
      <c r="S21" s="1">
        <f>IFERROR(VLOOKUP($A21,gt_batting!$B:$N,COLUMN(S20)-11,FALSE),"")</f>
        <v>1</v>
      </c>
      <c r="T21" s="1">
        <f>IFERROR(VLOOKUP($A21,gt_batting!$B:$N,COLUMN(T20)-11,FALSE),"")</f>
        <v>100</v>
      </c>
      <c r="U21" s="1">
        <f>IFERROR(VLOOKUP($A21,gt_batting!$B:$N,COLUMN(U20)-11,FALSE),"")</f>
        <v>0</v>
      </c>
      <c r="V21" s="1">
        <f>IFERROR(VLOOKUP($A21,gt_batting!$B:$N,COLUMN(V20)-11,FALSE),"")</f>
        <v>0</v>
      </c>
      <c r="W21" s="1">
        <f>IFERROR(VLOOKUP($A21,gt_batting!$B:$N,COLUMN(W20)-11,FALSE),"")</f>
        <v>0</v>
      </c>
      <c r="X21" s="4">
        <f>IFERROR(VLOOKUP($A21,gt_batting!$B:$N,COLUMN(X20)-11,FALSE),"")</f>
        <v>0</v>
      </c>
      <c r="Y21" s="3">
        <f>IFERROR(VLOOKUP($A21,gt_bowling!$B:$M,COLUMN(Y20)-23,FALSE),"")</f>
        <v>2</v>
      </c>
      <c r="Z21" s="1">
        <f>IFERROR(VLOOKUP($A21,gt_bowling!$B:$M,COLUMN(Z20)-23,FALSE),"")</f>
        <v>4</v>
      </c>
      <c r="AA21" s="1">
        <f>IFERROR(VLOOKUP($A21,gt_bowling!$B:$M,COLUMN(AA20)-23,FALSE),"")</f>
        <v>4</v>
      </c>
      <c r="AB21" s="1">
        <f>IFERROR(VLOOKUP($A21,gt_bowling!$B:$M,COLUMN(AB20)-23,FALSE),"")</f>
        <v>7</v>
      </c>
      <c r="AC21" s="1">
        <f>IFERROR(VLOOKUP($A21,gt_bowling!$B:$M,COLUMN(AC20)-23,FALSE),"")</f>
        <v>68</v>
      </c>
      <c r="AD21" s="1">
        <f>IFERROR(VLOOKUP($A21,gt_bowling!$B:$M,COLUMN(AD20)-23,FALSE),"")</f>
        <v>45674</v>
      </c>
      <c r="AE21" s="1">
        <f>IFERROR(VLOOKUP($A21,gt_bowling!$B:$M,COLUMN(AE20)-23,FALSE),"")</f>
        <v>34</v>
      </c>
      <c r="AF21" s="1">
        <f>IFERROR(VLOOKUP($A21,gt_bowling!$B:$M,COLUMN(AF20)-23,FALSE),"")</f>
        <v>9.7100000000000009</v>
      </c>
      <c r="AG21" s="1">
        <f>IFERROR(VLOOKUP($A21,gt_bowling!$B:$M,COLUMN(AG20)-23,FALSE),"")</f>
        <v>21</v>
      </c>
      <c r="AH21" s="1">
        <f>IFERROR(VLOOKUP($A21,gt_bowling!$B:$M,COLUMN(AH20)-23,FALSE),"")</f>
        <v>0</v>
      </c>
      <c r="AI21" s="1">
        <f>IFERROR(VLOOKUP($A21,gt_bowling!$B:$M,COLUMN(AI20)-23,FALSE),"")</f>
        <v>0</v>
      </c>
      <c r="AJ21" s="23">
        <f>IFERROR((M21 - VALUE(SUBSTITUTE(Q21,"*","")))/(O21-1),0)</f>
        <v>0</v>
      </c>
      <c r="AK21" s="22">
        <f>IFERROR(F21/E21,"")</f>
        <v>0.5</v>
      </c>
      <c r="AL21" s="22">
        <f>IFERROR(J21/E21,"")</f>
        <v>0.75</v>
      </c>
      <c r="AM21" s="22">
        <f>IFERROR(AJ21*1 + AK21*25 + AL21*15,"")</f>
        <v>23.75</v>
      </c>
      <c r="AN21" s="29">
        <f>IFERROR(AVERAGE(RANK(AJ21,$AJ$2:$AJ$26),RANK(AK21,$AK$2:$AK$26),RANK(AL21,$AL$2:$AL$26)),"")</f>
        <v>6.333333333333333</v>
      </c>
      <c r="AO21" s="20">
        <f>IFERROR(RANK(AN21,$AN$2:$AN$26,1),"")</f>
        <v>6</v>
      </c>
      <c r="AP21" s="49" t="str">
        <f>A21</f>
        <v>Mohd Arshad Khan</v>
      </c>
    </row>
    <row r="22" spans="1:42" x14ac:dyDescent="0.2">
      <c r="A22" s="3" t="s">
        <v>103</v>
      </c>
      <c r="B22" s="1" t="s">
        <v>96</v>
      </c>
      <c r="C22" s="4" t="s">
        <v>70</v>
      </c>
      <c r="D22" s="3">
        <f>IFERROR(VLOOKUP($A22,gt_mvp!$B:$K,COLUMN(D21)-2,FALSE),"")</f>
        <v>70</v>
      </c>
      <c r="E22" s="1">
        <f>IFERROR(VLOOKUP($A22,gt_mvp!$B:$K,COLUMN(E21)-2,FALSE),"")</f>
        <v>6</v>
      </c>
      <c r="F22" s="1">
        <f>IFERROR(VLOOKUP($A22,gt_mvp!$B:$K,COLUMN(F21)-2,FALSE),"")</f>
        <v>0</v>
      </c>
      <c r="G22" s="1">
        <f>IFERROR(VLOOKUP($A22,gt_mvp!$B:$K,COLUMN(G21)-2,FALSE),"")</f>
        <v>0</v>
      </c>
      <c r="H22" s="1">
        <f>IFERROR(VLOOKUP($A22,gt_mvp!$B:$K,COLUMN(H21)-2,FALSE),"")</f>
        <v>14</v>
      </c>
      <c r="I22" s="1">
        <f>IFERROR(VLOOKUP($A22,gt_mvp!$B:$K,COLUMN(I21)-2,FALSE),"")</f>
        <v>10</v>
      </c>
      <c r="J22" s="1">
        <f>IFERROR(VLOOKUP($A22,gt_mvp!$B:$K,COLUMN(J21)-2,FALSE),"")</f>
        <v>0</v>
      </c>
      <c r="K22" s="1">
        <f>IFERROR(VLOOKUP($A22,gt_mvp!$B:$K,COLUMN(K21)-2,FALSE),"")</f>
        <v>0</v>
      </c>
      <c r="L22" s="4">
        <f>IFERROR(VLOOKUP($A22,gt_mvp!$B:$K,COLUMN(L21)-2,FALSE),"")</f>
        <v>0</v>
      </c>
      <c r="M22" s="3">
        <f>IFERROR(VLOOKUP($A22,gt_batting!$B:$N,COLUMN(M21)-11,FALSE),"")</f>
        <v>158</v>
      </c>
      <c r="N22" s="1">
        <f>IFERROR(VLOOKUP($A22,gt_batting!$B:$N,COLUMN(N21)-11,FALSE),"")</f>
        <v>6</v>
      </c>
      <c r="O22" s="1">
        <f>IFERROR(VLOOKUP($A22,gt_batting!$B:$N,COLUMN(O21)-11,FALSE),"")</f>
        <v>6</v>
      </c>
      <c r="P22" s="1">
        <f>IFERROR(VLOOKUP($A22,gt_batting!$B:$N,COLUMN(P21)-11,FALSE),"")</f>
        <v>2</v>
      </c>
      <c r="Q22" s="1">
        <f>IFERROR(VLOOKUP($A22,gt_batting!$B:$N,COLUMN(Q21)-11,FALSE),"")</f>
        <v>46</v>
      </c>
      <c r="R22" s="1">
        <f>IFERROR(VLOOKUP($A22,gt_batting!$B:$N,COLUMN(R21)-11,FALSE),"")</f>
        <v>39.5</v>
      </c>
      <c r="S22" s="1">
        <f>IFERROR(VLOOKUP($A22,gt_batting!$B:$N,COLUMN(S21)-11,FALSE),"")</f>
        <v>95</v>
      </c>
      <c r="T22" s="1">
        <f>IFERROR(VLOOKUP($A22,gt_batting!$B:$N,COLUMN(T21)-11,FALSE),"")</f>
        <v>166.31</v>
      </c>
      <c r="U22" s="1">
        <f>IFERROR(VLOOKUP($A22,gt_batting!$B:$N,COLUMN(U21)-11,FALSE),"")</f>
        <v>0</v>
      </c>
      <c r="V22" s="1">
        <f>IFERROR(VLOOKUP($A22,gt_batting!$B:$N,COLUMN(V21)-11,FALSE),"")</f>
        <v>0</v>
      </c>
      <c r="W22" s="1">
        <f>IFERROR(VLOOKUP($A22,gt_batting!$B:$N,COLUMN(W21)-11,FALSE),"")</f>
        <v>14</v>
      </c>
      <c r="X22" s="4">
        <f>IFERROR(VLOOKUP($A22,gt_batting!$B:$N,COLUMN(X21)-11,FALSE),"")</f>
        <v>10</v>
      </c>
      <c r="Y22" s="3" t="str">
        <f>IFERROR(VLOOKUP($A22,gt_bowling!$B:$M,COLUMN(Y21)-23,FALSE),"")</f>
        <v/>
      </c>
      <c r="Z22" s="1" t="str">
        <f>IFERROR(VLOOKUP($A22,gt_bowling!$B:$M,COLUMN(Z21)-23,FALSE),"")</f>
        <v/>
      </c>
      <c r="AA22" s="1" t="str">
        <f>IFERROR(VLOOKUP($A22,gt_bowling!$B:$M,COLUMN(AA21)-23,FALSE),"")</f>
        <v/>
      </c>
      <c r="AB22" s="1" t="str">
        <f>IFERROR(VLOOKUP($A22,gt_bowling!$B:$M,COLUMN(AB21)-23,FALSE),"")</f>
        <v/>
      </c>
      <c r="AC22" s="1" t="str">
        <f>IFERROR(VLOOKUP($A22,gt_bowling!$B:$M,COLUMN(AC21)-23,FALSE),"")</f>
        <v/>
      </c>
      <c r="AD22" s="1" t="str">
        <f>IFERROR(VLOOKUP($A22,gt_bowling!$B:$M,COLUMN(AD21)-23,FALSE),"")</f>
        <v/>
      </c>
      <c r="AE22" s="1" t="str">
        <f>IFERROR(VLOOKUP($A22,gt_bowling!$B:$M,COLUMN(AE21)-23,FALSE),"")</f>
        <v/>
      </c>
      <c r="AF22" s="1" t="str">
        <f>IFERROR(VLOOKUP($A22,gt_bowling!$B:$M,COLUMN(AF21)-23,FALSE),"")</f>
        <v/>
      </c>
      <c r="AG22" s="1" t="str">
        <f>IFERROR(VLOOKUP($A22,gt_bowling!$B:$M,COLUMN(AG21)-23,FALSE),"")</f>
        <v/>
      </c>
      <c r="AH22" s="1" t="str">
        <f>IFERROR(VLOOKUP($A22,gt_bowling!$B:$M,COLUMN(AH21)-23,FALSE),"")</f>
        <v/>
      </c>
      <c r="AI22" s="1" t="str">
        <f>IFERROR(VLOOKUP($A22,gt_bowling!$B:$M,COLUMN(AI21)-23,FALSE),"")</f>
        <v/>
      </c>
      <c r="AJ22" s="23">
        <f>IFERROR((M22 - VALUE(SUBSTITUTE(Q22,"*","")))/(O22-1),0)</f>
        <v>22.4</v>
      </c>
      <c r="AK22" s="22">
        <f>IFERROR(F22/E22,"")</f>
        <v>0</v>
      </c>
      <c r="AL22" s="22">
        <f>IFERROR(J22/E22,"")</f>
        <v>0</v>
      </c>
      <c r="AM22" s="22">
        <f>IFERROR(AJ22*1 + AK22*25 + AL22*15,"")</f>
        <v>22.4</v>
      </c>
      <c r="AN22" s="29">
        <f>IFERROR(AVERAGE(RANK(AJ22,$AJ$2:$AJ$26),RANK(AK22,$AK$2:$AK$26),RANK(AL22,$AL$2:$AL$26)),"")</f>
        <v>9.3333333333333339</v>
      </c>
      <c r="AO22" s="20">
        <f>IFERROR(RANK(AN22,$AN$2:$AN$26,1),"")</f>
        <v>15</v>
      </c>
      <c r="AP22" s="49" t="str">
        <f>A22</f>
        <v>Sherfane Rutherford</v>
      </c>
    </row>
    <row r="23" spans="1:42" x14ac:dyDescent="0.2">
      <c r="A23" s="3" t="s">
        <v>104</v>
      </c>
      <c r="B23" s="1" t="s">
        <v>96</v>
      </c>
      <c r="C23" s="4" t="s">
        <v>72</v>
      </c>
      <c r="D23" s="3">
        <f>IFERROR(VLOOKUP($A23,gt_mvp!$B:$K,COLUMN(D22)-2,FALSE),"")</f>
        <v>35.5</v>
      </c>
      <c r="E23" s="1">
        <f>IFERROR(VLOOKUP($A23,gt_mvp!$B:$K,COLUMN(E22)-2,FALSE),"")</f>
        <v>2</v>
      </c>
      <c r="F23" s="1">
        <f>IFERROR(VLOOKUP($A23,gt_mvp!$B:$K,COLUMN(F22)-2,FALSE),"")</f>
        <v>1</v>
      </c>
      <c r="G23" s="1">
        <f>IFERROR(VLOOKUP($A23,gt_mvp!$B:$K,COLUMN(G22)-2,FALSE),"")</f>
        <v>10</v>
      </c>
      <c r="H23" s="1">
        <f>IFERROR(VLOOKUP($A23,gt_mvp!$B:$K,COLUMN(H22)-2,FALSE),"")</f>
        <v>5</v>
      </c>
      <c r="I23" s="1">
        <f>IFERROR(VLOOKUP($A23,gt_mvp!$B:$K,COLUMN(I22)-2,FALSE),"")</f>
        <v>2</v>
      </c>
      <c r="J23" s="1">
        <f>IFERROR(VLOOKUP($A23,gt_mvp!$B:$K,COLUMN(J22)-2,FALSE),"")</f>
        <v>1</v>
      </c>
      <c r="K23" s="1">
        <f>IFERROR(VLOOKUP($A23,gt_mvp!$B:$K,COLUMN(K22)-2,FALSE),"")</f>
        <v>0</v>
      </c>
      <c r="L23" s="4">
        <f>IFERROR(VLOOKUP($A23,gt_mvp!$B:$K,COLUMN(L22)-2,FALSE),"")</f>
        <v>0</v>
      </c>
      <c r="M23" s="3">
        <f>IFERROR(VLOOKUP($A23,gt_batting!$B:$N,COLUMN(M22)-11,FALSE),"")</f>
        <v>51</v>
      </c>
      <c r="N23" s="1">
        <f>IFERROR(VLOOKUP($A23,gt_batting!$B:$N,COLUMN(N22)-11,FALSE),"")</f>
        <v>2</v>
      </c>
      <c r="O23" s="1">
        <f>IFERROR(VLOOKUP($A23,gt_batting!$B:$N,COLUMN(O22)-11,FALSE),"")</f>
        <v>2</v>
      </c>
      <c r="P23" s="1">
        <f>IFERROR(VLOOKUP($A23,gt_batting!$B:$N,COLUMN(P22)-11,FALSE),"")</f>
        <v>0</v>
      </c>
      <c r="Q23" s="1">
        <f>IFERROR(VLOOKUP($A23,gt_batting!$B:$N,COLUMN(Q22)-11,FALSE),"")</f>
        <v>49</v>
      </c>
      <c r="R23" s="1">
        <f>IFERROR(VLOOKUP($A23,gt_batting!$B:$N,COLUMN(R22)-11,FALSE),"")</f>
        <v>25.5</v>
      </c>
      <c r="S23" s="1">
        <f>IFERROR(VLOOKUP($A23,gt_batting!$B:$N,COLUMN(S22)-11,FALSE),"")</f>
        <v>32</v>
      </c>
      <c r="T23" s="1">
        <f>IFERROR(VLOOKUP($A23,gt_batting!$B:$N,COLUMN(T22)-11,FALSE),"")</f>
        <v>159.37</v>
      </c>
      <c r="U23" s="1">
        <f>IFERROR(VLOOKUP($A23,gt_batting!$B:$N,COLUMN(U22)-11,FALSE),"")</f>
        <v>0</v>
      </c>
      <c r="V23" s="1">
        <f>IFERROR(VLOOKUP($A23,gt_batting!$B:$N,COLUMN(V22)-11,FALSE),"")</f>
        <v>0</v>
      </c>
      <c r="W23" s="1">
        <f>IFERROR(VLOOKUP($A23,gt_batting!$B:$N,COLUMN(W22)-11,FALSE),"")</f>
        <v>5</v>
      </c>
      <c r="X23" s="4">
        <f>IFERROR(VLOOKUP($A23,gt_batting!$B:$N,COLUMN(X22)-11,FALSE),"")</f>
        <v>2</v>
      </c>
      <c r="Y23" s="3">
        <f>IFERROR(VLOOKUP($A23,gt_bowling!$B:$M,COLUMN(Y22)-23,FALSE),"")</f>
        <v>1</v>
      </c>
      <c r="Z23" s="1">
        <f>IFERROR(VLOOKUP($A23,gt_bowling!$B:$M,COLUMN(Z22)-23,FALSE),"")</f>
        <v>2</v>
      </c>
      <c r="AA23" s="1">
        <f>IFERROR(VLOOKUP($A23,gt_bowling!$B:$M,COLUMN(AA22)-23,FALSE),"")</f>
        <v>1</v>
      </c>
      <c r="AB23" s="1">
        <f>IFERROR(VLOOKUP($A23,gt_bowling!$B:$M,COLUMN(AB22)-23,FALSE),"")</f>
        <v>4</v>
      </c>
      <c r="AC23" s="1">
        <f>IFERROR(VLOOKUP($A23,gt_bowling!$B:$M,COLUMN(AC22)-23,FALSE),"")</f>
        <v>28</v>
      </c>
      <c r="AD23" s="1">
        <f>IFERROR(VLOOKUP($A23,gt_bowling!$B:$M,COLUMN(AD22)-23,FALSE),"")</f>
        <v>45685</v>
      </c>
      <c r="AE23" s="1">
        <f>IFERROR(VLOOKUP($A23,gt_bowling!$B:$M,COLUMN(AE22)-23,FALSE),"")</f>
        <v>28</v>
      </c>
      <c r="AF23" s="1">
        <f>IFERROR(VLOOKUP($A23,gt_bowling!$B:$M,COLUMN(AF22)-23,FALSE),"")</f>
        <v>7</v>
      </c>
      <c r="AG23" s="1">
        <f>IFERROR(VLOOKUP($A23,gt_bowling!$B:$M,COLUMN(AG22)-23,FALSE),"")</f>
        <v>24</v>
      </c>
      <c r="AH23" s="1">
        <f>IFERROR(VLOOKUP($A23,gt_bowling!$B:$M,COLUMN(AH22)-23,FALSE),"")</f>
        <v>0</v>
      </c>
      <c r="AI23" s="1">
        <f>IFERROR(VLOOKUP($A23,gt_bowling!$B:$M,COLUMN(AI22)-23,FALSE),"")</f>
        <v>0</v>
      </c>
      <c r="AJ23" s="23">
        <f>IFERROR((M23 - VALUE(SUBSTITUTE(Q23,"*","")))/(O23-1),0)</f>
        <v>2</v>
      </c>
      <c r="AK23" s="22">
        <f>IFERROR(F23/E23,"")</f>
        <v>0.5</v>
      </c>
      <c r="AL23" s="22">
        <f>IFERROR(J23/E23,"")</f>
        <v>0.5</v>
      </c>
      <c r="AM23" s="22">
        <f>IFERROR(AJ23*1 + AK23*25 + AL23*15,"")</f>
        <v>22</v>
      </c>
      <c r="AN23" s="29">
        <f>IFERROR(AVERAGE(RANK(AJ23,$AJ$2:$AJ$26),RANK(AK23,$AK$2:$AK$26),RANK(AL23,$AL$2:$AL$26)),"")</f>
        <v>6.333333333333333</v>
      </c>
      <c r="AO23" s="20">
        <f>IFERROR(RANK(AN23,$AN$2:$AN$26,1),"")</f>
        <v>6</v>
      </c>
      <c r="AP23" s="49" t="str">
        <f>A23</f>
        <v>Washington Sundar</v>
      </c>
    </row>
    <row r="24" spans="1:42" x14ac:dyDescent="0.2">
      <c r="A24" s="3" t="s">
        <v>109</v>
      </c>
      <c r="B24" s="1" t="s">
        <v>96</v>
      </c>
      <c r="C24" s="4" t="s">
        <v>71</v>
      </c>
      <c r="D24" s="3">
        <f>IFERROR(VLOOKUP($A24,gt_mvp!$B:$K,COLUMN(D23)-2,FALSE),"")</f>
        <v>22.5</v>
      </c>
      <c r="E24" s="1">
        <f>IFERROR(VLOOKUP($A24,gt_mvp!$B:$K,COLUMN(E23)-2,FALSE),"")</f>
        <v>3</v>
      </c>
      <c r="F24" s="1">
        <f>IFERROR(VLOOKUP($A24,gt_mvp!$B:$K,COLUMN(F23)-2,FALSE),"")</f>
        <v>1</v>
      </c>
      <c r="G24" s="1">
        <f>IFERROR(VLOOKUP($A24,gt_mvp!$B:$K,COLUMN(G23)-2,FALSE),"")</f>
        <v>14</v>
      </c>
      <c r="H24" s="1">
        <f>IFERROR(VLOOKUP($A24,gt_mvp!$B:$K,COLUMN(H23)-2,FALSE),"")</f>
        <v>0</v>
      </c>
      <c r="I24" s="1">
        <f>IFERROR(VLOOKUP($A24,gt_mvp!$B:$K,COLUMN(I23)-2,FALSE),"")</f>
        <v>0</v>
      </c>
      <c r="J24" s="1">
        <f>IFERROR(VLOOKUP($A24,gt_mvp!$B:$K,COLUMN(J23)-2,FALSE),"")</f>
        <v>2</v>
      </c>
      <c r="K24" s="1">
        <f>IFERROR(VLOOKUP($A24,gt_mvp!$B:$K,COLUMN(K23)-2,FALSE),"")</f>
        <v>0</v>
      </c>
      <c r="L24" s="4">
        <f>IFERROR(VLOOKUP($A24,gt_mvp!$B:$K,COLUMN(L23)-2,FALSE),"")</f>
        <v>0</v>
      </c>
      <c r="M24" s="3" t="str">
        <f>IFERROR(VLOOKUP($A24,gt_batting!$B:$N,COLUMN(M23)-11,FALSE),"")</f>
        <v/>
      </c>
      <c r="N24" s="1" t="str">
        <f>IFERROR(VLOOKUP($A24,gt_batting!$B:$N,COLUMN(N23)-11,FALSE),"")</f>
        <v/>
      </c>
      <c r="O24" s="1" t="str">
        <f>IFERROR(VLOOKUP($A24,gt_batting!$B:$N,COLUMN(O23)-11,FALSE),"")</f>
        <v/>
      </c>
      <c r="P24" s="1" t="str">
        <f>IFERROR(VLOOKUP($A24,gt_batting!$B:$N,COLUMN(P23)-11,FALSE),"")</f>
        <v/>
      </c>
      <c r="Q24" s="1" t="str">
        <f>IFERROR(VLOOKUP($A24,gt_batting!$B:$N,COLUMN(Q23)-11,FALSE),"")</f>
        <v/>
      </c>
      <c r="R24" s="1" t="str">
        <f>IFERROR(VLOOKUP($A24,gt_batting!$B:$N,COLUMN(R23)-11,FALSE),"")</f>
        <v/>
      </c>
      <c r="S24" s="1" t="str">
        <f>IFERROR(VLOOKUP($A24,gt_batting!$B:$N,COLUMN(S23)-11,FALSE),"")</f>
        <v/>
      </c>
      <c r="T24" s="1" t="str">
        <f>IFERROR(VLOOKUP($A24,gt_batting!$B:$N,COLUMN(T23)-11,FALSE),"")</f>
        <v/>
      </c>
      <c r="U24" s="1" t="str">
        <f>IFERROR(VLOOKUP($A24,gt_batting!$B:$N,COLUMN(U23)-11,FALSE),"")</f>
        <v/>
      </c>
      <c r="V24" s="1" t="str">
        <f>IFERROR(VLOOKUP($A24,gt_batting!$B:$N,COLUMN(V23)-11,FALSE),"")</f>
        <v/>
      </c>
      <c r="W24" s="1" t="str">
        <f>IFERROR(VLOOKUP($A24,gt_batting!$B:$N,COLUMN(W23)-11,FALSE),"")</f>
        <v/>
      </c>
      <c r="X24" s="4" t="str">
        <f>IFERROR(VLOOKUP($A24,gt_batting!$B:$N,COLUMN(X23)-11,FALSE),"")</f>
        <v/>
      </c>
      <c r="Y24" s="3">
        <f>IFERROR(VLOOKUP($A24,gt_bowling!$B:$M,COLUMN(Y23)-23,FALSE),"")</f>
        <v>1</v>
      </c>
      <c r="Z24" s="1">
        <f>IFERROR(VLOOKUP($A24,gt_bowling!$B:$M,COLUMN(Z23)-23,FALSE),"")</f>
        <v>3</v>
      </c>
      <c r="AA24" s="1">
        <f>IFERROR(VLOOKUP($A24,gt_bowling!$B:$M,COLUMN(AA23)-23,FALSE),"")</f>
        <v>3</v>
      </c>
      <c r="AB24" s="1">
        <f>IFERROR(VLOOKUP($A24,gt_bowling!$B:$M,COLUMN(AB23)-23,FALSE),"")</f>
        <v>8</v>
      </c>
      <c r="AC24" s="1">
        <f>IFERROR(VLOOKUP($A24,gt_bowling!$B:$M,COLUMN(AC23)-23,FALSE),"")</f>
        <v>97</v>
      </c>
      <c r="AD24" s="1">
        <f>IFERROR(VLOOKUP($A24,gt_bowling!$B:$M,COLUMN(AD23)-23,FALSE),"")</f>
        <v>45684</v>
      </c>
      <c r="AE24" s="1">
        <f>IFERROR(VLOOKUP($A24,gt_bowling!$B:$M,COLUMN(AE23)-23,FALSE),"")</f>
        <v>97</v>
      </c>
      <c r="AF24" s="1">
        <f>IFERROR(VLOOKUP($A24,gt_bowling!$B:$M,COLUMN(AF23)-23,FALSE),"")</f>
        <v>12.12</v>
      </c>
      <c r="AG24" s="1">
        <f>IFERROR(VLOOKUP($A24,gt_bowling!$B:$M,COLUMN(AG23)-23,FALSE),"")</f>
        <v>48</v>
      </c>
      <c r="AH24" s="1">
        <f>IFERROR(VLOOKUP($A24,gt_bowling!$B:$M,COLUMN(AH23)-23,FALSE),"")</f>
        <v>0</v>
      </c>
      <c r="AI24" s="1">
        <f>IFERROR(VLOOKUP($A24,gt_bowling!$B:$M,COLUMN(AI23)-23,FALSE),"")</f>
        <v>0</v>
      </c>
      <c r="AJ24" s="23">
        <f>IFERROR((M24 - VALUE(SUBSTITUTE(Q24,"*","")))/(O24-1),0)</f>
        <v>0</v>
      </c>
      <c r="AK24" s="22">
        <f>IFERROR(F24/E24,"")</f>
        <v>0.33333333333333331</v>
      </c>
      <c r="AL24" s="22">
        <f>IFERROR(J24/E24,"")</f>
        <v>0.66666666666666663</v>
      </c>
      <c r="AM24" s="22">
        <f>IFERROR(AJ24*1 + AK24*25 + AL24*15,"")</f>
        <v>18.333333333333332</v>
      </c>
      <c r="AN24" s="29">
        <f>IFERROR(AVERAGE(RANK(AJ24,$AJ$2:$AJ$26),RANK(AK24,$AK$2:$AK$26),RANK(AL24,$AL$2:$AL$26)),"")</f>
        <v>7.333333333333333</v>
      </c>
      <c r="AO24" s="20">
        <f>IFERROR(RANK(AN24,$AN$2:$AN$26,1),"")</f>
        <v>10</v>
      </c>
      <c r="AP24" s="49" t="str">
        <f>A24</f>
        <v>Ishant Sharma</v>
      </c>
    </row>
    <row r="25" spans="1:42" x14ac:dyDescent="0.2">
      <c r="A25" s="3" t="s">
        <v>106</v>
      </c>
      <c r="B25" s="1" t="s">
        <v>96</v>
      </c>
      <c r="C25" s="4" t="s">
        <v>72</v>
      </c>
      <c r="D25" s="3">
        <f>IFERROR(VLOOKUP($A25,gt_mvp!$B:$K,COLUMN(D24)-2,FALSE),"")</f>
        <v>30</v>
      </c>
      <c r="E25" s="1">
        <f>IFERROR(VLOOKUP($A25,gt_mvp!$B:$K,COLUMN(E24)-2,FALSE),"")</f>
        <v>6</v>
      </c>
      <c r="F25" s="1">
        <f>IFERROR(VLOOKUP($A25,gt_mvp!$B:$K,COLUMN(F24)-2,FALSE),"")</f>
        <v>0</v>
      </c>
      <c r="G25" s="1">
        <f>IFERROR(VLOOKUP($A25,gt_mvp!$B:$K,COLUMN(G24)-2,FALSE),"")</f>
        <v>0</v>
      </c>
      <c r="H25" s="1">
        <f>IFERROR(VLOOKUP($A25,gt_mvp!$B:$K,COLUMN(H24)-2,FALSE),"")</f>
        <v>4</v>
      </c>
      <c r="I25" s="1">
        <f>IFERROR(VLOOKUP($A25,gt_mvp!$B:$K,COLUMN(I24)-2,FALSE),"")</f>
        <v>5</v>
      </c>
      <c r="J25" s="1">
        <f>IFERROR(VLOOKUP($A25,gt_mvp!$B:$K,COLUMN(J24)-2,FALSE),"")</f>
        <v>1</v>
      </c>
      <c r="K25" s="1">
        <f>IFERROR(VLOOKUP($A25,gt_mvp!$B:$K,COLUMN(K24)-2,FALSE),"")</f>
        <v>0</v>
      </c>
      <c r="L25" s="4">
        <f>IFERROR(VLOOKUP($A25,gt_mvp!$B:$K,COLUMN(L24)-2,FALSE),"")</f>
        <v>0</v>
      </c>
      <c r="M25" s="3">
        <f>IFERROR(VLOOKUP($A25,gt_batting!$B:$N,COLUMN(M24)-11,FALSE),"")</f>
        <v>62</v>
      </c>
      <c r="N25" s="1">
        <f>IFERROR(VLOOKUP($A25,gt_batting!$B:$N,COLUMN(N24)-11,FALSE),"")</f>
        <v>6</v>
      </c>
      <c r="O25" s="1">
        <f>IFERROR(VLOOKUP($A25,gt_batting!$B:$N,COLUMN(O24)-11,FALSE),"")</f>
        <v>4</v>
      </c>
      <c r="P25" s="1">
        <f>IFERROR(VLOOKUP($A25,gt_batting!$B:$N,COLUMN(P24)-11,FALSE),"")</f>
        <v>2</v>
      </c>
      <c r="Q25" s="1">
        <f>IFERROR(VLOOKUP($A25,gt_batting!$B:$N,COLUMN(Q24)-11,FALSE),"")</f>
        <v>36</v>
      </c>
      <c r="R25" s="1">
        <f>IFERROR(VLOOKUP($A25,gt_batting!$B:$N,COLUMN(R24)-11,FALSE),"")</f>
        <v>31</v>
      </c>
      <c r="S25" s="1">
        <f>IFERROR(VLOOKUP($A25,gt_batting!$B:$N,COLUMN(S24)-11,FALSE),"")</f>
        <v>34</v>
      </c>
      <c r="T25" s="1">
        <f>IFERROR(VLOOKUP($A25,gt_batting!$B:$N,COLUMN(T24)-11,FALSE),"")</f>
        <v>182.35</v>
      </c>
      <c r="U25" s="1">
        <f>IFERROR(VLOOKUP($A25,gt_batting!$B:$N,COLUMN(U24)-11,FALSE),"")</f>
        <v>0</v>
      </c>
      <c r="V25" s="1">
        <f>IFERROR(VLOOKUP($A25,gt_batting!$B:$N,COLUMN(V24)-11,FALSE),"")</f>
        <v>0</v>
      </c>
      <c r="W25" s="1">
        <f>IFERROR(VLOOKUP($A25,gt_batting!$B:$N,COLUMN(W24)-11,FALSE),"")</f>
        <v>4</v>
      </c>
      <c r="X25" s="4">
        <f>IFERROR(VLOOKUP($A25,gt_batting!$B:$N,COLUMN(X24)-11,FALSE),"")</f>
        <v>5</v>
      </c>
      <c r="Y25" s="3" t="str">
        <f>IFERROR(VLOOKUP($A25,gt_bowling!$B:$M,COLUMN(Y24)-23,FALSE),"")</f>
        <v/>
      </c>
      <c r="Z25" s="1" t="str">
        <f>IFERROR(VLOOKUP($A25,gt_bowling!$B:$M,COLUMN(Z24)-23,FALSE),"")</f>
        <v/>
      </c>
      <c r="AA25" s="1" t="str">
        <f>IFERROR(VLOOKUP($A25,gt_bowling!$B:$M,COLUMN(AA24)-23,FALSE),"")</f>
        <v/>
      </c>
      <c r="AB25" s="1" t="str">
        <f>IFERROR(VLOOKUP($A25,gt_bowling!$B:$M,COLUMN(AB24)-23,FALSE),"")</f>
        <v/>
      </c>
      <c r="AC25" s="1" t="str">
        <f>IFERROR(VLOOKUP($A25,gt_bowling!$B:$M,COLUMN(AC24)-23,FALSE),"")</f>
        <v/>
      </c>
      <c r="AD25" s="1" t="str">
        <f>IFERROR(VLOOKUP($A25,gt_bowling!$B:$M,COLUMN(AD24)-23,FALSE),"")</f>
        <v/>
      </c>
      <c r="AE25" s="1" t="str">
        <f>IFERROR(VLOOKUP($A25,gt_bowling!$B:$M,COLUMN(AE24)-23,FALSE),"")</f>
        <v/>
      </c>
      <c r="AF25" s="1" t="str">
        <f>IFERROR(VLOOKUP($A25,gt_bowling!$B:$M,COLUMN(AF24)-23,FALSE),"")</f>
        <v/>
      </c>
      <c r="AG25" s="1" t="str">
        <f>IFERROR(VLOOKUP($A25,gt_bowling!$B:$M,COLUMN(AG24)-23,FALSE),"")</f>
        <v/>
      </c>
      <c r="AH25" s="1" t="str">
        <f>IFERROR(VLOOKUP($A25,gt_bowling!$B:$M,COLUMN(AH24)-23,FALSE),"")</f>
        <v/>
      </c>
      <c r="AI25" s="1" t="str">
        <f>IFERROR(VLOOKUP($A25,gt_bowling!$B:$M,COLUMN(AI24)-23,FALSE),"")</f>
        <v/>
      </c>
      <c r="AJ25" s="23">
        <f>IFERROR((M25 - VALUE(SUBSTITUTE(Q25,"*","")))/(O25-1),0)</f>
        <v>8.6666666666666661</v>
      </c>
      <c r="AK25" s="22">
        <f>IFERROR(F25/E25,"")</f>
        <v>0</v>
      </c>
      <c r="AL25" s="22">
        <f>IFERROR(J25/E25,"")</f>
        <v>0.16666666666666666</v>
      </c>
      <c r="AM25" s="22">
        <f>IFERROR(AJ25*1 + AK25*25 + AL25*15,"")</f>
        <v>11.166666666666666</v>
      </c>
      <c r="AN25" s="29">
        <f>IFERROR(AVERAGE(RANK(AJ25,$AJ$2:$AJ$26),RANK(AK25,$AK$2:$AK$26),RANK(AL25,$AL$2:$AL$26)),"")</f>
        <v>8.6666666666666661</v>
      </c>
      <c r="AO25" s="20">
        <f>IFERROR(RANK(AN25,$AN$2:$AN$26,1),"")</f>
        <v>13</v>
      </c>
      <c r="AP25" s="49" t="str">
        <f>A25</f>
        <v>Shahrukh Khan</v>
      </c>
    </row>
    <row r="26" spans="1:42" ht="12.75" thickBot="1" x14ac:dyDescent="0.25">
      <c r="A26" s="5" t="s">
        <v>108</v>
      </c>
      <c r="B26" s="6" t="s">
        <v>96</v>
      </c>
      <c r="C26" s="7" t="s">
        <v>72</v>
      </c>
      <c r="D26" s="5">
        <f>IFERROR(VLOOKUP($A26,gt_mvp!$B:$K,COLUMN(D25)-2,FALSE),"")</f>
        <v>23</v>
      </c>
      <c r="E26" s="6">
        <f>IFERROR(VLOOKUP($A26,gt_mvp!$B:$K,COLUMN(E25)-2,FALSE),"")</f>
        <v>6</v>
      </c>
      <c r="F26" s="6">
        <f>IFERROR(VLOOKUP($A26,gt_mvp!$B:$K,COLUMN(F25)-2,FALSE),"")</f>
        <v>0</v>
      </c>
      <c r="G26" s="6">
        <f>IFERROR(VLOOKUP($A26,gt_mvp!$B:$K,COLUMN(G25)-2,FALSE),"")</f>
        <v>0</v>
      </c>
      <c r="H26" s="6">
        <f>IFERROR(VLOOKUP($A26,gt_mvp!$B:$K,COLUMN(H25)-2,FALSE),"")</f>
        <v>2</v>
      </c>
      <c r="I26" s="6">
        <f>IFERROR(VLOOKUP($A26,gt_mvp!$B:$K,COLUMN(I25)-2,FALSE),"")</f>
        <v>3</v>
      </c>
      <c r="J26" s="6">
        <f>IFERROR(VLOOKUP($A26,gt_mvp!$B:$K,COLUMN(J25)-2,FALSE),"")</f>
        <v>3</v>
      </c>
      <c r="K26" s="6">
        <f>IFERROR(VLOOKUP($A26,gt_mvp!$B:$K,COLUMN(K25)-2,FALSE),"")</f>
        <v>0</v>
      </c>
      <c r="L26" s="7">
        <f>IFERROR(VLOOKUP($A26,gt_mvp!$B:$K,COLUMN(L25)-2,FALSE),"")</f>
        <v>0</v>
      </c>
      <c r="M26" s="5">
        <f>IFERROR(VLOOKUP($A26,gt_batting!$B:$N,COLUMN(M25)-11,FALSE),"")</f>
        <v>30</v>
      </c>
      <c r="N26" s="6">
        <f>IFERROR(VLOOKUP($A26,gt_batting!$B:$N,COLUMN(N25)-11,FALSE),"")</f>
        <v>6</v>
      </c>
      <c r="O26" s="6">
        <f>IFERROR(VLOOKUP($A26,gt_batting!$B:$N,COLUMN(O25)-11,FALSE),"")</f>
        <v>4</v>
      </c>
      <c r="P26" s="6">
        <f>IFERROR(VLOOKUP($A26,gt_batting!$B:$N,COLUMN(P25)-11,FALSE),"")</f>
        <v>1</v>
      </c>
      <c r="Q26" s="6" t="str">
        <f>IFERROR(VLOOKUP($A26,gt_batting!$B:$N,COLUMN(Q25)-11,FALSE),"")</f>
        <v>24*</v>
      </c>
      <c r="R26" s="6">
        <f>IFERROR(VLOOKUP($A26,gt_batting!$B:$N,COLUMN(R25)-11,FALSE),"")</f>
        <v>10</v>
      </c>
      <c r="S26" s="6">
        <f>IFERROR(VLOOKUP($A26,gt_batting!$B:$N,COLUMN(S25)-11,FALSE),"")</f>
        <v>15</v>
      </c>
      <c r="T26" s="6">
        <f>IFERROR(VLOOKUP($A26,gt_batting!$B:$N,COLUMN(T25)-11,FALSE),"")</f>
        <v>200</v>
      </c>
      <c r="U26" s="6">
        <f>IFERROR(VLOOKUP($A26,gt_batting!$B:$N,COLUMN(U25)-11,FALSE),"")</f>
        <v>0</v>
      </c>
      <c r="V26" s="6">
        <f>IFERROR(VLOOKUP($A26,gt_batting!$B:$N,COLUMN(V25)-11,FALSE),"")</f>
        <v>0</v>
      </c>
      <c r="W26" s="6">
        <f>IFERROR(VLOOKUP($A26,gt_batting!$B:$N,COLUMN(W25)-11,FALSE),"")</f>
        <v>2</v>
      </c>
      <c r="X26" s="7">
        <f>IFERROR(VLOOKUP($A26,gt_batting!$B:$N,COLUMN(X25)-11,FALSE),"")</f>
        <v>3</v>
      </c>
      <c r="Y26" s="5" t="str">
        <f>IFERROR(VLOOKUP($A26,gt_bowling!$B:$M,COLUMN(Y25)-23,FALSE),"")</f>
        <v/>
      </c>
      <c r="Z26" s="6" t="str">
        <f>IFERROR(VLOOKUP($A26,gt_bowling!$B:$M,COLUMN(Z25)-23,FALSE),"")</f>
        <v/>
      </c>
      <c r="AA26" s="6" t="str">
        <f>IFERROR(VLOOKUP($A26,gt_bowling!$B:$M,COLUMN(AA25)-23,FALSE),"")</f>
        <v/>
      </c>
      <c r="AB26" s="6" t="str">
        <f>IFERROR(VLOOKUP($A26,gt_bowling!$B:$M,COLUMN(AB25)-23,FALSE),"")</f>
        <v/>
      </c>
      <c r="AC26" s="6" t="str">
        <f>IFERROR(VLOOKUP($A26,gt_bowling!$B:$M,COLUMN(AC25)-23,FALSE),"")</f>
        <v/>
      </c>
      <c r="AD26" s="6" t="str">
        <f>IFERROR(VLOOKUP($A26,gt_bowling!$B:$M,COLUMN(AD25)-23,FALSE),"")</f>
        <v/>
      </c>
      <c r="AE26" s="6" t="str">
        <f>IFERROR(VLOOKUP($A26,gt_bowling!$B:$M,COLUMN(AE25)-23,FALSE),"")</f>
        <v/>
      </c>
      <c r="AF26" s="6" t="str">
        <f>IFERROR(VLOOKUP($A26,gt_bowling!$B:$M,COLUMN(AF25)-23,FALSE),"")</f>
        <v/>
      </c>
      <c r="AG26" s="6" t="str">
        <f>IFERROR(VLOOKUP($A26,gt_bowling!$B:$M,COLUMN(AG25)-23,FALSE),"")</f>
        <v/>
      </c>
      <c r="AH26" s="6" t="str">
        <f>IFERROR(VLOOKUP($A26,gt_bowling!$B:$M,COLUMN(AH25)-23,FALSE),"")</f>
        <v/>
      </c>
      <c r="AI26" s="6" t="str">
        <f>IFERROR(VLOOKUP($A26,gt_bowling!$B:$M,COLUMN(AI25)-23,FALSE),"")</f>
        <v/>
      </c>
      <c r="AJ26" s="24">
        <f>IFERROR((M26 - VALUE(SUBSTITUTE(Q26,"*","")))/(O26-1),0)</f>
        <v>2</v>
      </c>
      <c r="AK26" s="25">
        <f>IFERROR(F26/E26,"")</f>
        <v>0</v>
      </c>
      <c r="AL26" s="25">
        <f>IFERROR(J26/E26,"")</f>
        <v>0.5</v>
      </c>
      <c r="AM26" s="25">
        <f>IFERROR(AJ26*1 + AK26*25 + AL26*15,"")</f>
        <v>9.5</v>
      </c>
      <c r="AN26" s="30">
        <f>IFERROR(AVERAGE(RANK(AJ26,$AJ$2:$AJ$26),RANK(AK26,$AK$2:$AK$26),RANK(AL26,$AL$2:$AL$26)),"")</f>
        <v>7.333333333333333</v>
      </c>
      <c r="AO26" s="21">
        <f>IFERROR(RANK(AN26,$AN$2:$AN$26,1),"")</f>
        <v>10</v>
      </c>
      <c r="AP26" s="49" t="str">
        <f>A26</f>
        <v>Rahul Tewatia</v>
      </c>
    </row>
    <row r="30" spans="1:42" x14ac:dyDescent="0.2">
      <c r="D30" s="52" t="s">
        <v>214</v>
      </c>
    </row>
    <row r="31" spans="1:42" x14ac:dyDescent="0.2">
      <c r="D31" s="51" t="s">
        <v>215</v>
      </c>
      <c r="E31" s="51">
        <f>SUM(D2:L26)-SUM(gt_mvp!C:K)</f>
        <v>0</v>
      </c>
    </row>
    <row r="32" spans="1:42" x14ac:dyDescent="0.2">
      <c r="D32" s="51" t="s">
        <v>216</v>
      </c>
      <c r="E32" s="51">
        <f>SUM(M2:X26)-SUM(gt_batting!C2:N100)</f>
        <v>0</v>
      </c>
    </row>
    <row r="33" spans="4:5" x14ac:dyDescent="0.2">
      <c r="D33" s="51" t="s">
        <v>217</v>
      </c>
      <c r="E33" s="51">
        <f>SUM(Y2:AI26)-SUM(gt_bowling!C:M)</f>
        <v>0</v>
      </c>
    </row>
  </sheetData>
  <conditionalFormatting sqref="D2:D26">
    <cfRule type="containsBlanks" dxfId="5" priority="13">
      <formula>LEN(TRIM(D2))=0</formula>
    </cfRule>
  </conditionalFormatting>
  <conditionalFormatting sqref="J2:J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K2:K26">
    <cfRule type="cellIs" dxfId="4" priority="9" operator="greaterThanOrEqual">
      <formula>1</formula>
    </cfRule>
  </conditionalFormatting>
  <conditionalFormatting sqref="M2:M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Y2:Y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2:AJ26">
    <cfRule type="colorScale" priority="8">
      <colorScale>
        <cfvo type="min"/>
        <cfvo type="max"/>
        <color rgb="FFFCFCFF"/>
        <color rgb="FF63BE7B"/>
      </colorScale>
    </cfRule>
  </conditionalFormatting>
  <conditionalFormatting sqref="AK2:AK26">
    <cfRule type="colorScale" priority="7">
      <colorScale>
        <cfvo type="min"/>
        <cfvo type="max"/>
        <color rgb="FFFCFCFF"/>
        <color rgb="FF63BE7B"/>
      </colorScale>
    </cfRule>
  </conditionalFormatting>
  <conditionalFormatting sqref="AL2:AL26">
    <cfRule type="colorScale" priority="6">
      <colorScale>
        <cfvo type="min"/>
        <cfvo type="max"/>
        <color rgb="FFFCFCFF"/>
        <color rgb="FF63BE7B"/>
      </colorScale>
    </cfRule>
  </conditionalFormatting>
  <conditionalFormatting sqref="AM2:AM26">
    <cfRule type="colorScale" priority="5">
      <colorScale>
        <cfvo type="min"/>
        <cfvo type="max"/>
        <color rgb="FFFCFCFF"/>
        <color rgb="FF63BE7B"/>
      </colorScale>
    </cfRule>
  </conditionalFormatting>
  <conditionalFormatting sqref="AN2:AN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AO2:AO26">
    <cfRule type="iconSet" priority="2">
      <iconSet iconSet="3Symbols2" reverse="1">
        <cfvo type="percent" val="0"/>
        <cfvo type="num" val="5"/>
        <cfvo type="num" val="8"/>
      </iconSet>
    </cfRule>
  </conditionalFormatting>
  <conditionalFormatting sqref="E31:E33">
    <cfRule type="cellIs" dxfId="3" priority="1" operator="notEqual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2770-0C40-45BC-A951-C59FE4D0AAD7}">
  <sheetPr>
    <tabColor theme="9" tint="0.59999389629810485"/>
  </sheetPr>
  <dimension ref="A1:AQ33"/>
  <sheetViews>
    <sheetView tabSelected="1" zoomScale="90" zoomScaleNormal="90" workbookViewId="0">
      <pane xSplit="3" topLeftCell="N1" activePane="topRight" state="frozen"/>
      <selection activeCell="AM1" sqref="AM1"/>
      <selection pane="topRight" activeCell="AR5" sqref="AR5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3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3" x14ac:dyDescent="0.2">
      <c r="A2" s="3" t="s">
        <v>307</v>
      </c>
      <c r="B2" s="53" t="s">
        <v>290</v>
      </c>
      <c r="C2" s="4" t="s">
        <v>71</v>
      </c>
      <c r="D2" s="3" t="str">
        <f>IFERROR(VLOOKUP($A2,kkr_mvp!$B:$K,COLUMN(D1)-2,FALSE),"")</f>
        <v/>
      </c>
      <c r="E2" s="53" t="str">
        <f>IFERROR(VLOOKUP($A2,kkr_mvp!$B:$K,COLUMN(E1)-2,FALSE),"")</f>
        <v/>
      </c>
      <c r="F2" s="53" t="str">
        <f>IFERROR(VLOOKUP($A2,kkr_mvp!$B:$K,COLUMN(F1)-2,FALSE),"")</f>
        <v/>
      </c>
      <c r="G2" s="53" t="str">
        <f>IFERROR(VLOOKUP($A2,kkr_mvp!$B:$K,COLUMN(G1)-2,FALSE),"")</f>
        <v/>
      </c>
      <c r="H2" s="53" t="str">
        <f>IFERROR(VLOOKUP($A2,kkr_mvp!$B:$K,COLUMN(H1)-2,FALSE),"")</f>
        <v/>
      </c>
      <c r="I2" s="53" t="str">
        <f>IFERROR(VLOOKUP($A2,kkr_mvp!$B:$K,COLUMN(I1)-2,FALSE),"")</f>
        <v/>
      </c>
      <c r="J2" s="53" t="str">
        <f>IFERROR(VLOOKUP($A2,kkr_mvp!$B:$K,COLUMN(J1)-2,FALSE),"")</f>
        <v/>
      </c>
      <c r="K2" s="53" t="str">
        <f>IFERROR(VLOOKUP($A2,kkr_mvp!$B:$K,COLUMN(K1)-2,FALSE),"")</f>
        <v/>
      </c>
      <c r="L2" s="4" t="str">
        <f>IFERROR(VLOOKUP($A2,kkr_mvp!$B:$K,COLUMN(L1)-2,FALSE),"")</f>
        <v/>
      </c>
      <c r="M2" s="3" t="str">
        <f>IFERROR(VLOOKUP($A2,kkr_batting!$B:$N,COLUMN(M1)-11,FALSE),"")</f>
        <v/>
      </c>
      <c r="N2" s="53" t="str">
        <f>IFERROR(VLOOKUP($A2,kkr_batting!$B:$N,COLUMN(N1)-11,FALSE),"")</f>
        <v/>
      </c>
      <c r="O2" s="53" t="str">
        <f>IFERROR(VLOOKUP($A2,kkr_batting!$B:$N,COLUMN(O1)-11,FALSE),"")</f>
        <v/>
      </c>
      <c r="P2" s="53" t="str">
        <f>IFERROR(VLOOKUP($A2,kkr_batting!$B:$N,COLUMN(P1)-11,FALSE),"")</f>
        <v/>
      </c>
      <c r="Q2" s="53" t="str">
        <f>IFERROR(VLOOKUP($A2,kkr_batting!$B:$N,COLUMN(Q1)-11,FALSE),"")</f>
        <v/>
      </c>
      <c r="R2" s="53" t="str">
        <f>IFERROR(VLOOKUP($A2,kkr_batting!$B:$N,COLUMN(R1)-11,FALSE),"")</f>
        <v/>
      </c>
      <c r="S2" s="53" t="str">
        <f>IFERROR(VLOOKUP($A2,kkr_batting!$B:$N,COLUMN(S1)-11,FALSE),"")</f>
        <v/>
      </c>
      <c r="T2" s="53" t="str">
        <f>IFERROR(VLOOKUP($A2,kkr_batting!$B:$N,COLUMN(T1)-11,FALSE),"")</f>
        <v/>
      </c>
      <c r="U2" s="53" t="str">
        <f>IFERROR(VLOOKUP($A2,kkr_batting!$B:$N,COLUMN(U1)-11,FALSE),"")</f>
        <v/>
      </c>
      <c r="V2" s="53" t="str">
        <f>IFERROR(VLOOKUP($A2,kkr_batting!$B:$N,COLUMN(V1)-11,FALSE),"")</f>
        <v/>
      </c>
      <c r="W2" s="53" t="str">
        <f>IFERROR(VLOOKUP($A2,kkr_batting!$B:$N,COLUMN(W1)-11,FALSE),"")</f>
        <v/>
      </c>
      <c r="X2" s="4" t="str">
        <f>IFERROR(VLOOKUP($A2,kkr_batting!$B:$N,COLUMN(X1)-11,FALSE),"")</f>
        <v/>
      </c>
      <c r="Y2" s="3" t="str">
        <f>IFERROR(VLOOKUP($A2,kkr_bowling!$B:$M,COLUMN(Y1)-23,FALSE),"")</f>
        <v/>
      </c>
      <c r="Z2" s="53" t="str">
        <f>IFERROR(VLOOKUP($A2,kkr_bowling!$B:$M,COLUMN(Z1)-23,FALSE),"")</f>
        <v/>
      </c>
      <c r="AA2" s="53" t="str">
        <f>IFERROR(VLOOKUP($A2,kkr_bowling!$B:$M,COLUMN(AA1)-23,FALSE),"")</f>
        <v/>
      </c>
      <c r="AB2" s="53" t="str">
        <f>IFERROR(VLOOKUP($A2,kkr_bowling!$B:$M,COLUMN(AB1)-23,FALSE),"")</f>
        <v/>
      </c>
      <c r="AC2" s="53" t="str">
        <f>IFERROR(VLOOKUP($A2,kkr_bowling!$B:$M,COLUMN(AC1)-23,FALSE),"")</f>
        <v/>
      </c>
      <c r="AD2" s="53" t="str">
        <f>IFERROR(VLOOKUP($A2,kkr_bowling!$B:$M,COLUMN(AD1)-23,FALSE),"")</f>
        <v/>
      </c>
      <c r="AE2" s="53" t="str">
        <f>IFERROR(VLOOKUP($A2,kkr_bowling!$B:$M,COLUMN(AE1)-23,FALSE),"")</f>
        <v/>
      </c>
      <c r="AF2" s="53" t="str">
        <f>IFERROR(VLOOKUP($A2,kkr_bowling!$B:$M,COLUMN(AF1)-23,FALSE),"")</f>
        <v/>
      </c>
      <c r="AG2" s="53" t="str">
        <f>IFERROR(VLOOKUP($A2,kkr_bowling!$B:$M,COLUMN(AG1)-23,FALSE),"")</f>
        <v/>
      </c>
      <c r="AH2" s="53" t="str">
        <f>IFERROR(VLOOKUP($A2,kkr_bowling!$B:$M,COLUMN(AH1)-23,FALSE),"")</f>
        <v/>
      </c>
      <c r="AI2" s="53" t="str">
        <f>IFERROR(VLOOKUP($A2,kkr_bowling!$B:$M,COLUMN(AI1)-23,FALSE),"")</f>
        <v/>
      </c>
      <c r="AJ2" s="23">
        <f>IFERROR((M2 - VALUE(SUBSTITUTE(Q2,"*","")))/(O2-1),0)</f>
        <v>0</v>
      </c>
      <c r="AK2" s="54" t="str">
        <f>IFERROR(F2/E2,"")</f>
        <v/>
      </c>
      <c r="AL2" s="54" t="str">
        <f>IFERROR(J2/E2,"")</f>
        <v/>
      </c>
      <c r="AM2" s="54" t="str">
        <f>IFERROR(AJ2*1 + AK2*25 + AL2*15,"")</f>
        <v/>
      </c>
      <c r="AN2" s="29" t="str">
        <f>IFERROR(AVERAGE(RANK(AJ2,$AJ$2:$AJ$22),RANK(AK2,$AK$2:$AK$22),RANK(AL2,$AL$2:$AL$22)),"")</f>
        <v/>
      </c>
      <c r="AO2" s="19" t="str">
        <f>IFERROR(RANK(AN2,$AN$2:$AN$22,1),"")</f>
        <v/>
      </c>
      <c r="AP2" s="49" t="str">
        <f>A2</f>
        <v>Umran Malik</v>
      </c>
    </row>
    <row r="3" spans="1:43" x14ac:dyDescent="0.2">
      <c r="A3" s="3" t="s">
        <v>308</v>
      </c>
      <c r="B3" s="53" t="s">
        <v>290</v>
      </c>
      <c r="C3" s="4" t="s">
        <v>70</v>
      </c>
      <c r="D3" s="3" t="str">
        <f>IFERROR(VLOOKUP($A3,kkr_mvp!$B:$K,COLUMN(D2)-2,FALSE),"")</f>
        <v/>
      </c>
      <c r="E3" s="53" t="str">
        <f>IFERROR(VLOOKUP($A3,kkr_mvp!$B:$K,COLUMN(E2)-2,FALSE),"")</f>
        <v/>
      </c>
      <c r="F3" s="53" t="str">
        <f>IFERROR(VLOOKUP($A3,kkr_mvp!$B:$K,COLUMN(F2)-2,FALSE),"")</f>
        <v/>
      </c>
      <c r="G3" s="53" t="str">
        <f>IFERROR(VLOOKUP($A3,kkr_mvp!$B:$K,COLUMN(G2)-2,FALSE),"")</f>
        <v/>
      </c>
      <c r="H3" s="53" t="str">
        <f>IFERROR(VLOOKUP($A3,kkr_mvp!$B:$K,COLUMN(H2)-2,FALSE),"")</f>
        <v/>
      </c>
      <c r="I3" s="53" t="str">
        <f>IFERROR(VLOOKUP($A3,kkr_mvp!$B:$K,COLUMN(I2)-2,FALSE),"")</f>
        <v/>
      </c>
      <c r="J3" s="53" t="str">
        <f>IFERROR(VLOOKUP($A3,kkr_mvp!$B:$K,COLUMN(J2)-2,FALSE),"")</f>
        <v/>
      </c>
      <c r="K3" s="53" t="str">
        <f>IFERROR(VLOOKUP($A3,kkr_mvp!$B:$K,COLUMN(K2)-2,FALSE),"")</f>
        <v/>
      </c>
      <c r="L3" s="4" t="str">
        <f>IFERROR(VLOOKUP($A3,kkr_mvp!$B:$K,COLUMN(L2)-2,FALSE),"")</f>
        <v/>
      </c>
      <c r="M3" s="3" t="str">
        <f>IFERROR(VLOOKUP($A3,kkr_batting!$B:$N,COLUMN(M2)-11,FALSE),"")</f>
        <v/>
      </c>
      <c r="N3" s="53" t="str">
        <f>IFERROR(VLOOKUP($A3,kkr_batting!$B:$N,COLUMN(N2)-11,FALSE),"")</f>
        <v/>
      </c>
      <c r="O3" s="53" t="str">
        <f>IFERROR(VLOOKUP($A3,kkr_batting!$B:$N,COLUMN(O2)-11,FALSE),"")</f>
        <v/>
      </c>
      <c r="P3" s="53" t="str">
        <f>IFERROR(VLOOKUP($A3,kkr_batting!$B:$N,COLUMN(P2)-11,FALSE),"")</f>
        <v/>
      </c>
      <c r="Q3" s="53" t="str">
        <f>IFERROR(VLOOKUP($A3,kkr_batting!$B:$N,COLUMN(Q2)-11,FALSE),"")</f>
        <v/>
      </c>
      <c r="R3" s="53" t="str">
        <f>IFERROR(VLOOKUP($A3,kkr_batting!$B:$N,COLUMN(R2)-11,FALSE),"")</f>
        <v/>
      </c>
      <c r="S3" s="53" t="str">
        <f>IFERROR(VLOOKUP($A3,kkr_batting!$B:$N,COLUMN(S2)-11,FALSE),"")</f>
        <v/>
      </c>
      <c r="T3" s="53" t="str">
        <f>IFERROR(VLOOKUP($A3,kkr_batting!$B:$N,COLUMN(T2)-11,FALSE),"")</f>
        <v/>
      </c>
      <c r="U3" s="53" t="str">
        <f>IFERROR(VLOOKUP($A3,kkr_batting!$B:$N,COLUMN(U2)-11,FALSE),"")</f>
        <v/>
      </c>
      <c r="V3" s="53" t="str">
        <f>IFERROR(VLOOKUP($A3,kkr_batting!$B:$N,COLUMN(V2)-11,FALSE),"")</f>
        <v/>
      </c>
      <c r="W3" s="53" t="str">
        <f>IFERROR(VLOOKUP($A3,kkr_batting!$B:$N,COLUMN(W2)-11,FALSE),"")</f>
        <v/>
      </c>
      <c r="X3" s="4" t="str">
        <f>IFERROR(VLOOKUP($A3,kkr_batting!$B:$N,COLUMN(X2)-11,FALSE),"")</f>
        <v/>
      </c>
      <c r="Y3" s="3" t="str">
        <f>IFERROR(VLOOKUP($A3,kkr_bowling!$B:$M,COLUMN(Y2)-23,FALSE),"")</f>
        <v/>
      </c>
      <c r="Z3" s="53" t="str">
        <f>IFERROR(VLOOKUP($A3,kkr_bowling!$B:$M,COLUMN(Z2)-23,FALSE),"")</f>
        <v/>
      </c>
      <c r="AA3" s="53" t="str">
        <f>IFERROR(VLOOKUP($A3,kkr_bowling!$B:$M,COLUMN(AA2)-23,FALSE),"")</f>
        <v/>
      </c>
      <c r="AB3" s="53" t="str">
        <f>IFERROR(VLOOKUP($A3,kkr_bowling!$B:$M,COLUMN(AB2)-23,FALSE),"")</f>
        <v/>
      </c>
      <c r="AC3" s="53" t="str">
        <f>IFERROR(VLOOKUP($A3,kkr_bowling!$B:$M,COLUMN(AC2)-23,FALSE),"")</f>
        <v/>
      </c>
      <c r="AD3" s="53" t="str">
        <f>IFERROR(VLOOKUP($A3,kkr_bowling!$B:$M,COLUMN(AD2)-23,FALSE),"")</f>
        <v/>
      </c>
      <c r="AE3" s="53" t="str">
        <f>IFERROR(VLOOKUP($A3,kkr_bowling!$B:$M,COLUMN(AE2)-23,FALSE),"")</f>
        <v/>
      </c>
      <c r="AF3" s="53" t="str">
        <f>IFERROR(VLOOKUP($A3,kkr_bowling!$B:$M,COLUMN(AF2)-23,FALSE),"")</f>
        <v/>
      </c>
      <c r="AG3" s="53" t="str">
        <f>IFERROR(VLOOKUP($A3,kkr_bowling!$B:$M,COLUMN(AG2)-23,FALSE),"")</f>
        <v/>
      </c>
      <c r="AH3" s="53" t="str">
        <f>IFERROR(VLOOKUP($A3,kkr_bowling!$B:$M,COLUMN(AH2)-23,FALSE),"")</f>
        <v/>
      </c>
      <c r="AI3" s="53" t="str">
        <f>IFERROR(VLOOKUP($A3,kkr_bowling!$B:$M,COLUMN(AI2)-23,FALSE),"")</f>
        <v/>
      </c>
      <c r="AJ3" s="23">
        <f>IFERROR((M3 - VALUE(SUBSTITUTE(Q3,"*","")))/(O3-1),0)</f>
        <v>0</v>
      </c>
      <c r="AK3" s="54" t="str">
        <f>IFERROR(F3/E3,"")</f>
        <v/>
      </c>
      <c r="AL3" s="54" t="str">
        <f>IFERROR(J3/E3,"")</f>
        <v/>
      </c>
      <c r="AM3" s="54" t="str">
        <f>IFERROR(AJ3*1 + AK3*25 + AL3*15,"")</f>
        <v/>
      </c>
      <c r="AN3" s="29" t="str">
        <f>IFERROR(AVERAGE(RANK(AJ3,$AJ$2:$AJ$22),RANK(AK3,$AK$2:$AK$22),RANK(AL3,$AL$2:$AL$22)),"")</f>
        <v/>
      </c>
      <c r="AO3" s="20" t="str">
        <f>IFERROR(RANK(AN3,$AN$2:$AN$22,1),"")</f>
        <v/>
      </c>
      <c r="AP3" s="49" t="str">
        <f>A3</f>
        <v>Rahmanullah Gurbaz</v>
      </c>
    </row>
    <row r="4" spans="1:43" x14ac:dyDescent="0.2">
      <c r="A4" s="3" t="s">
        <v>309</v>
      </c>
      <c r="B4" s="53" t="s">
        <v>290</v>
      </c>
      <c r="C4" s="4" t="s">
        <v>70</v>
      </c>
      <c r="D4" s="3" t="str">
        <f>IFERROR(VLOOKUP($A4,kkr_mvp!$B:$K,COLUMN(D3)-2,FALSE),"")</f>
        <v/>
      </c>
      <c r="E4" s="53" t="str">
        <f>IFERROR(VLOOKUP($A4,kkr_mvp!$B:$K,COLUMN(E3)-2,FALSE),"")</f>
        <v/>
      </c>
      <c r="F4" s="53" t="str">
        <f>IFERROR(VLOOKUP($A4,kkr_mvp!$B:$K,COLUMN(F3)-2,FALSE),"")</f>
        <v/>
      </c>
      <c r="G4" s="53" t="str">
        <f>IFERROR(VLOOKUP($A4,kkr_mvp!$B:$K,COLUMN(G3)-2,FALSE),"")</f>
        <v/>
      </c>
      <c r="H4" s="53" t="str">
        <f>IFERROR(VLOOKUP($A4,kkr_mvp!$B:$K,COLUMN(H3)-2,FALSE),"")</f>
        <v/>
      </c>
      <c r="I4" s="53" t="str">
        <f>IFERROR(VLOOKUP($A4,kkr_mvp!$B:$K,COLUMN(I3)-2,FALSE),"")</f>
        <v/>
      </c>
      <c r="J4" s="53" t="str">
        <f>IFERROR(VLOOKUP($A4,kkr_mvp!$B:$K,COLUMN(J3)-2,FALSE),"")</f>
        <v/>
      </c>
      <c r="K4" s="53" t="str">
        <f>IFERROR(VLOOKUP($A4,kkr_mvp!$B:$K,COLUMN(K3)-2,FALSE),"")</f>
        <v/>
      </c>
      <c r="L4" s="4" t="str">
        <f>IFERROR(VLOOKUP($A4,kkr_mvp!$B:$K,COLUMN(L3)-2,FALSE),"")</f>
        <v/>
      </c>
      <c r="M4" s="3" t="str">
        <f>IFERROR(VLOOKUP($A4,kkr_batting!$B:$N,COLUMN(M3)-11,FALSE),"")</f>
        <v/>
      </c>
      <c r="N4" s="53" t="str">
        <f>IFERROR(VLOOKUP($A4,kkr_batting!$B:$N,COLUMN(N3)-11,FALSE),"")</f>
        <v/>
      </c>
      <c r="O4" s="53" t="str">
        <f>IFERROR(VLOOKUP($A4,kkr_batting!$B:$N,COLUMN(O3)-11,FALSE),"")</f>
        <v/>
      </c>
      <c r="P4" s="53" t="str">
        <f>IFERROR(VLOOKUP($A4,kkr_batting!$B:$N,COLUMN(P3)-11,FALSE),"")</f>
        <v/>
      </c>
      <c r="Q4" s="53" t="str">
        <f>IFERROR(VLOOKUP($A4,kkr_batting!$B:$N,COLUMN(Q3)-11,FALSE),"")</f>
        <v/>
      </c>
      <c r="R4" s="53" t="str">
        <f>IFERROR(VLOOKUP($A4,kkr_batting!$B:$N,COLUMN(R3)-11,FALSE),"")</f>
        <v/>
      </c>
      <c r="S4" s="53" t="str">
        <f>IFERROR(VLOOKUP($A4,kkr_batting!$B:$N,COLUMN(S3)-11,FALSE),"")</f>
        <v/>
      </c>
      <c r="T4" s="53" t="str">
        <f>IFERROR(VLOOKUP($A4,kkr_batting!$B:$N,COLUMN(T3)-11,FALSE),"")</f>
        <v/>
      </c>
      <c r="U4" s="53" t="str">
        <f>IFERROR(VLOOKUP($A4,kkr_batting!$B:$N,COLUMN(U3)-11,FALSE),"")</f>
        <v/>
      </c>
      <c r="V4" s="53" t="str">
        <f>IFERROR(VLOOKUP($A4,kkr_batting!$B:$N,COLUMN(V3)-11,FALSE),"")</f>
        <v/>
      </c>
      <c r="W4" s="53" t="str">
        <f>IFERROR(VLOOKUP($A4,kkr_batting!$B:$N,COLUMN(W3)-11,FALSE),"")</f>
        <v/>
      </c>
      <c r="X4" s="4" t="str">
        <f>IFERROR(VLOOKUP($A4,kkr_batting!$B:$N,COLUMN(X3)-11,FALSE),"")</f>
        <v/>
      </c>
      <c r="Y4" s="3" t="str">
        <f>IFERROR(VLOOKUP($A4,kkr_bowling!$B:$M,COLUMN(Y3)-23,FALSE),"")</f>
        <v/>
      </c>
      <c r="Z4" s="53" t="str">
        <f>IFERROR(VLOOKUP($A4,kkr_bowling!$B:$M,COLUMN(Z3)-23,FALSE),"")</f>
        <v/>
      </c>
      <c r="AA4" s="53" t="str">
        <f>IFERROR(VLOOKUP($A4,kkr_bowling!$B:$M,COLUMN(AA3)-23,FALSE),"")</f>
        <v/>
      </c>
      <c r="AB4" s="53" t="str">
        <f>IFERROR(VLOOKUP($A4,kkr_bowling!$B:$M,COLUMN(AB3)-23,FALSE),"")</f>
        <v/>
      </c>
      <c r="AC4" s="53" t="str">
        <f>IFERROR(VLOOKUP($A4,kkr_bowling!$B:$M,COLUMN(AC3)-23,FALSE),"")</f>
        <v/>
      </c>
      <c r="AD4" s="53" t="str">
        <f>IFERROR(VLOOKUP($A4,kkr_bowling!$B:$M,COLUMN(AD3)-23,FALSE),"")</f>
        <v/>
      </c>
      <c r="AE4" s="53" t="str">
        <f>IFERROR(VLOOKUP($A4,kkr_bowling!$B:$M,COLUMN(AE3)-23,FALSE),"")</f>
        <v/>
      </c>
      <c r="AF4" s="53" t="str">
        <f>IFERROR(VLOOKUP($A4,kkr_bowling!$B:$M,COLUMN(AF3)-23,FALSE),"")</f>
        <v/>
      </c>
      <c r="AG4" s="53" t="str">
        <f>IFERROR(VLOOKUP($A4,kkr_bowling!$B:$M,COLUMN(AG3)-23,FALSE),"")</f>
        <v/>
      </c>
      <c r="AH4" s="53" t="str">
        <f>IFERROR(VLOOKUP($A4,kkr_bowling!$B:$M,COLUMN(AH3)-23,FALSE),"")</f>
        <v/>
      </c>
      <c r="AI4" s="53" t="str">
        <f>IFERROR(VLOOKUP($A4,kkr_bowling!$B:$M,COLUMN(AI3)-23,FALSE),"")</f>
        <v/>
      </c>
      <c r="AJ4" s="23">
        <f>IFERROR((M4 - VALUE(SUBSTITUTE(Q4,"*","")))/(O4-1),0)</f>
        <v>0</v>
      </c>
      <c r="AK4" s="54" t="str">
        <f>IFERROR(F4/E4,"")</f>
        <v/>
      </c>
      <c r="AL4" s="54" t="str">
        <f>IFERROR(J4/E4,"")</f>
        <v/>
      </c>
      <c r="AM4" s="54" t="str">
        <f>IFERROR(AJ4*1 + AK4*25 + AL4*15,"")</f>
        <v/>
      </c>
      <c r="AN4" s="29" t="str">
        <f>IFERROR(AVERAGE(RANK(AJ4,$AJ$2:$AJ$22),RANK(AK4,$AK$2:$AK$22),RANK(AL4,$AL$2:$AL$22)),"")</f>
        <v/>
      </c>
      <c r="AO4" s="20" t="str">
        <f>IFERROR(RANK(AN4,$AN$2:$AN$22,1),"")</f>
        <v/>
      </c>
      <c r="AP4" s="49" t="str">
        <f>A4</f>
        <v>Luvnith Sisodia</v>
      </c>
    </row>
    <row r="5" spans="1:43" x14ac:dyDescent="0.2">
      <c r="A5" s="3" t="s">
        <v>310</v>
      </c>
      <c r="B5" s="53" t="s">
        <v>290</v>
      </c>
      <c r="C5" s="4" t="s">
        <v>71</v>
      </c>
      <c r="D5" s="3" t="str">
        <f>IFERROR(VLOOKUP($A5,kkr_mvp!$B:$K,COLUMN(D4)-2,FALSE),"")</f>
        <v/>
      </c>
      <c r="E5" s="53" t="str">
        <f>IFERROR(VLOOKUP($A5,kkr_mvp!$B:$K,COLUMN(E4)-2,FALSE),"")</f>
        <v/>
      </c>
      <c r="F5" s="53" t="str">
        <f>IFERROR(VLOOKUP($A5,kkr_mvp!$B:$K,COLUMN(F4)-2,FALSE),"")</f>
        <v/>
      </c>
      <c r="G5" s="53" t="str">
        <f>IFERROR(VLOOKUP($A5,kkr_mvp!$B:$K,COLUMN(G4)-2,FALSE),"")</f>
        <v/>
      </c>
      <c r="H5" s="53" t="str">
        <f>IFERROR(VLOOKUP($A5,kkr_mvp!$B:$K,COLUMN(H4)-2,FALSE),"")</f>
        <v/>
      </c>
      <c r="I5" s="53" t="str">
        <f>IFERROR(VLOOKUP($A5,kkr_mvp!$B:$K,COLUMN(I4)-2,FALSE),"")</f>
        <v/>
      </c>
      <c r="J5" s="53" t="str">
        <f>IFERROR(VLOOKUP($A5,kkr_mvp!$B:$K,COLUMN(J4)-2,FALSE),"")</f>
        <v/>
      </c>
      <c r="K5" s="53" t="str">
        <f>IFERROR(VLOOKUP($A5,kkr_mvp!$B:$K,COLUMN(K4)-2,FALSE),"")</f>
        <v/>
      </c>
      <c r="L5" s="4" t="str">
        <f>IFERROR(VLOOKUP($A5,kkr_mvp!$B:$K,COLUMN(L4)-2,FALSE),"")</f>
        <v/>
      </c>
      <c r="M5" s="3" t="str">
        <f>IFERROR(VLOOKUP($A5,kkr_batting!$B:$N,COLUMN(M4)-11,FALSE),"")</f>
        <v/>
      </c>
      <c r="N5" s="53" t="str">
        <f>IFERROR(VLOOKUP($A5,kkr_batting!$B:$N,COLUMN(N4)-11,FALSE),"")</f>
        <v/>
      </c>
      <c r="O5" s="53" t="str">
        <f>IFERROR(VLOOKUP($A5,kkr_batting!$B:$N,COLUMN(O4)-11,FALSE),"")</f>
        <v/>
      </c>
      <c r="P5" s="53" t="str">
        <f>IFERROR(VLOOKUP($A5,kkr_batting!$B:$N,COLUMN(P4)-11,FALSE),"")</f>
        <v/>
      </c>
      <c r="Q5" s="53" t="str">
        <f>IFERROR(VLOOKUP($A5,kkr_batting!$B:$N,COLUMN(Q4)-11,FALSE),"")</f>
        <v/>
      </c>
      <c r="R5" s="53" t="str">
        <f>IFERROR(VLOOKUP($A5,kkr_batting!$B:$N,COLUMN(R4)-11,FALSE),"")</f>
        <v/>
      </c>
      <c r="S5" s="53" t="str">
        <f>IFERROR(VLOOKUP($A5,kkr_batting!$B:$N,COLUMN(S4)-11,FALSE),"")</f>
        <v/>
      </c>
      <c r="T5" s="53" t="str">
        <f>IFERROR(VLOOKUP($A5,kkr_batting!$B:$N,COLUMN(T4)-11,FALSE),"")</f>
        <v/>
      </c>
      <c r="U5" s="53" t="str">
        <f>IFERROR(VLOOKUP($A5,kkr_batting!$B:$N,COLUMN(U4)-11,FALSE),"")</f>
        <v/>
      </c>
      <c r="V5" s="53" t="str">
        <f>IFERROR(VLOOKUP($A5,kkr_batting!$B:$N,COLUMN(V4)-11,FALSE),"")</f>
        <v/>
      </c>
      <c r="W5" s="53" t="str">
        <f>IFERROR(VLOOKUP($A5,kkr_batting!$B:$N,COLUMN(W4)-11,FALSE),"")</f>
        <v/>
      </c>
      <c r="X5" s="4" t="str">
        <f>IFERROR(VLOOKUP($A5,kkr_batting!$B:$N,COLUMN(X4)-11,FALSE),"")</f>
        <v/>
      </c>
      <c r="Y5" s="3" t="str">
        <f>IFERROR(VLOOKUP($A5,kkr_bowling!$B:$M,COLUMN(Y4)-23,FALSE),"")</f>
        <v/>
      </c>
      <c r="Z5" s="53" t="str">
        <f>IFERROR(VLOOKUP($A5,kkr_bowling!$B:$M,COLUMN(Z4)-23,FALSE),"")</f>
        <v/>
      </c>
      <c r="AA5" s="53" t="str">
        <f>IFERROR(VLOOKUP($A5,kkr_bowling!$B:$M,COLUMN(AA4)-23,FALSE),"")</f>
        <v/>
      </c>
      <c r="AB5" s="53" t="str">
        <f>IFERROR(VLOOKUP($A5,kkr_bowling!$B:$M,COLUMN(AB4)-23,FALSE),"")</f>
        <v/>
      </c>
      <c r="AC5" s="53" t="str">
        <f>IFERROR(VLOOKUP($A5,kkr_bowling!$B:$M,COLUMN(AC4)-23,FALSE),"")</f>
        <v/>
      </c>
      <c r="AD5" s="53" t="str">
        <f>IFERROR(VLOOKUP($A5,kkr_bowling!$B:$M,COLUMN(AD4)-23,FALSE),"")</f>
        <v/>
      </c>
      <c r="AE5" s="53" t="str">
        <f>IFERROR(VLOOKUP($A5,kkr_bowling!$B:$M,COLUMN(AE4)-23,FALSE),"")</f>
        <v/>
      </c>
      <c r="AF5" s="53" t="str">
        <f>IFERROR(VLOOKUP($A5,kkr_bowling!$B:$M,COLUMN(AF4)-23,FALSE),"")</f>
        <v/>
      </c>
      <c r="AG5" s="53" t="str">
        <f>IFERROR(VLOOKUP($A5,kkr_bowling!$B:$M,COLUMN(AG4)-23,FALSE),"")</f>
        <v/>
      </c>
      <c r="AH5" s="53" t="str">
        <f>IFERROR(VLOOKUP($A5,kkr_bowling!$B:$M,COLUMN(AH4)-23,FALSE),"")</f>
        <v/>
      </c>
      <c r="AI5" s="53" t="str">
        <f>IFERROR(VLOOKUP($A5,kkr_bowling!$B:$M,COLUMN(AI4)-23,FALSE),"")</f>
        <v/>
      </c>
      <c r="AJ5" s="23">
        <f>IFERROR((M5 - VALUE(SUBSTITUTE(Q5,"*","")))/(O5-1),0)</f>
        <v>0</v>
      </c>
      <c r="AK5" s="54" t="str">
        <f>IFERROR(F5/E5,"")</f>
        <v/>
      </c>
      <c r="AL5" s="54" t="str">
        <f>IFERROR(J5/E5,"")</f>
        <v/>
      </c>
      <c r="AM5" s="54" t="str">
        <f>IFERROR(AJ5*1 + AK5*25 + AL5*15,"")</f>
        <v/>
      </c>
      <c r="AN5" s="29" t="str">
        <f>IFERROR(AVERAGE(RANK(AJ5,$AJ$2:$AJ$22),RANK(AK5,$AK$2:$AK$22),RANK(AL5,$AL$2:$AL$22)),"")</f>
        <v/>
      </c>
      <c r="AO5" s="20" t="str">
        <f>IFERROR(RANK(AN5,$AN$2:$AN$22,1),"")</f>
        <v/>
      </c>
      <c r="AP5" s="49" t="str">
        <f>A5</f>
        <v>Mayank Markande</v>
      </c>
    </row>
    <row r="6" spans="1:43" x14ac:dyDescent="0.2">
      <c r="A6" s="3" t="s">
        <v>311</v>
      </c>
      <c r="B6" s="53" t="s">
        <v>290</v>
      </c>
      <c r="C6" s="4" t="s">
        <v>70</v>
      </c>
      <c r="D6" s="3" t="str">
        <f>IFERROR(VLOOKUP($A6,kkr_mvp!$B:$K,COLUMN(D5)-2,FALSE),"")</f>
        <v/>
      </c>
      <c r="E6" s="53" t="str">
        <f>IFERROR(VLOOKUP($A6,kkr_mvp!$B:$K,COLUMN(E5)-2,FALSE),"")</f>
        <v/>
      </c>
      <c r="F6" s="53" t="str">
        <f>IFERROR(VLOOKUP($A6,kkr_mvp!$B:$K,COLUMN(F5)-2,FALSE),"")</f>
        <v/>
      </c>
      <c r="G6" s="53" t="str">
        <f>IFERROR(VLOOKUP($A6,kkr_mvp!$B:$K,COLUMN(G5)-2,FALSE),"")</f>
        <v/>
      </c>
      <c r="H6" s="53" t="str">
        <f>IFERROR(VLOOKUP($A6,kkr_mvp!$B:$K,COLUMN(H5)-2,FALSE),"")</f>
        <v/>
      </c>
      <c r="I6" s="53" t="str">
        <f>IFERROR(VLOOKUP($A6,kkr_mvp!$B:$K,COLUMN(I5)-2,FALSE),"")</f>
        <v/>
      </c>
      <c r="J6" s="53" t="str">
        <f>IFERROR(VLOOKUP($A6,kkr_mvp!$B:$K,COLUMN(J5)-2,FALSE),"")</f>
        <v/>
      </c>
      <c r="K6" s="53" t="str">
        <f>IFERROR(VLOOKUP($A6,kkr_mvp!$B:$K,COLUMN(K5)-2,FALSE),"")</f>
        <v/>
      </c>
      <c r="L6" s="4" t="str">
        <f>IFERROR(VLOOKUP($A6,kkr_mvp!$B:$K,COLUMN(L5)-2,FALSE),"")</f>
        <v/>
      </c>
      <c r="M6" s="3" t="str">
        <f>IFERROR(VLOOKUP($A6,kkr_batting!$B:$N,COLUMN(M5)-11,FALSE),"")</f>
        <v/>
      </c>
      <c r="N6" s="53" t="str">
        <f>IFERROR(VLOOKUP($A6,kkr_batting!$B:$N,COLUMN(N5)-11,FALSE),"")</f>
        <v/>
      </c>
      <c r="O6" s="53" t="str">
        <f>IFERROR(VLOOKUP($A6,kkr_batting!$B:$N,COLUMN(O5)-11,FALSE),"")</f>
        <v/>
      </c>
      <c r="P6" s="53" t="str">
        <f>IFERROR(VLOOKUP($A6,kkr_batting!$B:$N,COLUMN(P5)-11,FALSE),"")</f>
        <v/>
      </c>
      <c r="Q6" s="53" t="str">
        <f>IFERROR(VLOOKUP($A6,kkr_batting!$B:$N,COLUMN(Q5)-11,FALSE),"")</f>
        <v/>
      </c>
      <c r="R6" s="53" t="str">
        <f>IFERROR(VLOOKUP($A6,kkr_batting!$B:$N,COLUMN(R5)-11,FALSE),"")</f>
        <v/>
      </c>
      <c r="S6" s="53" t="str">
        <f>IFERROR(VLOOKUP($A6,kkr_batting!$B:$N,COLUMN(S5)-11,FALSE),"")</f>
        <v/>
      </c>
      <c r="T6" s="53" t="str">
        <f>IFERROR(VLOOKUP($A6,kkr_batting!$B:$N,COLUMN(T5)-11,FALSE),"")</f>
        <v/>
      </c>
      <c r="U6" s="53" t="str">
        <f>IFERROR(VLOOKUP($A6,kkr_batting!$B:$N,COLUMN(U5)-11,FALSE),"")</f>
        <v/>
      </c>
      <c r="V6" s="53" t="str">
        <f>IFERROR(VLOOKUP($A6,kkr_batting!$B:$N,COLUMN(V5)-11,FALSE),"")</f>
        <v/>
      </c>
      <c r="W6" s="53" t="str">
        <f>IFERROR(VLOOKUP($A6,kkr_batting!$B:$N,COLUMN(W5)-11,FALSE),"")</f>
        <v/>
      </c>
      <c r="X6" s="4" t="str">
        <f>IFERROR(VLOOKUP($A6,kkr_batting!$B:$N,COLUMN(X5)-11,FALSE),"")</f>
        <v/>
      </c>
      <c r="Y6" s="3" t="str">
        <f>IFERROR(VLOOKUP($A6,kkr_bowling!$B:$M,COLUMN(Y5)-23,FALSE),"")</f>
        <v/>
      </c>
      <c r="Z6" s="53" t="str">
        <f>IFERROR(VLOOKUP($A6,kkr_bowling!$B:$M,COLUMN(Z5)-23,FALSE),"")</f>
        <v/>
      </c>
      <c r="AA6" s="53" t="str">
        <f>IFERROR(VLOOKUP($A6,kkr_bowling!$B:$M,COLUMN(AA5)-23,FALSE),"")</f>
        <v/>
      </c>
      <c r="AB6" s="53" t="str">
        <f>IFERROR(VLOOKUP($A6,kkr_bowling!$B:$M,COLUMN(AB5)-23,FALSE),"")</f>
        <v/>
      </c>
      <c r="AC6" s="53" t="str">
        <f>IFERROR(VLOOKUP($A6,kkr_bowling!$B:$M,COLUMN(AC5)-23,FALSE),"")</f>
        <v/>
      </c>
      <c r="AD6" s="53" t="str">
        <f>IFERROR(VLOOKUP($A6,kkr_bowling!$B:$M,COLUMN(AD5)-23,FALSE),"")</f>
        <v/>
      </c>
      <c r="AE6" s="53" t="str">
        <f>IFERROR(VLOOKUP($A6,kkr_bowling!$B:$M,COLUMN(AE5)-23,FALSE),"")</f>
        <v/>
      </c>
      <c r="AF6" s="53" t="str">
        <f>IFERROR(VLOOKUP($A6,kkr_bowling!$B:$M,COLUMN(AF5)-23,FALSE),"")</f>
        <v/>
      </c>
      <c r="AG6" s="53" t="str">
        <f>IFERROR(VLOOKUP($A6,kkr_bowling!$B:$M,COLUMN(AG5)-23,FALSE),"")</f>
        <v/>
      </c>
      <c r="AH6" s="53" t="str">
        <f>IFERROR(VLOOKUP($A6,kkr_bowling!$B:$M,COLUMN(AH5)-23,FALSE),"")</f>
        <v/>
      </c>
      <c r="AI6" s="53" t="str">
        <f>IFERROR(VLOOKUP($A6,kkr_bowling!$B:$M,COLUMN(AI5)-23,FALSE),"")</f>
        <v/>
      </c>
      <c r="AJ6" s="23">
        <f>IFERROR((M6 - VALUE(SUBSTITUTE(Q6,"*","")))/(O6-1),0)</f>
        <v>0</v>
      </c>
      <c r="AK6" s="54" t="str">
        <f>IFERROR(F6/E6,"")</f>
        <v/>
      </c>
      <c r="AL6" s="54" t="str">
        <f>IFERROR(J6/E6,"")</f>
        <v/>
      </c>
      <c r="AM6" s="54" t="str">
        <f>IFERROR(AJ6*1 + AK6*25 + AL6*15,"")</f>
        <v/>
      </c>
      <c r="AN6" s="29" t="str">
        <f>IFERROR(AVERAGE(RANK(AJ6,$AJ$2:$AJ$22),RANK(AK6,$AK$2:$AK$22),RANK(AL6,$AL$2:$AL$22)),"")</f>
        <v/>
      </c>
      <c r="AO6" s="20" t="str">
        <f>IFERROR(RANK(AN6,$AN$2:$AN$22,1),"")</f>
        <v/>
      </c>
      <c r="AP6" s="49" t="str">
        <f>A6</f>
        <v>Rovman Powell</v>
      </c>
    </row>
    <row r="7" spans="1:43" x14ac:dyDescent="0.2">
      <c r="A7" s="3" t="s">
        <v>312</v>
      </c>
      <c r="B7" s="53" t="s">
        <v>290</v>
      </c>
      <c r="C7" s="4" t="s">
        <v>72</v>
      </c>
      <c r="D7" s="3" t="str">
        <f>IFERROR(VLOOKUP($A7,kkr_mvp!$B:$K,COLUMN(D6)-2,FALSE),"")</f>
        <v/>
      </c>
      <c r="E7" s="53" t="str">
        <f>IFERROR(VLOOKUP($A7,kkr_mvp!$B:$K,COLUMN(E6)-2,FALSE),"")</f>
        <v/>
      </c>
      <c r="F7" s="53" t="str">
        <f>IFERROR(VLOOKUP($A7,kkr_mvp!$B:$K,COLUMN(F6)-2,FALSE),"")</f>
        <v/>
      </c>
      <c r="G7" s="53" t="str">
        <f>IFERROR(VLOOKUP($A7,kkr_mvp!$B:$K,COLUMN(G6)-2,FALSE),"")</f>
        <v/>
      </c>
      <c r="H7" s="53" t="str">
        <f>IFERROR(VLOOKUP($A7,kkr_mvp!$B:$K,COLUMN(H6)-2,FALSE),"")</f>
        <v/>
      </c>
      <c r="I7" s="53" t="str">
        <f>IFERROR(VLOOKUP($A7,kkr_mvp!$B:$K,COLUMN(I6)-2,FALSE),"")</f>
        <v/>
      </c>
      <c r="J7" s="53" t="str">
        <f>IFERROR(VLOOKUP($A7,kkr_mvp!$B:$K,COLUMN(J6)-2,FALSE),"")</f>
        <v/>
      </c>
      <c r="K7" s="53" t="str">
        <f>IFERROR(VLOOKUP($A7,kkr_mvp!$B:$K,COLUMN(K6)-2,FALSE),"")</f>
        <v/>
      </c>
      <c r="L7" s="4" t="str">
        <f>IFERROR(VLOOKUP($A7,kkr_mvp!$B:$K,COLUMN(L6)-2,FALSE),"")</f>
        <v/>
      </c>
      <c r="M7" s="3" t="str">
        <f>IFERROR(VLOOKUP($A7,kkr_batting!$B:$N,COLUMN(M6)-11,FALSE),"")</f>
        <v/>
      </c>
      <c r="N7" s="53" t="str">
        <f>IFERROR(VLOOKUP($A7,kkr_batting!$B:$N,COLUMN(N6)-11,FALSE),"")</f>
        <v/>
      </c>
      <c r="O7" s="53" t="str">
        <f>IFERROR(VLOOKUP($A7,kkr_batting!$B:$N,COLUMN(O6)-11,FALSE),"")</f>
        <v/>
      </c>
      <c r="P7" s="53" t="str">
        <f>IFERROR(VLOOKUP($A7,kkr_batting!$B:$N,COLUMN(P6)-11,FALSE),"")</f>
        <v/>
      </c>
      <c r="Q7" s="53" t="str">
        <f>IFERROR(VLOOKUP($A7,kkr_batting!$B:$N,COLUMN(Q6)-11,FALSE),"")</f>
        <v/>
      </c>
      <c r="R7" s="53" t="str">
        <f>IFERROR(VLOOKUP($A7,kkr_batting!$B:$N,COLUMN(R6)-11,FALSE),"")</f>
        <v/>
      </c>
      <c r="S7" s="53" t="str">
        <f>IFERROR(VLOOKUP($A7,kkr_batting!$B:$N,COLUMN(S6)-11,FALSE),"")</f>
        <v/>
      </c>
      <c r="T7" s="53" t="str">
        <f>IFERROR(VLOOKUP($A7,kkr_batting!$B:$N,COLUMN(T6)-11,FALSE),"")</f>
        <v/>
      </c>
      <c r="U7" s="53" t="str">
        <f>IFERROR(VLOOKUP($A7,kkr_batting!$B:$N,COLUMN(U6)-11,FALSE),"")</f>
        <v/>
      </c>
      <c r="V7" s="53" t="str">
        <f>IFERROR(VLOOKUP($A7,kkr_batting!$B:$N,COLUMN(V6)-11,FALSE),"")</f>
        <v/>
      </c>
      <c r="W7" s="53" t="str">
        <f>IFERROR(VLOOKUP($A7,kkr_batting!$B:$N,COLUMN(W6)-11,FALSE),"")</f>
        <v/>
      </c>
      <c r="X7" s="4" t="str">
        <f>IFERROR(VLOOKUP($A7,kkr_batting!$B:$N,COLUMN(X6)-11,FALSE),"")</f>
        <v/>
      </c>
      <c r="Y7" s="3" t="str">
        <f>IFERROR(VLOOKUP($A7,kkr_bowling!$B:$M,COLUMN(Y6)-23,FALSE),"")</f>
        <v/>
      </c>
      <c r="Z7" s="53" t="str">
        <f>IFERROR(VLOOKUP($A7,kkr_bowling!$B:$M,COLUMN(Z6)-23,FALSE),"")</f>
        <v/>
      </c>
      <c r="AA7" s="53" t="str">
        <f>IFERROR(VLOOKUP($A7,kkr_bowling!$B:$M,COLUMN(AA6)-23,FALSE),"")</f>
        <v/>
      </c>
      <c r="AB7" s="53" t="str">
        <f>IFERROR(VLOOKUP($A7,kkr_bowling!$B:$M,COLUMN(AB6)-23,FALSE),"")</f>
        <v/>
      </c>
      <c r="AC7" s="53" t="str">
        <f>IFERROR(VLOOKUP($A7,kkr_bowling!$B:$M,COLUMN(AC6)-23,FALSE),"")</f>
        <v/>
      </c>
      <c r="AD7" s="53" t="str">
        <f>IFERROR(VLOOKUP($A7,kkr_bowling!$B:$M,COLUMN(AD6)-23,FALSE),"")</f>
        <v/>
      </c>
      <c r="AE7" s="53" t="str">
        <f>IFERROR(VLOOKUP($A7,kkr_bowling!$B:$M,COLUMN(AE6)-23,FALSE),"")</f>
        <v/>
      </c>
      <c r="AF7" s="53" t="str">
        <f>IFERROR(VLOOKUP($A7,kkr_bowling!$B:$M,COLUMN(AF6)-23,FALSE),"")</f>
        <v/>
      </c>
      <c r="AG7" s="53" t="str">
        <f>IFERROR(VLOOKUP($A7,kkr_bowling!$B:$M,COLUMN(AG6)-23,FALSE),"")</f>
        <v/>
      </c>
      <c r="AH7" s="53" t="str">
        <f>IFERROR(VLOOKUP($A7,kkr_bowling!$B:$M,COLUMN(AH6)-23,FALSE),"")</f>
        <v/>
      </c>
      <c r="AI7" s="53" t="str">
        <f>IFERROR(VLOOKUP($A7,kkr_bowling!$B:$M,COLUMN(AI6)-23,FALSE),"")</f>
        <v/>
      </c>
      <c r="AJ7" s="23">
        <f>IFERROR((M7 - VALUE(SUBSTITUTE(Q7,"*","")))/(O7-1),0)</f>
        <v>0</v>
      </c>
      <c r="AK7" s="54" t="str">
        <f>IFERROR(F7/E7,"")</f>
        <v/>
      </c>
      <c r="AL7" s="54" t="str">
        <f>IFERROR(J7/E7,"")</f>
        <v/>
      </c>
      <c r="AM7" s="54" t="str">
        <f>IFERROR(AJ7*1 + AK7*25 + AL7*15,"")</f>
        <v/>
      </c>
      <c r="AN7" s="29" t="str">
        <f>IFERROR(AVERAGE(RANK(AJ7,$AJ$2:$AJ$22),RANK(AK7,$AK$2:$AK$22),RANK(AL7,$AL$2:$AL$22)),"")</f>
        <v/>
      </c>
      <c r="AO7" s="20" t="str">
        <f>IFERROR(RANK(AN7,$AN$2:$AN$22,1),"")</f>
        <v/>
      </c>
      <c r="AP7" s="49" t="str">
        <f>A7</f>
        <v>Anukul Roy</v>
      </c>
    </row>
    <row r="8" spans="1:43" x14ac:dyDescent="0.2">
      <c r="A8" s="3" t="s">
        <v>289</v>
      </c>
      <c r="B8" s="53" t="s">
        <v>290</v>
      </c>
      <c r="C8" s="4" t="s">
        <v>71</v>
      </c>
      <c r="D8" s="3">
        <f>IFERROR(VLOOKUP($A8,kkr_mvp!$B:$K,COLUMN(D7)-2,FALSE),"")</f>
        <v>141.5</v>
      </c>
      <c r="E8" s="53">
        <f>IFERROR(VLOOKUP($A8,kkr_mvp!$B:$K,COLUMN(E7)-2,FALSE),"")</f>
        <v>6</v>
      </c>
      <c r="F8" s="53">
        <f>IFERROR(VLOOKUP($A8,kkr_mvp!$B:$K,COLUMN(F7)-2,FALSE),"")</f>
        <v>7</v>
      </c>
      <c r="G8" s="53">
        <f>IFERROR(VLOOKUP($A8,kkr_mvp!$B:$K,COLUMN(G7)-2,FALSE),"")</f>
        <v>46</v>
      </c>
      <c r="H8" s="53">
        <f>IFERROR(VLOOKUP($A8,kkr_mvp!$B:$K,COLUMN(H7)-2,FALSE),"")</f>
        <v>12</v>
      </c>
      <c r="I8" s="53">
        <f>IFERROR(VLOOKUP($A8,kkr_mvp!$B:$K,COLUMN(I7)-2,FALSE),"")</f>
        <v>11</v>
      </c>
      <c r="J8" s="53">
        <f>IFERROR(VLOOKUP($A8,kkr_mvp!$B:$K,COLUMN(J7)-2,FALSE),"")</f>
        <v>1</v>
      </c>
      <c r="K8" s="53">
        <f>IFERROR(VLOOKUP($A8,kkr_mvp!$B:$K,COLUMN(K7)-2,FALSE),"")</f>
        <v>0</v>
      </c>
      <c r="L8" s="4">
        <f>IFERROR(VLOOKUP($A8,kkr_mvp!$B:$K,COLUMN(L7)-2,FALSE),"")</f>
        <v>0</v>
      </c>
      <c r="M8" s="3">
        <f>IFERROR(VLOOKUP($A8,kkr_batting!$B:$N,COLUMN(M7)-11,FALSE),"")</f>
        <v>130</v>
      </c>
      <c r="N8" s="53">
        <f>IFERROR(VLOOKUP($A8,kkr_batting!$B:$N,COLUMN(N7)-11,FALSE),"")</f>
        <v>6</v>
      </c>
      <c r="O8" s="53">
        <f>IFERROR(VLOOKUP($A8,kkr_batting!$B:$N,COLUMN(O7)-11,FALSE),"")</f>
        <v>6</v>
      </c>
      <c r="P8" s="53">
        <f>IFERROR(VLOOKUP($A8,kkr_batting!$B:$N,COLUMN(P7)-11,FALSE),"")</f>
        <v>0</v>
      </c>
      <c r="Q8" s="53">
        <f>IFERROR(VLOOKUP($A8,kkr_batting!$B:$N,COLUMN(Q7)-11,FALSE),"")</f>
        <v>44</v>
      </c>
      <c r="R8" s="53">
        <f>IFERROR(VLOOKUP($A8,kkr_batting!$B:$N,COLUMN(R7)-11,FALSE),"")</f>
        <v>21.67</v>
      </c>
      <c r="S8" s="53">
        <f>IFERROR(VLOOKUP($A8,kkr_batting!$B:$N,COLUMN(S7)-11,FALSE),"")</f>
        <v>70</v>
      </c>
      <c r="T8" s="53">
        <f>IFERROR(VLOOKUP($A8,kkr_batting!$B:$N,COLUMN(T7)-11,FALSE),"")</f>
        <v>185.71</v>
      </c>
      <c r="U8" s="53">
        <f>IFERROR(VLOOKUP($A8,kkr_batting!$B:$N,COLUMN(U7)-11,FALSE),"")</f>
        <v>0</v>
      </c>
      <c r="V8" s="53">
        <f>IFERROR(VLOOKUP($A8,kkr_batting!$B:$N,COLUMN(V7)-11,FALSE),"")</f>
        <v>0</v>
      </c>
      <c r="W8" s="53">
        <f>IFERROR(VLOOKUP($A8,kkr_batting!$B:$N,COLUMN(W7)-11,FALSE),"")</f>
        <v>12</v>
      </c>
      <c r="X8" s="4">
        <f>IFERROR(VLOOKUP($A8,kkr_batting!$B:$N,COLUMN(X7)-11,FALSE),"")</f>
        <v>11</v>
      </c>
      <c r="Y8" s="3">
        <f>IFERROR(VLOOKUP($A8,kkr_bowling!$B:$M,COLUMN(Y7)-23,FALSE),"")</f>
        <v>7</v>
      </c>
      <c r="Z8" s="53">
        <f>IFERROR(VLOOKUP($A8,kkr_bowling!$B:$M,COLUMN(Z7)-23,FALSE),"")</f>
        <v>6</v>
      </c>
      <c r="AA8" s="53">
        <f>IFERROR(VLOOKUP($A8,kkr_bowling!$B:$M,COLUMN(AA7)-23,FALSE),"")</f>
        <v>6</v>
      </c>
      <c r="AB8" s="53">
        <f>IFERROR(VLOOKUP($A8,kkr_bowling!$B:$M,COLUMN(AB7)-23,FALSE),"")</f>
        <v>21</v>
      </c>
      <c r="AC8" s="53">
        <f>IFERROR(VLOOKUP($A8,kkr_bowling!$B:$M,COLUMN(AC7)-23,FALSE),"")</f>
        <v>154</v>
      </c>
      <c r="AD8" s="53">
        <f>IFERROR(VLOOKUP($A8,kkr_bowling!$B:$M,COLUMN(AD7)-23,FALSE),"")</f>
        <v>45729</v>
      </c>
      <c r="AE8" s="53">
        <f>IFERROR(VLOOKUP($A8,kkr_bowling!$B:$M,COLUMN(AE7)-23,FALSE),"")</f>
        <v>22</v>
      </c>
      <c r="AF8" s="53">
        <f>IFERROR(VLOOKUP($A8,kkr_bowling!$B:$M,COLUMN(AF7)-23,FALSE),"")</f>
        <v>7.33</v>
      </c>
      <c r="AG8" s="53">
        <f>IFERROR(VLOOKUP($A8,kkr_bowling!$B:$M,COLUMN(AG7)-23,FALSE),"")</f>
        <v>18</v>
      </c>
      <c r="AH8" s="53">
        <f>IFERROR(VLOOKUP($A8,kkr_bowling!$B:$M,COLUMN(AH7)-23,FALSE),"")</f>
        <v>0</v>
      </c>
      <c r="AI8" s="53">
        <f>IFERROR(VLOOKUP($A8,kkr_bowling!$B:$M,COLUMN(AI7)-23,FALSE),"")</f>
        <v>0</v>
      </c>
      <c r="AJ8" s="23">
        <f>IFERROR((M8 - VALUE(SUBSTITUTE(Q8,"*","")))/(O8-1),0)</f>
        <v>17.2</v>
      </c>
      <c r="AK8" s="54">
        <f>IFERROR(F8/E8,"")</f>
        <v>1.1666666666666667</v>
      </c>
      <c r="AL8" s="54">
        <f>IFERROR(J8/E8,"")</f>
        <v>0.16666666666666666</v>
      </c>
      <c r="AM8" s="54">
        <f>IFERROR(AJ8*1 + AK8*25 + AL8*15,"")</f>
        <v>48.866666666666667</v>
      </c>
      <c r="AN8" s="29">
        <f>IFERROR(AVERAGE(RANK(AJ8,$AJ$2:$AJ$22),RANK(AK8,$AK$2:$AK$22),RANK(AL8,$AL$2:$AL$22)),"")</f>
        <v>6</v>
      </c>
      <c r="AO8" s="20">
        <f>IFERROR(RANK(AN8,$AN$2:$AN$22,1),"")</f>
        <v>4</v>
      </c>
      <c r="AP8" s="49" t="str">
        <f>A8</f>
        <v>Sunil Narine</v>
      </c>
      <c r="AQ8" s="1" t="s">
        <v>219</v>
      </c>
    </row>
    <row r="9" spans="1:43" x14ac:dyDescent="0.2">
      <c r="A9" s="3" t="s">
        <v>291</v>
      </c>
      <c r="B9" s="53" t="s">
        <v>290</v>
      </c>
      <c r="C9" s="4" t="s">
        <v>71</v>
      </c>
      <c r="D9" s="3">
        <f>IFERROR(VLOOKUP($A9,kkr_mvp!$B:$K,COLUMN(D8)-2,FALSE),"")</f>
        <v>116.5</v>
      </c>
      <c r="E9" s="53">
        <f>IFERROR(VLOOKUP($A9,kkr_mvp!$B:$K,COLUMN(E8)-2,FALSE),"")</f>
        <v>7</v>
      </c>
      <c r="F9" s="53">
        <f>IFERROR(VLOOKUP($A9,kkr_mvp!$B:$K,COLUMN(F8)-2,FALSE),"")</f>
        <v>10</v>
      </c>
      <c r="G9" s="53">
        <f>IFERROR(VLOOKUP($A9,kkr_mvp!$B:$K,COLUMN(G8)-2,FALSE),"")</f>
        <v>64</v>
      </c>
      <c r="H9" s="53">
        <f>IFERROR(VLOOKUP($A9,kkr_mvp!$B:$K,COLUMN(H8)-2,FALSE),"")</f>
        <v>3</v>
      </c>
      <c r="I9" s="53">
        <f>IFERROR(VLOOKUP($A9,kkr_mvp!$B:$K,COLUMN(I8)-2,FALSE),"")</f>
        <v>0</v>
      </c>
      <c r="J9" s="53">
        <f>IFERROR(VLOOKUP($A9,kkr_mvp!$B:$K,COLUMN(J8)-2,FALSE),"")</f>
        <v>4</v>
      </c>
      <c r="K9" s="53">
        <f>IFERROR(VLOOKUP($A9,kkr_mvp!$B:$K,COLUMN(K8)-2,FALSE),"")</f>
        <v>0</v>
      </c>
      <c r="L9" s="4">
        <f>IFERROR(VLOOKUP($A9,kkr_mvp!$B:$K,COLUMN(L8)-2,FALSE),"")</f>
        <v>0</v>
      </c>
      <c r="M9" s="3">
        <f>IFERROR(VLOOKUP($A9,kkr_batting!$B:$N,COLUMN(M8)-11,FALSE),"")</f>
        <v>22</v>
      </c>
      <c r="N9" s="53">
        <f>IFERROR(VLOOKUP($A9,kkr_batting!$B:$N,COLUMN(N8)-11,FALSE),"")</f>
        <v>7</v>
      </c>
      <c r="O9" s="53">
        <f>IFERROR(VLOOKUP($A9,kkr_batting!$B:$N,COLUMN(O8)-11,FALSE),"")</f>
        <v>4</v>
      </c>
      <c r="P9" s="53">
        <f>IFERROR(VLOOKUP($A9,kkr_batting!$B:$N,COLUMN(P8)-11,FALSE),"")</f>
        <v>1</v>
      </c>
      <c r="Q9" s="53" t="str">
        <f>IFERROR(VLOOKUP($A9,kkr_batting!$B:$N,COLUMN(Q8)-11,FALSE),"")</f>
        <v>10*</v>
      </c>
      <c r="R9" s="53">
        <f>IFERROR(VLOOKUP($A9,kkr_batting!$B:$N,COLUMN(R8)-11,FALSE),"")</f>
        <v>7.33</v>
      </c>
      <c r="S9" s="53">
        <f>IFERROR(VLOOKUP($A9,kkr_batting!$B:$N,COLUMN(S8)-11,FALSE),"")</f>
        <v>29</v>
      </c>
      <c r="T9" s="53">
        <f>IFERROR(VLOOKUP($A9,kkr_batting!$B:$N,COLUMN(T8)-11,FALSE),"")</f>
        <v>75.86</v>
      </c>
      <c r="U9" s="53">
        <f>IFERROR(VLOOKUP($A9,kkr_batting!$B:$N,COLUMN(U8)-11,FALSE),"")</f>
        <v>0</v>
      </c>
      <c r="V9" s="53">
        <f>IFERROR(VLOOKUP($A9,kkr_batting!$B:$N,COLUMN(V8)-11,FALSE),"")</f>
        <v>0</v>
      </c>
      <c r="W9" s="53">
        <f>IFERROR(VLOOKUP($A9,kkr_batting!$B:$N,COLUMN(W8)-11,FALSE),"")</f>
        <v>3</v>
      </c>
      <c r="X9" s="4">
        <f>IFERROR(VLOOKUP($A9,kkr_batting!$B:$N,COLUMN(X8)-11,FALSE),"")</f>
        <v>0</v>
      </c>
      <c r="Y9" s="3">
        <f>IFERROR(VLOOKUP($A9,kkr_bowling!$B:$M,COLUMN(Y8)-23,FALSE),"")</f>
        <v>10</v>
      </c>
      <c r="Z9" s="53">
        <f>IFERROR(VLOOKUP($A9,kkr_bowling!$B:$M,COLUMN(Z8)-23,FALSE),"")</f>
        <v>7</v>
      </c>
      <c r="AA9" s="53">
        <f>IFERROR(VLOOKUP($A9,kkr_bowling!$B:$M,COLUMN(AA8)-23,FALSE),"")</f>
        <v>7</v>
      </c>
      <c r="AB9" s="53">
        <f>IFERROR(VLOOKUP($A9,kkr_bowling!$B:$M,COLUMN(AB8)-23,FALSE),"")</f>
        <v>23</v>
      </c>
      <c r="AC9" s="53">
        <f>IFERROR(VLOOKUP($A9,kkr_bowling!$B:$M,COLUMN(AC8)-23,FALSE),"")</f>
        <v>203</v>
      </c>
      <c r="AD9" s="53">
        <f>IFERROR(VLOOKUP($A9,kkr_bowling!$B:$M,COLUMN(AD8)-23,FALSE),"")</f>
        <v>45741</v>
      </c>
      <c r="AE9" s="53">
        <f>IFERROR(VLOOKUP($A9,kkr_bowling!$B:$M,COLUMN(AE8)-23,FALSE),"")</f>
        <v>20.3</v>
      </c>
      <c r="AF9" s="53">
        <f>IFERROR(VLOOKUP($A9,kkr_bowling!$B:$M,COLUMN(AF8)-23,FALSE),"")</f>
        <v>8.82</v>
      </c>
      <c r="AG9" s="53">
        <f>IFERROR(VLOOKUP($A9,kkr_bowling!$B:$M,COLUMN(AG8)-23,FALSE),"")</f>
        <v>13.8</v>
      </c>
      <c r="AH9" s="53">
        <f>IFERROR(VLOOKUP($A9,kkr_bowling!$B:$M,COLUMN(AH8)-23,FALSE),"")</f>
        <v>0</v>
      </c>
      <c r="AI9" s="53">
        <f>IFERROR(VLOOKUP($A9,kkr_bowling!$B:$M,COLUMN(AI8)-23,FALSE),"")</f>
        <v>0</v>
      </c>
      <c r="AJ9" s="23">
        <f>IFERROR((M9 - VALUE(SUBSTITUTE(Q9,"*","")))/(O9-1),0)</f>
        <v>4</v>
      </c>
      <c r="AK9" s="54">
        <f>IFERROR(F9/E9,"")</f>
        <v>1.4285714285714286</v>
      </c>
      <c r="AL9" s="54">
        <f>IFERROR(J9/E9,"")</f>
        <v>0.5714285714285714</v>
      </c>
      <c r="AM9" s="54">
        <f>IFERROR(AJ9*1 + AK9*25 + AL9*15,"")</f>
        <v>48.285714285714285</v>
      </c>
      <c r="AN9" s="29">
        <f>IFERROR(AVERAGE(RANK(AJ9,$AJ$2:$AJ$22),RANK(AK9,$AK$2:$AK$22),RANK(AL9,$AL$2:$AL$22)),"")</f>
        <v>3.6666666666666665</v>
      </c>
      <c r="AO9" s="20">
        <f>IFERROR(RANK(AN9,$AN$2:$AN$22,1),"")</f>
        <v>1</v>
      </c>
      <c r="AP9" s="49" t="str">
        <f>A9</f>
        <v>Harshit Rana</v>
      </c>
      <c r="AQ9" s="1" t="s">
        <v>219</v>
      </c>
    </row>
    <row r="10" spans="1:43" x14ac:dyDescent="0.2">
      <c r="A10" s="3" t="s">
        <v>293</v>
      </c>
      <c r="B10" s="53" t="s">
        <v>290</v>
      </c>
      <c r="C10" s="4" t="s">
        <v>71</v>
      </c>
      <c r="D10" s="3">
        <f>IFERROR(VLOOKUP($A10,kkr_mvp!$B:$K,COLUMN(D9)-2,FALSE),"")</f>
        <v>82.5</v>
      </c>
      <c r="E10" s="53">
        <f>IFERROR(VLOOKUP($A10,kkr_mvp!$B:$K,COLUMN(E9)-2,FALSE),"")</f>
        <v>6</v>
      </c>
      <c r="F10" s="53">
        <f>IFERROR(VLOOKUP($A10,kkr_mvp!$B:$K,COLUMN(F9)-2,FALSE),"")</f>
        <v>8</v>
      </c>
      <c r="G10" s="53">
        <f>IFERROR(VLOOKUP($A10,kkr_mvp!$B:$K,COLUMN(G9)-2,FALSE),"")</f>
        <v>48</v>
      </c>
      <c r="H10" s="53">
        <f>IFERROR(VLOOKUP($A10,kkr_mvp!$B:$K,COLUMN(H9)-2,FALSE),"")</f>
        <v>0</v>
      </c>
      <c r="I10" s="53">
        <f>IFERROR(VLOOKUP($A10,kkr_mvp!$B:$K,COLUMN(I9)-2,FALSE),"")</f>
        <v>0</v>
      </c>
      <c r="J10" s="53">
        <f>IFERROR(VLOOKUP($A10,kkr_mvp!$B:$K,COLUMN(J9)-2,FALSE),"")</f>
        <v>2</v>
      </c>
      <c r="K10" s="53">
        <f>IFERROR(VLOOKUP($A10,kkr_mvp!$B:$K,COLUMN(K9)-2,FALSE),"")</f>
        <v>1.5</v>
      </c>
      <c r="L10" s="4">
        <f>IFERROR(VLOOKUP($A10,kkr_mvp!$B:$K,COLUMN(L9)-2,FALSE),"")</f>
        <v>0</v>
      </c>
      <c r="M10" s="3" t="str">
        <f>IFERROR(VLOOKUP($A10,kkr_batting!$B:$N,COLUMN(M9)-11,FALSE),"")</f>
        <v/>
      </c>
      <c r="N10" s="53" t="str">
        <f>IFERROR(VLOOKUP($A10,kkr_batting!$B:$N,COLUMN(N9)-11,FALSE),"")</f>
        <v/>
      </c>
      <c r="O10" s="53" t="str">
        <f>IFERROR(VLOOKUP($A10,kkr_batting!$B:$N,COLUMN(O9)-11,FALSE),"")</f>
        <v/>
      </c>
      <c r="P10" s="53" t="str">
        <f>IFERROR(VLOOKUP($A10,kkr_batting!$B:$N,COLUMN(P9)-11,FALSE),"")</f>
        <v/>
      </c>
      <c r="Q10" s="53" t="str">
        <f>IFERROR(VLOOKUP($A10,kkr_batting!$B:$N,COLUMN(Q9)-11,FALSE),"")</f>
        <v/>
      </c>
      <c r="R10" s="53" t="str">
        <f>IFERROR(VLOOKUP($A10,kkr_batting!$B:$N,COLUMN(R9)-11,FALSE),"")</f>
        <v/>
      </c>
      <c r="S10" s="53" t="str">
        <f>IFERROR(VLOOKUP($A10,kkr_batting!$B:$N,COLUMN(S9)-11,FALSE),"")</f>
        <v/>
      </c>
      <c r="T10" s="53" t="str">
        <f>IFERROR(VLOOKUP($A10,kkr_batting!$B:$N,COLUMN(T9)-11,FALSE),"")</f>
        <v/>
      </c>
      <c r="U10" s="53" t="str">
        <f>IFERROR(VLOOKUP($A10,kkr_batting!$B:$N,COLUMN(U9)-11,FALSE),"")</f>
        <v/>
      </c>
      <c r="V10" s="53" t="str">
        <f>IFERROR(VLOOKUP($A10,kkr_batting!$B:$N,COLUMN(V9)-11,FALSE),"")</f>
        <v/>
      </c>
      <c r="W10" s="53" t="str">
        <f>IFERROR(VLOOKUP($A10,kkr_batting!$B:$N,COLUMN(W9)-11,FALSE),"")</f>
        <v/>
      </c>
      <c r="X10" s="4" t="str">
        <f>IFERROR(VLOOKUP($A10,kkr_batting!$B:$N,COLUMN(X9)-11,FALSE),"")</f>
        <v/>
      </c>
      <c r="Y10" s="3">
        <f>IFERROR(VLOOKUP($A10,kkr_bowling!$B:$M,COLUMN(Y9)-23,FALSE),"")</f>
        <v>8</v>
      </c>
      <c r="Z10" s="53">
        <f>IFERROR(VLOOKUP($A10,kkr_bowling!$B:$M,COLUMN(Z9)-23,FALSE),"")</f>
        <v>6</v>
      </c>
      <c r="AA10" s="53">
        <f>IFERROR(VLOOKUP($A10,kkr_bowling!$B:$M,COLUMN(AA9)-23,FALSE),"")</f>
        <v>6</v>
      </c>
      <c r="AB10" s="53">
        <f>IFERROR(VLOOKUP($A10,kkr_bowling!$B:$M,COLUMN(AB9)-23,FALSE),"")</f>
        <v>21.3</v>
      </c>
      <c r="AC10" s="53">
        <f>IFERROR(VLOOKUP($A10,kkr_bowling!$B:$M,COLUMN(AC9)-23,FALSE),"")</f>
        <v>196</v>
      </c>
      <c r="AD10" s="53">
        <f>IFERROR(VLOOKUP($A10,kkr_bowling!$B:$M,COLUMN(AD9)-23,FALSE),"")</f>
        <v>45745</v>
      </c>
      <c r="AE10" s="53">
        <f>IFERROR(VLOOKUP($A10,kkr_bowling!$B:$M,COLUMN(AE9)-23,FALSE),"")</f>
        <v>24.5</v>
      </c>
      <c r="AF10" s="53">
        <f>IFERROR(VLOOKUP($A10,kkr_bowling!$B:$M,COLUMN(AF9)-23,FALSE),"")</f>
        <v>9.11</v>
      </c>
      <c r="AG10" s="53">
        <f>IFERROR(VLOOKUP($A10,kkr_bowling!$B:$M,COLUMN(AG9)-23,FALSE),"")</f>
        <v>16.12</v>
      </c>
      <c r="AH10" s="53">
        <f>IFERROR(VLOOKUP($A10,kkr_bowling!$B:$M,COLUMN(AH9)-23,FALSE),"")</f>
        <v>0</v>
      </c>
      <c r="AI10" s="53">
        <f>IFERROR(VLOOKUP($A10,kkr_bowling!$B:$M,COLUMN(AI9)-23,FALSE),"")</f>
        <v>0</v>
      </c>
      <c r="AJ10" s="23">
        <f>IFERROR((M10 - VALUE(SUBSTITUTE(Q10,"*","")))/(O10-1),0)</f>
        <v>0</v>
      </c>
      <c r="AK10" s="54">
        <f>IFERROR(F10/E10,"")</f>
        <v>1.3333333333333333</v>
      </c>
      <c r="AL10" s="54">
        <f>IFERROR(J10/E10,"")</f>
        <v>0.33333333333333331</v>
      </c>
      <c r="AM10" s="54">
        <f>IFERROR(AJ10*1 + AK10*25 + AL10*15,"")</f>
        <v>38.333333333333329</v>
      </c>
      <c r="AN10" s="29">
        <f>IFERROR(AVERAGE(RANK(AJ10,$AJ$2:$AJ$22),RANK(AK10,$AK$2:$AK$22),RANK(AL10,$AL$2:$AL$22)),"")</f>
        <v>7</v>
      </c>
      <c r="AO10" s="20">
        <f>IFERROR(RANK(AN10,$AN$2:$AN$22,1),"")</f>
        <v>8</v>
      </c>
      <c r="AP10" s="49" t="str">
        <f>A10</f>
        <v>Vaibhav Arora</v>
      </c>
      <c r="AQ10" s="1" t="s">
        <v>220</v>
      </c>
    </row>
    <row r="11" spans="1:43" x14ac:dyDescent="0.2">
      <c r="A11" s="3" t="s">
        <v>305</v>
      </c>
      <c r="B11" s="53" t="s">
        <v>290</v>
      </c>
      <c r="C11" s="4" t="s">
        <v>72</v>
      </c>
      <c r="D11" s="3">
        <f>IFERROR(VLOOKUP($A11,kkr_mvp!$B:$K,COLUMN(D10)-2,FALSE),"")</f>
        <v>107.5</v>
      </c>
      <c r="E11" s="53">
        <f>IFERROR(VLOOKUP($A11,kkr_mvp!$B:$K,COLUMN(E10)-2,FALSE),"")</f>
        <v>7</v>
      </c>
      <c r="F11" s="53">
        <f>IFERROR(VLOOKUP($A11,kkr_mvp!$B:$K,COLUMN(F10)-2,FALSE),"")</f>
        <v>10</v>
      </c>
      <c r="G11" s="53">
        <f>IFERROR(VLOOKUP($A11,kkr_mvp!$B:$K,COLUMN(G10)-2,FALSE),"")</f>
        <v>70</v>
      </c>
      <c r="H11" s="53">
        <f>IFERROR(VLOOKUP($A11,kkr_mvp!$B:$K,COLUMN(H10)-2,FALSE),"")</f>
        <v>0</v>
      </c>
      <c r="I11" s="53">
        <f>IFERROR(VLOOKUP($A11,kkr_mvp!$B:$K,COLUMN(I10)-2,FALSE),"")</f>
        <v>0</v>
      </c>
      <c r="J11" s="53">
        <f>IFERROR(VLOOKUP($A11,kkr_mvp!$B:$K,COLUMN(J10)-2,FALSE),"")</f>
        <v>1</v>
      </c>
      <c r="K11" s="53">
        <f>IFERROR(VLOOKUP($A11,kkr_mvp!$B:$K,COLUMN(K10)-2,FALSE),"")</f>
        <v>0</v>
      </c>
      <c r="L11" s="4">
        <f>IFERROR(VLOOKUP($A11,kkr_mvp!$B:$K,COLUMN(L10)-2,FALSE),"")</f>
        <v>0</v>
      </c>
      <c r="M11" s="3" t="str">
        <f>IFERROR(VLOOKUP($A11,kkr_batting!$B:$N,COLUMN(M10)-11,FALSE),"")</f>
        <v/>
      </c>
      <c r="N11" s="53" t="str">
        <f>IFERROR(VLOOKUP($A11,kkr_batting!$B:$N,COLUMN(N10)-11,FALSE),"")</f>
        <v/>
      </c>
      <c r="O11" s="53" t="str">
        <f>IFERROR(VLOOKUP($A11,kkr_batting!$B:$N,COLUMN(O10)-11,FALSE),"")</f>
        <v/>
      </c>
      <c r="P11" s="53" t="str">
        <f>IFERROR(VLOOKUP($A11,kkr_batting!$B:$N,COLUMN(P10)-11,FALSE),"")</f>
        <v/>
      </c>
      <c r="Q11" s="53" t="str">
        <f>IFERROR(VLOOKUP($A11,kkr_batting!$B:$N,COLUMN(Q10)-11,FALSE),"")</f>
        <v/>
      </c>
      <c r="R11" s="53" t="str">
        <f>IFERROR(VLOOKUP($A11,kkr_batting!$B:$N,COLUMN(R10)-11,FALSE),"")</f>
        <v/>
      </c>
      <c r="S11" s="53" t="str">
        <f>IFERROR(VLOOKUP($A11,kkr_batting!$B:$N,COLUMN(S10)-11,FALSE),"")</f>
        <v/>
      </c>
      <c r="T11" s="53" t="str">
        <f>IFERROR(VLOOKUP($A11,kkr_batting!$B:$N,COLUMN(T10)-11,FALSE),"")</f>
        <v/>
      </c>
      <c r="U11" s="53" t="str">
        <f>IFERROR(VLOOKUP($A11,kkr_batting!$B:$N,COLUMN(U10)-11,FALSE),"")</f>
        <v/>
      </c>
      <c r="V11" s="53" t="str">
        <f>IFERROR(VLOOKUP($A11,kkr_batting!$B:$N,COLUMN(V10)-11,FALSE),"")</f>
        <v/>
      </c>
      <c r="W11" s="53" t="str">
        <f>IFERROR(VLOOKUP($A11,kkr_batting!$B:$N,COLUMN(W10)-11,FALSE),"")</f>
        <v/>
      </c>
      <c r="X11" s="4" t="str">
        <f>IFERROR(VLOOKUP($A11,kkr_batting!$B:$N,COLUMN(X10)-11,FALSE),"")</f>
        <v/>
      </c>
      <c r="Y11" s="3">
        <f>IFERROR(VLOOKUP($A11,kkr_bowling!$B:$M,COLUMN(Y10)-23,FALSE),"")</f>
        <v>10</v>
      </c>
      <c r="Z11" s="53">
        <f>IFERROR(VLOOKUP($A11,kkr_bowling!$B:$M,COLUMN(Z10)-23,FALSE),"")</f>
        <v>7</v>
      </c>
      <c r="AA11" s="53">
        <f>IFERROR(VLOOKUP($A11,kkr_bowling!$B:$M,COLUMN(AA10)-23,FALSE),"")</f>
        <v>7</v>
      </c>
      <c r="AB11" s="53">
        <f>IFERROR(VLOOKUP($A11,kkr_bowling!$B:$M,COLUMN(AB10)-23,FALSE),"")</f>
        <v>27</v>
      </c>
      <c r="AC11" s="53">
        <f>IFERROR(VLOOKUP($A11,kkr_bowling!$B:$M,COLUMN(AC10)-23,FALSE),"")</f>
        <v>168</v>
      </c>
      <c r="AD11" s="53">
        <f>IFERROR(VLOOKUP($A11,kkr_bowling!$B:$M,COLUMN(AD10)-23,FALSE),"")</f>
        <v>45738</v>
      </c>
      <c r="AE11" s="53">
        <f>IFERROR(VLOOKUP($A11,kkr_bowling!$B:$M,COLUMN(AE10)-23,FALSE),"")</f>
        <v>16.8</v>
      </c>
      <c r="AF11" s="53">
        <f>IFERROR(VLOOKUP($A11,kkr_bowling!$B:$M,COLUMN(AF10)-23,FALSE),"")</f>
        <v>6.22</v>
      </c>
      <c r="AG11" s="53">
        <f>IFERROR(VLOOKUP($A11,kkr_bowling!$B:$M,COLUMN(AG10)-23,FALSE),"")</f>
        <v>16.2</v>
      </c>
      <c r="AH11" s="53">
        <f>IFERROR(VLOOKUP($A11,kkr_bowling!$B:$M,COLUMN(AH10)-23,FALSE),"")</f>
        <v>0</v>
      </c>
      <c r="AI11" s="53">
        <f>IFERROR(VLOOKUP($A11,kkr_bowling!$B:$M,COLUMN(AI10)-23,FALSE),"")</f>
        <v>0</v>
      </c>
      <c r="AJ11" s="23">
        <f>IFERROR((M11 - VALUE(SUBSTITUTE(Q11,"*","")))/(O11-1),0)</f>
        <v>0</v>
      </c>
      <c r="AK11" s="54">
        <f>IFERROR(F11/E11,"")</f>
        <v>1.4285714285714286</v>
      </c>
      <c r="AL11" s="54">
        <f>IFERROR(J11/E11,"")</f>
        <v>0.14285714285714285</v>
      </c>
      <c r="AM11" s="54">
        <f>IFERROR(AJ11*1 + AK11*25 + AL11*15,"")</f>
        <v>37.857142857142861</v>
      </c>
      <c r="AN11" s="29">
        <f>IFERROR(AVERAGE(RANK(AJ11,$AJ$2:$AJ$22),RANK(AK11,$AK$2:$AK$22),RANK(AL11,$AL$2:$AL$22)),"")</f>
        <v>8.3333333333333339</v>
      </c>
      <c r="AO11" s="20">
        <f>IFERROR(RANK(AN11,$AN$2:$AN$22,1),"")</f>
        <v>12</v>
      </c>
      <c r="AP11" s="49" t="str">
        <f>A11</f>
        <v>Varun Chakravarthy</v>
      </c>
    </row>
    <row r="12" spans="1:43" x14ac:dyDescent="0.2">
      <c r="A12" s="3" t="s">
        <v>292</v>
      </c>
      <c r="B12" s="53" t="s">
        <v>290</v>
      </c>
      <c r="C12" s="4" t="s">
        <v>70</v>
      </c>
      <c r="D12" s="3">
        <f>IFERROR(VLOOKUP($A12,kkr_mvp!$B:$K,COLUMN(D11)-2,FALSE),"")</f>
        <v>106.5</v>
      </c>
      <c r="E12" s="53">
        <f>IFERROR(VLOOKUP($A12,kkr_mvp!$B:$K,COLUMN(E11)-2,FALSE),"")</f>
        <v>7</v>
      </c>
      <c r="F12" s="53">
        <f>IFERROR(VLOOKUP($A12,kkr_mvp!$B:$K,COLUMN(F11)-2,FALSE),"")</f>
        <v>0</v>
      </c>
      <c r="G12" s="53">
        <f>IFERROR(VLOOKUP($A12,kkr_mvp!$B:$K,COLUMN(G11)-2,FALSE),"")</f>
        <v>0</v>
      </c>
      <c r="H12" s="53">
        <f>IFERROR(VLOOKUP($A12,kkr_mvp!$B:$K,COLUMN(H11)-2,FALSE),"")</f>
        <v>19</v>
      </c>
      <c r="I12" s="53">
        <f>IFERROR(VLOOKUP($A12,kkr_mvp!$B:$K,COLUMN(I11)-2,FALSE),"")</f>
        <v>14</v>
      </c>
      <c r="J12" s="53">
        <f>IFERROR(VLOOKUP($A12,kkr_mvp!$B:$K,COLUMN(J11)-2,FALSE),"")</f>
        <v>4</v>
      </c>
      <c r="K12" s="53">
        <f>IFERROR(VLOOKUP($A12,kkr_mvp!$B:$K,COLUMN(K11)-2,FALSE),"")</f>
        <v>0</v>
      </c>
      <c r="L12" s="4">
        <f>IFERROR(VLOOKUP($A12,kkr_mvp!$B:$K,COLUMN(L11)-2,FALSE),"")</f>
        <v>0</v>
      </c>
      <c r="M12" s="3">
        <f>IFERROR(VLOOKUP($A12,kkr_batting!$B:$N,COLUMN(M11)-11,FALSE),"")</f>
        <v>221</v>
      </c>
      <c r="N12" s="53">
        <f>IFERROR(VLOOKUP($A12,kkr_batting!$B:$N,COLUMN(N11)-11,FALSE),"")</f>
        <v>7</v>
      </c>
      <c r="O12" s="53">
        <f>IFERROR(VLOOKUP($A12,kkr_batting!$B:$N,COLUMN(O11)-11,FALSE),"")</f>
        <v>7</v>
      </c>
      <c r="P12" s="53">
        <f>IFERROR(VLOOKUP($A12,kkr_batting!$B:$N,COLUMN(P11)-11,FALSE),"")</f>
        <v>1</v>
      </c>
      <c r="Q12" s="53">
        <f>IFERROR(VLOOKUP($A12,kkr_batting!$B:$N,COLUMN(Q11)-11,FALSE),"")</f>
        <v>61</v>
      </c>
      <c r="R12" s="53">
        <f>IFERROR(VLOOKUP($A12,kkr_batting!$B:$N,COLUMN(R11)-11,FALSE),"")</f>
        <v>36.83</v>
      </c>
      <c r="S12" s="53">
        <f>IFERROR(VLOOKUP($A12,kkr_batting!$B:$N,COLUMN(S11)-11,FALSE),"")</f>
        <v>149</v>
      </c>
      <c r="T12" s="53">
        <f>IFERROR(VLOOKUP($A12,kkr_batting!$B:$N,COLUMN(T11)-11,FALSE),"")</f>
        <v>148.32</v>
      </c>
      <c r="U12" s="53">
        <f>IFERROR(VLOOKUP($A12,kkr_batting!$B:$N,COLUMN(U11)-11,FALSE),"")</f>
        <v>0</v>
      </c>
      <c r="V12" s="53">
        <f>IFERROR(VLOOKUP($A12,kkr_batting!$B:$N,COLUMN(V11)-11,FALSE),"")</f>
        <v>2</v>
      </c>
      <c r="W12" s="53">
        <f>IFERROR(VLOOKUP($A12,kkr_batting!$B:$N,COLUMN(W11)-11,FALSE),"")</f>
        <v>19</v>
      </c>
      <c r="X12" s="4">
        <f>IFERROR(VLOOKUP($A12,kkr_batting!$B:$N,COLUMN(X11)-11,FALSE),"")</f>
        <v>14</v>
      </c>
      <c r="Y12" s="3" t="str">
        <f>IFERROR(VLOOKUP($A12,kkr_bowling!$B:$M,COLUMN(Y11)-23,FALSE),"")</f>
        <v/>
      </c>
      <c r="Z12" s="53" t="str">
        <f>IFERROR(VLOOKUP($A12,kkr_bowling!$B:$M,COLUMN(Z11)-23,FALSE),"")</f>
        <v/>
      </c>
      <c r="AA12" s="53" t="str">
        <f>IFERROR(VLOOKUP($A12,kkr_bowling!$B:$M,COLUMN(AA11)-23,FALSE),"")</f>
        <v/>
      </c>
      <c r="AB12" s="53" t="str">
        <f>IFERROR(VLOOKUP($A12,kkr_bowling!$B:$M,COLUMN(AB11)-23,FALSE),"")</f>
        <v/>
      </c>
      <c r="AC12" s="53" t="str">
        <f>IFERROR(VLOOKUP($A12,kkr_bowling!$B:$M,COLUMN(AC11)-23,FALSE),"")</f>
        <v/>
      </c>
      <c r="AD12" s="53" t="str">
        <f>IFERROR(VLOOKUP($A12,kkr_bowling!$B:$M,COLUMN(AD11)-23,FALSE),"")</f>
        <v/>
      </c>
      <c r="AE12" s="53" t="str">
        <f>IFERROR(VLOOKUP($A12,kkr_bowling!$B:$M,COLUMN(AE11)-23,FALSE),"")</f>
        <v/>
      </c>
      <c r="AF12" s="53" t="str">
        <f>IFERROR(VLOOKUP($A12,kkr_bowling!$B:$M,COLUMN(AF11)-23,FALSE),"")</f>
        <v/>
      </c>
      <c r="AG12" s="53" t="str">
        <f>IFERROR(VLOOKUP($A12,kkr_bowling!$B:$M,COLUMN(AG11)-23,FALSE),"")</f>
        <v/>
      </c>
      <c r="AH12" s="53" t="str">
        <f>IFERROR(VLOOKUP($A12,kkr_bowling!$B:$M,COLUMN(AH11)-23,FALSE),"")</f>
        <v/>
      </c>
      <c r="AI12" s="53" t="str">
        <f>IFERROR(VLOOKUP($A12,kkr_bowling!$B:$M,COLUMN(AI11)-23,FALSE),"")</f>
        <v/>
      </c>
      <c r="AJ12" s="23">
        <f>IFERROR((M12 - VALUE(SUBSTITUTE(Q12,"*","")))/(O12-1),0)</f>
        <v>26.666666666666668</v>
      </c>
      <c r="AK12" s="54">
        <f>IFERROR(F12/E12,"")</f>
        <v>0</v>
      </c>
      <c r="AL12" s="54">
        <f>IFERROR(J12/E12,"")</f>
        <v>0.5714285714285714</v>
      </c>
      <c r="AM12" s="54">
        <f>IFERROR(AJ12*1 + AK12*25 + AL12*15,"")</f>
        <v>35.238095238095241</v>
      </c>
      <c r="AN12" s="29">
        <f>IFERROR(AVERAGE(RANK(AJ12,$AJ$2:$AJ$22),RANK(AK12,$AK$2:$AK$22),RANK(AL12,$AL$2:$AL$22)),"")</f>
        <v>4</v>
      </c>
      <c r="AO12" s="20">
        <f>IFERROR(RANK(AN12,$AN$2:$AN$22,1),"")</f>
        <v>2</v>
      </c>
      <c r="AP12" s="49" t="str">
        <f>A12</f>
        <v>Ajinkya Rahane</v>
      </c>
      <c r="AQ12" s="1" t="s">
        <v>219</v>
      </c>
    </row>
    <row r="13" spans="1:43" x14ac:dyDescent="0.2">
      <c r="A13" s="3" t="s">
        <v>300</v>
      </c>
      <c r="B13" s="53" t="s">
        <v>290</v>
      </c>
      <c r="C13" s="4" t="s">
        <v>72</v>
      </c>
      <c r="D13" s="3">
        <f>IFERROR(VLOOKUP($A13,kkr_mvp!$B:$K,COLUMN(D12)-2,FALSE),"")</f>
        <v>31.5</v>
      </c>
      <c r="E13" s="53">
        <f>IFERROR(VLOOKUP($A13,kkr_mvp!$B:$K,COLUMN(E12)-2,FALSE),"")</f>
        <v>3</v>
      </c>
      <c r="F13" s="53">
        <f>IFERROR(VLOOKUP($A13,kkr_mvp!$B:$K,COLUMN(F12)-2,FALSE),"")</f>
        <v>3</v>
      </c>
      <c r="G13" s="53">
        <f>IFERROR(VLOOKUP($A13,kkr_mvp!$B:$K,COLUMN(G12)-2,FALSE),"")</f>
        <v>16</v>
      </c>
      <c r="H13" s="53">
        <f>IFERROR(VLOOKUP($A13,kkr_mvp!$B:$K,COLUMN(H12)-2,FALSE),"")</f>
        <v>0</v>
      </c>
      <c r="I13" s="53">
        <f>IFERROR(VLOOKUP($A13,kkr_mvp!$B:$K,COLUMN(I12)-2,FALSE),"")</f>
        <v>0</v>
      </c>
      <c r="J13" s="53">
        <f>IFERROR(VLOOKUP($A13,kkr_mvp!$B:$K,COLUMN(J12)-2,FALSE),"")</f>
        <v>2</v>
      </c>
      <c r="K13" s="53">
        <f>IFERROR(VLOOKUP($A13,kkr_mvp!$B:$K,COLUMN(K12)-2,FALSE),"")</f>
        <v>0</v>
      </c>
      <c r="L13" s="4">
        <f>IFERROR(VLOOKUP($A13,kkr_mvp!$B:$K,COLUMN(L12)-2,FALSE),"")</f>
        <v>0</v>
      </c>
      <c r="M13" s="3">
        <f>IFERROR(VLOOKUP($A13,kkr_batting!$B:$N,COLUMN(M12)-11,FALSE),"")</f>
        <v>5</v>
      </c>
      <c r="N13" s="53">
        <f>IFERROR(VLOOKUP($A13,kkr_batting!$B:$N,COLUMN(N12)-11,FALSE),"")</f>
        <v>3</v>
      </c>
      <c r="O13" s="53">
        <f>IFERROR(VLOOKUP($A13,kkr_batting!$B:$N,COLUMN(O12)-11,FALSE),"")</f>
        <v>1</v>
      </c>
      <c r="P13" s="53">
        <f>IFERROR(VLOOKUP($A13,kkr_batting!$B:$N,COLUMN(P12)-11,FALSE),"")</f>
        <v>0</v>
      </c>
      <c r="Q13" s="53">
        <f>IFERROR(VLOOKUP($A13,kkr_batting!$B:$N,COLUMN(Q12)-11,FALSE),"")</f>
        <v>5</v>
      </c>
      <c r="R13" s="53">
        <f>IFERROR(VLOOKUP($A13,kkr_batting!$B:$N,COLUMN(R12)-11,FALSE),"")</f>
        <v>5</v>
      </c>
      <c r="S13" s="53">
        <f>IFERROR(VLOOKUP($A13,kkr_batting!$B:$N,COLUMN(S12)-11,FALSE),"")</f>
        <v>12</v>
      </c>
      <c r="T13" s="53">
        <f>IFERROR(VLOOKUP($A13,kkr_batting!$B:$N,COLUMN(T12)-11,FALSE),"")</f>
        <v>41.66</v>
      </c>
      <c r="U13" s="53">
        <f>IFERROR(VLOOKUP($A13,kkr_batting!$B:$N,COLUMN(U12)-11,FALSE),"")</f>
        <v>0</v>
      </c>
      <c r="V13" s="53">
        <f>IFERROR(VLOOKUP($A13,kkr_batting!$B:$N,COLUMN(V12)-11,FALSE),"")</f>
        <v>0</v>
      </c>
      <c r="W13" s="53">
        <f>IFERROR(VLOOKUP($A13,kkr_batting!$B:$N,COLUMN(W12)-11,FALSE),"")</f>
        <v>0</v>
      </c>
      <c r="X13" s="4">
        <f>IFERROR(VLOOKUP($A13,kkr_batting!$B:$N,COLUMN(X12)-11,FALSE),"")</f>
        <v>0</v>
      </c>
      <c r="Y13" s="3">
        <f>IFERROR(VLOOKUP($A13,kkr_bowling!$B:$M,COLUMN(Y12)-23,FALSE),"")</f>
        <v>3</v>
      </c>
      <c r="Z13" s="53">
        <f>IFERROR(VLOOKUP($A13,kkr_bowling!$B:$M,COLUMN(Z12)-23,FALSE),"")</f>
        <v>3</v>
      </c>
      <c r="AA13" s="53">
        <f>IFERROR(VLOOKUP($A13,kkr_bowling!$B:$M,COLUMN(AA12)-23,FALSE),"")</f>
        <v>2</v>
      </c>
      <c r="AB13" s="53">
        <f>IFERROR(VLOOKUP($A13,kkr_bowling!$B:$M,COLUMN(AB12)-23,FALSE),"")</f>
        <v>8</v>
      </c>
      <c r="AC13" s="53">
        <f>IFERROR(VLOOKUP($A13,kkr_bowling!$B:$M,COLUMN(AC12)-23,FALSE),"")</f>
        <v>43</v>
      </c>
      <c r="AD13" s="53">
        <f>IFERROR(VLOOKUP($A13,kkr_bowling!$B:$M,COLUMN(AD12)-23,FALSE),"")</f>
        <v>45711</v>
      </c>
      <c r="AE13" s="53">
        <f>IFERROR(VLOOKUP($A13,kkr_bowling!$B:$M,COLUMN(AE12)-23,FALSE),"")</f>
        <v>14.33</v>
      </c>
      <c r="AF13" s="53">
        <f>IFERROR(VLOOKUP($A13,kkr_bowling!$B:$M,COLUMN(AF12)-23,FALSE),"")</f>
        <v>5.37</v>
      </c>
      <c r="AG13" s="53">
        <f>IFERROR(VLOOKUP($A13,kkr_bowling!$B:$M,COLUMN(AG12)-23,FALSE),"")</f>
        <v>16</v>
      </c>
      <c r="AH13" s="53">
        <f>IFERROR(VLOOKUP($A13,kkr_bowling!$B:$M,COLUMN(AH12)-23,FALSE),"")</f>
        <v>0</v>
      </c>
      <c r="AI13" s="53">
        <f>IFERROR(VLOOKUP($A13,kkr_bowling!$B:$M,COLUMN(AI12)-23,FALSE),"")</f>
        <v>0</v>
      </c>
      <c r="AJ13" s="23">
        <f>IFERROR((M13 - VALUE(SUBSTITUTE(Q13,"*","")))/(O13-1),0)</f>
        <v>0</v>
      </c>
      <c r="AK13" s="54">
        <f>IFERROR(F13/E13,"")</f>
        <v>1</v>
      </c>
      <c r="AL13" s="54">
        <f>IFERROR(J13/E13,"")</f>
        <v>0.66666666666666663</v>
      </c>
      <c r="AM13" s="54">
        <f>IFERROR(AJ13*1 + AK13*25 + AL13*15,"")</f>
        <v>35</v>
      </c>
      <c r="AN13" s="29">
        <f>IFERROR(AVERAGE(RANK(AJ13,$AJ$2:$AJ$22),RANK(AK13,$AK$2:$AK$22),RANK(AL13,$AL$2:$AL$22)),"")</f>
        <v>5.666666666666667</v>
      </c>
      <c r="AO13" s="20">
        <f>IFERROR(RANK(AN13,$AN$2:$AN$22,1),"")</f>
        <v>3</v>
      </c>
      <c r="AP13" s="49" t="str">
        <f>A13</f>
        <v>Moeen Ali</v>
      </c>
    </row>
    <row r="14" spans="1:43" x14ac:dyDescent="0.2">
      <c r="A14" s="3" t="s">
        <v>295</v>
      </c>
      <c r="B14" s="53" t="s">
        <v>290</v>
      </c>
      <c r="C14" s="4" t="s">
        <v>70</v>
      </c>
      <c r="D14" s="3">
        <f>IFERROR(VLOOKUP($A14,kkr_mvp!$B:$K,COLUMN(D13)-2,FALSE),"")</f>
        <v>65</v>
      </c>
      <c r="E14" s="53">
        <f>IFERROR(VLOOKUP($A14,kkr_mvp!$B:$K,COLUMN(E13)-2,FALSE),"")</f>
        <v>6</v>
      </c>
      <c r="F14" s="53">
        <f>IFERROR(VLOOKUP($A14,kkr_mvp!$B:$K,COLUMN(F13)-2,FALSE),"")</f>
        <v>0</v>
      </c>
      <c r="G14" s="53">
        <f>IFERROR(VLOOKUP($A14,kkr_mvp!$B:$K,COLUMN(G13)-2,FALSE),"")</f>
        <v>0</v>
      </c>
      <c r="H14" s="53">
        <f>IFERROR(VLOOKUP($A14,kkr_mvp!$B:$K,COLUMN(H13)-2,FALSE),"")</f>
        <v>18</v>
      </c>
      <c r="I14" s="53">
        <f>IFERROR(VLOOKUP($A14,kkr_mvp!$B:$K,COLUMN(I13)-2,FALSE),"")</f>
        <v>5</v>
      </c>
      <c r="J14" s="53">
        <f>IFERROR(VLOOKUP($A14,kkr_mvp!$B:$K,COLUMN(J13)-2,FALSE),"")</f>
        <v>1</v>
      </c>
      <c r="K14" s="53">
        <f>IFERROR(VLOOKUP($A14,kkr_mvp!$B:$K,COLUMN(K13)-2,FALSE),"")</f>
        <v>0</v>
      </c>
      <c r="L14" s="4">
        <f>IFERROR(VLOOKUP($A14,kkr_mvp!$B:$K,COLUMN(L13)-2,FALSE),"")</f>
        <v>0</v>
      </c>
      <c r="M14" s="3">
        <f>IFERROR(VLOOKUP($A14,kkr_batting!$B:$N,COLUMN(M13)-11,FALSE),"")</f>
        <v>170</v>
      </c>
      <c r="N14" s="53">
        <f>IFERROR(VLOOKUP($A14,kkr_batting!$B:$N,COLUMN(N13)-11,FALSE),"")</f>
        <v>6</v>
      </c>
      <c r="O14" s="53">
        <f>IFERROR(VLOOKUP($A14,kkr_batting!$B:$N,COLUMN(O13)-11,FALSE),"")</f>
        <v>6</v>
      </c>
      <c r="P14" s="53">
        <f>IFERROR(VLOOKUP($A14,kkr_batting!$B:$N,COLUMN(P13)-11,FALSE),"")</f>
        <v>1</v>
      </c>
      <c r="Q14" s="53">
        <f>IFERROR(VLOOKUP($A14,kkr_batting!$B:$N,COLUMN(Q13)-11,FALSE),"")</f>
        <v>50</v>
      </c>
      <c r="R14" s="53">
        <f>IFERROR(VLOOKUP($A14,kkr_batting!$B:$N,COLUMN(R13)-11,FALSE),"")</f>
        <v>34</v>
      </c>
      <c r="S14" s="53">
        <f>IFERROR(VLOOKUP($A14,kkr_batting!$B:$N,COLUMN(S13)-11,FALSE),"")</f>
        <v>119</v>
      </c>
      <c r="T14" s="53">
        <f>IFERROR(VLOOKUP($A14,kkr_batting!$B:$N,COLUMN(T13)-11,FALSE),"")</f>
        <v>142.85</v>
      </c>
      <c r="U14" s="53">
        <f>IFERROR(VLOOKUP($A14,kkr_batting!$B:$N,COLUMN(U13)-11,FALSE),"")</f>
        <v>0</v>
      </c>
      <c r="V14" s="53">
        <f>IFERROR(VLOOKUP($A14,kkr_batting!$B:$N,COLUMN(V13)-11,FALSE),"")</f>
        <v>1</v>
      </c>
      <c r="W14" s="53">
        <f>IFERROR(VLOOKUP($A14,kkr_batting!$B:$N,COLUMN(W13)-11,FALSE),"")</f>
        <v>18</v>
      </c>
      <c r="X14" s="4">
        <f>IFERROR(VLOOKUP($A14,kkr_batting!$B:$N,COLUMN(X13)-11,FALSE),"")</f>
        <v>5</v>
      </c>
      <c r="Y14" s="3" t="str">
        <f>IFERROR(VLOOKUP($A14,kkr_bowling!$B:$M,COLUMN(Y13)-23,FALSE),"")</f>
        <v/>
      </c>
      <c r="Z14" s="53" t="str">
        <f>IFERROR(VLOOKUP($A14,kkr_bowling!$B:$M,COLUMN(Z13)-23,FALSE),"")</f>
        <v/>
      </c>
      <c r="AA14" s="53" t="str">
        <f>IFERROR(VLOOKUP($A14,kkr_bowling!$B:$M,COLUMN(AA13)-23,FALSE),"")</f>
        <v/>
      </c>
      <c r="AB14" s="53" t="str">
        <f>IFERROR(VLOOKUP($A14,kkr_bowling!$B:$M,COLUMN(AB13)-23,FALSE),"")</f>
        <v/>
      </c>
      <c r="AC14" s="53" t="str">
        <f>IFERROR(VLOOKUP($A14,kkr_bowling!$B:$M,COLUMN(AC13)-23,FALSE),"")</f>
        <v/>
      </c>
      <c r="AD14" s="53" t="str">
        <f>IFERROR(VLOOKUP($A14,kkr_bowling!$B:$M,COLUMN(AD13)-23,FALSE),"")</f>
        <v/>
      </c>
      <c r="AE14" s="53" t="str">
        <f>IFERROR(VLOOKUP($A14,kkr_bowling!$B:$M,COLUMN(AE13)-23,FALSE),"")</f>
        <v/>
      </c>
      <c r="AF14" s="53" t="str">
        <f>IFERROR(VLOOKUP($A14,kkr_bowling!$B:$M,COLUMN(AF13)-23,FALSE),"")</f>
        <v/>
      </c>
      <c r="AG14" s="53" t="str">
        <f>IFERROR(VLOOKUP($A14,kkr_bowling!$B:$M,COLUMN(AG13)-23,FALSE),"")</f>
        <v/>
      </c>
      <c r="AH14" s="53" t="str">
        <f>IFERROR(VLOOKUP($A14,kkr_bowling!$B:$M,COLUMN(AH13)-23,FALSE),"")</f>
        <v/>
      </c>
      <c r="AI14" s="53" t="str">
        <f>IFERROR(VLOOKUP($A14,kkr_bowling!$B:$M,COLUMN(AI13)-23,FALSE),"")</f>
        <v/>
      </c>
      <c r="AJ14" s="23">
        <f>IFERROR((M14 - VALUE(SUBSTITUTE(Q14,"*","")))/(O14-1),0)</f>
        <v>24</v>
      </c>
      <c r="AK14" s="54">
        <f>IFERROR(F14/E14,"")</f>
        <v>0</v>
      </c>
      <c r="AL14" s="54">
        <f>IFERROR(J14/E14,"")</f>
        <v>0.16666666666666666</v>
      </c>
      <c r="AM14" s="54">
        <f>IFERROR(AJ14*1 + AK14*25 + AL14*15,"")</f>
        <v>26.5</v>
      </c>
      <c r="AN14" s="29">
        <f>IFERROR(AVERAGE(RANK(AJ14,$AJ$2:$AJ$22),RANK(AK14,$AK$2:$AK$22),RANK(AL14,$AL$2:$AL$22)),"")</f>
        <v>7.333333333333333</v>
      </c>
      <c r="AO14" s="20">
        <f>IFERROR(RANK(AN14,$AN$2:$AN$22,1),"")</f>
        <v>10</v>
      </c>
      <c r="AP14" s="49" t="str">
        <f>A14</f>
        <v>Angkrish Raghuvanshi</v>
      </c>
    </row>
    <row r="15" spans="1:43" x14ac:dyDescent="0.2">
      <c r="A15" s="3" t="s">
        <v>298</v>
      </c>
      <c r="B15" s="53" t="s">
        <v>290</v>
      </c>
      <c r="C15" s="4" t="s">
        <v>72</v>
      </c>
      <c r="D15" s="3">
        <f>IFERROR(VLOOKUP($A15,kkr_mvp!$B:$K,COLUMN(D14)-2,FALSE),"")</f>
        <v>51.5</v>
      </c>
      <c r="E15" s="53">
        <f>IFERROR(VLOOKUP($A15,kkr_mvp!$B:$K,COLUMN(E14)-2,FALSE),"")</f>
        <v>7</v>
      </c>
      <c r="F15" s="53">
        <f>IFERROR(VLOOKUP($A15,kkr_mvp!$B:$K,COLUMN(F14)-2,FALSE),"")</f>
        <v>5</v>
      </c>
      <c r="G15" s="53">
        <f>IFERROR(VLOOKUP($A15,kkr_mvp!$B:$K,COLUMN(G14)-2,FALSE),"")</f>
        <v>11</v>
      </c>
      <c r="H15" s="53">
        <f>IFERROR(VLOOKUP($A15,kkr_mvp!$B:$K,COLUMN(H14)-2,FALSE),"")</f>
        <v>3</v>
      </c>
      <c r="I15" s="53">
        <f>IFERROR(VLOOKUP($A15,kkr_mvp!$B:$K,COLUMN(I14)-2,FALSE),"")</f>
        <v>3</v>
      </c>
      <c r="J15" s="53">
        <f>IFERROR(VLOOKUP($A15,kkr_mvp!$B:$K,COLUMN(J14)-2,FALSE),"")</f>
        <v>2</v>
      </c>
      <c r="K15" s="53">
        <f>IFERROR(VLOOKUP($A15,kkr_mvp!$B:$K,COLUMN(K14)-2,FALSE),"")</f>
        <v>0</v>
      </c>
      <c r="L15" s="4">
        <f>IFERROR(VLOOKUP($A15,kkr_mvp!$B:$K,COLUMN(L14)-2,FALSE),"")</f>
        <v>0</v>
      </c>
      <c r="M15" s="3">
        <f>IFERROR(VLOOKUP($A15,kkr_batting!$B:$N,COLUMN(M14)-11,FALSE),"")</f>
        <v>34</v>
      </c>
      <c r="N15" s="53">
        <f>IFERROR(VLOOKUP($A15,kkr_batting!$B:$N,COLUMN(N14)-11,FALSE),"")</f>
        <v>7</v>
      </c>
      <c r="O15" s="53">
        <f>IFERROR(VLOOKUP($A15,kkr_batting!$B:$N,COLUMN(O14)-11,FALSE),"")</f>
        <v>5</v>
      </c>
      <c r="P15" s="53">
        <f>IFERROR(VLOOKUP($A15,kkr_batting!$B:$N,COLUMN(P14)-11,FALSE),"")</f>
        <v>0</v>
      </c>
      <c r="Q15" s="53">
        <f>IFERROR(VLOOKUP($A15,kkr_batting!$B:$N,COLUMN(Q14)-11,FALSE),"")</f>
        <v>17</v>
      </c>
      <c r="R15" s="53">
        <f>IFERROR(VLOOKUP($A15,kkr_batting!$B:$N,COLUMN(R14)-11,FALSE),"")</f>
        <v>6.8</v>
      </c>
      <c r="S15" s="53">
        <f>IFERROR(VLOOKUP($A15,kkr_batting!$B:$N,COLUMN(S14)-11,FALSE),"")</f>
        <v>31</v>
      </c>
      <c r="T15" s="53">
        <f>IFERROR(VLOOKUP($A15,kkr_batting!$B:$N,COLUMN(T14)-11,FALSE),"")</f>
        <v>109.67</v>
      </c>
      <c r="U15" s="53">
        <f>IFERROR(VLOOKUP($A15,kkr_batting!$B:$N,COLUMN(U14)-11,FALSE),"")</f>
        <v>0</v>
      </c>
      <c r="V15" s="53">
        <f>IFERROR(VLOOKUP($A15,kkr_batting!$B:$N,COLUMN(V14)-11,FALSE),"")</f>
        <v>0</v>
      </c>
      <c r="W15" s="53">
        <f>IFERROR(VLOOKUP($A15,kkr_batting!$B:$N,COLUMN(W14)-11,FALSE),"")</f>
        <v>3</v>
      </c>
      <c r="X15" s="4">
        <f>IFERROR(VLOOKUP($A15,kkr_batting!$B:$N,COLUMN(X14)-11,FALSE),"")</f>
        <v>3</v>
      </c>
      <c r="Y15" s="3">
        <f>IFERROR(VLOOKUP($A15,kkr_bowling!$B:$M,COLUMN(Y14)-23,FALSE),"")</f>
        <v>5</v>
      </c>
      <c r="Z15" s="53">
        <f>IFERROR(VLOOKUP($A15,kkr_bowling!$B:$M,COLUMN(Z14)-23,FALSE),"")</f>
        <v>7</v>
      </c>
      <c r="AA15" s="53">
        <f>IFERROR(VLOOKUP($A15,kkr_bowling!$B:$M,COLUMN(AA14)-23,FALSE),"")</f>
        <v>3</v>
      </c>
      <c r="AB15" s="53">
        <f>IFERROR(VLOOKUP($A15,kkr_bowling!$B:$M,COLUMN(AB14)-23,FALSE),"")</f>
        <v>6.3</v>
      </c>
      <c r="AC15" s="53">
        <f>IFERROR(VLOOKUP($A15,kkr_bowling!$B:$M,COLUMN(AC14)-23,FALSE),"")</f>
        <v>88</v>
      </c>
      <c r="AD15" s="53">
        <f>IFERROR(VLOOKUP($A15,kkr_bowling!$B:$M,COLUMN(AD14)-23,FALSE),"")</f>
        <v>45709</v>
      </c>
      <c r="AE15" s="53">
        <f>IFERROR(VLOOKUP($A15,kkr_bowling!$B:$M,COLUMN(AE14)-23,FALSE),"")</f>
        <v>17.600000000000001</v>
      </c>
      <c r="AF15" s="53">
        <f>IFERROR(VLOOKUP($A15,kkr_bowling!$B:$M,COLUMN(AF14)-23,FALSE),"")</f>
        <v>13.53</v>
      </c>
      <c r="AG15" s="53">
        <f>IFERROR(VLOOKUP($A15,kkr_bowling!$B:$M,COLUMN(AG14)-23,FALSE),"")</f>
        <v>7.8</v>
      </c>
      <c r="AH15" s="53">
        <f>IFERROR(VLOOKUP($A15,kkr_bowling!$B:$M,COLUMN(AH14)-23,FALSE),"")</f>
        <v>0</v>
      </c>
      <c r="AI15" s="53">
        <f>IFERROR(VLOOKUP($A15,kkr_bowling!$B:$M,COLUMN(AI14)-23,FALSE),"")</f>
        <v>0</v>
      </c>
      <c r="AJ15" s="23">
        <f>IFERROR((M15 - VALUE(SUBSTITUTE(Q15,"*","")))/(O15-1),0)</f>
        <v>4.25</v>
      </c>
      <c r="AK15" s="54">
        <f>IFERROR(F15/E15,"")</f>
        <v>0.7142857142857143</v>
      </c>
      <c r="AL15" s="54">
        <f>IFERROR(J15/E15,"")</f>
        <v>0.2857142857142857</v>
      </c>
      <c r="AM15" s="54">
        <f>IFERROR(AJ15*1 + AK15*25 + AL15*15,"")</f>
        <v>26.392857142857142</v>
      </c>
      <c r="AN15" s="29">
        <f>IFERROR(AVERAGE(RANK(AJ15,$AJ$2:$AJ$22),RANK(AK15,$AK$2:$AK$22),RANK(AL15,$AL$2:$AL$22)),"")</f>
        <v>7.333333333333333</v>
      </c>
      <c r="AO15" s="20">
        <f>IFERROR(RANK(AN15,$AN$2:$AN$22,1),"")</f>
        <v>10</v>
      </c>
      <c r="AP15" s="49" t="str">
        <f>A15</f>
        <v>Andre Russell</v>
      </c>
    </row>
    <row r="16" spans="1:43" x14ac:dyDescent="0.2">
      <c r="A16" s="3" t="s">
        <v>302</v>
      </c>
      <c r="B16" s="53" t="s">
        <v>290</v>
      </c>
      <c r="C16" s="4" t="s">
        <v>71</v>
      </c>
      <c r="D16" s="3">
        <f>IFERROR(VLOOKUP($A16,kkr_mvp!$B:$K,COLUMN(D15)-2,FALSE),"")</f>
        <v>13.5</v>
      </c>
      <c r="E16" s="53">
        <f>IFERROR(VLOOKUP($A16,kkr_mvp!$B:$K,COLUMN(E15)-2,FALSE),"")</f>
        <v>1</v>
      </c>
      <c r="F16" s="53">
        <f>IFERROR(VLOOKUP($A16,kkr_mvp!$B:$K,COLUMN(F15)-2,FALSE),"")</f>
        <v>1</v>
      </c>
      <c r="G16" s="53">
        <f>IFERROR(VLOOKUP($A16,kkr_mvp!$B:$K,COLUMN(G15)-2,FALSE),"")</f>
        <v>10</v>
      </c>
      <c r="H16" s="53">
        <f>IFERROR(VLOOKUP($A16,kkr_mvp!$B:$K,COLUMN(H15)-2,FALSE),"")</f>
        <v>0</v>
      </c>
      <c r="I16" s="53">
        <f>IFERROR(VLOOKUP($A16,kkr_mvp!$B:$K,COLUMN(I15)-2,FALSE),"")</f>
        <v>0</v>
      </c>
      <c r="J16" s="53">
        <f>IFERROR(VLOOKUP($A16,kkr_mvp!$B:$K,COLUMN(J15)-2,FALSE),"")</f>
        <v>0</v>
      </c>
      <c r="K16" s="53">
        <f>IFERROR(VLOOKUP($A16,kkr_mvp!$B:$K,COLUMN(K15)-2,FALSE),"")</f>
        <v>0</v>
      </c>
      <c r="L16" s="4">
        <f>IFERROR(VLOOKUP($A16,kkr_mvp!$B:$K,COLUMN(L15)-2,FALSE),"")</f>
        <v>0</v>
      </c>
      <c r="M16" s="3" t="str">
        <f>IFERROR(VLOOKUP($A16,kkr_batting!$B:$N,COLUMN(M15)-11,FALSE),"")</f>
        <v/>
      </c>
      <c r="N16" s="53" t="str">
        <f>IFERROR(VLOOKUP($A16,kkr_batting!$B:$N,COLUMN(N15)-11,FALSE),"")</f>
        <v/>
      </c>
      <c r="O16" s="53" t="str">
        <f>IFERROR(VLOOKUP($A16,kkr_batting!$B:$N,COLUMN(O15)-11,FALSE),"")</f>
        <v/>
      </c>
      <c r="P16" s="53" t="str">
        <f>IFERROR(VLOOKUP($A16,kkr_batting!$B:$N,COLUMN(P15)-11,FALSE),"")</f>
        <v/>
      </c>
      <c r="Q16" s="53" t="str">
        <f>IFERROR(VLOOKUP($A16,kkr_batting!$B:$N,COLUMN(Q15)-11,FALSE),"")</f>
        <v/>
      </c>
      <c r="R16" s="53" t="str">
        <f>IFERROR(VLOOKUP($A16,kkr_batting!$B:$N,COLUMN(R15)-11,FALSE),"")</f>
        <v/>
      </c>
      <c r="S16" s="53" t="str">
        <f>IFERROR(VLOOKUP($A16,kkr_batting!$B:$N,COLUMN(S15)-11,FALSE),"")</f>
        <v/>
      </c>
      <c r="T16" s="53" t="str">
        <f>IFERROR(VLOOKUP($A16,kkr_batting!$B:$N,COLUMN(T15)-11,FALSE),"")</f>
        <v/>
      </c>
      <c r="U16" s="53" t="str">
        <f>IFERROR(VLOOKUP($A16,kkr_batting!$B:$N,COLUMN(U15)-11,FALSE),"")</f>
        <v/>
      </c>
      <c r="V16" s="53" t="str">
        <f>IFERROR(VLOOKUP($A16,kkr_batting!$B:$N,COLUMN(V15)-11,FALSE),"")</f>
        <v/>
      </c>
      <c r="W16" s="53" t="str">
        <f>IFERROR(VLOOKUP($A16,kkr_batting!$B:$N,COLUMN(W15)-11,FALSE),"")</f>
        <v/>
      </c>
      <c r="X16" s="4" t="str">
        <f>IFERROR(VLOOKUP($A16,kkr_batting!$B:$N,COLUMN(X15)-11,FALSE),"")</f>
        <v/>
      </c>
      <c r="Y16" s="3">
        <f>IFERROR(VLOOKUP($A16,kkr_bowling!$B:$M,COLUMN(Y15)-23,FALSE),"")</f>
        <v>1</v>
      </c>
      <c r="Z16" s="53">
        <f>IFERROR(VLOOKUP($A16,kkr_bowling!$B:$M,COLUMN(Z15)-23,FALSE),"")</f>
        <v>1</v>
      </c>
      <c r="AA16" s="53">
        <f>IFERROR(VLOOKUP($A16,kkr_bowling!$B:$M,COLUMN(AA15)-23,FALSE),"")</f>
        <v>1</v>
      </c>
      <c r="AB16" s="53">
        <f>IFERROR(VLOOKUP($A16,kkr_bowling!$B:$M,COLUMN(AB15)-23,FALSE),"")</f>
        <v>3</v>
      </c>
      <c r="AC16" s="53">
        <f>IFERROR(VLOOKUP($A16,kkr_bowling!$B:$M,COLUMN(AC15)-23,FALSE),"")</f>
        <v>23</v>
      </c>
      <c r="AD16" s="53">
        <f>IFERROR(VLOOKUP($A16,kkr_bowling!$B:$M,COLUMN(AD15)-23,FALSE),"")</f>
        <v>45680</v>
      </c>
      <c r="AE16" s="53">
        <f>IFERROR(VLOOKUP($A16,kkr_bowling!$B:$M,COLUMN(AE15)-23,FALSE),"")</f>
        <v>23</v>
      </c>
      <c r="AF16" s="53">
        <f>IFERROR(VLOOKUP($A16,kkr_bowling!$B:$M,COLUMN(AF15)-23,FALSE),"")</f>
        <v>7.66</v>
      </c>
      <c r="AG16" s="53">
        <f>IFERROR(VLOOKUP($A16,kkr_bowling!$B:$M,COLUMN(AG15)-23,FALSE),"")</f>
        <v>18</v>
      </c>
      <c r="AH16" s="53">
        <f>IFERROR(VLOOKUP($A16,kkr_bowling!$B:$M,COLUMN(AH15)-23,FALSE),"")</f>
        <v>0</v>
      </c>
      <c r="AI16" s="53">
        <f>IFERROR(VLOOKUP($A16,kkr_bowling!$B:$M,COLUMN(AI15)-23,FALSE),"")</f>
        <v>0</v>
      </c>
      <c r="AJ16" s="23">
        <f>IFERROR((M16 - VALUE(SUBSTITUTE(Q16,"*","")))/(O16-1),0)</f>
        <v>0</v>
      </c>
      <c r="AK16" s="54">
        <f>IFERROR(F16/E16,"")</f>
        <v>1</v>
      </c>
      <c r="AL16" s="54">
        <f>IFERROR(J16/E16,"")</f>
        <v>0</v>
      </c>
      <c r="AM16" s="54">
        <f>IFERROR(AJ16*1 + AK16*25 + AL16*15,"")</f>
        <v>25</v>
      </c>
      <c r="AN16" s="29">
        <f>IFERROR(AVERAGE(RANK(AJ16,$AJ$2:$AJ$22),RANK(AK16,$AK$2:$AK$22),RANK(AL16,$AL$2:$AL$22)),"")</f>
        <v>10</v>
      </c>
      <c r="AO16" s="20">
        <f>IFERROR(RANK(AN16,$AN$2:$AN$22,1),"")</f>
        <v>14</v>
      </c>
      <c r="AP16" s="49" t="str">
        <f>A16</f>
        <v>Anrich Nortje</v>
      </c>
    </row>
    <row r="17" spans="1:42" x14ac:dyDescent="0.2">
      <c r="A17" s="3" t="s">
        <v>296</v>
      </c>
      <c r="B17" s="53" t="s">
        <v>290</v>
      </c>
      <c r="C17" s="4" t="s">
        <v>72</v>
      </c>
      <c r="D17" s="3">
        <f>IFERROR(VLOOKUP($A17,kkr_mvp!$B:$K,COLUMN(D16)-2,FALSE),"")</f>
        <v>58</v>
      </c>
      <c r="E17" s="53">
        <f>IFERROR(VLOOKUP($A17,kkr_mvp!$B:$K,COLUMN(E16)-2,FALSE),"")</f>
        <v>7</v>
      </c>
      <c r="F17" s="53">
        <f>IFERROR(VLOOKUP($A17,kkr_mvp!$B:$K,COLUMN(F16)-2,FALSE),"")</f>
        <v>0</v>
      </c>
      <c r="G17" s="53">
        <f>IFERROR(VLOOKUP($A17,kkr_mvp!$B:$K,COLUMN(G16)-2,FALSE),"")</f>
        <v>0</v>
      </c>
      <c r="H17" s="53">
        <f>IFERROR(VLOOKUP($A17,kkr_mvp!$B:$K,COLUMN(H16)-2,FALSE),"")</f>
        <v>14</v>
      </c>
      <c r="I17" s="53">
        <f>IFERROR(VLOOKUP($A17,kkr_mvp!$B:$K,COLUMN(I16)-2,FALSE),"")</f>
        <v>4</v>
      </c>
      <c r="J17" s="53">
        <f>IFERROR(VLOOKUP($A17,kkr_mvp!$B:$K,COLUMN(J16)-2,FALSE),"")</f>
        <v>3</v>
      </c>
      <c r="K17" s="53">
        <f>IFERROR(VLOOKUP($A17,kkr_mvp!$B:$K,COLUMN(K16)-2,FALSE),"")</f>
        <v>1.5</v>
      </c>
      <c r="L17" s="4">
        <f>IFERROR(VLOOKUP($A17,kkr_mvp!$B:$K,COLUMN(L16)-2,FALSE),"")</f>
        <v>0</v>
      </c>
      <c r="M17" s="3">
        <f>IFERROR(VLOOKUP($A17,kkr_batting!$B:$N,COLUMN(M16)-11,FALSE),"")</f>
        <v>121</v>
      </c>
      <c r="N17" s="53">
        <f>IFERROR(VLOOKUP($A17,kkr_batting!$B:$N,COLUMN(N16)-11,FALSE),"")</f>
        <v>7</v>
      </c>
      <c r="O17" s="53">
        <f>IFERROR(VLOOKUP($A17,kkr_batting!$B:$N,COLUMN(O16)-11,FALSE),"")</f>
        <v>5</v>
      </c>
      <c r="P17" s="53">
        <f>IFERROR(VLOOKUP($A17,kkr_batting!$B:$N,COLUMN(P16)-11,FALSE),"")</f>
        <v>0</v>
      </c>
      <c r="Q17" s="53">
        <f>IFERROR(VLOOKUP($A17,kkr_batting!$B:$N,COLUMN(Q16)-11,FALSE),"")</f>
        <v>60</v>
      </c>
      <c r="R17" s="53">
        <f>IFERROR(VLOOKUP($A17,kkr_batting!$B:$N,COLUMN(R16)-11,FALSE),"")</f>
        <v>24.2</v>
      </c>
      <c r="S17" s="53">
        <f>IFERROR(VLOOKUP($A17,kkr_batting!$B:$N,COLUMN(S16)-11,FALSE),"")</f>
        <v>78</v>
      </c>
      <c r="T17" s="53">
        <f>IFERROR(VLOOKUP($A17,kkr_batting!$B:$N,COLUMN(T16)-11,FALSE),"")</f>
        <v>155.12</v>
      </c>
      <c r="U17" s="53">
        <f>IFERROR(VLOOKUP($A17,kkr_batting!$B:$N,COLUMN(U16)-11,FALSE),"")</f>
        <v>0</v>
      </c>
      <c r="V17" s="53">
        <f>IFERROR(VLOOKUP($A17,kkr_batting!$B:$N,COLUMN(V16)-11,FALSE),"")</f>
        <v>1</v>
      </c>
      <c r="W17" s="53">
        <f>IFERROR(VLOOKUP($A17,kkr_batting!$B:$N,COLUMN(W16)-11,FALSE),"")</f>
        <v>14</v>
      </c>
      <c r="X17" s="4">
        <f>IFERROR(VLOOKUP($A17,kkr_batting!$B:$N,COLUMN(X16)-11,FALSE),"")</f>
        <v>4</v>
      </c>
      <c r="Y17" s="3" t="str">
        <f>IFERROR(VLOOKUP($A17,kkr_bowling!$B:$M,COLUMN(Y16)-23,FALSE),"")</f>
        <v/>
      </c>
      <c r="Z17" s="53" t="str">
        <f>IFERROR(VLOOKUP($A17,kkr_bowling!$B:$M,COLUMN(Z16)-23,FALSE),"")</f>
        <v/>
      </c>
      <c r="AA17" s="53" t="str">
        <f>IFERROR(VLOOKUP($A17,kkr_bowling!$B:$M,COLUMN(AA16)-23,FALSE),"")</f>
        <v/>
      </c>
      <c r="AB17" s="53" t="str">
        <f>IFERROR(VLOOKUP($A17,kkr_bowling!$B:$M,COLUMN(AB16)-23,FALSE),"")</f>
        <v/>
      </c>
      <c r="AC17" s="53" t="str">
        <f>IFERROR(VLOOKUP($A17,kkr_bowling!$B:$M,COLUMN(AC16)-23,FALSE),"")</f>
        <v/>
      </c>
      <c r="AD17" s="53" t="str">
        <f>IFERROR(VLOOKUP($A17,kkr_bowling!$B:$M,COLUMN(AD16)-23,FALSE),"")</f>
        <v/>
      </c>
      <c r="AE17" s="53" t="str">
        <f>IFERROR(VLOOKUP($A17,kkr_bowling!$B:$M,COLUMN(AE16)-23,FALSE),"")</f>
        <v/>
      </c>
      <c r="AF17" s="53" t="str">
        <f>IFERROR(VLOOKUP($A17,kkr_bowling!$B:$M,COLUMN(AF16)-23,FALSE),"")</f>
        <v/>
      </c>
      <c r="AG17" s="53" t="str">
        <f>IFERROR(VLOOKUP($A17,kkr_bowling!$B:$M,COLUMN(AG16)-23,FALSE),"")</f>
        <v/>
      </c>
      <c r="AH17" s="53" t="str">
        <f>IFERROR(VLOOKUP($A17,kkr_bowling!$B:$M,COLUMN(AH16)-23,FALSE),"")</f>
        <v/>
      </c>
      <c r="AI17" s="53" t="str">
        <f>IFERROR(VLOOKUP($A17,kkr_bowling!$B:$M,COLUMN(AI16)-23,FALSE),"")</f>
        <v/>
      </c>
      <c r="AJ17" s="23">
        <f>IFERROR((M17 - VALUE(SUBSTITUTE(Q17,"*","")))/(O17-1),0)</f>
        <v>15.25</v>
      </c>
      <c r="AK17" s="54">
        <f>IFERROR(F17/E17,"")</f>
        <v>0</v>
      </c>
      <c r="AL17" s="54">
        <f>IFERROR(J17/E17,"")</f>
        <v>0.42857142857142855</v>
      </c>
      <c r="AM17" s="54">
        <f>IFERROR(AJ17*1 + AK17*25 + AL17*15,"")</f>
        <v>21.678571428571427</v>
      </c>
      <c r="AN17" s="29">
        <f>IFERROR(AVERAGE(RANK(AJ17,$AJ$2:$AJ$22),RANK(AK17,$AK$2:$AK$22),RANK(AL17,$AL$2:$AL$22)),"")</f>
        <v>6.333333333333333</v>
      </c>
      <c r="AO17" s="20">
        <f>IFERROR(RANK(AN17,$AN$2:$AN$22,1),"")</f>
        <v>5</v>
      </c>
      <c r="AP17" s="49" t="str">
        <f>A17</f>
        <v>Venkatesh Iyer</v>
      </c>
    </row>
    <row r="18" spans="1:42" x14ac:dyDescent="0.2">
      <c r="A18" s="3" t="s">
        <v>297</v>
      </c>
      <c r="B18" s="53" t="s">
        <v>290</v>
      </c>
      <c r="C18" s="4" t="s">
        <v>70</v>
      </c>
      <c r="D18" s="3">
        <f>IFERROR(VLOOKUP($A18,kkr_mvp!$B:$K,COLUMN(D17)-2,FALSE),"")</f>
        <v>55</v>
      </c>
      <c r="E18" s="53">
        <f>IFERROR(VLOOKUP($A18,kkr_mvp!$B:$K,COLUMN(E17)-2,FALSE),"")</f>
        <v>7</v>
      </c>
      <c r="F18" s="53">
        <f>IFERROR(VLOOKUP($A18,kkr_mvp!$B:$K,COLUMN(F17)-2,FALSE),"")</f>
        <v>0</v>
      </c>
      <c r="G18" s="53">
        <f>IFERROR(VLOOKUP($A18,kkr_mvp!$B:$K,COLUMN(G17)-2,FALSE),"")</f>
        <v>0</v>
      </c>
      <c r="H18" s="53">
        <f>IFERROR(VLOOKUP($A18,kkr_mvp!$B:$K,COLUMN(H17)-2,FALSE),"")</f>
        <v>13</v>
      </c>
      <c r="I18" s="53">
        <f>IFERROR(VLOOKUP($A18,kkr_mvp!$B:$K,COLUMN(I17)-2,FALSE),"")</f>
        <v>5</v>
      </c>
      <c r="J18" s="53">
        <f>IFERROR(VLOOKUP($A18,kkr_mvp!$B:$K,COLUMN(J17)-2,FALSE),"")</f>
        <v>2</v>
      </c>
      <c r="K18" s="53">
        <f>IFERROR(VLOOKUP($A18,kkr_mvp!$B:$K,COLUMN(K17)-2,FALSE),"")</f>
        <v>0</v>
      </c>
      <c r="L18" s="4">
        <f>IFERROR(VLOOKUP($A18,kkr_mvp!$B:$K,COLUMN(L17)-2,FALSE),"")</f>
        <v>0</v>
      </c>
      <c r="M18" s="3">
        <f>IFERROR(VLOOKUP($A18,kkr_batting!$B:$N,COLUMN(M17)-11,FALSE),"")</f>
        <v>116</v>
      </c>
      <c r="N18" s="53">
        <f>IFERROR(VLOOKUP($A18,kkr_batting!$B:$N,COLUMN(N17)-11,FALSE),"")</f>
        <v>7</v>
      </c>
      <c r="O18" s="53">
        <f>IFERROR(VLOOKUP($A18,kkr_batting!$B:$N,COLUMN(O17)-11,FALSE),"")</f>
        <v>6</v>
      </c>
      <c r="P18" s="53">
        <f>IFERROR(VLOOKUP($A18,kkr_batting!$B:$N,COLUMN(P17)-11,FALSE),"")</f>
        <v>3</v>
      </c>
      <c r="Q18" s="53" t="str">
        <f>IFERROR(VLOOKUP($A18,kkr_batting!$B:$N,COLUMN(Q17)-11,FALSE),"")</f>
        <v>38*</v>
      </c>
      <c r="R18" s="53">
        <f>IFERROR(VLOOKUP($A18,kkr_batting!$B:$N,COLUMN(R17)-11,FALSE),"")</f>
        <v>38.67</v>
      </c>
      <c r="S18" s="53">
        <f>IFERROR(VLOOKUP($A18,kkr_batting!$B:$N,COLUMN(S17)-11,FALSE),"")</f>
        <v>77</v>
      </c>
      <c r="T18" s="53">
        <f>IFERROR(VLOOKUP($A18,kkr_batting!$B:$N,COLUMN(T17)-11,FALSE),"")</f>
        <v>150.63999999999999</v>
      </c>
      <c r="U18" s="53">
        <f>IFERROR(VLOOKUP($A18,kkr_batting!$B:$N,COLUMN(U17)-11,FALSE),"")</f>
        <v>0</v>
      </c>
      <c r="V18" s="53">
        <f>IFERROR(VLOOKUP($A18,kkr_batting!$B:$N,COLUMN(V17)-11,FALSE),"")</f>
        <v>0</v>
      </c>
      <c r="W18" s="53">
        <f>IFERROR(VLOOKUP($A18,kkr_batting!$B:$N,COLUMN(W17)-11,FALSE),"")</f>
        <v>13</v>
      </c>
      <c r="X18" s="4">
        <f>IFERROR(VLOOKUP($A18,kkr_batting!$B:$N,COLUMN(X17)-11,FALSE),"")</f>
        <v>5</v>
      </c>
      <c r="Y18" s="3" t="str">
        <f>IFERROR(VLOOKUP($A18,kkr_bowling!$B:$M,COLUMN(Y17)-23,FALSE),"")</f>
        <v/>
      </c>
      <c r="Z18" s="53" t="str">
        <f>IFERROR(VLOOKUP($A18,kkr_bowling!$B:$M,COLUMN(Z17)-23,FALSE),"")</f>
        <v/>
      </c>
      <c r="AA18" s="53" t="str">
        <f>IFERROR(VLOOKUP($A18,kkr_bowling!$B:$M,COLUMN(AA17)-23,FALSE),"")</f>
        <v/>
      </c>
      <c r="AB18" s="53" t="str">
        <f>IFERROR(VLOOKUP($A18,kkr_bowling!$B:$M,COLUMN(AB17)-23,FALSE),"")</f>
        <v/>
      </c>
      <c r="AC18" s="53" t="str">
        <f>IFERROR(VLOOKUP($A18,kkr_bowling!$B:$M,COLUMN(AC17)-23,FALSE),"")</f>
        <v/>
      </c>
      <c r="AD18" s="53" t="str">
        <f>IFERROR(VLOOKUP($A18,kkr_bowling!$B:$M,COLUMN(AD17)-23,FALSE),"")</f>
        <v/>
      </c>
      <c r="AE18" s="53" t="str">
        <f>IFERROR(VLOOKUP($A18,kkr_bowling!$B:$M,COLUMN(AE17)-23,FALSE),"")</f>
        <v/>
      </c>
      <c r="AF18" s="53" t="str">
        <f>IFERROR(VLOOKUP($A18,kkr_bowling!$B:$M,COLUMN(AF17)-23,FALSE),"")</f>
        <v/>
      </c>
      <c r="AG18" s="53" t="str">
        <f>IFERROR(VLOOKUP($A18,kkr_bowling!$B:$M,COLUMN(AG17)-23,FALSE),"")</f>
        <v/>
      </c>
      <c r="AH18" s="53" t="str">
        <f>IFERROR(VLOOKUP($A18,kkr_bowling!$B:$M,COLUMN(AH17)-23,FALSE),"")</f>
        <v/>
      </c>
      <c r="AI18" s="53" t="str">
        <f>IFERROR(VLOOKUP($A18,kkr_bowling!$B:$M,COLUMN(AI17)-23,FALSE),"")</f>
        <v/>
      </c>
      <c r="AJ18" s="23">
        <f>IFERROR((M18 - VALUE(SUBSTITUTE(Q18,"*","")))/(O18-1),0)</f>
        <v>15.6</v>
      </c>
      <c r="AK18" s="54">
        <f>IFERROR(F18/E18,"")</f>
        <v>0</v>
      </c>
      <c r="AL18" s="54">
        <f>IFERROR(J18/E18,"")</f>
        <v>0.2857142857142857</v>
      </c>
      <c r="AM18" s="54">
        <f>IFERROR(AJ18*1 + AK18*25 + AL18*15,"")</f>
        <v>19.885714285714286</v>
      </c>
      <c r="AN18" s="29">
        <f>IFERROR(AVERAGE(RANK(AJ18,$AJ$2:$AJ$22),RANK(AK18,$AK$2:$AK$22),RANK(AL18,$AL$2:$AL$22)),"")</f>
        <v>7</v>
      </c>
      <c r="AO18" s="20">
        <f>IFERROR(RANK(AN18,$AN$2:$AN$22,1),"")</f>
        <v>8</v>
      </c>
      <c r="AP18" s="49" t="str">
        <f>A18</f>
        <v>Rinku Singh</v>
      </c>
    </row>
    <row r="19" spans="1:42" x14ac:dyDescent="0.2">
      <c r="A19" s="3" t="s">
        <v>306</v>
      </c>
      <c r="B19" s="53" t="s">
        <v>290</v>
      </c>
      <c r="C19" s="4" t="s">
        <v>70</v>
      </c>
      <c r="D19" s="3">
        <f>IFERROR(VLOOKUP($A19,kkr_mvp!$B:$K,COLUMN(D18)-2,FALSE),"")</f>
        <v>68.5</v>
      </c>
      <c r="E19" s="53">
        <f>IFERROR(VLOOKUP($A19,kkr_mvp!$B:$K,COLUMN(E18)-2,FALSE),"")</f>
        <v>7</v>
      </c>
      <c r="F19" s="53">
        <f>IFERROR(VLOOKUP($A19,kkr_mvp!$B:$K,COLUMN(F18)-2,FALSE),"")</f>
        <v>0</v>
      </c>
      <c r="G19" s="53">
        <f>IFERROR(VLOOKUP($A19,kkr_mvp!$B:$K,COLUMN(G18)-2,FALSE),"")</f>
        <v>0</v>
      </c>
      <c r="H19" s="53">
        <f>IFERROR(VLOOKUP($A19,kkr_mvp!$B:$K,COLUMN(H18)-2,FALSE),"")</f>
        <v>9</v>
      </c>
      <c r="I19" s="53">
        <f>IFERROR(VLOOKUP($A19,kkr_mvp!$B:$K,COLUMN(I18)-2,FALSE),"")</f>
        <v>11</v>
      </c>
      <c r="J19" s="53">
        <f>IFERROR(VLOOKUP($A19,kkr_mvp!$B:$K,COLUMN(J18)-2,FALSE),"")</f>
        <v>3</v>
      </c>
      <c r="K19" s="53">
        <f>IFERROR(VLOOKUP($A19,kkr_mvp!$B:$K,COLUMN(K18)-2,FALSE),"")</f>
        <v>0</v>
      </c>
      <c r="L19" s="4">
        <f>IFERROR(VLOOKUP($A19,kkr_mvp!$B:$K,COLUMN(L18)-2,FALSE),"")</f>
        <v>0</v>
      </c>
      <c r="M19" s="3">
        <f>IFERROR(VLOOKUP($A19,kkr_batting!$B:$N,COLUMN(M18)-11,FALSE),"")</f>
        <v>143</v>
      </c>
      <c r="N19" s="53">
        <f>IFERROR(VLOOKUP($A19,kkr_batting!$B:$N,COLUMN(N18)-11,FALSE),"")</f>
        <v>7</v>
      </c>
      <c r="O19" s="53">
        <f>IFERROR(VLOOKUP($A19,kkr_batting!$B:$N,COLUMN(O18)-11,FALSE),"")</f>
        <v>7</v>
      </c>
      <c r="P19" s="53">
        <f>IFERROR(VLOOKUP($A19,kkr_batting!$B:$N,COLUMN(P18)-11,FALSE),"")</f>
        <v>1</v>
      </c>
      <c r="Q19" s="53" t="str">
        <f>IFERROR(VLOOKUP($A19,kkr_batting!$B:$N,COLUMN(Q18)-11,FALSE),"")</f>
        <v>97*</v>
      </c>
      <c r="R19" s="53">
        <f>IFERROR(VLOOKUP($A19,kkr_batting!$B:$N,COLUMN(R18)-11,FALSE),"")</f>
        <v>23.83</v>
      </c>
      <c r="S19" s="53">
        <f>IFERROR(VLOOKUP($A19,kkr_batting!$B:$N,COLUMN(S18)-11,FALSE),"")</f>
        <v>104</v>
      </c>
      <c r="T19" s="53">
        <f>IFERROR(VLOOKUP($A19,kkr_batting!$B:$N,COLUMN(T18)-11,FALSE),"")</f>
        <v>137.5</v>
      </c>
      <c r="U19" s="53">
        <f>IFERROR(VLOOKUP($A19,kkr_batting!$B:$N,COLUMN(U18)-11,FALSE),"")</f>
        <v>0</v>
      </c>
      <c r="V19" s="53">
        <f>IFERROR(VLOOKUP($A19,kkr_batting!$B:$N,COLUMN(V18)-11,FALSE),"")</f>
        <v>1</v>
      </c>
      <c r="W19" s="53">
        <f>IFERROR(VLOOKUP($A19,kkr_batting!$B:$N,COLUMN(W18)-11,FALSE),"")</f>
        <v>9</v>
      </c>
      <c r="X19" s="4">
        <f>IFERROR(VLOOKUP($A19,kkr_batting!$B:$N,COLUMN(X18)-11,FALSE),"")</f>
        <v>11</v>
      </c>
      <c r="Y19" s="3" t="str">
        <f>IFERROR(VLOOKUP($A19,kkr_bowling!$B:$M,COLUMN(Y18)-23,FALSE),"")</f>
        <v/>
      </c>
      <c r="Z19" s="53" t="str">
        <f>IFERROR(VLOOKUP($A19,kkr_bowling!$B:$M,COLUMN(Z18)-23,FALSE),"")</f>
        <v/>
      </c>
      <c r="AA19" s="53" t="str">
        <f>IFERROR(VLOOKUP($A19,kkr_bowling!$B:$M,COLUMN(AA18)-23,FALSE),"")</f>
        <v/>
      </c>
      <c r="AB19" s="53" t="str">
        <f>IFERROR(VLOOKUP($A19,kkr_bowling!$B:$M,COLUMN(AB18)-23,FALSE),"")</f>
        <v/>
      </c>
      <c r="AC19" s="53" t="str">
        <f>IFERROR(VLOOKUP($A19,kkr_bowling!$B:$M,COLUMN(AC18)-23,FALSE),"")</f>
        <v/>
      </c>
      <c r="AD19" s="53" t="str">
        <f>IFERROR(VLOOKUP($A19,kkr_bowling!$B:$M,COLUMN(AD18)-23,FALSE),"")</f>
        <v/>
      </c>
      <c r="AE19" s="53" t="str">
        <f>IFERROR(VLOOKUP($A19,kkr_bowling!$B:$M,COLUMN(AE18)-23,FALSE),"")</f>
        <v/>
      </c>
      <c r="AF19" s="53" t="str">
        <f>IFERROR(VLOOKUP($A19,kkr_bowling!$B:$M,COLUMN(AF18)-23,FALSE),"")</f>
        <v/>
      </c>
      <c r="AG19" s="53" t="str">
        <f>IFERROR(VLOOKUP($A19,kkr_bowling!$B:$M,COLUMN(AG18)-23,FALSE),"")</f>
        <v/>
      </c>
      <c r="AH19" s="53" t="str">
        <f>IFERROR(VLOOKUP($A19,kkr_bowling!$B:$M,COLUMN(AH18)-23,FALSE),"")</f>
        <v/>
      </c>
      <c r="AI19" s="53" t="str">
        <f>IFERROR(VLOOKUP($A19,kkr_bowling!$B:$M,COLUMN(AI18)-23,FALSE),"")</f>
        <v/>
      </c>
      <c r="AJ19" s="23">
        <f>IFERROR((M19 - VALUE(SUBSTITUTE(Q19,"*","")))/(O19-1),0)</f>
        <v>7.666666666666667</v>
      </c>
      <c r="AK19" s="54">
        <f>IFERROR(F19/E19,"")</f>
        <v>0</v>
      </c>
      <c r="AL19" s="54">
        <f>IFERROR(J19/E19,"")</f>
        <v>0.42857142857142855</v>
      </c>
      <c r="AM19" s="54">
        <f>IFERROR(AJ19*1 + AK19*25 + AL19*15,"")</f>
        <v>14.095238095238095</v>
      </c>
      <c r="AN19" s="29">
        <f>IFERROR(AVERAGE(RANK(AJ19,$AJ$2:$AJ$22),RANK(AK19,$AK$2:$AK$22),RANK(AL19,$AL$2:$AL$22)),"")</f>
        <v>6.666666666666667</v>
      </c>
      <c r="AO19" s="20">
        <f>IFERROR(RANK(AN19,$AN$2:$AN$22,1),"")</f>
        <v>6</v>
      </c>
      <c r="AP19" s="49" t="str">
        <f>A19</f>
        <v>Quinton de Kock</v>
      </c>
    </row>
    <row r="20" spans="1:42" x14ac:dyDescent="0.2">
      <c r="A20" s="3" t="s">
        <v>299</v>
      </c>
      <c r="B20" s="53" t="s">
        <v>290</v>
      </c>
      <c r="C20" s="4" t="s">
        <v>71</v>
      </c>
      <c r="D20" s="3">
        <f>IFERROR(VLOOKUP($A20,kkr_mvp!$B:$K,COLUMN(D19)-2,FALSE),"")</f>
        <v>32</v>
      </c>
      <c r="E20" s="53">
        <f>IFERROR(VLOOKUP($A20,kkr_mvp!$B:$K,COLUMN(E19)-2,FALSE),"")</f>
        <v>4</v>
      </c>
      <c r="F20" s="53">
        <f>IFERROR(VLOOKUP($A20,kkr_mvp!$B:$K,COLUMN(F19)-2,FALSE),"")</f>
        <v>1</v>
      </c>
      <c r="G20" s="53">
        <f>IFERROR(VLOOKUP($A20,kkr_mvp!$B:$K,COLUMN(G19)-2,FALSE),"")</f>
        <v>26</v>
      </c>
      <c r="H20" s="53">
        <f>IFERROR(VLOOKUP($A20,kkr_mvp!$B:$K,COLUMN(H19)-2,FALSE),"")</f>
        <v>0</v>
      </c>
      <c r="I20" s="53">
        <f>IFERROR(VLOOKUP($A20,kkr_mvp!$B:$K,COLUMN(I19)-2,FALSE),"")</f>
        <v>0</v>
      </c>
      <c r="J20" s="53">
        <f>IFERROR(VLOOKUP($A20,kkr_mvp!$B:$K,COLUMN(J19)-2,FALSE),"")</f>
        <v>1</v>
      </c>
      <c r="K20" s="53">
        <f>IFERROR(VLOOKUP($A20,kkr_mvp!$B:$K,COLUMN(K19)-2,FALSE),"")</f>
        <v>0</v>
      </c>
      <c r="L20" s="4">
        <f>IFERROR(VLOOKUP($A20,kkr_mvp!$B:$K,COLUMN(L19)-2,FALSE),"")</f>
        <v>0</v>
      </c>
      <c r="M20" s="3">
        <f>IFERROR(VLOOKUP($A20,kkr_batting!$B:$N,COLUMN(M19)-11,FALSE),"")</f>
        <v>2</v>
      </c>
      <c r="N20" s="53">
        <f>IFERROR(VLOOKUP($A20,kkr_batting!$B:$N,COLUMN(N19)-11,FALSE),"")</f>
        <v>4</v>
      </c>
      <c r="O20" s="53">
        <f>IFERROR(VLOOKUP($A20,kkr_batting!$B:$N,COLUMN(O19)-11,FALSE),"")</f>
        <v>2</v>
      </c>
      <c r="P20" s="53">
        <f>IFERROR(VLOOKUP($A20,kkr_batting!$B:$N,COLUMN(P19)-11,FALSE),"")</f>
        <v>2</v>
      </c>
      <c r="Q20" s="53" t="str">
        <f>IFERROR(VLOOKUP($A20,kkr_batting!$B:$N,COLUMN(Q19)-11,FALSE),"")</f>
        <v>1*</v>
      </c>
      <c r="R20" s="53" t="str">
        <f>IFERROR(VLOOKUP($A20,kkr_batting!$B:$N,COLUMN(R19)-11,FALSE),"")</f>
        <v>-</v>
      </c>
      <c r="S20" s="53">
        <f>IFERROR(VLOOKUP($A20,kkr_batting!$B:$N,COLUMN(S19)-11,FALSE),"")</f>
        <v>4</v>
      </c>
      <c r="T20" s="53">
        <f>IFERROR(VLOOKUP($A20,kkr_batting!$B:$N,COLUMN(T19)-11,FALSE),"")</f>
        <v>50</v>
      </c>
      <c r="U20" s="53">
        <f>IFERROR(VLOOKUP($A20,kkr_batting!$B:$N,COLUMN(U19)-11,FALSE),"")</f>
        <v>0</v>
      </c>
      <c r="V20" s="53">
        <f>IFERROR(VLOOKUP($A20,kkr_batting!$B:$N,COLUMN(V19)-11,FALSE),"")</f>
        <v>0</v>
      </c>
      <c r="W20" s="53">
        <f>IFERROR(VLOOKUP($A20,kkr_batting!$B:$N,COLUMN(W19)-11,FALSE),"")</f>
        <v>0</v>
      </c>
      <c r="X20" s="4">
        <f>IFERROR(VLOOKUP($A20,kkr_batting!$B:$N,COLUMN(X19)-11,FALSE),"")</f>
        <v>0</v>
      </c>
      <c r="Y20" s="3">
        <f>IFERROR(VLOOKUP($A20,kkr_bowling!$B:$M,COLUMN(Y19)-23,FALSE),"")</f>
        <v>1</v>
      </c>
      <c r="Z20" s="53">
        <f>IFERROR(VLOOKUP($A20,kkr_bowling!$B:$M,COLUMN(Z19)-23,FALSE),"")</f>
        <v>4</v>
      </c>
      <c r="AA20" s="53">
        <f>IFERROR(VLOOKUP($A20,kkr_bowling!$B:$M,COLUMN(AA19)-23,FALSE),"")</f>
        <v>4</v>
      </c>
      <c r="AB20" s="53">
        <f>IFERROR(VLOOKUP($A20,kkr_bowling!$B:$M,COLUMN(AB19)-23,FALSE),"")</f>
        <v>11.2</v>
      </c>
      <c r="AC20" s="53">
        <f>IFERROR(VLOOKUP($A20,kkr_bowling!$B:$M,COLUMN(AC19)-23,FALSE),"")</f>
        <v>133</v>
      </c>
      <c r="AD20" s="53" t="str">
        <f>IFERROR(VLOOKUP($A20,kkr_bowling!$B:$M,COLUMN(AD19)-23,FALSE),"")</f>
        <v>42/1</v>
      </c>
      <c r="AE20" s="53">
        <f>IFERROR(VLOOKUP($A20,kkr_bowling!$B:$M,COLUMN(AE19)-23,FALSE),"")</f>
        <v>133</v>
      </c>
      <c r="AF20" s="53">
        <f>IFERROR(VLOOKUP($A20,kkr_bowling!$B:$M,COLUMN(AF19)-23,FALSE),"")</f>
        <v>11.73</v>
      </c>
      <c r="AG20" s="53">
        <f>IFERROR(VLOOKUP($A20,kkr_bowling!$B:$M,COLUMN(AG19)-23,FALSE),"")</f>
        <v>68</v>
      </c>
      <c r="AH20" s="53">
        <f>IFERROR(VLOOKUP($A20,kkr_bowling!$B:$M,COLUMN(AH19)-23,FALSE),"")</f>
        <v>0</v>
      </c>
      <c r="AI20" s="53">
        <f>IFERROR(VLOOKUP($A20,kkr_bowling!$B:$M,COLUMN(AI19)-23,FALSE),"")</f>
        <v>0</v>
      </c>
      <c r="AJ20" s="23">
        <f>IFERROR((M20 - VALUE(SUBSTITUTE(Q20,"*","")))/(O20-1),0)</f>
        <v>1</v>
      </c>
      <c r="AK20" s="54">
        <f>IFERROR(F20/E20,"")</f>
        <v>0.25</v>
      </c>
      <c r="AL20" s="54">
        <f>IFERROR(J20/E20,"")</f>
        <v>0.25</v>
      </c>
      <c r="AM20" s="54">
        <f>IFERROR(AJ20*1 + AK20*25 + AL20*15,"")</f>
        <v>11</v>
      </c>
      <c r="AN20" s="29">
        <f>IFERROR(AVERAGE(RANK(AJ20,$AJ$2:$AJ$22),RANK(AK20,$AK$2:$AK$22),RANK(AL20,$AL$2:$AL$22)),"")</f>
        <v>9.3333333333333339</v>
      </c>
      <c r="AO20" s="20">
        <f>IFERROR(RANK(AN20,$AN$2:$AN$22,1),"")</f>
        <v>13</v>
      </c>
      <c r="AP20" s="49" t="str">
        <f>A20</f>
        <v>Spencer Johnson</v>
      </c>
    </row>
    <row r="21" spans="1:42" x14ac:dyDescent="0.2">
      <c r="A21" s="3" t="s">
        <v>301</v>
      </c>
      <c r="B21" s="53" t="s">
        <v>290</v>
      </c>
      <c r="C21" s="4" t="s">
        <v>72</v>
      </c>
      <c r="D21" s="3">
        <f>IFERROR(VLOOKUP($A21,kkr_mvp!$B:$K,COLUMN(D20)-2,FALSE),"")</f>
        <v>19.5</v>
      </c>
      <c r="E21" s="53">
        <f>IFERROR(VLOOKUP($A21,kkr_mvp!$B:$K,COLUMN(E20)-2,FALSE),"")</f>
        <v>7</v>
      </c>
      <c r="F21" s="53">
        <f>IFERROR(VLOOKUP($A21,kkr_mvp!$B:$K,COLUMN(F20)-2,FALSE),"")</f>
        <v>0</v>
      </c>
      <c r="G21" s="53">
        <f>IFERROR(VLOOKUP($A21,kkr_mvp!$B:$K,COLUMN(G20)-2,FALSE),"")</f>
        <v>0</v>
      </c>
      <c r="H21" s="53">
        <f>IFERROR(VLOOKUP($A21,kkr_mvp!$B:$K,COLUMN(H20)-2,FALSE),"")</f>
        <v>1</v>
      </c>
      <c r="I21" s="53">
        <f>IFERROR(VLOOKUP($A21,kkr_mvp!$B:$K,COLUMN(I20)-2,FALSE),"")</f>
        <v>2</v>
      </c>
      <c r="J21" s="53">
        <f>IFERROR(VLOOKUP($A21,kkr_mvp!$B:$K,COLUMN(J20)-2,FALSE),"")</f>
        <v>4</v>
      </c>
      <c r="K21" s="53">
        <f>IFERROR(VLOOKUP($A21,kkr_mvp!$B:$K,COLUMN(K20)-2,FALSE),"")</f>
        <v>0</v>
      </c>
      <c r="L21" s="4">
        <f>IFERROR(VLOOKUP($A21,kkr_mvp!$B:$K,COLUMN(L20)-2,FALSE),"")</f>
        <v>0</v>
      </c>
      <c r="M21" s="3">
        <f>IFERROR(VLOOKUP($A21,kkr_batting!$B:$N,COLUMN(M20)-11,FALSE),"")</f>
        <v>29</v>
      </c>
      <c r="N21" s="53">
        <f>IFERROR(VLOOKUP($A21,kkr_batting!$B:$N,COLUMN(N20)-11,FALSE),"")</f>
        <v>7</v>
      </c>
      <c r="O21" s="53">
        <f>IFERROR(VLOOKUP($A21,kkr_batting!$B:$N,COLUMN(O20)-11,FALSE),"")</f>
        <v>4</v>
      </c>
      <c r="P21" s="53">
        <f>IFERROR(VLOOKUP($A21,kkr_batting!$B:$N,COLUMN(P20)-11,FALSE),"")</f>
        <v>1</v>
      </c>
      <c r="Q21" s="53">
        <f>IFERROR(VLOOKUP($A21,kkr_batting!$B:$N,COLUMN(Q20)-11,FALSE),"")</f>
        <v>22</v>
      </c>
      <c r="R21" s="53">
        <f>IFERROR(VLOOKUP($A21,kkr_batting!$B:$N,COLUMN(R20)-11,FALSE),"")</f>
        <v>9.67</v>
      </c>
      <c r="S21" s="53">
        <f>IFERROR(VLOOKUP($A21,kkr_batting!$B:$N,COLUMN(S20)-11,FALSE),"")</f>
        <v>24</v>
      </c>
      <c r="T21" s="53">
        <f>IFERROR(VLOOKUP($A21,kkr_batting!$B:$N,COLUMN(T20)-11,FALSE),"")</f>
        <v>120.83</v>
      </c>
      <c r="U21" s="53">
        <f>IFERROR(VLOOKUP($A21,kkr_batting!$B:$N,COLUMN(U20)-11,FALSE),"")</f>
        <v>0</v>
      </c>
      <c r="V21" s="53">
        <f>IFERROR(VLOOKUP($A21,kkr_batting!$B:$N,COLUMN(V20)-11,FALSE),"")</f>
        <v>0</v>
      </c>
      <c r="W21" s="53">
        <f>IFERROR(VLOOKUP($A21,kkr_batting!$B:$N,COLUMN(W20)-11,FALSE),"")</f>
        <v>1</v>
      </c>
      <c r="X21" s="4">
        <f>IFERROR(VLOOKUP($A21,kkr_batting!$B:$N,COLUMN(X20)-11,FALSE),"")</f>
        <v>2</v>
      </c>
      <c r="Y21" s="3" t="str">
        <f>IFERROR(VLOOKUP($A21,kkr_bowling!$B:$M,COLUMN(Y20)-23,FALSE),"")</f>
        <v/>
      </c>
      <c r="Z21" s="53" t="str">
        <f>IFERROR(VLOOKUP($A21,kkr_bowling!$B:$M,COLUMN(Z20)-23,FALSE),"")</f>
        <v/>
      </c>
      <c r="AA21" s="53" t="str">
        <f>IFERROR(VLOOKUP($A21,kkr_bowling!$B:$M,COLUMN(AA20)-23,FALSE),"")</f>
        <v/>
      </c>
      <c r="AB21" s="53" t="str">
        <f>IFERROR(VLOOKUP($A21,kkr_bowling!$B:$M,COLUMN(AB20)-23,FALSE),"")</f>
        <v/>
      </c>
      <c r="AC21" s="53" t="str">
        <f>IFERROR(VLOOKUP($A21,kkr_bowling!$B:$M,COLUMN(AC20)-23,FALSE),"")</f>
        <v/>
      </c>
      <c r="AD21" s="53" t="str">
        <f>IFERROR(VLOOKUP($A21,kkr_bowling!$B:$M,COLUMN(AD20)-23,FALSE),"")</f>
        <v/>
      </c>
      <c r="AE21" s="53" t="str">
        <f>IFERROR(VLOOKUP($A21,kkr_bowling!$B:$M,COLUMN(AE20)-23,FALSE),"")</f>
        <v/>
      </c>
      <c r="AF21" s="53" t="str">
        <f>IFERROR(VLOOKUP($A21,kkr_bowling!$B:$M,COLUMN(AF20)-23,FALSE),"")</f>
        <v/>
      </c>
      <c r="AG21" s="53" t="str">
        <f>IFERROR(VLOOKUP($A21,kkr_bowling!$B:$M,COLUMN(AG20)-23,FALSE),"")</f>
        <v/>
      </c>
      <c r="AH21" s="53" t="str">
        <f>IFERROR(VLOOKUP($A21,kkr_bowling!$B:$M,COLUMN(AH20)-23,FALSE),"")</f>
        <v/>
      </c>
      <c r="AI21" s="53" t="str">
        <f>IFERROR(VLOOKUP($A21,kkr_bowling!$B:$M,COLUMN(AI20)-23,FALSE),"")</f>
        <v/>
      </c>
      <c r="AJ21" s="23">
        <f>IFERROR((M21 - VALUE(SUBSTITUTE(Q21,"*","")))/(O21-1),0)</f>
        <v>2.3333333333333335</v>
      </c>
      <c r="AK21" s="54">
        <f>IFERROR(F21/E21,"")</f>
        <v>0</v>
      </c>
      <c r="AL21" s="54">
        <f>IFERROR(J21/E21,"")</f>
        <v>0.5714285714285714</v>
      </c>
      <c r="AM21" s="54">
        <f>IFERROR(AJ21*1 + AK21*25 + AL21*15,"")</f>
        <v>10.904761904761905</v>
      </c>
      <c r="AN21" s="29">
        <f>IFERROR(AVERAGE(RANK(AJ21,$AJ$2:$AJ$22),RANK(AK21,$AK$2:$AK$22),RANK(AL21,$AL$2:$AL$22)),"")</f>
        <v>6.666666666666667</v>
      </c>
      <c r="AO21" s="20">
        <f>IFERROR(RANK(AN21,$AN$2:$AN$22,1),"")</f>
        <v>6</v>
      </c>
      <c r="AP21" s="49" t="str">
        <f>A21</f>
        <v>Ramandeep Singh</v>
      </c>
    </row>
    <row r="22" spans="1:42" ht="12.75" thickBot="1" x14ac:dyDescent="0.25">
      <c r="A22" s="5" t="s">
        <v>303</v>
      </c>
      <c r="B22" s="6" t="s">
        <v>290</v>
      </c>
      <c r="C22" s="7" t="s">
        <v>70</v>
      </c>
      <c r="D22" s="5">
        <f>IFERROR(VLOOKUP($A22,kkr_mvp!$B:$K,COLUMN(D21)-2,FALSE),"")</f>
        <v>8.5</v>
      </c>
      <c r="E22" s="6">
        <f>IFERROR(VLOOKUP($A22,kkr_mvp!$B:$K,COLUMN(E21)-2,FALSE),"")</f>
        <v>1</v>
      </c>
      <c r="F22" s="6">
        <f>IFERROR(VLOOKUP($A22,kkr_mvp!$B:$K,COLUMN(F21)-2,FALSE),"")</f>
        <v>0</v>
      </c>
      <c r="G22" s="6">
        <f>IFERROR(VLOOKUP($A22,kkr_mvp!$B:$K,COLUMN(G21)-2,FALSE),"")</f>
        <v>0</v>
      </c>
      <c r="H22" s="6">
        <f>IFERROR(VLOOKUP($A22,kkr_mvp!$B:$K,COLUMN(H21)-2,FALSE),"")</f>
        <v>2</v>
      </c>
      <c r="I22" s="6">
        <f>IFERROR(VLOOKUP($A22,kkr_mvp!$B:$K,COLUMN(I21)-2,FALSE),"")</f>
        <v>1</v>
      </c>
      <c r="J22" s="6">
        <f>IFERROR(VLOOKUP($A22,kkr_mvp!$B:$K,COLUMN(J21)-2,FALSE),"")</f>
        <v>0</v>
      </c>
      <c r="K22" s="6">
        <f>IFERROR(VLOOKUP($A22,kkr_mvp!$B:$K,COLUMN(K21)-2,FALSE),"")</f>
        <v>0</v>
      </c>
      <c r="L22" s="7">
        <f>IFERROR(VLOOKUP($A22,kkr_mvp!$B:$K,COLUMN(L21)-2,FALSE),"")</f>
        <v>0</v>
      </c>
      <c r="M22" s="5">
        <f>IFERROR(VLOOKUP($A22,kkr_batting!$B:$N,COLUMN(M21)-11,FALSE),"")</f>
        <v>19</v>
      </c>
      <c r="N22" s="6">
        <f>IFERROR(VLOOKUP($A22,kkr_batting!$B:$N,COLUMN(N21)-11,FALSE),"")</f>
        <v>1</v>
      </c>
      <c r="O22" s="6">
        <f>IFERROR(VLOOKUP($A22,kkr_batting!$B:$N,COLUMN(O21)-11,FALSE),"")</f>
        <v>1</v>
      </c>
      <c r="P22" s="6">
        <f>IFERROR(VLOOKUP($A22,kkr_batting!$B:$N,COLUMN(P21)-11,FALSE),"")</f>
        <v>0</v>
      </c>
      <c r="Q22" s="6">
        <f>IFERROR(VLOOKUP($A22,kkr_batting!$B:$N,COLUMN(Q21)-11,FALSE),"")</f>
        <v>19</v>
      </c>
      <c r="R22" s="6">
        <f>IFERROR(VLOOKUP($A22,kkr_batting!$B:$N,COLUMN(R21)-11,FALSE),"")</f>
        <v>19</v>
      </c>
      <c r="S22" s="6">
        <f>IFERROR(VLOOKUP($A22,kkr_batting!$B:$N,COLUMN(S21)-11,FALSE),"")</f>
        <v>14</v>
      </c>
      <c r="T22" s="6">
        <f>IFERROR(VLOOKUP($A22,kkr_batting!$B:$N,COLUMN(T21)-11,FALSE),"")</f>
        <v>135.71</v>
      </c>
      <c r="U22" s="6">
        <f>IFERROR(VLOOKUP($A22,kkr_batting!$B:$N,COLUMN(U21)-11,FALSE),"")</f>
        <v>0</v>
      </c>
      <c r="V22" s="6">
        <f>IFERROR(VLOOKUP($A22,kkr_batting!$B:$N,COLUMN(V21)-11,FALSE),"")</f>
        <v>0</v>
      </c>
      <c r="W22" s="6">
        <f>IFERROR(VLOOKUP($A22,kkr_batting!$B:$N,COLUMN(W21)-11,FALSE),"")</f>
        <v>2</v>
      </c>
      <c r="X22" s="7">
        <f>IFERROR(VLOOKUP($A22,kkr_batting!$B:$N,COLUMN(X21)-11,FALSE),"")</f>
        <v>1</v>
      </c>
      <c r="Y22" s="5" t="str">
        <f>IFERROR(VLOOKUP($A22,kkr_bowling!$B:$M,COLUMN(Y21)-23,FALSE),"")</f>
        <v/>
      </c>
      <c r="Z22" s="6" t="str">
        <f>IFERROR(VLOOKUP($A22,kkr_bowling!$B:$M,COLUMN(Z21)-23,FALSE),"")</f>
        <v/>
      </c>
      <c r="AA22" s="6" t="str">
        <f>IFERROR(VLOOKUP($A22,kkr_bowling!$B:$M,COLUMN(AA21)-23,FALSE),"")</f>
        <v/>
      </c>
      <c r="AB22" s="6" t="str">
        <f>IFERROR(VLOOKUP($A22,kkr_bowling!$B:$M,COLUMN(AB21)-23,FALSE),"")</f>
        <v/>
      </c>
      <c r="AC22" s="6" t="str">
        <f>IFERROR(VLOOKUP($A22,kkr_bowling!$B:$M,COLUMN(AC21)-23,FALSE),"")</f>
        <v/>
      </c>
      <c r="AD22" s="6" t="str">
        <f>IFERROR(VLOOKUP($A22,kkr_bowling!$B:$M,COLUMN(AD21)-23,FALSE),"")</f>
        <v/>
      </c>
      <c r="AE22" s="6" t="str">
        <f>IFERROR(VLOOKUP($A22,kkr_bowling!$B:$M,COLUMN(AE21)-23,FALSE),"")</f>
        <v/>
      </c>
      <c r="AF22" s="6" t="str">
        <f>IFERROR(VLOOKUP($A22,kkr_bowling!$B:$M,COLUMN(AF21)-23,FALSE),"")</f>
        <v/>
      </c>
      <c r="AG22" s="6" t="str">
        <f>IFERROR(VLOOKUP($A22,kkr_bowling!$B:$M,COLUMN(AG21)-23,FALSE),"")</f>
        <v/>
      </c>
      <c r="AH22" s="6" t="str">
        <f>IFERROR(VLOOKUP($A22,kkr_bowling!$B:$M,COLUMN(AH21)-23,FALSE),"")</f>
        <v/>
      </c>
      <c r="AI22" s="6" t="str">
        <f>IFERROR(VLOOKUP($A22,kkr_bowling!$B:$M,COLUMN(AI21)-23,FALSE),"")</f>
        <v/>
      </c>
      <c r="AJ22" s="24">
        <f>IFERROR((M22 - VALUE(SUBSTITUTE(Q22,"*","")))/(O22-1),0)</f>
        <v>0</v>
      </c>
      <c r="AK22" s="25">
        <f>IFERROR(F22/E22,"")</f>
        <v>0</v>
      </c>
      <c r="AL22" s="25">
        <f>IFERROR(J22/E22,"")</f>
        <v>0</v>
      </c>
      <c r="AM22" s="25">
        <f>IFERROR(AJ22*1 + AK22*25 + AL22*15,"")</f>
        <v>0</v>
      </c>
      <c r="AN22" s="30">
        <f>IFERROR(AVERAGE(RANK(AJ22,$AJ$2:$AJ$22),RANK(AK22,$AK$2:$AK$22),RANK(AL22,$AL$2:$AL$22)),"")</f>
        <v>11.333333333333334</v>
      </c>
      <c r="AO22" s="21">
        <f>IFERROR(RANK(AN22,$AN$2:$AN$22,1),"")</f>
        <v>15</v>
      </c>
      <c r="AP22" s="49" t="str">
        <f>A22</f>
        <v>Manish Pandey</v>
      </c>
    </row>
    <row r="30" spans="1:42" x14ac:dyDescent="0.2">
      <c r="D30" s="52" t="s">
        <v>214</v>
      </c>
    </row>
    <row r="31" spans="1:42" x14ac:dyDescent="0.2">
      <c r="D31" s="51" t="s">
        <v>215</v>
      </c>
      <c r="E31" s="51">
        <f>SUM(D2:L26)-SUM(kkr_mvp!C:K)</f>
        <v>0</v>
      </c>
    </row>
    <row r="32" spans="1:42" x14ac:dyDescent="0.2">
      <c r="D32" s="51" t="s">
        <v>216</v>
      </c>
      <c r="E32" s="51">
        <f>SUM(M2:X26)-SUM(kkr_batting!C2:N100)</f>
        <v>0</v>
      </c>
    </row>
    <row r="33" spans="4:5" x14ac:dyDescent="0.2">
      <c r="D33" s="51" t="s">
        <v>217</v>
      </c>
      <c r="E33" s="51">
        <f>SUM(Y2:AI26)-SUM(kkr_bowling!C:M)</f>
        <v>0</v>
      </c>
    </row>
  </sheetData>
  <conditionalFormatting sqref="D2:D22">
    <cfRule type="containsBlanks" dxfId="2" priority="13">
      <formula>LEN(TRIM(D2))=0</formula>
    </cfRule>
  </conditionalFormatting>
  <conditionalFormatting sqref="K2:K22">
    <cfRule type="cellIs" dxfId="1" priority="9" operator="greaterThanOrEqual">
      <formula>1</formula>
    </cfRule>
  </conditionalFormatting>
  <conditionalFormatting sqref="J2:J22">
    <cfRule type="colorScale" priority="56">
      <colorScale>
        <cfvo type="min"/>
        <cfvo type="max"/>
        <color rgb="FFFCFCFF"/>
        <color rgb="FF63BE7B"/>
      </colorScale>
    </cfRule>
  </conditionalFormatting>
  <conditionalFormatting sqref="M2:M22">
    <cfRule type="colorScale" priority="57">
      <colorScale>
        <cfvo type="min"/>
        <cfvo type="max"/>
        <color rgb="FFFCFCFF"/>
        <color rgb="FF63BE7B"/>
      </colorScale>
    </cfRule>
  </conditionalFormatting>
  <conditionalFormatting sqref="Y2:Y22">
    <cfRule type="colorScale" priority="58">
      <colorScale>
        <cfvo type="min"/>
        <cfvo type="max"/>
        <color rgb="FFFCFCFF"/>
        <color rgb="FF63BE7B"/>
      </colorScale>
    </cfRule>
  </conditionalFormatting>
  <conditionalFormatting sqref="AJ2:AJ22">
    <cfRule type="colorScale" priority="59">
      <colorScale>
        <cfvo type="min"/>
        <cfvo type="max"/>
        <color rgb="FFFCFCFF"/>
        <color rgb="FF63BE7B"/>
      </colorScale>
    </cfRule>
  </conditionalFormatting>
  <conditionalFormatting sqref="AK2:AK22">
    <cfRule type="colorScale" priority="60">
      <colorScale>
        <cfvo type="min"/>
        <cfvo type="max"/>
        <color rgb="FFFCFCFF"/>
        <color rgb="FF63BE7B"/>
      </colorScale>
    </cfRule>
  </conditionalFormatting>
  <conditionalFormatting sqref="AL2:AL22">
    <cfRule type="colorScale" priority="61">
      <colorScale>
        <cfvo type="min"/>
        <cfvo type="max"/>
        <color rgb="FFFCFCFF"/>
        <color rgb="FF63BE7B"/>
      </colorScale>
    </cfRule>
  </conditionalFormatting>
  <conditionalFormatting sqref="AM2:AM22">
    <cfRule type="colorScale" priority="62">
      <colorScale>
        <cfvo type="min"/>
        <cfvo type="max"/>
        <color rgb="FFFCFCFF"/>
        <color rgb="FF63BE7B"/>
      </colorScale>
    </cfRule>
  </conditionalFormatting>
  <conditionalFormatting sqref="AN2:AN22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4">
      <colorScale>
        <cfvo type="min"/>
        <cfvo type="max"/>
        <color rgb="FF63BE7B"/>
        <color rgb="FFFFEF9C"/>
      </colorScale>
    </cfRule>
  </conditionalFormatting>
  <conditionalFormatting sqref="AO2:AO22">
    <cfRule type="iconSet" priority="65">
      <iconSet iconSet="3Symbols2" reverse="1">
        <cfvo type="percent" val="0"/>
        <cfvo type="num" val="5"/>
        <cfvo type="num" val="8"/>
      </iconSet>
    </cfRule>
  </conditionalFormatting>
  <conditionalFormatting sqref="E31:E33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0FEA-1077-4D49-9E7E-67690E6C566C}">
  <dimension ref="A1:K16"/>
  <sheetViews>
    <sheetView workbookViewId="0">
      <selection activeCell="E22" sqref="E22"/>
    </sheetView>
  </sheetViews>
  <sheetFormatPr defaultRowHeight="12" x14ac:dyDescent="0.2"/>
  <cols>
    <col min="1" max="1" width="3.85546875" style="1" bestFit="1" customWidth="1"/>
    <col min="2" max="2" width="18.42578125" style="1" bestFit="1" customWidth="1"/>
    <col min="3" max="3" width="5.285156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4</v>
      </c>
      <c r="B2" s="1" t="s">
        <v>289</v>
      </c>
      <c r="C2" s="1">
        <v>141.5</v>
      </c>
      <c r="D2" s="1">
        <v>6</v>
      </c>
      <c r="E2" s="1">
        <v>7</v>
      </c>
      <c r="F2" s="1">
        <v>46</v>
      </c>
      <c r="G2" s="1">
        <v>12</v>
      </c>
      <c r="H2" s="1">
        <v>11</v>
      </c>
      <c r="I2" s="1">
        <v>1</v>
      </c>
      <c r="J2" s="1">
        <v>0</v>
      </c>
      <c r="K2" s="1">
        <v>0</v>
      </c>
    </row>
    <row r="3" spans="1:11" x14ac:dyDescent="0.2">
      <c r="A3" s="1">
        <v>21</v>
      </c>
      <c r="B3" s="1" t="s">
        <v>291</v>
      </c>
      <c r="C3" s="1">
        <v>116.5</v>
      </c>
      <c r="D3" s="1">
        <v>7</v>
      </c>
      <c r="E3" s="1">
        <v>10</v>
      </c>
      <c r="F3" s="1">
        <v>64</v>
      </c>
      <c r="G3" s="1">
        <v>3</v>
      </c>
      <c r="H3" s="1">
        <v>0</v>
      </c>
      <c r="I3" s="1">
        <v>4</v>
      </c>
      <c r="J3" s="1">
        <v>0</v>
      </c>
      <c r="K3" s="1">
        <v>0</v>
      </c>
    </row>
    <row r="4" spans="1:11" x14ac:dyDescent="0.2">
      <c r="A4" s="1">
        <v>30</v>
      </c>
      <c r="B4" s="1" t="s">
        <v>305</v>
      </c>
      <c r="C4" s="1">
        <v>107.5</v>
      </c>
      <c r="D4" s="1">
        <v>7</v>
      </c>
      <c r="E4" s="1">
        <v>10</v>
      </c>
      <c r="F4" s="1">
        <v>70</v>
      </c>
      <c r="G4" s="1">
        <v>0</v>
      </c>
      <c r="H4" s="1">
        <v>0</v>
      </c>
      <c r="I4" s="1">
        <v>1</v>
      </c>
      <c r="J4" s="1">
        <v>0</v>
      </c>
      <c r="K4" s="1">
        <v>0</v>
      </c>
    </row>
    <row r="5" spans="1:11" x14ac:dyDescent="0.2">
      <c r="A5" s="1">
        <v>32</v>
      </c>
      <c r="B5" s="1" t="s">
        <v>292</v>
      </c>
      <c r="C5" s="1">
        <v>106.5</v>
      </c>
      <c r="D5" s="1">
        <v>7</v>
      </c>
      <c r="E5" s="1">
        <v>0</v>
      </c>
      <c r="F5" s="1">
        <v>0</v>
      </c>
      <c r="G5" s="1">
        <v>19</v>
      </c>
      <c r="H5" s="1">
        <v>14</v>
      </c>
      <c r="I5" s="1">
        <v>4</v>
      </c>
      <c r="J5" s="1">
        <v>0</v>
      </c>
      <c r="K5" s="1">
        <v>0</v>
      </c>
    </row>
    <row r="6" spans="1:11" x14ac:dyDescent="0.2">
      <c r="A6" s="1">
        <v>55</v>
      </c>
      <c r="B6" s="1" t="s">
        <v>293</v>
      </c>
      <c r="C6" s="1">
        <v>82.5</v>
      </c>
      <c r="D6" s="1">
        <v>6</v>
      </c>
      <c r="E6" s="1">
        <v>8</v>
      </c>
      <c r="F6" s="1">
        <v>48</v>
      </c>
      <c r="G6" s="1">
        <v>0</v>
      </c>
      <c r="H6" s="1">
        <v>0</v>
      </c>
      <c r="I6" s="1">
        <v>2</v>
      </c>
      <c r="J6" s="1">
        <v>1.5</v>
      </c>
      <c r="K6" s="1">
        <v>0</v>
      </c>
    </row>
    <row r="7" spans="1:11" x14ac:dyDescent="0.2">
      <c r="A7" s="1">
        <v>77</v>
      </c>
      <c r="B7" s="1" t="s">
        <v>294</v>
      </c>
      <c r="C7" s="1">
        <v>68.5</v>
      </c>
      <c r="D7" s="1">
        <v>7</v>
      </c>
      <c r="E7" s="1">
        <v>0</v>
      </c>
      <c r="F7" s="1">
        <v>0</v>
      </c>
      <c r="G7" s="1">
        <v>9</v>
      </c>
      <c r="H7" s="1">
        <v>11</v>
      </c>
      <c r="I7" s="1">
        <v>3</v>
      </c>
      <c r="J7" s="1">
        <v>0</v>
      </c>
      <c r="K7" s="1">
        <v>0</v>
      </c>
    </row>
    <row r="8" spans="1:11" x14ac:dyDescent="0.2">
      <c r="A8" s="1">
        <v>82</v>
      </c>
      <c r="B8" s="1" t="s">
        <v>295</v>
      </c>
      <c r="C8" s="1">
        <v>65</v>
      </c>
      <c r="D8" s="1">
        <v>6</v>
      </c>
      <c r="E8" s="1">
        <v>0</v>
      </c>
      <c r="F8" s="1">
        <v>0</v>
      </c>
      <c r="G8" s="1">
        <v>18</v>
      </c>
      <c r="H8" s="1">
        <v>5</v>
      </c>
      <c r="I8" s="1">
        <v>1</v>
      </c>
      <c r="J8" s="1">
        <v>0</v>
      </c>
      <c r="K8" s="1">
        <v>0</v>
      </c>
    </row>
    <row r="9" spans="1:11" x14ac:dyDescent="0.2">
      <c r="A9" s="1">
        <v>91</v>
      </c>
      <c r="B9" s="1" t="s">
        <v>296</v>
      </c>
      <c r="C9" s="1">
        <v>58</v>
      </c>
      <c r="D9" s="1">
        <v>7</v>
      </c>
      <c r="E9" s="1">
        <v>0</v>
      </c>
      <c r="F9" s="1">
        <v>0</v>
      </c>
      <c r="G9" s="1">
        <v>14</v>
      </c>
      <c r="H9" s="1">
        <v>4</v>
      </c>
      <c r="I9" s="1">
        <v>3</v>
      </c>
      <c r="J9" s="1">
        <v>1.5</v>
      </c>
      <c r="K9" s="1">
        <v>0</v>
      </c>
    </row>
    <row r="10" spans="1:11" x14ac:dyDescent="0.2">
      <c r="A10" s="1">
        <v>94</v>
      </c>
      <c r="B10" s="1" t="s">
        <v>297</v>
      </c>
      <c r="C10" s="1">
        <v>55</v>
      </c>
      <c r="D10" s="1">
        <v>7</v>
      </c>
      <c r="E10" s="1">
        <v>0</v>
      </c>
      <c r="F10" s="1">
        <v>0</v>
      </c>
      <c r="G10" s="1">
        <v>13</v>
      </c>
      <c r="H10" s="1">
        <v>5</v>
      </c>
      <c r="I10" s="1">
        <v>2</v>
      </c>
      <c r="J10" s="1">
        <v>0</v>
      </c>
      <c r="K10" s="1">
        <v>0</v>
      </c>
    </row>
    <row r="11" spans="1:11" x14ac:dyDescent="0.2">
      <c r="A11" s="1">
        <v>97</v>
      </c>
      <c r="B11" s="1" t="s">
        <v>298</v>
      </c>
      <c r="C11" s="1">
        <v>51.5</v>
      </c>
      <c r="D11" s="1">
        <v>7</v>
      </c>
      <c r="E11" s="1">
        <v>5</v>
      </c>
      <c r="F11" s="1">
        <v>11</v>
      </c>
      <c r="G11" s="1">
        <v>3</v>
      </c>
      <c r="H11" s="1">
        <v>3</v>
      </c>
      <c r="I11" s="1">
        <v>2</v>
      </c>
      <c r="J11" s="1">
        <v>0</v>
      </c>
      <c r="K11" s="1">
        <v>0</v>
      </c>
    </row>
    <row r="12" spans="1:11" x14ac:dyDescent="0.2">
      <c r="A12" s="1">
        <v>114</v>
      </c>
      <c r="B12" s="1" t="s">
        <v>299</v>
      </c>
      <c r="C12" s="1">
        <v>32</v>
      </c>
      <c r="D12" s="1">
        <v>4</v>
      </c>
      <c r="E12" s="1">
        <v>1</v>
      </c>
      <c r="F12" s="1">
        <v>26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</row>
    <row r="13" spans="1:11" x14ac:dyDescent="0.2">
      <c r="A13" s="1">
        <v>116</v>
      </c>
      <c r="B13" s="1" t="s">
        <v>300</v>
      </c>
      <c r="C13" s="1">
        <v>31.5</v>
      </c>
      <c r="D13" s="1">
        <v>3</v>
      </c>
      <c r="E13" s="1">
        <v>3</v>
      </c>
      <c r="F13" s="1">
        <v>16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</row>
    <row r="14" spans="1:11" x14ac:dyDescent="0.2">
      <c r="A14" s="1">
        <v>133</v>
      </c>
      <c r="B14" s="1" t="s">
        <v>301</v>
      </c>
      <c r="C14" s="1">
        <v>19.5</v>
      </c>
      <c r="D14" s="1">
        <v>7</v>
      </c>
      <c r="E14" s="1">
        <v>0</v>
      </c>
      <c r="F14" s="1">
        <v>0</v>
      </c>
      <c r="G14" s="1">
        <v>1</v>
      </c>
      <c r="H14" s="1">
        <v>2</v>
      </c>
      <c r="I14" s="1">
        <v>4</v>
      </c>
      <c r="J14" s="1">
        <v>0</v>
      </c>
      <c r="K14" s="1">
        <v>0</v>
      </c>
    </row>
    <row r="15" spans="1:11" x14ac:dyDescent="0.2">
      <c r="A15" s="1">
        <v>142</v>
      </c>
      <c r="B15" s="1" t="s">
        <v>302</v>
      </c>
      <c r="C15" s="1">
        <v>13.5</v>
      </c>
      <c r="D15" s="1">
        <v>1</v>
      </c>
      <c r="E15" s="1">
        <v>1</v>
      </c>
      <c r="F15" s="1">
        <v>10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 s="1">
        <v>150</v>
      </c>
      <c r="B16" s="1" t="s">
        <v>303</v>
      </c>
      <c r="C16" s="1">
        <v>8.5</v>
      </c>
      <c r="D16" s="1">
        <v>1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E5D4-B14F-4CF6-AAF5-D349C6F2CBFD}">
  <dimension ref="A1:N13"/>
  <sheetViews>
    <sheetView workbookViewId="0">
      <selection activeCell="E22" sqref="E22"/>
    </sheetView>
  </sheetViews>
  <sheetFormatPr defaultRowHeight="12" x14ac:dyDescent="0.2"/>
  <cols>
    <col min="1" max="1" width="3.85546875" style="1" bestFit="1" customWidth="1"/>
    <col min="2" max="2" width="18.4257812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18</v>
      </c>
      <c r="B2" s="1" t="s">
        <v>292</v>
      </c>
      <c r="C2" s="1">
        <v>221</v>
      </c>
      <c r="D2" s="1">
        <v>7</v>
      </c>
      <c r="E2" s="1">
        <v>7</v>
      </c>
      <c r="F2" s="1">
        <v>1</v>
      </c>
      <c r="G2" s="1">
        <v>61</v>
      </c>
      <c r="H2" s="1">
        <v>36.83</v>
      </c>
      <c r="I2" s="1">
        <v>149</v>
      </c>
      <c r="J2" s="1">
        <v>148.32</v>
      </c>
      <c r="K2" s="1">
        <v>0</v>
      </c>
      <c r="L2" s="1">
        <v>2</v>
      </c>
      <c r="M2" s="1">
        <v>19</v>
      </c>
      <c r="N2" s="1">
        <v>14</v>
      </c>
    </row>
    <row r="3" spans="1:14" x14ac:dyDescent="0.2">
      <c r="A3" s="1">
        <v>35</v>
      </c>
      <c r="B3" s="1" t="s">
        <v>295</v>
      </c>
      <c r="C3" s="1">
        <v>170</v>
      </c>
      <c r="D3" s="1">
        <v>6</v>
      </c>
      <c r="E3" s="1">
        <v>6</v>
      </c>
      <c r="F3" s="1">
        <v>1</v>
      </c>
      <c r="G3" s="1">
        <v>50</v>
      </c>
      <c r="H3" s="1">
        <v>34</v>
      </c>
      <c r="I3" s="1">
        <v>119</v>
      </c>
      <c r="J3" s="1">
        <v>142.85</v>
      </c>
      <c r="K3" s="1">
        <v>0</v>
      </c>
      <c r="L3" s="1">
        <v>1</v>
      </c>
      <c r="M3" s="1">
        <v>18</v>
      </c>
      <c r="N3" s="1">
        <v>5</v>
      </c>
    </row>
    <row r="4" spans="1:14" x14ac:dyDescent="0.2">
      <c r="A4" s="1">
        <v>40</v>
      </c>
      <c r="B4" s="1" t="s">
        <v>294</v>
      </c>
      <c r="C4" s="1">
        <v>143</v>
      </c>
      <c r="D4" s="1">
        <v>7</v>
      </c>
      <c r="E4" s="1">
        <v>7</v>
      </c>
      <c r="F4" s="1">
        <v>1</v>
      </c>
      <c r="G4" s="1" t="s">
        <v>60</v>
      </c>
      <c r="H4" s="1">
        <v>23.83</v>
      </c>
      <c r="I4" s="1">
        <v>104</v>
      </c>
      <c r="J4" s="1">
        <v>137.5</v>
      </c>
      <c r="K4" s="1">
        <v>0</v>
      </c>
      <c r="L4" s="1">
        <v>1</v>
      </c>
      <c r="M4" s="1">
        <v>9</v>
      </c>
      <c r="N4" s="1">
        <v>11</v>
      </c>
    </row>
    <row r="5" spans="1:14" x14ac:dyDescent="0.2">
      <c r="A5" s="1">
        <v>47</v>
      </c>
      <c r="B5" s="1" t="s">
        <v>289</v>
      </c>
      <c r="C5" s="1">
        <v>130</v>
      </c>
      <c r="D5" s="1">
        <v>6</v>
      </c>
      <c r="E5" s="1">
        <v>6</v>
      </c>
      <c r="F5" s="1">
        <v>0</v>
      </c>
      <c r="G5" s="1">
        <v>44</v>
      </c>
      <c r="H5" s="1">
        <v>21.67</v>
      </c>
      <c r="I5" s="1">
        <v>70</v>
      </c>
      <c r="J5" s="1">
        <v>185.71</v>
      </c>
      <c r="K5" s="1">
        <v>0</v>
      </c>
      <c r="L5" s="1">
        <v>0</v>
      </c>
      <c r="M5" s="1">
        <v>12</v>
      </c>
      <c r="N5" s="1">
        <v>11</v>
      </c>
    </row>
    <row r="6" spans="1:14" x14ac:dyDescent="0.2">
      <c r="A6" s="1">
        <v>50</v>
      </c>
      <c r="B6" s="1" t="s">
        <v>296</v>
      </c>
      <c r="C6" s="1">
        <v>121</v>
      </c>
      <c r="D6" s="1">
        <v>7</v>
      </c>
      <c r="E6" s="1">
        <v>5</v>
      </c>
      <c r="F6" s="1">
        <v>0</v>
      </c>
      <c r="G6" s="1">
        <v>60</v>
      </c>
      <c r="H6" s="1">
        <v>24.2</v>
      </c>
      <c r="I6" s="1">
        <v>78</v>
      </c>
      <c r="J6" s="1">
        <v>155.12</v>
      </c>
      <c r="K6" s="1">
        <v>0</v>
      </c>
      <c r="L6" s="1">
        <v>1</v>
      </c>
      <c r="M6" s="1">
        <v>14</v>
      </c>
      <c r="N6" s="1">
        <v>4</v>
      </c>
    </row>
    <row r="7" spans="1:14" x14ac:dyDescent="0.2">
      <c r="A7" s="1">
        <v>53</v>
      </c>
      <c r="B7" s="1" t="s">
        <v>297</v>
      </c>
      <c r="C7" s="1">
        <v>116</v>
      </c>
      <c r="D7" s="1">
        <v>7</v>
      </c>
      <c r="E7" s="1">
        <v>6</v>
      </c>
      <c r="F7" s="1">
        <v>3</v>
      </c>
      <c r="G7" s="1" t="s">
        <v>133</v>
      </c>
      <c r="H7" s="1">
        <v>38.67</v>
      </c>
      <c r="I7" s="1">
        <v>77</v>
      </c>
      <c r="J7" s="1">
        <v>150.63999999999999</v>
      </c>
      <c r="K7" s="1">
        <v>0</v>
      </c>
      <c r="L7" s="1">
        <v>0</v>
      </c>
      <c r="M7" s="1">
        <v>13</v>
      </c>
      <c r="N7" s="1">
        <v>5</v>
      </c>
    </row>
    <row r="8" spans="1:14" x14ac:dyDescent="0.2">
      <c r="A8" s="1">
        <v>78</v>
      </c>
      <c r="B8" s="1" t="s">
        <v>298</v>
      </c>
      <c r="C8" s="1">
        <v>34</v>
      </c>
      <c r="D8" s="1">
        <v>7</v>
      </c>
      <c r="E8" s="1">
        <v>5</v>
      </c>
      <c r="F8" s="1">
        <v>0</v>
      </c>
      <c r="G8" s="1">
        <v>17</v>
      </c>
      <c r="H8" s="1">
        <v>6.8</v>
      </c>
      <c r="I8" s="1">
        <v>31</v>
      </c>
      <c r="J8" s="1">
        <v>109.67</v>
      </c>
      <c r="K8" s="1">
        <v>0</v>
      </c>
      <c r="L8" s="1">
        <v>0</v>
      </c>
      <c r="M8" s="1">
        <v>3</v>
      </c>
      <c r="N8" s="1">
        <v>3</v>
      </c>
    </row>
    <row r="9" spans="1:14" x14ac:dyDescent="0.2">
      <c r="A9" s="1">
        <v>80</v>
      </c>
      <c r="B9" s="1" t="s">
        <v>301</v>
      </c>
      <c r="C9" s="1">
        <v>29</v>
      </c>
      <c r="D9" s="1">
        <v>7</v>
      </c>
      <c r="E9" s="1">
        <v>4</v>
      </c>
      <c r="F9" s="1">
        <v>1</v>
      </c>
      <c r="G9" s="1">
        <v>22</v>
      </c>
      <c r="H9" s="1">
        <v>9.67</v>
      </c>
      <c r="I9" s="1">
        <v>24</v>
      </c>
      <c r="J9" s="1">
        <v>120.83</v>
      </c>
      <c r="K9" s="1">
        <v>0</v>
      </c>
      <c r="L9" s="1">
        <v>0</v>
      </c>
      <c r="M9" s="1">
        <v>1</v>
      </c>
      <c r="N9" s="1">
        <v>2</v>
      </c>
    </row>
    <row r="10" spans="1:14" x14ac:dyDescent="0.2">
      <c r="A10" s="1">
        <v>86</v>
      </c>
      <c r="B10" s="1" t="s">
        <v>291</v>
      </c>
      <c r="C10" s="1">
        <v>22</v>
      </c>
      <c r="D10" s="1">
        <v>7</v>
      </c>
      <c r="E10" s="1">
        <v>4</v>
      </c>
      <c r="F10" s="1">
        <v>1</v>
      </c>
      <c r="G10" s="1" t="s">
        <v>304</v>
      </c>
      <c r="H10" s="1">
        <v>7.33</v>
      </c>
      <c r="I10" s="1">
        <v>29</v>
      </c>
      <c r="J10" s="1">
        <v>75.86</v>
      </c>
      <c r="K10" s="1">
        <v>0</v>
      </c>
      <c r="L10" s="1">
        <v>0</v>
      </c>
      <c r="M10" s="1">
        <v>3</v>
      </c>
      <c r="N10" s="1">
        <v>0</v>
      </c>
    </row>
    <row r="11" spans="1:14" x14ac:dyDescent="0.2">
      <c r="A11" s="1">
        <v>89</v>
      </c>
      <c r="B11" s="1" t="s">
        <v>303</v>
      </c>
      <c r="C11" s="1">
        <v>19</v>
      </c>
      <c r="D11" s="1">
        <v>1</v>
      </c>
      <c r="E11" s="1">
        <v>1</v>
      </c>
      <c r="F11" s="1">
        <v>0</v>
      </c>
      <c r="G11" s="1">
        <v>19</v>
      </c>
      <c r="H11" s="1">
        <v>19</v>
      </c>
      <c r="I11" s="1">
        <v>14</v>
      </c>
      <c r="J11" s="1">
        <v>135.71</v>
      </c>
      <c r="K11" s="1">
        <v>0</v>
      </c>
      <c r="L11" s="1">
        <v>0</v>
      </c>
      <c r="M11" s="1">
        <v>2</v>
      </c>
      <c r="N11" s="1">
        <v>1</v>
      </c>
    </row>
    <row r="12" spans="1:14" x14ac:dyDescent="0.2">
      <c r="A12" s="1">
        <v>111</v>
      </c>
      <c r="B12" s="1" t="s">
        <v>300</v>
      </c>
      <c r="C12" s="1">
        <v>5</v>
      </c>
      <c r="D12" s="1">
        <v>3</v>
      </c>
      <c r="E12" s="1">
        <v>1</v>
      </c>
      <c r="F12" s="1">
        <v>0</v>
      </c>
      <c r="G12" s="1">
        <v>5</v>
      </c>
      <c r="H12" s="1">
        <v>5</v>
      </c>
      <c r="I12" s="1">
        <v>12</v>
      </c>
      <c r="J12" s="1">
        <v>41.66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>
        <v>117</v>
      </c>
      <c r="B13" s="1" t="s">
        <v>299</v>
      </c>
      <c r="C13" s="1">
        <v>2</v>
      </c>
      <c r="D13" s="1">
        <v>4</v>
      </c>
      <c r="E13" s="1">
        <v>2</v>
      </c>
      <c r="F13" s="1">
        <v>2</v>
      </c>
      <c r="G13" s="1" t="s">
        <v>51</v>
      </c>
      <c r="H13" s="1" t="s">
        <v>52</v>
      </c>
      <c r="I13" s="1">
        <v>4</v>
      </c>
      <c r="J13" s="1">
        <v>50</v>
      </c>
      <c r="K13" s="1">
        <v>0</v>
      </c>
      <c r="L13" s="1">
        <v>0</v>
      </c>
      <c r="M13" s="1">
        <v>0</v>
      </c>
      <c r="N1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986B-7AB1-40E9-9B76-F89BCEA92AFB}">
  <dimension ref="A1:N11"/>
  <sheetViews>
    <sheetView workbookViewId="0">
      <selection activeCell="J17" sqref="J17"/>
    </sheetView>
  </sheetViews>
  <sheetFormatPr defaultColWidth="5.85546875" defaultRowHeight="12" x14ac:dyDescent="0.2"/>
  <cols>
    <col min="1" max="1" width="3.85546875" style="1" bestFit="1" customWidth="1"/>
    <col min="2" max="2" width="16.8554687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5.8554687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10</v>
      </c>
      <c r="B2" s="1" t="s">
        <v>14</v>
      </c>
      <c r="C2" s="1">
        <v>249</v>
      </c>
      <c r="D2" s="1">
        <v>7</v>
      </c>
      <c r="E2" s="1">
        <v>7</v>
      </c>
      <c r="F2" s="1">
        <v>2</v>
      </c>
      <c r="G2" s="1">
        <v>67</v>
      </c>
      <c r="H2" s="1">
        <v>49.8</v>
      </c>
      <c r="I2" s="1">
        <v>176</v>
      </c>
      <c r="J2" s="1">
        <v>141.47</v>
      </c>
      <c r="K2" s="1">
        <v>0</v>
      </c>
      <c r="L2" s="1">
        <v>3</v>
      </c>
      <c r="M2" s="1">
        <v>20</v>
      </c>
      <c r="N2" s="1">
        <v>10</v>
      </c>
    </row>
    <row r="3" spans="1:14" x14ac:dyDescent="0.2">
      <c r="A3" s="1">
        <v>18</v>
      </c>
      <c r="B3" s="1" t="s">
        <v>11</v>
      </c>
      <c r="C3" s="1">
        <v>212</v>
      </c>
      <c r="D3" s="1">
        <v>7</v>
      </c>
      <c r="E3" s="1">
        <v>7</v>
      </c>
      <c r="F3" s="1">
        <v>0</v>
      </c>
      <c r="G3" s="1">
        <v>65</v>
      </c>
      <c r="H3" s="1">
        <v>30.29</v>
      </c>
      <c r="I3" s="1">
        <v>116</v>
      </c>
      <c r="J3" s="1">
        <v>182.75</v>
      </c>
      <c r="K3" s="1">
        <v>0</v>
      </c>
      <c r="L3" s="1">
        <v>2</v>
      </c>
      <c r="M3" s="1">
        <v>26</v>
      </c>
      <c r="N3" s="1">
        <v>13</v>
      </c>
    </row>
    <row r="4" spans="1:14" x14ac:dyDescent="0.2">
      <c r="A4" s="1">
        <v>21</v>
      </c>
      <c r="B4" s="1" t="s">
        <v>15</v>
      </c>
      <c r="C4" s="1">
        <v>209</v>
      </c>
      <c r="D4" s="1">
        <v>7</v>
      </c>
      <c r="E4" s="1">
        <v>6</v>
      </c>
      <c r="F4" s="1">
        <v>0</v>
      </c>
      <c r="G4" s="1">
        <v>64</v>
      </c>
      <c r="H4" s="1">
        <v>34.83</v>
      </c>
      <c r="I4" s="1">
        <v>133</v>
      </c>
      <c r="J4" s="1">
        <v>157.13999999999999</v>
      </c>
      <c r="K4" s="1">
        <v>0</v>
      </c>
      <c r="L4" s="1">
        <v>2</v>
      </c>
      <c r="M4" s="1">
        <v>18</v>
      </c>
      <c r="N4" s="1">
        <v>10</v>
      </c>
    </row>
    <row r="5" spans="1:14" x14ac:dyDescent="0.2">
      <c r="A5" s="1">
        <v>37</v>
      </c>
      <c r="B5" s="1" t="s">
        <v>21</v>
      </c>
      <c r="C5" s="1">
        <v>142</v>
      </c>
      <c r="D5" s="1">
        <v>7</v>
      </c>
      <c r="E5" s="1">
        <v>5</v>
      </c>
      <c r="F5" s="1">
        <v>4</v>
      </c>
      <c r="G5" s="1" t="s">
        <v>218</v>
      </c>
      <c r="H5" s="1">
        <v>142</v>
      </c>
      <c r="I5" s="1">
        <v>73</v>
      </c>
      <c r="J5" s="1">
        <v>194.52</v>
      </c>
      <c r="K5" s="1">
        <v>0</v>
      </c>
      <c r="L5" s="1">
        <v>1</v>
      </c>
      <c r="M5" s="1">
        <v>11</v>
      </c>
      <c r="N5" s="1">
        <v>12</v>
      </c>
    </row>
    <row r="6" spans="1:14" x14ac:dyDescent="0.2">
      <c r="A6" s="1">
        <v>49</v>
      </c>
      <c r="B6" s="1" t="s">
        <v>23</v>
      </c>
      <c r="C6" s="1">
        <v>119</v>
      </c>
      <c r="D6" s="1">
        <v>6</v>
      </c>
      <c r="E6" s="1">
        <v>6</v>
      </c>
      <c r="F6" s="1">
        <v>1</v>
      </c>
      <c r="G6" s="1" t="s">
        <v>50</v>
      </c>
      <c r="H6" s="1">
        <v>23.8</v>
      </c>
      <c r="I6" s="1">
        <v>85</v>
      </c>
      <c r="J6" s="1">
        <v>140</v>
      </c>
      <c r="K6" s="1">
        <v>0</v>
      </c>
      <c r="L6" s="1">
        <v>0</v>
      </c>
      <c r="M6" s="1">
        <v>11</v>
      </c>
      <c r="N6" s="1">
        <v>6</v>
      </c>
    </row>
    <row r="7" spans="1:14" x14ac:dyDescent="0.2">
      <c r="A7" s="1">
        <v>59</v>
      </c>
      <c r="B7" s="1" t="s">
        <v>19</v>
      </c>
      <c r="C7" s="1">
        <v>90</v>
      </c>
      <c r="D7" s="1">
        <v>7</v>
      </c>
      <c r="E7" s="1">
        <v>5</v>
      </c>
      <c r="F7" s="1">
        <v>1</v>
      </c>
      <c r="G7" s="1" t="s">
        <v>50</v>
      </c>
      <c r="H7" s="1">
        <v>22.5</v>
      </c>
      <c r="I7" s="1">
        <v>64</v>
      </c>
      <c r="J7" s="1">
        <v>140.62</v>
      </c>
      <c r="K7" s="1">
        <v>0</v>
      </c>
      <c r="L7" s="1">
        <v>0</v>
      </c>
      <c r="M7" s="1">
        <v>8</v>
      </c>
      <c r="N7" s="1">
        <v>6</v>
      </c>
    </row>
    <row r="8" spans="1:14" x14ac:dyDescent="0.2">
      <c r="A8" s="1">
        <v>60</v>
      </c>
      <c r="B8" s="1" t="s">
        <v>20</v>
      </c>
      <c r="C8" s="1">
        <v>87</v>
      </c>
      <c r="D8" s="1">
        <v>7</v>
      </c>
      <c r="E8" s="1">
        <v>6</v>
      </c>
      <c r="F8" s="1">
        <v>1</v>
      </c>
      <c r="G8" s="1">
        <v>54</v>
      </c>
      <c r="H8" s="1">
        <v>17.399999999999999</v>
      </c>
      <c r="I8" s="1">
        <v>68</v>
      </c>
      <c r="J8" s="1">
        <v>127.94</v>
      </c>
      <c r="K8" s="1">
        <v>0</v>
      </c>
      <c r="L8" s="1">
        <v>1</v>
      </c>
      <c r="M8" s="1">
        <v>4</v>
      </c>
      <c r="N8" s="1">
        <v>7</v>
      </c>
    </row>
    <row r="9" spans="1:14" x14ac:dyDescent="0.2">
      <c r="A9" s="1">
        <v>82</v>
      </c>
      <c r="B9" s="1" t="s">
        <v>18</v>
      </c>
      <c r="C9" s="1">
        <v>24</v>
      </c>
      <c r="D9" s="1">
        <v>7</v>
      </c>
      <c r="E9" s="1">
        <v>4</v>
      </c>
      <c r="F9" s="1">
        <v>0</v>
      </c>
      <c r="G9" s="1">
        <v>18</v>
      </c>
      <c r="H9" s="1">
        <v>6</v>
      </c>
      <c r="I9" s="1">
        <v>28</v>
      </c>
      <c r="J9" s="1">
        <v>85.71</v>
      </c>
      <c r="K9" s="1">
        <v>0</v>
      </c>
      <c r="L9" s="1">
        <v>0</v>
      </c>
      <c r="M9" s="1">
        <v>2</v>
      </c>
      <c r="N9" s="1">
        <v>0</v>
      </c>
    </row>
    <row r="10" spans="1:14" x14ac:dyDescent="0.2">
      <c r="A10" s="1">
        <v>97</v>
      </c>
      <c r="B10" s="1" t="s">
        <v>16</v>
      </c>
      <c r="C10" s="1">
        <v>10</v>
      </c>
      <c r="D10" s="1">
        <v>6</v>
      </c>
      <c r="E10" s="1">
        <v>4</v>
      </c>
      <c r="F10" s="1">
        <v>3</v>
      </c>
      <c r="G10" s="1">
        <v>8</v>
      </c>
      <c r="H10" s="1">
        <v>10</v>
      </c>
      <c r="I10" s="1">
        <v>21</v>
      </c>
      <c r="J10" s="1">
        <v>47.61</v>
      </c>
      <c r="K10" s="1">
        <v>0</v>
      </c>
      <c r="L10" s="1">
        <v>0</v>
      </c>
      <c r="M10" s="1">
        <v>1</v>
      </c>
      <c r="N10" s="1">
        <v>0</v>
      </c>
    </row>
    <row r="11" spans="1:14" x14ac:dyDescent="0.2">
      <c r="A11" s="1">
        <v>124</v>
      </c>
      <c r="B11" s="1" t="s">
        <v>81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4</v>
      </c>
      <c r="J11" s="1">
        <v>25</v>
      </c>
      <c r="K11" s="1">
        <v>0</v>
      </c>
      <c r="L11" s="1">
        <v>0</v>
      </c>
      <c r="M11" s="1">
        <v>0</v>
      </c>
      <c r="N11" s="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8021-DF9C-453B-A636-59711395494E}">
  <dimension ref="A1:M9"/>
  <sheetViews>
    <sheetView workbookViewId="0">
      <selection activeCell="E22" sqref="E22"/>
    </sheetView>
  </sheetViews>
  <sheetFormatPr defaultRowHeight="12" x14ac:dyDescent="0.2"/>
  <cols>
    <col min="1" max="1" width="3.85546875" style="1" bestFit="1" customWidth="1"/>
    <col min="2" max="2" width="17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1" width="5.28515625" style="1" bestFit="1" customWidth="1"/>
    <col min="12" max="13" width="3.140625" style="1" bestFit="1" customWidth="1"/>
    <col min="14" max="14" width="2.7109375" style="1" bestFit="1" customWidth="1"/>
    <col min="15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11</v>
      </c>
      <c r="B2" s="55" t="s">
        <v>305</v>
      </c>
      <c r="C2" s="1">
        <v>10</v>
      </c>
      <c r="D2" s="1">
        <v>7</v>
      </c>
      <c r="E2" s="1">
        <v>7</v>
      </c>
      <c r="F2" s="1">
        <v>27</v>
      </c>
      <c r="G2" s="1">
        <v>168</v>
      </c>
      <c r="H2" s="2">
        <v>45738</v>
      </c>
      <c r="I2" s="1">
        <v>16.8</v>
      </c>
      <c r="J2" s="1">
        <v>6.22</v>
      </c>
      <c r="K2" s="1">
        <v>16.2</v>
      </c>
      <c r="L2" s="1">
        <v>0</v>
      </c>
      <c r="M2" s="1">
        <v>0</v>
      </c>
    </row>
    <row r="3" spans="1:13" x14ac:dyDescent="0.2">
      <c r="A3" s="1">
        <v>12</v>
      </c>
      <c r="B3" s="1" t="s">
        <v>291</v>
      </c>
      <c r="C3" s="1">
        <v>10</v>
      </c>
      <c r="D3" s="1">
        <v>7</v>
      </c>
      <c r="E3" s="1">
        <v>7</v>
      </c>
      <c r="F3" s="1">
        <v>23</v>
      </c>
      <c r="G3" s="1">
        <v>203</v>
      </c>
      <c r="H3" s="2">
        <v>45741</v>
      </c>
      <c r="I3" s="1">
        <v>20.3</v>
      </c>
      <c r="J3" s="1">
        <v>8.82</v>
      </c>
      <c r="K3" s="1">
        <v>13.8</v>
      </c>
      <c r="L3" s="1">
        <v>0</v>
      </c>
      <c r="M3" s="1">
        <v>0</v>
      </c>
    </row>
    <row r="4" spans="1:13" x14ac:dyDescent="0.2">
      <c r="A4" s="1">
        <v>20</v>
      </c>
      <c r="B4" s="1" t="s">
        <v>293</v>
      </c>
      <c r="C4" s="1">
        <v>8</v>
      </c>
      <c r="D4" s="1">
        <v>6</v>
      </c>
      <c r="E4" s="1">
        <v>6</v>
      </c>
      <c r="F4" s="1">
        <v>21.3</v>
      </c>
      <c r="G4" s="1">
        <v>196</v>
      </c>
      <c r="H4" s="2">
        <v>45745</v>
      </c>
      <c r="I4" s="1">
        <v>24.5</v>
      </c>
      <c r="J4" s="1">
        <v>9.11</v>
      </c>
      <c r="K4" s="1">
        <v>16.12</v>
      </c>
      <c r="L4" s="1">
        <v>0</v>
      </c>
      <c r="M4" s="1">
        <v>0</v>
      </c>
    </row>
    <row r="5" spans="1:13" x14ac:dyDescent="0.2">
      <c r="A5" s="1">
        <v>25</v>
      </c>
      <c r="B5" s="1" t="s">
        <v>289</v>
      </c>
      <c r="C5" s="1">
        <v>7</v>
      </c>
      <c r="D5" s="1">
        <v>6</v>
      </c>
      <c r="E5" s="1">
        <v>6</v>
      </c>
      <c r="F5" s="1">
        <v>21</v>
      </c>
      <c r="G5" s="1">
        <v>154</v>
      </c>
      <c r="H5" s="2">
        <v>45729</v>
      </c>
      <c r="I5" s="1">
        <v>22</v>
      </c>
      <c r="J5" s="1">
        <v>7.33</v>
      </c>
      <c r="K5" s="1">
        <v>18</v>
      </c>
      <c r="L5" s="1">
        <v>0</v>
      </c>
      <c r="M5" s="1">
        <v>0</v>
      </c>
    </row>
    <row r="6" spans="1:13" x14ac:dyDescent="0.2">
      <c r="A6" s="1">
        <v>42</v>
      </c>
      <c r="B6" s="1" t="s">
        <v>298</v>
      </c>
      <c r="C6" s="1">
        <v>5</v>
      </c>
      <c r="D6" s="1">
        <v>7</v>
      </c>
      <c r="E6" s="1">
        <v>3</v>
      </c>
      <c r="F6" s="1">
        <v>6.3</v>
      </c>
      <c r="G6" s="1">
        <v>88</v>
      </c>
      <c r="H6" s="2">
        <v>45709</v>
      </c>
      <c r="I6" s="1">
        <v>17.600000000000001</v>
      </c>
      <c r="J6" s="1">
        <v>13.53</v>
      </c>
      <c r="K6" s="1">
        <v>7.8</v>
      </c>
      <c r="L6" s="1">
        <v>0</v>
      </c>
      <c r="M6" s="1">
        <v>0</v>
      </c>
    </row>
    <row r="7" spans="1:13" x14ac:dyDescent="0.2">
      <c r="A7" s="1">
        <v>50</v>
      </c>
      <c r="B7" s="1" t="s">
        <v>300</v>
      </c>
      <c r="C7" s="1">
        <v>3</v>
      </c>
      <c r="D7" s="1">
        <v>3</v>
      </c>
      <c r="E7" s="1">
        <v>2</v>
      </c>
      <c r="F7" s="1">
        <v>8</v>
      </c>
      <c r="G7" s="1">
        <v>43</v>
      </c>
      <c r="H7" s="2">
        <v>45711</v>
      </c>
      <c r="I7" s="1">
        <v>14.33</v>
      </c>
      <c r="J7" s="1">
        <v>5.37</v>
      </c>
      <c r="K7" s="1">
        <v>16</v>
      </c>
      <c r="L7" s="1">
        <v>0</v>
      </c>
      <c r="M7" s="1">
        <v>0</v>
      </c>
    </row>
    <row r="8" spans="1:13" x14ac:dyDescent="0.2">
      <c r="A8" s="1">
        <v>68</v>
      </c>
      <c r="B8" s="1" t="s">
        <v>302</v>
      </c>
      <c r="C8" s="1">
        <v>1</v>
      </c>
      <c r="D8" s="1">
        <v>1</v>
      </c>
      <c r="E8" s="1">
        <v>1</v>
      </c>
      <c r="F8" s="1">
        <v>3</v>
      </c>
      <c r="G8" s="1">
        <v>23</v>
      </c>
      <c r="H8" s="2">
        <v>45680</v>
      </c>
      <c r="I8" s="1">
        <v>23</v>
      </c>
      <c r="J8" s="1">
        <v>7.66</v>
      </c>
      <c r="K8" s="1">
        <v>18</v>
      </c>
      <c r="L8" s="1">
        <v>0</v>
      </c>
      <c r="M8" s="1">
        <v>0</v>
      </c>
    </row>
    <row r="9" spans="1:13" x14ac:dyDescent="0.2">
      <c r="A9" s="1">
        <v>76</v>
      </c>
      <c r="B9" s="1" t="s">
        <v>299</v>
      </c>
      <c r="C9" s="1">
        <v>1</v>
      </c>
      <c r="D9" s="1">
        <v>4</v>
      </c>
      <c r="E9" s="1">
        <v>4</v>
      </c>
      <c r="F9" s="1">
        <v>11.2</v>
      </c>
      <c r="G9" s="1">
        <v>133</v>
      </c>
      <c r="H9" s="1" t="s">
        <v>313</v>
      </c>
      <c r="I9" s="1">
        <v>133</v>
      </c>
      <c r="J9" s="1">
        <v>11.73</v>
      </c>
      <c r="K9" s="1">
        <v>68</v>
      </c>
      <c r="L9" s="1">
        <v>0</v>
      </c>
      <c r="M9" s="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80C6-67F3-4257-8E4D-62138C18EE29}">
  <dimension ref="A1:K18"/>
  <sheetViews>
    <sheetView workbookViewId="0">
      <selection activeCell="B16" sqref="B16"/>
    </sheetView>
  </sheetViews>
  <sheetFormatPr defaultRowHeight="12" x14ac:dyDescent="0.2"/>
  <cols>
    <col min="1" max="1" width="3.85546875" style="1" bestFit="1" customWidth="1"/>
    <col min="2" max="2" width="16" style="1" bestFit="1" customWidth="1"/>
    <col min="3" max="3" width="5.285156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8</v>
      </c>
      <c r="B2" s="1" t="s">
        <v>221</v>
      </c>
      <c r="C2" s="1">
        <v>132</v>
      </c>
      <c r="D2" s="1">
        <v>6</v>
      </c>
      <c r="E2" s="1">
        <v>11</v>
      </c>
      <c r="F2" s="1">
        <v>42</v>
      </c>
      <c r="G2" s="1">
        <v>9</v>
      </c>
      <c r="H2" s="1">
        <v>6</v>
      </c>
      <c r="I2" s="1">
        <v>2</v>
      </c>
      <c r="J2" s="1">
        <v>3</v>
      </c>
      <c r="K2" s="1">
        <v>0</v>
      </c>
    </row>
    <row r="3" spans="1:11" x14ac:dyDescent="0.2">
      <c r="A3" s="1">
        <v>22</v>
      </c>
      <c r="B3" s="1" t="s">
        <v>223</v>
      </c>
      <c r="C3" s="1">
        <v>112</v>
      </c>
      <c r="D3" s="1">
        <v>7</v>
      </c>
      <c r="E3" s="1">
        <v>0</v>
      </c>
      <c r="F3" s="1">
        <v>0</v>
      </c>
      <c r="G3" s="1">
        <v>27</v>
      </c>
      <c r="H3" s="1">
        <v>12</v>
      </c>
      <c r="I3" s="1">
        <v>1</v>
      </c>
      <c r="J3" s="1">
        <v>0</v>
      </c>
      <c r="K3" s="1">
        <v>0</v>
      </c>
    </row>
    <row r="4" spans="1:11" x14ac:dyDescent="0.2">
      <c r="A4" s="1">
        <v>26</v>
      </c>
      <c r="B4" s="1" t="s">
        <v>224</v>
      </c>
      <c r="C4" s="1">
        <v>109.5</v>
      </c>
      <c r="D4" s="1">
        <v>7</v>
      </c>
      <c r="E4" s="1">
        <v>0</v>
      </c>
      <c r="F4" s="1">
        <v>0</v>
      </c>
      <c r="G4" s="1">
        <v>24</v>
      </c>
      <c r="H4" s="1">
        <v>7</v>
      </c>
      <c r="I4" s="1">
        <v>5</v>
      </c>
      <c r="J4" s="1">
        <v>7.5</v>
      </c>
      <c r="K4" s="1">
        <v>2</v>
      </c>
    </row>
    <row r="5" spans="1:11" x14ac:dyDescent="0.2">
      <c r="A5" s="1">
        <v>39</v>
      </c>
      <c r="B5" s="1" t="s">
        <v>225</v>
      </c>
      <c r="C5" s="1">
        <v>92.5</v>
      </c>
      <c r="D5" s="1">
        <v>7</v>
      </c>
      <c r="E5" s="1">
        <v>0</v>
      </c>
      <c r="F5" s="1">
        <v>0</v>
      </c>
      <c r="G5" s="1">
        <v>19</v>
      </c>
      <c r="H5" s="1">
        <v>10</v>
      </c>
      <c r="I5" s="1">
        <v>4</v>
      </c>
      <c r="J5" s="1">
        <v>0</v>
      </c>
      <c r="K5" s="1">
        <v>0</v>
      </c>
    </row>
    <row r="6" spans="1:11" x14ac:dyDescent="0.2">
      <c r="A6" s="1">
        <v>53</v>
      </c>
      <c r="B6" s="1" t="s">
        <v>226</v>
      </c>
      <c r="C6" s="1">
        <v>80.5</v>
      </c>
      <c r="D6" s="1">
        <v>7</v>
      </c>
      <c r="E6" s="1">
        <v>0</v>
      </c>
      <c r="F6" s="1">
        <v>7</v>
      </c>
      <c r="G6" s="1">
        <v>12</v>
      </c>
      <c r="H6" s="1">
        <v>6</v>
      </c>
      <c r="I6" s="1">
        <v>9</v>
      </c>
      <c r="J6" s="1">
        <v>0</v>
      </c>
      <c r="K6" s="1">
        <v>0</v>
      </c>
    </row>
    <row r="7" spans="1:11" x14ac:dyDescent="0.2">
      <c r="A7" s="1">
        <v>63</v>
      </c>
      <c r="B7" s="1" t="s">
        <v>227</v>
      </c>
      <c r="C7" s="1">
        <v>73.5</v>
      </c>
      <c r="D7" s="1">
        <v>7</v>
      </c>
      <c r="E7" s="1">
        <v>3</v>
      </c>
      <c r="F7" s="1">
        <v>37</v>
      </c>
      <c r="G7" s="1">
        <v>2</v>
      </c>
      <c r="H7" s="1">
        <v>3</v>
      </c>
      <c r="I7" s="1">
        <v>3</v>
      </c>
      <c r="J7" s="1">
        <v>3</v>
      </c>
      <c r="K7" s="1">
        <v>0</v>
      </c>
    </row>
    <row r="8" spans="1:11" x14ac:dyDescent="0.2">
      <c r="A8" s="1">
        <v>65</v>
      </c>
      <c r="B8" s="1" t="s">
        <v>228</v>
      </c>
      <c r="C8" s="1">
        <v>72.5</v>
      </c>
      <c r="D8" s="1">
        <v>7</v>
      </c>
      <c r="E8" s="1">
        <v>5</v>
      </c>
      <c r="F8" s="1">
        <v>39</v>
      </c>
      <c r="G8" s="1">
        <v>2</v>
      </c>
      <c r="H8" s="1">
        <v>2</v>
      </c>
      <c r="I8" s="1">
        <v>1</v>
      </c>
      <c r="J8" s="1">
        <v>1.5</v>
      </c>
      <c r="K8" s="1">
        <v>0</v>
      </c>
    </row>
    <row r="9" spans="1:11" x14ac:dyDescent="0.2">
      <c r="A9" s="1">
        <v>66</v>
      </c>
      <c r="B9" s="1" t="s">
        <v>229</v>
      </c>
      <c r="C9" s="1">
        <v>72</v>
      </c>
      <c r="D9" s="1">
        <v>7</v>
      </c>
      <c r="E9" s="1">
        <v>6</v>
      </c>
      <c r="F9" s="1">
        <v>51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70</v>
      </c>
      <c r="B10" s="1" t="s">
        <v>230</v>
      </c>
      <c r="C10" s="1">
        <v>69</v>
      </c>
      <c r="D10" s="1">
        <v>6</v>
      </c>
      <c r="E10" s="1">
        <v>3</v>
      </c>
      <c r="F10" s="1">
        <v>18</v>
      </c>
      <c r="G10" s="1">
        <v>7</v>
      </c>
      <c r="H10" s="1">
        <v>4</v>
      </c>
      <c r="I10" s="1">
        <v>3</v>
      </c>
      <c r="J10" s="1">
        <v>1.5</v>
      </c>
      <c r="K10" s="1">
        <v>0</v>
      </c>
    </row>
    <row r="11" spans="1:11" x14ac:dyDescent="0.2">
      <c r="A11" s="1">
        <v>100</v>
      </c>
      <c r="B11" s="1" t="s">
        <v>231</v>
      </c>
      <c r="C11" s="1">
        <v>45.5</v>
      </c>
      <c r="D11" s="1">
        <v>4</v>
      </c>
      <c r="E11" s="1">
        <v>6</v>
      </c>
      <c r="F11" s="1">
        <v>22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</row>
    <row r="12" spans="1:11" x14ac:dyDescent="0.2">
      <c r="A12" s="1">
        <v>105</v>
      </c>
      <c r="B12" s="1" t="s">
        <v>232</v>
      </c>
      <c r="C12" s="1">
        <v>36</v>
      </c>
      <c r="D12" s="1">
        <v>6</v>
      </c>
      <c r="E12" s="1">
        <v>0</v>
      </c>
      <c r="F12" s="1">
        <v>0</v>
      </c>
      <c r="G12" s="1">
        <v>6</v>
      </c>
      <c r="H12" s="1">
        <v>6</v>
      </c>
      <c r="I12" s="1">
        <v>0</v>
      </c>
      <c r="J12" s="1">
        <v>0</v>
      </c>
      <c r="K12" s="1">
        <v>0</v>
      </c>
    </row>
    <row r="13" spans="1:11" x14ac:dyDescent="0.2">
      <c r="A13" s="1">
        <v>108</v>
      </c>
      <c r="B13" s="1" t="s">
        <v>233</v>
      </c>
      <c r="C13" s="1">
        <v>35</v>
      </c>
      <c r="D13" s="1">
        <v>2</v>
      </c>
      <c r="E13" s="1">
        <v>5</v>
      </c>
      <c r="F13" s="1">
        <v>15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">
      <c r="A14" s="1">
        <v>112</v>
      </c>
      <c r="B14" s="1" t="s">
        <v>234</v>
      </c>
      <c r="C14" s="1">
        <v>32.5</v>
      </c>
      <c r="D14" s="1">
        <v>3</v>
      </c>
      <c r="E14" s="1">
        <v>2</v>
      </c>
      <c r="F14" s="1">
        <v>23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1:11" x14ac:dyDescent="0.2">
      <c r="A15" s="1">
        <v>126</v>
      </c>
      <c r="B15" s="1" t="s">
        <v>235</v>
      </c>
      <c r="C15" s="1">
        <v>21</v>
      </c>
      <c r="D15" s="1">
        <v>2</v>
      </c>
      <c r="E15" s="1">
        <v>3</v>
      </c>
      <c r="F15" s="1">
        <v>8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</row>
    <row r="16" spans="1:11" x14ac:dyDescent="0.2">
      <c r="A16" s="1">
        <v>144</v>
      </c>
      <c r="B16" s="1" t="s">
        <v>253</v>
      </c>
      <c r="C16" s="1">
        <v>10</v>
      </c>
      <c r="D16" s="1">
        <v>2</v>
      </c>
      <c r="E16" s="1">
        <v>1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</row>
    <row r="17" spans="1:11" x14ac:dyDescent="0.2">
      <c r="A17" s="1">
        <v>150</v>
      </c>
      <c r="B17" s="1" t="s">
        <v>236</v>
      </c>
      <c r="C17" s="1">
        <v>7.5</v>
      </c>
      <c r="D17" s="1">
        <v>1</v>
      </c>
      <c r="E17" s="1">
        <v>1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152</v>
      </c>
      <c r="B18" s="1" t="s">
        <v>237</v>
      </c>
      <c r="C18" s="1">
        <v>6.5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1.5</v>
      </c>
      <c r="K18" s="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71E-6B87-4820-A5A3-11DBBEE37233}">
  <dimension ref="A1:N13"/>
  <sheetViews>
    <sheetView workbookViewId="0">
      <selection activeCell="B16" sqref="B16"/>
    </sheetView>
  </sheetViews>
  <sheetFormatPr defaultRowHeight="12" x14ac:dyDescent="0.2"/>
  <cols>
    <col min="1" max="1" width="3.85546875" style="1" bestFit="1" customWidth="1"/>
    <col min="2" max="2" width="22.4257812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8</v>
      </c>
      <c r="B2" s="1" t="s">
        <v>223</v>
      </c>
      <c r="C2" s="1">
        <v>265</v>
      </c>
      <c r="D2" s="1">
        <v>7</v>
      </c>
      <c r="E2" s="1">
        <v>7</v>
      </c>
      <c r="F2" s="1">
        <v>1</v>
      </c>
      <c r="G2" s="1">
        <v>67</v>
      </c>
      <c r="H2" s="1">
        <v>44.17</v>
      </c>
      <c r="I2" s="1">
        <v>175</v>
      </c>
      <c r="J2" s="1">
        <v>151.41999999999999</v>
      </c>
      <c r="K2" s="1">
        <v>0</v>
      </c>
      <c r="L2" s="1">
        <v>1</v>
      </c>
      <c r="M2" s="1">
        <v>27</v>
      </c>
      <c r="N2" s="1">
        <v>12</v>
      </c>
    </row>
    <row r="3" spans="1:14" x14ac:dyDescent="0.2">
      <c r="A3" s="1">
        <v>14</v>
      </c>
      <c r="B3" s="1" t="s">
        <v>225</v>
      </c>
      <c r="C3" s="1">
        <v>231</v>
      </c>
      <c r="D3" s="1">
        <v>7</v>
      </c>
      <c r="E3" s="1">
        <v>6</v>
      </c>
      <c r="F3" s="1">
        <v>1</v>
      </c>
      <c r="G3" s="1">
        <v>59</v>
      </c>
      <c r="H3" s="1">
        <v>46.2</v>
      </c>
      <c r="I3" s="1">
        <v>163</v>
      </c>
      <c r="J3" s="1">
        <v>141.71</v>
      </c>
      <c r="K3" s="1">
        <v>0</v>
      </c>
      <c r="L3" s="1">
        <v>2</v>
      </c>
      <c r="M3" s="1">
        <v>19</v>
      </c>
      <c r="N3" s="1">
        <v>10</v>
      </c>
    </row>
    <row r="4" spans="1:14" x14ac:dyDescent="0.2">
      <c r="A4" s="1">
        <v>29</v>
      </c>
      <c r="B4" s="1" t="s">
        <v>224</v>
      </c>
      <c r="C4" s="1">
        <v>180</v>
      </c>
      <c r="D4" s="1">
        <v>7</v>
      </c>
      <c r="E4" s="1">
        <v>7</v>
      </c>
      <c r="F4" s="1">
        <v>1</v>
      </c>
      <c r="G4" s="1" t="s">
        <v>238</v>
      </c>
      <c r="H4" s="1">
        <v>30</v>
      </c>
      <c r="I4" s="1">
        <v>120</v>
      </c>
      <c r="J4" s="1">
        <v>150</v>
      </c>
      <c r="K4" s="1">
        <v>0</v>
      </c>
      <c r="L4" s="1">
        <v>1</v>
      </c>
      <c r="M4" s="1">
        <v>24</v>
      </c>
      <c r="N4" s="1">
        <v>7</v>
      </c>
    </row>
    <row r="5" spans="1:14" x14ac:dyDescent="0.2">
      <c r="A5" s="1">
        <v>44</v>
      </c>
      <c r="B5" s="1" t="s">
        <v>226</v>
      </c>
      <c r="C5" s="1">
        <v>130</v>
      </c>
      <c r="D5" s="1">
        <v>7</v>
      </c>
      <c r="E5" s="1">
        <v>6</v>
      </c>
      <c r="F5" s="1">
        <v>2</v>
      </c>
      <c r="G5" s="1">
        <v>46</v>
      </c>
      <c r="H5" s="1">
        <v>32.5</v>
      </c>
      <c r="I5" s="1">
        <v>73</v>
      </c>
      <c r="J5" s="1">
        <v>178.08</v>
      </c>
      <c r="K5" s="1">
        <v>0</v>
      </c>
      <c r="L5" s="1">
        <v>0</v>
      </c>
      <c r="M5" s="1">
        <v>12</v>
      </c>
      <c r="N5" s="1">
        <v>6</v>
      </c>
    </row>
    <row r="6" spans="1:14" x14ac:dyDescent="0.2">
      <c r="A6" s="1">
        <v>54</v>
      </c>
      <c r="B6" s="1" t="s">
        <v>221</v>
      </c>
      <c r="C6" s="1">
        <v>104</v>
      </c>
      <c r="D6" s="1">
        <v>6</v>
      </c>
      <c r="E6" s="1">
        <v>5</v>
      </c>
      <c r="F6" s="1">
        <v>1</v>
      </c>
      <c r="G6" s="1">
        <v>42</v>
      </c>
      <c r="H6" s="1">
        <v>26</v>
      </c>
      <c r="I6" s="1">
        <v>61</v>
      </c>
      <c r="J6" s="1">
        <v>170.49</v>
      </c>
      <c r="K6" s="1">
        <v>0</v>
      </c>
      <c r="L6" s="1">
        <v>0</v>
      </c>
      <c r="M6" s="1">
        <v>9</v>
      </c>
      <c r="N6" s="1">
        <v>6</v>
      </c>
    </row>
    <row r="7" spans="1:14" x14ac:dyDescent="0.2">
      <c r="A7" s="1">
        <v>58</v>
      </c>
      <c r="B7" s="1" t="s">
        <v>230</v>
      </c>
      <c r="C7" s="1">
        <v>91</v>
      </c>
      <c r="D7" s="1">
        <v>6</v>
      </c>
      <c r="E7" s="1">
        <v>6</v>
      </c>
      <c r="F7" s="1">
        <v>1</v>
      </c>
      <c r="G7" s="1">
        <v>36</v>
      </c>
      <c r="H7" s="1">
        <v>18.2</v>
      </c>
      <c r="I7" s="1">
        <v>76</v>
      </c>
      <c r="J7" s="1">
        <v>119.73</v>
      </c>
      <c r="K7" s="1">
        <v>0</v>
      </c>
      <c r="L7" s="1">
        <v>0</v>
      </c>
      <c r="M7" s="1">
        <v>7</v>
      </c>
      <c r="N7" s="1">
        <v>4</v>
      </c>
    </row>
    <row r="8" spans="1:14" x14ac:dyDescent="0.2">
      <c r="A8" s="1">
        <v>61</v>
      </c>
      <c r="B8" s="1" t="s">
        <v>232</v>
      </c>
      <c r="C8" s="1">
        <v>82</v>
      </c>
      <c r="D8" s="1">
        <v>6</v>
      </c>
      <c r="E8" s="1">
        <v>6</v>
      </c>
      <c r="F8" s="1">
        <v>0</v>
      </c>
      <c r="G8" s="1">
        <v>26</v>
      </c>
      <c r="H8" s="1">
        <v>13.67</v>
      </c>
      <c r="I8" s="1">
        <v>57</v>
      </c>
      <c r="J8" s="1">
        <v>143.85</v>
      </c>
      <c r="K8" s="1">
        <v>0</v>
      </c>
      <c r="L8" s="1">
        <v>0</v>
      </c>
      <c r="M8" s="1">
        <v>6</v>
      </c>
      <c r="N8" s="1">
        <v>6</v>
      </c>
    </row>
    <row r="9" spans="1:14" x14ac:dyDescent="0.2">
      <c r="A9" s="1">
        <v>75</v>
      </c>
      <c r="B9" s="1" t="s">
        <v>227</v>
      </c>
      <c r="C9" s="1">
        <v>39</v>
      </c>
      <c r="D9" s="1">
        <v>7</v>
      </c>
      <c r="E9" s="1">
        <v>5</v>
      </c>
      <c r="F9" s="1">
        <v>3</v>
      </c>
      <c r="G9" s="1" t="s">
        <v>239</v>
      </c>
      <c r="H9" s="1">
        <v>19.5</v>
      </c>
      <c r="I9" s="1">
        <v>29</v>
      </c>
      <c r="J9" s="1">
        <v>134.47999999999999</v>
      </c>
      <c r="K9" s="1">
        <v>0</v>
      </c>
      <c r="L9" s="1">
        <v>0</v>
      </c>
      <c r="M9" s="1">
        <v>2</v>
      </c>
      <c r="N9" s="1">
        <v>3</v>
      </c>
    </row>
    <row r="10" spans="1:14" x14ac:dyDescent="0.2">
      <c r="A10" s="1">
        <v>79</v>
      </c>
      <c r="B10" s="1" t="s">
        <v>228</v>
      </c>
      <c r="C10" s="1">
        <v>28</v>
      </c>
      <c r="D10" s="1">
        <v>7</v>
      </c>
      <c r="E10" s="1">
        <v>2</v>
      </c>
      <c r="F10" s="1">
        <v>1</v>
      </c>
      <c r="G10" s="1" t="s">
        <v>240</v>
      </c>
      <c r="H10" s="1">
        <v>28</v>
      </c>
      <c r="I10" s="1">
        <v>16</v>
      </c>
      <c r="J10" s="1">
        <v>175</v>
      </c>
      <c r="K10" s="1">
        <v>0</v>
      </c>
      <c r="L10" s="1">
        <v>0</v>
      </c>
      <c r="M10" s="1">
        <v>2</v>
      </c>
      <c r="N10" s="1">
        <v>2</v>
      </c>
    </row>
    <row r="11" spans="1:14" x14ac:dyDescent="0.2">
      <c r="A11" s="1">
        <v>108</v>
      </c>
      <c r="B11" s="1" t="s">
        <v>241</v>
      </c>
      <c r="C11" s="1">
        <v>6</v>
      </c>
      <c r="D11" s="1">
        <v>2</v>
      </c>
      <c r="E11" s="1">
        <v>2</v>
      </c>
      <c r="F11" s="1">
        <v>0</v>
      </c>
      <c r="G11" s="1">
        <v>3</v>
      </c>
      <c r="H11" s="1">
        <v>3</v>
      </c>
      <c r="I11" s="1">
        <v>15</v>
      </c>
      <c r="J11" s="1">
        <v>40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1">
        <v>115</v>
      </c>
      <c r="B12" s="1" t="s">
        <v>229</v>
      </c>
      <c r="C12" s="1">
        <v>2</v>
      </c>
      <c r="D12" s="1">
        <v>7</v>
      </c>
      <c r="E12" s="1">
        <v>2</v>
      </c>
      <c r="F12" s="1">
        <v>1</v>
      </c>
      <c r="G12" s="1" t="s">
        <v>51</v>
      </c>
      <c r="H12" s="1">
        <v>2</v>
      </c>
      <c r="I12" s="1">
        <v>3</v>
      </c>
      <c r="J12" s="1">
        <v>66.66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>
        <v>118</v>
      </c>
      <c r="B13" s="1" t="s">
        <v>253</v>
      </c>
      <c r="C13" s="1">
        <v>1</v>
      </c>
      <c r="D13" s="1">
        <v>2</v>
      </c>
      <c r="E13" s="1">
        <v>1</v>
      </c>
      <c r="F13" s="1">
        <v>1</v>
      </c>
      <c r="G13" s="1" t="s">
        <v>51</v>
      </c>
      <c r="H13" s="1" t="s">
        <v>52</v>
      </c>
      <c r="I13" s="1">
        <v>1</v>
      </c>
      <c r="J13" s="1">
        <v>100</v>
      </c>
      <c r="K13" s="1">
        <v>0</v>
      </c>
      <c r="L13" s="1">
        <v>0</v>
      </c>
      <c r="M13" s="1">
        <v>0</v>
      </c>
      <c r="N13" s="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4F2D-56CD-4F6D-9718-C8092BDA9CA6}">
  <dimension ref="A1:M12"/>
  <sheetViews>
    <sheetView workbookViewId="0">
      <selection activeCell="B16" sqref="B16"/>
    </sheetView>
  </sheetViews>
  <sheetFormatPr defaultRowHeight="12" x14ac:dyDescent="0.2"/>
  <cols>
    <col min="1" max="1" width="3.85546875" style="1" bestFit="1" customWidth="1"/>
    <col min="2" max="2" width="22.4257812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140625" style="1" bestFit="1" customWidth="1"/>
    <col min="9" max="10" width="5.28515625" style="1" bestFit="1" customWidth="1"/>
    <col min="11" max="11" width="4.425781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9</v>
      </c>
      <c r="B2" s="1" t="s">
        <v>221</v>
      </c>
      <c r="C2" s="1">
        <v>11</v>
      </c>
      <c r="D2" s="1">
        <v>6</v>
      </c>
      <c r="E2" s="1">
        <v>6</v>
      </c>
      <c r="F2" s="1">
        <v>20</v>
      </c>
      <c r="G2" s="1">
        <v>183</v>
      </c>
      <c r="H2" s="1" t="s">
        <v>242</v>
      </c>
      <c r="I2" s="1">
        <v>16.63</v>
      </c>
      <c r="J2" s="1">
        <v>9.15</v>
      </c>
      <c r="K2" s="1">
        <v>10.9</v>
      </c>
      <c r="L2" s="1">
        <v>0</v>
      </c>
      <c r="M2" s="1">
        <v>1</v>
      </c>
    </row>
    <row r="3" spans="1:13" x14ac:dyDescent="0.2">
      <c r="A3" s="1">
        <v>31</v>
      </c>
      <c r="B3" s="1" t="s">
        <v>231</v>
      </c>
      <c r="C3" s="1">
        <v>6</v>
      </c>
      <c r="D3" s="1">
        <v>4</v>
      </c>
      <c r="E3" s="1">
        <v>4</v>
      </c>
      <c r="F3" s="1">
        <v>11</v>
      </c>
      <c r="G3" s="1">
        <v>94</v>
      </c>
      <c r="H3" s="1" t="s">
        <v>243</v>
      </c>
      <c r="I3" s="1">
        <v>15.66</v>
      </c>
      <c r="J3" s="1">
        <v>8.5399999999999991</v>
      </c>
      <c r="K3" s="1">
        <v>11</v>
      </c>
      <c r="L3" s="1">
        <v>0</v>
      </c>
      <c r="M3" s="1">
        <v>0</v>
      </c>
    </row>
    <row r="4" spans="1:13" x14ac:dyDescent="0.2">
      <c r="A4" s="1">
        <v>32</v>
      </c>
      <c r="B4" s="1" t="s">
        <v>229</v>
      </c>
      <c r="C4" s="1">
        <v>6</v>
      </c>
      <c r="D4" s="1">
        <v>7</v>
      </c>
      <c r="E4" s="1">
        <v>7</v>
      </c>
      <c r="F4" s="1">
        <v>24</v>
      </c>
      <c r="G4" s="1">
        <v>219</v>
      </c>
      <c r="H4" s="1" t="s">
        <v>244</v>
      </c>
      <c r="I4" s="1">
        <v>36.5</v>
      </c>
      <c r="J4" s="1">
        <v>9.1199999999999992</v>
      </c>
      <c r="K4" s="1">
        <v>24</v>
      </c>
      <c r="L4" s="1">
        <v>0</v>
      </c>
      <c r="M4" s="1">
        <v>0</v>
      </c>
    </row>
    <row r="5" spans="1:13" x14ac:dyDescent="0.2">
      <c r="A5" s="1">
        <v>38</v>
      </c>
      <c r="B5" s="1" t="s">
        <v>228</v>
      </c>
      <c r="C5" s="1">
        <v>5</v>
      </c>
      <c r="D5" s="1">
        <v>7</v>
      </c>
      <c r="E5" s="1">
        <v>7</v>
      </c>
      <c r="F5" s="1">
        <v>19</v>
      </c>
      <c r="G5" s="1">
        <v>199</v>
      </c>
      <c r="H5" s="2">
        <v>45707</v>
      </c>
      <c r="I5" s="1">
        <v>39.799999999999997</v>
      </c>
      <c r="J5" s="1">
        <v>10.47</v>
      </c>
      <c r="K5" s="1">
        <v>22.8</v>
      </c>
      <c r="L5" s="1">
        <v>0</v>
      </c>
      <c r="M5" s="1">
        <v>0</v>
      </c>
    </row>
    <row r="6" spans="1:13" x14ac:dyDescent="0.2">
      <c r="A6" s="1">
        <v>39</v>
      </c>
      <c r="B6" s="1" t="s">
        <v>233</v>
      </c>
      <c r="C6" s="1">
        <v>5</v>
      </c>
      <c r="D6" s="1">
        <v>2</v>
      </c>
      <c r="E6" s="1">
        <v>2</v>
      </c>
      <c r="F6" s="1">
        <v>6</v>
      </c>
      <c r="G6" s="1">
        <v>63</v>
      </c>
      <c r="H6" s="2">
        <v>45771</v>
      </c>
      <c r="I6" s="1">
        <v>12.6</v>
      </c>
      <c r="J6" s="1">
        <v>10.5</v>
      </c>
      <c r="K6" s="1">
        <v>7.2</v>
      </c>
      <c r="L6" s="1">
        <v>1</v>
      </c>
      <c r="M6" s="1">
        <v>0</v>
      </c>
    </row>
    <row r="7" spans="1:13" x14ac:dyDescent="0.2">
      <c r="A7" s="1">
        <v>49</v>
      </c>
      <c r="B7" s="1" t="s">
        <v>230</v>
      </c>
      <c r="C7" s="1">
        <v>3</v>
      </c>
      <c r="D7" s="1">
        <v>6</v>
      </c>
      <c r="E7" s="1">
        <v>3</v>
      </c>
      <c r="F7" s="1">
        <v>8</v>
      </c>
      <c r="G7" s="1">
        <v>56</v>
      </c>
      <c r="H7" s="2">
        <v>45702</v>
      </c>
      <c r="I7" s="1">
        <v>18.66</v>
      </c>
      <c r="J7" s="1">
        <v>7</v>
      </c>
      <c r="K7" s="1">
        <v>16</v>
      </c>
      <c r="L7" s="1">
        <v>0</v>
      </c>
      <c r="M7" s="1">
        <v>0</v>
      </c>
    </row>
    <row r="8" spans="1:13" x14ac:dyDescent="0.2">
      <c r="A8" s="1">
        <v>50</v>
      </c>
      <c r="B8" s="1" t="s">
        <v>235</v>
      </c>
      <c r="C8" s="1">
        <v>3</v>
      </c>
      <c r="D8" s="1">
        <v>2</v>
      </c>
      <c r="E8" s="1">
        <v>1</v>
      </c>
      <c r="F8" s="1">
        <v>4</v>
      </c>
      <c r="G8" s="1">
        <v>36</v>
      </c>
      <c r="H8" s="1" t="s">
        <v>245</v>
      </c>
      <c r="I8" s="1">
        <v>12</v>
      </c>
      <c r="J8" s="1">
        <v>9</v>
      </c>
      <c r="K8" s="1">
        <v>8</v>
      </c>
      <c r="L8" s="1">
        <v>0</v>
      </c>
      <c r="M8" s="1">
        <v>0</v>
      </c>
    </row>
    <row r="9" spans="1:13" x14ac:dyDescent="0.2">
      <c r="A9" s="1">
        <v>51</v>
      </c>
      <c r="B9" s="1" t="s">
        <v>227</v>
      </c>
      <c r="C9" s="1">
        <v>3</v>
      </c>
      <c r="D9" s="1">
        <v>7</v>
      </c>
      <c r="E9" s="1">
        <v>7</v>
      </c>
      <c r="F9" s="1">
        <v>21.3</v>
      </c>
      <c r="G9" s="1">
        <v>203</v>
      </c>
      <c r="H9" s="1" t="s">
        <v>246</v>
      </c>
      <c r="I9" s="1">
        <v>67.66</v>
      </c>
      <c r="J9" s="1">
        <v>9.44</v>
      </c>
      <c r="K9" s="1">
        <v>43</v>
      </c>
      <c r="L9" s="1">
        <v>0</v>
      </c>
      <c r="M9" s="1">
        <v>0</v>
      </c>
    </row>
    <row r="10" spans="1:13" x14ac:dyDescent="0.2">
      <c r="A10" s="1">
        <v>55</v>
      </c>
      <c r="B10" s="1" t="s">
        <v>234</v>
      </c>
      <c r="C10" s="1">
        <v>2</v>
      </c>
      <c r="D10" s="1">
        <v>3</v>
      </c>
      <c r="E10" s="1">
        <v>3</v>
      </c>
      <c r="F10" s="1">
        <v>12</v>
      </c>
      <c r="G10" s="1">
        <v>94</v>
      </c>
      <c r="H10" s="2">
        <v>45678</v>
      </c>
      <c r="I10" s="1">
        <v>47</v>
      </c>
      <c r="J10" s="1">
        <v>7.83</v>
      </c>
      <c r="K10" s="1">
        <v>36</v>
      </c>
      <c r="L10" s="1">
        <v>0</v>
      </c>
      <c r="M10" s="1">
        <v>0</v>
      </c>
    </row>
    <row r="11" spans="1:13" x14ac:dyDescent="0.2">
      <c r="A11" s="1">
        <v>79</v>
      </c>
      <c r="B11" s="1" t="s">
        <v>253</v>
      </c>
      <c r="C11" s="1">
        <v>1</v>
      </c>
      <c r="D11" s="1">
        <v>2</v>
      </c>
      <c r="E11" s="1">
        <v>2</v>
      </c>
      <c r="F11" s="1">
        <v>4</v>
      </c>
      <c r="G11" s="1">
        <v>53</v>
      </c>
      <c r="H11" s="1" t="s">
        <v>247</v>
      </c>
      <c r="I11" s="1">
        <v>53</v>
      </c>
      <c r="J11" s="1">
        <v>13.25</v>
      </c>
      <c r="K11" s="1">
        <v>24</v>
      </c>
      <c r="L11" s="1">
        <v>0</v>
      </c>
      <c r="M11" s="1">
        <v>0</v>
      </c>
    </row>
    <row r="12" spans="1:13" x14ac:dyDescent="0.2">
      <c r="A12" s="1">
        <v>80</v>
      </c>
      <c r="B12" s="1" t="s">
        <v>236</v>
      </c>
      <c r="C12" s="1">
        <v>1</v>
      </c>
      <c r="D12" s="1">
        <v>1</v>
      </c>
      <c r="E12" s="1">
        <v>1</v>
      </c>
      <c r="F12" s="1">
        <v>2</v>
      </c>
      <c r="G12" s="1">
        <v>28</v>
      </c>
      <c r="H12" s="2">
        <v>45685</v>
      </c>
      <c r="I12" s="1">
        <v>28</v>
      </c>
      <c r="J12" s="1">
        <v>14</v>
      </c>
      <c r="K12" s="1">
        <v>12</v>
      </c>
      <c r="L12" s="1">
        <v>0</v>
      </c>
      <c r="M12" s="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5A96-6BD2-43A7-A681-AB50CE5A897D}">
  <dimension ref="A1:K20"/>
  <sheetViews>
    <sheetView workbookViewId="0">
      <selection activeCell="J2" sqref="J2"/>
    </sheetView>
  </sheetViews>
  <sheetFormatPr defaultRowHeight="12" x14ac:dyDescent="0.2"/>
  <cols>
    <col min="1" max="1" width="3.85546875" style="1" bestFit="1" customWidth="1"/>
    <col min="2" max="2" width="18.140625" style="1" bestFit="1" customWidth="1"/>
    <col min="3" max="3" width="5.28515625" style="1" bestFit="1" customWidth="1"/>
    <col min="4" max="4" width="4" style="1" bestFit="1" customWidth="1"/>
    <col min="5" max="5" width="4.85546875" style="1" bestFit="1" customWidth="1"/>
    <col min="6" max="6" width="4.5703125" style="1" bestFit="1" customWidth="1"/>
    <col min="7" max="8" width="2.7109375" style="1" bestFit="1" customWidth="1"/>
    <col min="9" max="9" width="7" style="1" bestFit="1" customWidth="1"/>
    <col min="10" max="10" width="7.85546875" style="1" bestFit="1" customWidth="1"/>
    <col min="11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16</v>
      </c>
      <c r="B2" s="1" t="s">
        <v>265</v>
      </c>
      <c r="C2" s="1">
        <v>119.5</v>
      </c>
      <c r="D2" s="1">
        <v>7</v>
      </c>
      <c r="E2" s="1">
        <v>11</v>
      </c>
      <c r="F2" s="1">
        <v>78</v>
      </c>
      <c r="G2" s="1">
        <v>0</v>
      </c>
      <c r="H2" s="1">
        <v>0</v>
      </c>
      <c r="I2" s="1">
        <v>0</v>
      </c>
      <c r="J2" s="1">
        <v>3</v>
      </c>
      <c r="K2" s="1">
        <v>0</v>
      </c>
    </row>
    <row r="3" spans="1:11" x14ac:dyDescent="0.2">
      <c r="A3" s="1">
        <v>36</v>
      </c>
      <c r="B3" s="1" t="s">
        <v>271</v>
      </c>
      <c r="C3" s="1">
        <v>96</v>
      </c>
      <c r="D3" s="1">
        <v>7</v>
      </c>
      <c r="E3" s="1">
        <v>12</v>
      </c>
      <c r="F3" s="1">
        <v>54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57</v>
      </c>
      <c r="B4" s="1" t="s">
        <v>257</v>
      </c>
      <c r="C4" s="1">
        <v>79</v>
      </c>
      <c r="D4" s="1">
        <v>7</v>
      </c>
      <c r="E4" s="1">
        <v>4</v>
      </c>
      <c r="F4" s="1">
        <v>33</v>
      </c>
      <c r="G4" s="1">
        <v>5</v>
      </c>
      <c r="H4" s="1">
        <v>3</v>
      </c>
      <c r="I4" s="1">
        <v>3</v>
      </c>
      <c r="J4" s="1">
        <v>1.5</v>
      </c>
      <c r="K4" s="1">
        <v>0</v>
      </c>
    </row>
    <row r="5" spans="1:11" x14ac:dyDescent="0.2">
      <c r="A5" s="1">
        <v>60</v>
      </c>
      <c r="B5" s="1" t="s">
        <v>259</v>
      </c>
      <c r="C5" s="1">
        <v>75</v>
      </c>
      <c r="D5" s="1">
        <v>7</v>
      </c>
      <c r="E5" s="1">
        <v>0</v>
      </c>
      <c r="F5" s="1">
        <v>0</v>
      </c>
      <c r="G5" s="1">
        <v>10</v>
      </c>
      <c r="H5" s="1">
        <v>8</v>
      </c>
      <c r="I5" s="1">
        <v>3</v>
      </c>
      <c r="J5" s="1">
        <v>4.5</v>
      </c>
      <c r="K5" s="1">
        <v>4</v>
      </c>
    </row>
    <row r="6" spans="1:11" x14ac:dyDescent="0.2">
      <c r="A6" s="1">
        <v>69</v>
      </c>
      <c r="B6" s="1" t="s">
        <v>263</v>
      </c>
      <c r="C6" s="1">
        <v>69.5</v>
      </c>
      <c r="D6" s="1">
        <v>5</v>
      </c>
      <c r="E6" s="1">
        <v>7</v>
      </c>
      <c r="F6" s="1">
        <v>40</v>
      </c>
      <c r="G6" s="1">
        <v>0</v>
      </c>
      <c r="H6" s="1">
        <v>0</v>
      </c>
      <c r="I6" s="1">
        <v>2</v>
      </c>
      <c r="J6" s="1">
        <v>0</v>
      </c>
      <c r="K6" s="1">
        <v>0</v>
      </c>
    </row>
    <row r="7" spans="1:11" x14ac:dyDescent="0.2">
      <c r="A7" s="1">
        <v>71</v>
      </c>
      <c r="B7" s="1" t="s">
        <v>264</v>
      </c>
      <c r="C7" s="1">
        <v>69</v>
      </c>
      <c r="D7" s="1">
        <v>7</v>
      </c>
      <c r="E7" s="1">
        <v>0</v>
      </c>
      <c r="F7" s="1">
        <v>0</v>
      </c>
      <c r="G7" s="1">
        <v>13</v>
      </c>
      <c r="H7" s="1">
        <v>9</v>
      </c>
      <c r="I7" s="1">
        <v>2</v>
      </c>
      <c r="J7" s="1">
        <v>0</v>
      </c>
      <c r="K7" s="1">
        <v>0</v>
      </c>
    </row>
    <row r="8" spans="1:11" x14ac:dyDescent="0.2">
      <c r="A8" s="1">
        <v>81</v>
      </c>
      <c r="B8" s="1" t="s">
        <v>270</v>
      </c>
      <c r="C8" s="1">
        <v>64</v>
      </c>
      <c r="D8" s="1">
        <v>7</v>
      </c>
      <c r="E8" s="1">
        <v>0</v>
      </c>
      <c r="F8" s="1">
        <v>0</v>
      </c>
      <c r="G8" s="1">
        <v>18</v>
      </c>
      <c r="H8" s="1">
        <v>4</v>
      </c>
      <c r="I8" s="1">
        <v>2</v>
      </c>
      <c r="J8" s="1">
        <v>0</v>
      </c>
      <c r="K8" s="1">
        <v>0</v>
      </c>
    </row>
    <row r="9" spans="1:11" x14ac:dyDescent="0.2">
      <c r="A9" s="1">
        <v>82</v>
      </c>
      <c r="B9" s="1" t="s">
        <v>262</v>
      </c>
      <c r="C9" s="1">
        <v>63</v>
      </c>
      <c r="D9" s="1">
        <v>6</v>
      </c>
      <c r="E9" s="1">
        <v>5</v>
      </c>
      <c r="F9" s="1">
        <v>33</v>
      </c>
      <c r="G9" s="1">
        <v>1</v>
      </c>
      <c r="H9" s="1">
        <v>0</v>
      </c>
      <c r="I9" s="1">
        <v>4</v>
      </c>
      <c r="J9" s="1">
        <v>0</v>
      </c>
      <c r="K9" s="1">
        <v>0</v>
      </c>
    </row>
    <row r="10" spans="1:11" x14ac:dyDescent="0.2">
      <c r="A10" s="1">
        <v>90</v>
      </c>
      <c r="B10" s="1" t="s">
        <v>255</v>
      </c>
      <c r="C10" s="1">
        <v>56.5</v>
      </c>
      <c r="D10" s="1">
        <v>5</v>
      </c>
      <c r="E10" s="1">
        <v>0</v>
      </c>
      <c r="F10" s="1">
        <v>0</v>
      </c>
      <c r="G10" s="1">
        <v>14</v>
      </c>
      <c r="H10" s="1">
        <v>4</v>
      </c>
      <c r="I10" s="1">
        <v>3</v>
      </c>
      <c r="J10" s="1">
        <v>0</v>
      </c>
      <c r="K10" s="1">
        <v>0</v>
      </c>
    </row>
    <row r="11" spans="1:11" x14ac:dyDescent="0.2">
      <c r="A11" s="1">
        <v>107</v>
      </c>
      <c r="B11" s="1" t="s">
        <v>272</v>
      </c>
      <c r="C11" s="1">
        <v>35.5</v>
      </c>
      <c r="D11" s="1">
        <v>5</v>
      </c>
      <c r="E11" s="1">
        <v>0</v>
      </c>
      <c r="F11" s="1">
        <v>0</v>
      </c>
      <c r="G11" s="1">
        <v>8</v>
      </c>
      <c r="H11" s="1">
        <v>3</v>
      </c>
      <c r="I11" s="1">
        <v>2</v>
      </c>
      <c r="J11" s="1">
        <v>0</v>
      </c>
      <c r="K11" s="1">
        <v>0</v>
      </c>
    </row>
    <row r="12" spans="1:11" x14ac:dyDescent="0.2">
      <c r="A12" s="1">
        <v>113</v>
      </c>
      <c r="B12" s="1" t="s">
        <v>258</v>
      </c>
      <c r="C12" s="1">
        <v>32</v>
      </c>
      <c r="D12" s="1">
        <v>3</v>
      </c>
      <c r="E12" s="1">
        <v>0</v>
      </c>
      <c r="F12" s="1">
        <v>0</v>
      </c>
      <c r="G12" s="1">
        <v>9</v>
      </c>
      <c r="H12" s="1">
        <v>2</v>
      </c>
      <c r="I12" s="1">
        <v>1</v>
      </c>
      <c r="J12" s="1">
        <v>0</v>
      </c>
      <c r="K12" s="1">
        <v>0</v>
      </c>
    </row>
    <row r="13" spans="1:11" x14ac:dyDescent="0.2">
      <c r="A13" s="1">
        <v>127</v>
      </c>
      <c r="B13" s="1" t="s">
        <v>260</v>
      </c>
      <c r="C13" s="1">
        <v>21</v>
      </c>
      <c r="D13" s="1">
        <v>5</v>
      </c>
      <c r="E13" s="1">
        <v>0</v>
      </c>
      <c r="F13" s="1">
        <v>0</v>
      </c>
      <c r="G13" s="1">
        <v>6</v>
      </c>
      <c r="H13" s="1">
        <v>1</v>
      </c>
      <c r="I13" s="1">
        <v>1</v>
      </c>
      <c r="J13" s="1">
        <v>0</v>
      </c>
      <c r="K13" s="1">
        <v>0</v>
      </c>
    </row>
    <row r="14" spans="1:11" x14ac:dyDescent="0.2">
      <c r="A14" s="1">
        <v>129</v>
      </c>
      <c r="B14" s="1" t="s">
        <v>274</v>
      </c>
      <c r="C14" s="1">
        <v>20</v>
      </c>
      <c r="D14" s="1">
        <v>2</v>
      </c>
      <c r="E14" s="1">
        <v>2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">
      <c r="A15" s="1">
        <v>132</v>
      </c>
      <c r="B15" s="1" t="s">
        <v>273</v>
      </c>
      <c r="C15" s="1">
        <v>17.5</v>
      </c>
      <c r="D15" s="1">
        <v>1</v>
      </c>
      <c r="E15" s="1">
        <v>0</v>
      </c>
      <c r="F15" s="1">
        <v>0</v>
      </c>
      <c r="G15" s="1">
        <v>6</v>
      </c>
      <c r="H15" s="1">
        <v>0</v>
      </c>
      <c r="I15" s="1">
        <v>1</v>
      </c>
      <c r="J15" s="1">
        <v>0</v>
      </c>
      <c r="K15" s="1">
        <v>0</v>
      </c>
    </row>
    <row r="16" spans="1:11" x14ac:dyDescent="0.2">
      <c r="A16" s="1">
        <v>137</v>
      </c>
      <c r="B16" s="1" t="s">
        <v>267</v>
      </c>
      <c r="C16" s="1">
        <v>14.5</v>
      </c>
      <c r="D16" s="1">
        <v>2</v>
      </c>
      <c r="E16" s="1">
        <v>1</v>
      </c>
      <c r="F16" s="1">
        <v>11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140</v>
      </c>
      <c r="B17" s="1" t="s">
        <v>261</v>
      </c>
      <c r="C17" s="1">
        <v>12.5</v>
      </c>
      <c r="D17" s="1">
        <v>2</v>
      </c>
      <c r="E17" s="1">
        <v>0</v>
      </c>
      <c r="F17" s="1">
        <v>10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</row>
    <row r="18" spans="1:11" x14ac:dyDescent="0.2">
      <c r="A18" s="1">
        <v>146</v>
      </c>
      <c r="B18" s="1" t="s">
        <v>269</v>
      </c>
      <c r="C18" s="1">
        <v>9.5</v>
      </c>
      <c r="D18" s="1">
        <v>1</v>
      </c>
      <c r="E18" s="1">
        <v>1</v>
      </c>
      <c r="F18" s="1">
        <v>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147</v>
      </c>
      <c r="B19" s="1" t="s">
        <v>278</v>
      </c>
      <c r="C19" s="1">
        <v>9.5</v>
      </c>
      <c r="D19" s="1">
        <v>2</v>
      </c>
      <c r="E19" s="1">
        <v>0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</row>
    <row r="20" spans="1:11" x14ac:dyDescent="0.2">
      <c r="A20" s="1">
        <v>154</v>
      </c>
      <c r="B20" s="1" t="s">
        <v>268</v>
      </c>
      <c r="C20" s="1">
        <v>5</v>
      </c>
      <c r="D20" s="1">
        <v>3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211E-5EA3-44D9-BCA5-2AA80E600455}">
  <dimension ref="A1:N16"/>
  <sheetViews>
    <sheetView workbookViewId="0">
      <selection activeCell="J2" sqref="J2"/>
    </sheetView>
  </sheetViews>
  <sheetFormatPr defaultRowHeight="12" x14ac:dyDescent="0.2"/>
  <cols>
    <col min="1" max="1" width="3.85546875" style="1" bestFit="1" customWidth="1"/>
    <col min="2" max="2" width="18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26</v>
      </c>
      <c r="B2" s="1" t="s">
        <v>270</v>
      </c>
      <c r="C2" s="1">
        <v>186</v>
      </c>
      <c r="D2" s="1">
        <v>7</v>
      </c>
      <c r="E2" s="1">
        <v>7</v>
      </c>
      <c r="F2" s="1">
        <v>1</v>
      </c>
      <c r="G2" s="1" t="s">
        <v>281</v>
      </c>
      <c r="H2" s="1">
        <v>31</v>
      </c>
      <c r="I2" s="1">
        <v>140</v>
      </c>
      <c r="J2" s="1">
        <v>132.85</v>
      </c>
      <c r="K2" s="1">
        <v>0</v>
      </c>
      <c r="L2" s="1">
        <v>1</v>
      </c>
      <c r="M2" s="1">
        <v>18</v>
      </c>
      <c r="N2" s="1">
        <v>4</v>
      </c>
    </row>
    <row r="3" spans="1:14" x14ac:dyDescent="0.2">
      <c r="A3" s="1">
        <v>30</v>
      </c>
      <c r="B3" s="1" t="s">
        <v>264</v>
      </c>
      <c r="C3" s="1">
        <v>180</v>
      </c>
      <c r="D3" s="1">
        <v>7</v>
      </c>
      <c r="E3" s="1">
        <v>7</v>
      </c>
      <c r="F3" s="1">
        <v>2</v>
      </c>
      <c r="G3" s="1" t="s">
        <v>202</v>
      </c>
      <c r="H3" s="1">
        <v>36</v>
      </c>
      <c r="I3" s="1">
        <v>140</v>
      </c>
      <c r="J3" s="1">
        <v>128.57</v>
      </c>
      <c r="K3" s="1">
        <v>0</v>
      </c>
      <c r="L3" s="1">
        <v>0</v>
      </c>
      <c r="M3" s="1">
        <v>13</v>
      </c>
      <c r="N3" s="1">
        <v>9</v>
      </c>
    </row>
    <row r="4" spans="1:14" x14ac:dyDescent="0.2">
      <c r="A4" s="1">
        <v>45</v>
      </c>
      <c r="B4" s="1" t="s">
        <v>259</v>
      </c>
      <c r="C4" s="1">
        <v>130</v>
      </c>
      <c r="D4" s="1">
        <v>7</v>
      </c>
      <c r="E4" s="1">
        <v>7</v>
      </c>
      <c r="F4" s="1">
        <v>4</v>
      </c>
      <c r="G4" s="1" t="s">
        <v>282</v>
      </c>
      <c r="H4" s="1">
        <v>43.33</v>
      </c>
      <c r="I4" s="1">
        <v>82</v>
      </c>
      <c r="J4" s="1">
        <v>158.53</v>
      </c>
      <c r="K4" s="1">
        <v>0</v>
      </c>
      <c r="L4" s="1">
        <v>0</v>
      </c>
      <c r="M4" s="1">
        <v>10</v>
      </c>
      <c r="N4" s="1">
        <v>8</v>
      </c>
    </row>
    <row r="5" spans="1:14" x14ac:dyDescent="0.2">
      <c r="A5" s="1">
        <v>46</v>
      </c>
      <c r="B5" s="1" t="s">
        <v>255</v>
      </c>
      <c r="C5" s="1">
        <v>122</v>
      </c>
      <c r="D5" s="1">
        <v>5</v>
      </c>
      <c r="E5" s="1">
        <v>5</v>
      </c>
      <c r="F5" s="1">
        <v>0</v>
      </c>
      <c r="G5" s="1">
        <v>63</v>
      </c>
      <c r="H5" s="1">
        <v>24.4</v>
      </c>
      <c r="I5" s="1">
        <v>81</v>
      </c>
      <c r="J5" s="1">
        <v>150.61000000000001</v>
      </c>
      <c r="K5" s="1">
        <v>0</v>
      </c>
      <c r="L5" s="1">
        <v>2</v>
      </c>
      <c r="M5" s="1">
        <v>14</v>
      </c>
      <c r="N5" s="1">
        <v>4</v>
      </c>
    </row>
    <row r="6" spans="1:14" x14ac:dyDescent="0.2">
      <c r="A6" s="1">
        <v>50</v>
      </c>
      <c r="B6" s="1" t="s">
        <v>272</v>
      </c>
      <c r="C6" s="1">
        <v>118</v>
      </c>
      <c r="D6" s="1">
        <v>5</v>
      </c>
      <c r="E6" s="1">
        <v>5</v>
      </c>
      <c r="F6" s="1">
        <v>2</v>
      </c>
      <c r="G6" s="1" t="s">
        <v>283</v>
      </c>
      <c r="H6" s="1">
        <v>39.33</v>
      </c>
      <c r="I6" s="1">
        <v>91</v>
      </c>
      <c r="J6" s="1">
        <v>129.66999999999999</v>
      </c>
      <c r="K6" s="1">
        <v>0</v>
      </c>
      <c r="L6" s="1">
        <v>1</v>
      </c>
      <c r="M6" s="1">
        <v>8</v>
      </c>
      <c r="N6" s="1">
        <v>3</v>
      </c>
    </row>
    <row r="7" spans="1:14" x14ac:dyDescent="0.2">
      <c r="A7" s="1">
        <v>56</v>
      </c>
      <c r="B7" s="1" t="s">
        <v>258</v>
      </c>
      <c r="C7" s="1">
        <v>94</v>
      </c>
      <c r="D7" s="1">
        <v>3</v>
      </c>
      <c r="E7" s="1">
        <v>3</v>
      </c>
      <c r="F7" s="1">
        <v>0</v>
      </c>
      <c r="G7" s="1">
        <v>69</v>
      </c>
      <c r="H7" s="1">
        <v>31.33</v>
      </c>
      <c r="I7" s="1">
        <v>74</v>
      </c>
      <c r="J7" s="1">
        <v>127.02</v>
      </c>
      <c r="K7" s="1">
        <v>0</v>
      </c>
      <c r="L7" s="1">
        <v>1</v>
      </c>
      <c r="M7" s="1">
        <v>9</v>
      </c>
      <c r="N7" s="1">
        <v>2</v>
      </c>
    </row>
    <row r="8" spans="1:14" x14ac:dyDescent="0.2">
      <c r="A8" s="1">
        <v>57</v>
      </c>
      <c r="B8" s="1" t="s">
        <v>257</v>
      </c>
      <c r="C8" s="1">
        <v>92</v>
      </c>
      <c r="D8" s="1">
        <v>7</v>
      </c>
      <c r="E8" s="1">
        <v>7</v>
      </c>
      <c r="F8" s="1">
        <v>2</v>
      </c>
      <c r="G8" s="1" t="s">
        <v>284</v>
      </c>
      <c r="H8" s="1">
        <v>18.399999999999999</v>
      </c>
      <c r="I8" s="1">
        <v>80</v>
      </c>
      <c r="J8" s="1">
        <v>115</v>
      </c>
      <c r="K8" s="1">
        <v>0</v>
      </c>
      <c r="L8" s="1">
        <v>0</v>
      </c>
      <c r="M8" s="1">
        <v>5</v>
      </c>
      <c r="N8" s="1">
        <v>3</v>
      </c>
    </row>
    <row r="9" spans="1:14" x14ac:dyDescent="0.2">
      <c r="A9" s="1">
        <v>68</v>
      </c>
      <c r="B9" s="1" t="s">
        <v>260</v>
      </c>
      <c r="C9" s="1">
        <v>55</v>
      </c>
      <c r="D9" s="1">
        <v>5</v>
      </c>
      <c r="E9" s="1">
        <v>5</v>
      </c>
      <c r="F9" s="1">
        <v>0</v>
      </c>
      <c r="G9" s="1">
        <v>23</v>
      </c>
      <c r="H9" s="1">
        <v>11</v>
      </c>
      <c r="I9" s="1">
        <v>57</v>
      </c>
      <c r="J9" s="1">
        <v>96.49</v>
      </c>
      <c r="K9" s="1">
        <v>0</v>
      </c>
      <c r="L9" s="1">
        <v>0</v>
      </c>
      <c r="M9" s="1">
        <v>6</v>
      </c>
      <c r="N9" s="1">
        <v>1</v>
      </c>
    </row>
    <row r="10" spans="1:14" x14ac:dyDescent="0.2">
      <c r="A10" s="1">
        <v>81</v>
      </c>
      <c r="B10" s="1" t="s">
        <v>273</v>
      </c>
      <c r="C10" s="1">
        <v>27</v>
      </c>
      <c r="D10" s="1">
        <v>1</v>
      </c>
      <c r="E10" s="1">
        <v>1</v>
      </c>
      <c r="F10" s="1">
        <v>0</v>
      </c>
      <c r="G10" s="1">
        <v>27</v>
      </c>
      <c r="H10" s="1">
        <v>27</v>
      </c>
      <c r="I10" s="1">
        <v>19</v>
      </c>
      <c r="J10" s="1">
        <v>142.1</v>
      </c>
      <c r="K10" s="1">
        <v>0</v>
      </c>
      <c r="L10" s="1">
        <v>0</v>
      </c>
      <c r="M10" s="1">
        <v>6</v>
      </c>
      <c r="N10" s="1">
        <v>0</v>
      </c>
    </row>
    <row r="11" spans="1:14" x14ac:dyDescent="0.2">
      <c r="A11" s="1">
        <v>91</v>
      </c>
      <c r="B11" s="1" t="s">
        <v>262</v>
      </c>
      <c r="C11" s="1">
        <v>12</v>
      </c>
      <c r="D11" s="1">
        <v>6</v>
      </c>
      <c r="E11" s="1">
        <v>2</v>
      </c>
      <c r="F11" s="1">
        <v>0</v>
      </c>
      <c r="G11" s="1">
        <v>11</v>
      </c>
      <c r="H11" s="1">
        <v>6</v>
      </c>
      <c r="I11" s="1">
        <v>15</v>
      </c>
      <c r="J11" s="1">
        <v>80</v>
      </c>
      <c r="K11" s="1">
        <v>0</v>
      </c>
      <c r="L11" s="1">
        <v>0</v>
      </c>
      <c r="M11" s="1">
        <v>1</v>
      </c>
      <c r="N11" s="1">
        <v>0</v>
      </c>
    </row>
    <row r="12" spans="1:14" x14ac:dyDescent="0.2">
      <c r="A12" s="1">
        <v>92</v>
      </c>
      <c r="B12" s="1" t="s">
        <v>261</v>
      </c>
      <c r="C12" s="1">
        <v>12</v>
      </c>
      <c r="D12" s="1">
        <v>2</v>
      </c>
      <c r="E12" s="1">
        <v>2</v>
      </c>
      <c r="F12" s="1">
        <v>0</v>
      </c>
      <c r="G12" s="1">
        <v>8</v>
      </c>
      <c r="H12" s="1">
        <v>6</v>
      </c>
      <c r="I12" s="1">
        <v>22</v>
      </c>
      <c r="J12" s="1">
        <v>54.54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>
        <v>93</v>
      </c>
      <c r="B13" s="1" t="s">
        <v>278</v>
      </c>
      <c r="C13" s="1">
        <v>11</v>
      </c>
      <c r="D13" s="1">
        <v>2</v>
      </c>
      <c r="E13" s="1">
        <v>1</v>
      </c>
      <c r="F13" s="1">
        <v>1</v>
      </c>
      <c r="G13" s="1" t="s">
        <v>285</v>
      </c>
      <c r="H13" s="1" t="s">
        <v>52</v>
      </c>
      <c r="I13" s="1">
        <v>4</v>
      </c>
      <c r="J13" s="1">
        <v>275</v>
      </c>
      <c r="K13" s="1">
        <v>0</v>
      </c>
      <c r="L13" s="1">
        <v>0</v>
      </c>
      <c r="M13" s="1">
        <v>0</v>
      </c>
      <c r="N13" s="1">
        <v>1</v>
      </c>
    </row>
    <row r="14" spans="1:14" x14ac:dyDescent="0.2">
      <c r="A14" s="1">
        <v>103</v>
      </c>
      <c r="B14" s="1" t="s">
        <v>268</v>
      </c>
      <c r="C14" s="1">
        <v>7</v>
      </c>
      <c r="D14" s="1">
        <v>3</v>
      </c>
      <c r="E14" s="1">
        <v>3</v>
      </c>
      <c r="F14" s="1">
        <v>0</v>
      </c>
      <c r="G14" s="1">
        <v>4</v>
      </c>
      <c r="H14" s="1">
        <v>2.33</v>
      </c>
      <c r="I14" s="1">
        <v>18</v>
      </c>
      <c r="J14" s="1">
        <v>38.880000000000003</v>
      </c>
      <c r="K14" s="1">
        <v>0</v>
      </c>
      <c r="L14" s="1">
        <v>0</v>
      </c>
      <c r="M14" s="1">
        <v>1</v>
      </c>
      <c r="N14" s="1">
        <v>0</v>
      </c>
    </row>
    <row r="15" spans="1:14" x14ac:dyDescent="0.2">
      <c r="A15" s="1">
        <v>112</v>
      </c>
      <c r="B15" s="1" t="s">
        <v>274</v>
      </c>
      <c r="C15" s="1">
        <v>3</v>
      </c>
      <c r="D15" s="1">
        <v>2</v>
      </c>
      <c r="E15" s="1">
        <v>1</v>
      </c>
      <c r="F15" s="1">
        <v>1</v>
      </c>
      <c r="G15" s="1" t="s">
        <v>286</v>
      </c>
      <c r="H15" s="1" t="s">
        <v>52</v>
      </c>
      <c r="I15" s="1">
        <v>3</v>
      </c>
      <c r="J15" s="1">
        <v>100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2">
      <c r="A16" s="1">
        <v>125</v>
      </c>
      <c r="B16" s="1" t="s">
        <v>271</v>
      </c>
      <c r="C16" s="1">
        <v>1</v>
      </c>
      <c r="D16" s="1">
        <v>7</v>
      </c>
      <c r="E16" s="1">
        <v>2</v>
      </c>
      <c r="F16" s="1">
        <v>1</v>
      </c>
      <c r="G16" s="1">
        <v>1</v>
      </c>
      <c r="H16" s="1">
        <v>1</v>
      </c>
      <c r="I16" s="1">
        <v>10</v>
      </c>
      <c r="J16" s="1">
        <v>10</v>
      </c>
      <c r="K16" s="1">
        <v>0</v>
      </c>
      <c r="L16" s="1">
        <v>0</v>
      </c>
      <c r="M16" s="1">
        <v>0</v>
      </c>
      <c r="N16" s="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7844-87B5-4B61-BF4A-367C73C85102}">
  <dimension ref="A1:M9"/>
  <sheetViews>
    <sheetView workbookViewId="0">
      <selection activeCell="J2" sqref="J2"/>
    </sheetView>
  </sheetViews>
  <sheetFormatPr defaultRowHeight="12" x14ac:dyDescent="0.2"/>
  <cols>
    <col min="1" max="1" width="3.85546875" style="1" bestFit="1" customWidth="1"/>
    <col min="2" max="2" width="18.14062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1" width="5.285156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3</v>
      </c>
      <c r="B2" s="1" t="s">
        <v>271</v>
      </c>
      <c r="C2" s="1">
        <v>12</v>
      </c>
      <c r="D2" s="1">
        <v>7</v>
      </c>
      <c r="E2" s="1">
        <v>7</v>
      </c>
      <c r="F2" s="1">
        <v>24</v>
      </c>
      <c r="G2" s="1">
        <v>171</v>
      </c>
      <c r="H2" s="2">
        <v>45765</v>
      </c>
      <c r="I2" s="1">
        <v>14.25</v>
      </c>
      <c r="J2" s="1">
        <v>7.12</v>
      </c>
      <c r="K2" s="1">
        <v>12</v>
      </c>
      <c r="L2" s="1">
        <v>1</v>
      </c>
      <c r="M2" s="1">
        <v>0</v>
      </c>
    </row>
    <row r="3" spans="1:13" x14ac:dyDescent="0.2">
      <c r="A3" s="1">
        <v>8</v>
      </c>
      <c r="B3" s="1" t="s">
        <v>265</v>
      </c>
      <c r="C3" s="1">
        <v>11</v>
      </c>
      <c r="D3" s="1">
        <v>7</v>
      </c>
      <c r="E3" s="1">
        <v>7</v>
      </c>
      <c r="F3" s="1">
        <v>27</v>
      </c>
      <c r="G3" s="1">
        <v>243</v>
      </c>
      <c r="H3" s="2">
        <v>45745</v>
      </c>
      <c r="I3" s="1">
        <v>22.09</v>
      </c>
      <c r="J3" s="1">
        <v>9</v>
      </c>
      <c r="K3" s="1">
        <v>14.72</v>
      </c>
      <c r="L3" s="1">
        <v>0</v>
      </c>
      <c r="M3" s="1">
        <v>0</v>
      </c>
    </row>
    <row r="4" spans="1:13" x14ac:dyDescent="0.2">
      <c r="A4" s="1">
        <v>29</v>
      </c>
      <c r="B4" s="1" t="s">
        <v>263</v>
      </c>
      <c r="C4" s="1">
        <v>7</v>
      </c>
      <c r="D4" s="1">
        <v>5</v>
      </c>
      <c r="E4" s="1">
        <v>5</v>
      </c>
      <c r="F4" s="1">
        <v>20</v>
      </c>
      <c r="G4" s="1">
        <v>192</v>
      </c>
      <c r="H4" s="2">
        <v>45716</v>
      </c>
      <c r="I4" s="1">
        <v>27.42</v>
      </c>
      <c r="J4" s="1">
        <v>9.6</v>
      </c>
      <c r="K4" s="1">
        <v>17.14</v>
      </c>
      <c r="L4" s="1">
        <v>0</v>
      </c>
      <c r="M4" s="1">
        <v>0</v>
      </c>
    </row>
    <row r="5" spans="1:13" x14ac:dyDescent="0.2">
      <c r="A5" s="1">
        <v>37</v>
      </c>
      <c r="B5" s="1" t="s">
        <v>262</v>
      </c>
      <c r="C5" s="1">
        <v>5</v>
      </c>
      <c r="D5" s="1">
        <v>6</v>
      </c>
      <c r="E5" s="1">
        <v>6</v>
      </c>
      <c r="F5" s="1">
        <v>20</v>
      </c>
      <c r="G5" s="1">
        <v>198</v>
      </c>
      <c r="H5" s="1" t="s">
        <v>287</v>
      </c>
      <c r="I5" s="1">
        <v>39.6</v>
      </c>
      <c r="J5" s="1">
        <v>9.9</v>
      </c>
      <c r="K5" s="1">
        <v>24</v>
      </c>
      <c r="L5" s="1">
        <v>0</v>
      </c>
      <c r="M5" s="1">
        <v>0</v>
      </c>
    </row>
    <row r="6" spans="1:13" x14ac:dyDescent="0.2">
      <c r="A6" s="1">
        <v>44</v>
      </c>
      <c r="B6" s="1" t="s">
        <v>257</v>
      </c>
      <c r="C6" s="1">
        <v>4</v>
      </c>
      <c r="D6" s="1">
        <v>7</v>
      </c>
      <c r="E6" s="1">
        <v>7</v>
      </c>
      <c r="F6" s="1">
        <v>16.100000000000001</v>
      </c>
      <c r="G6" s="1">
        <v>138</v>
      </c>
      <c r="H6" s="2">
        <v>45712</v>
      </c>
      <c r="I6" s="1">
        <v>34.5</v>
      </c>
      <c r="J6" s="1">
        <v>8.5299999999999994</v>
      </c>
      <c r="K6" s="1">
        <v>24.25</v>
      </c>
      <c r="L6" s="1">
        <v>0</v>
      </c>
      <c r="M6" s="1">
        <v>0</v>
      </c>
    </row>
    <row r="7" spans="1:13" x14ac:dyDescent="0.2">
      <c r="A7" s="1">
        <v>54</v>
      </c>
      <c r="B7" s="1" t="s">
        <v>274</v>
      </c>
      <c r="C7" s="1">
        <v>2</v>
      </c>
      <c r="D7" s="1">
        <v>2</v>
      </c>
      <c r="E7" s="1">
        <v>2</v>
      </c>
      <c r="F7" s="1">
        <v>5</v>
      </c>
      <c r="G7" s="1">
        <v>39</v>
      </c>
      <c r="H7" s="2">
        <v>45676</v>
      </c>
      <c r="I7" s="1">
        <v>19.5</v>
      </c>
      <c r="J7" s="1">
        <v>7.8</v>
      </c>
      <c r="K7" s="1">
        <v>15</v>
      </c>
      <c r="L7" s="1">
        <v>0</v>
      </c>
      <c r="M7" s="1">
        <v>0</v>
      </c>
    </row>
    <row r="8" spans="1:13" x14ac:dyDescent="0.2">
      <c r="A8" s="1">
        <v>72</v>
      </c>
      <c r="B8" s="1" t="s">
        <v>269</v>
      </c>
      <c r="C8" s="1">
        <v>1</v>
      </c>
      <c r="D8" s="1">
        <v>1</v>
      </c>
      <c r="E8" s="1">
        <v>1</v>
      </c>
      <c r="F8" s="1">
        <v>4</v>
      </c>
      <c r="G8" s="1">
        <v>38</v>
      </c>
      <c r="H8" s="1" t="s">
        <v>288</v>
      </c>
      <c r="I8" s="1">
        <v>38</v>
      </c>
      <c r="J8" s="1">
        <v>9.5</v>
      </c>
      <c r="K8" s="1">
        <v>24</v>
      </c>
      <c r="L8" s="1">
        <v>0</v>
      </c>
      <c r="M8" s="1">
        <v>0</v>
      </c>
    </row>
    <row r="9" spans="1:13" x14ac:dyDescent="0.2">
      <c r="A9" s="1">
        <v>77</v>
      </c>
      <c r="B9" s="1" t="s">
        <v>267</v>
      </c>
      <c r="C9" s="1">
        <v>1</v>
      </c>
      <c r="D9" s="1">
        <v>2</v>
      </c>
      <c r="E9" s="1">
        <v>2</v>
      </c>
      <c r="F9" s="1">
        <v>6</v>
      </c>
      <c r="G9" s="1">
        <v>71</v>
      </c>
      <c r="H9" s="2">
        <v>45678</v>
      </c>
      <c r="I9" s="1">
        <v>71</v>
      </c>
      <c r="J9" s="1">
        <v>11.83</v>
      </c>
      <c r="K9" s="1">
        <v>36</v>
      </c>
      <c r="L9" s="1">
        <v>0</v>
      </c>
      <c r="M9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6B65-C99E-45A4-A8A4-6C061AAF16B3}">
  <dimension ref="A1:M8"/>
  <sheetViews>
    <sheetView workbookViewId="0">
      <selection activeCell="J17" sqref="J17"/>
    </sheetView>
  </sheetViews>
  <sheetFormatPr defaultRowHeight="12" x14ac:dyDescent="0.2"/>
  <cols>
    <col min="1" max="1" width="3.85546875" style="1" bestFit="1" customWidth="1"/>
    <col min="2" max="2" width="16.8554687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1" width="5.285156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4</v>
      </c>
      <c r="B2" s="1" t="s">
        <v>13</v>
      </c>
      <c r="C2" s="1">
        <v>12</v>
      </c>
      <c r="D2" s="1">
        <v>7</v>
      </c>
      <c r="E2" s="1">
        <v>7</v>
      </c>
      <c r="F2" s="1">
        <v>24.5</v>
      </c>
      <c r="G2" s="1">
        <v>203</v>
      </c>
      <c r="H2" s="2">
        <v>45730</v>
      </c>
      <c r="I2" s="1">
        <v>16.91</v>
      </c>
      <c r="J2" s="1">
        <v>8.17</v>
      </c>
      <c r="K2" s="1">
        <v>12.41</v>
      </c>
      <c r="L2" s="1">
        <v>0</v>
      </c>
      <c r="M2" s="1">
        <v>0</v>
      </c>
    </row>
    <row r="3" spans="1:13" x14ac:dyDescent="0.2">
      <c r="A3" s="1">
        <v>17</v>
      </c>
      <c r="B3" s="1" t="s">
        <v>16</v>
      </c>
      <c r="C3" s="1">
        <v>8</v>
      </c>
      <c r="D3" s="1">
        <v>6</v>
      </c>
      <c r="E3" s="1">
        <v>6</v>
      </c>
      <c r="F3" s="1">
        <v>22</v>
      </c>
      <c r="G3" s="1">
        <v>175</v>
      </c>
      <c r="H3" s="1">
        <v>45714</v>
      </c>
      <c r="I3" s="1">
        <v>21.87</v>
      </c>
      <c r="J3" s="1">
        <v>7.95</v>
      </c>
      <c r="K3" s="1">
        <v>16.5</v>
      </c>
      <c r="L3" s="1">
        <v>0</v>
      </c>
      <c r="M3" s="1">
        <v>0</v>
      </c>
    </row>
    <row r="4" spans="1:13" x14ac:dyDescent="0.2">
      <c r="A4" s="1">
        <v>22</v>
      </c>
      <c r="B4" s="1" t="s">
        <v>18</v>
      </c>
      <c r="C4" s="1">
        <v>8</v>
      </c>
      <c r="D4" s="1">
        <v>7</v>
      </c>
      <c r="E4" s="1">
        <v>7</v>
      </c>
      <c r="F4" s="1">
        <v>20</v>
      </c>
      <c r="G4" s="1">
        <v>192</v>
      </c>
      <c r="H4" s="2" t="s">
        <v>58</v>
      </c>
      <c r="I4" s="1">
        <v>24</v>
      </c>
      <c r="J4" s="1">
        <v>9.6</v>
      </c>
      <c r="K4" s="1">
        <v>15</v>
      </c>
      <c r="L4" s="1">
        <v>1</v>
      </c>
      <c r="M4" s="1">
        <v>0</v>
      </c>
    </row>
    <row r="5" spans="1:13" x14ac:dyDescent="0.2">
      <c r="A5" s="1">
        <v>27</v>
      </c>
      <c r="B5" s="1" t="s">
        <v>17</v>
      </c>
      <c r="C5" s="1">
        <v>7</v>
      </c>
      <c r="D5" s="1">
        <v>7</v>
      </c>
      <c r="E5" s="1">
        <v>7</v>
      </c>
      <c r="F5" s="1">
        <v>23</v>
      </c>
      <c r="G5" s="1">
        <v>208</v>
      </c>
      <c r="H5" s="2">
        <v>45706</v>
      </c>
      <c r="I5" s="1">
        <v>29.71</v>
      </c>
      <c r="J5" s="1">
        <v>9.0399999999999991</v>
      </c>
      <c r="K5" s="1">
        <v>19.71</v>
      </c>
      <c r="L5" s="1">
        <v>0</v>
      </c>
      <c r="M5" s="1">
        <v>0</v>
      </c>
    </row>
    <row r="6" spans="1:13" x14ac:dyDescent="0.2">
      <c r="A6" s="1">
        <v>56</v>
      </c>
      <c r="B6" s="1" t="s">
        <v>20</v>
      </c>
      <c r="C6" s="1">
        <v>2</v>
      </c>
      <c r="D6" s="1">
        <v>7</v>
      </c>
      <c r="E6" s="1">
        <v>5</v>
      </c>
      <c r="F6" s="1">
        <v>9</v>
      </c>
      <c r="G6" s="1">
        <v>76</v>
      </c>
      <c r="H6" s="2">
        <v>45716</v>
      </c>
      <c r="I6" s="1">
        <v>38</v>
      </c>
      <c r="J6" s="1">
        <v>8.44</v>
      </c>
      <c r="K6" s="1">
        <v>27</v>
      </c>
      <c r="L6" s="1">
        <v>0</v>
      </c>
      <c r="M6" s="1">
        <v>0</v>
      </c>
    </row>
    <row r="7" spans="1:13" x14ac:dyDescent="0.2">
      <c r="A7" s="1">
        <v>57</v>
      </c>
      <c r="B7" s="1" t="s">
        <v>22</v>
      </c>
      <c r="C7" s="1">
        <v>2</v>
      </c>
      <c r="D7" s="1">
        <v>6</v>
      </c>
      <c r="E7" s="1">
        <v>6</v>
      </c>
      <c r="F7" s="1">
        <v>23</v>
      </c>
      <c r="G7" s="1">
        <v>200</v>
      </c>
      <c r="H7" s="2">
        <v>45682</v>
      </c>
      <c r="I7" s="1">
        <v>100</v>
      </c>
      <c r="J7" s="1">
        <v>8.69</v>
      </c>
      <c r="K7" s="1">
        <v>69</v>
      </c>
      <c r="L7" s="1">
        <v>0</v>
      </c>
      <c r="M7" s="1">
        <v>0</v>
      </c>
    </row>
    <row r="8" spans="1:13" x14ac:dyDescent="0.2">
      <c r="A8" s="1">
        <v>74</v>
      </c>
      <c r="B8" s="1" t="s">
        <v>24</v>
      </c>
      <c r="C8" s="1">
        <v>1</v>
      </c>
      <c r="D8" s="1">
        <v>2</v>
      </c>
      <c r="E8" s="1">
        <v>2</v>
      </c>
      <c r="F8" s="1">
        <v>6</v>
      </c>
      <c r="G8" s="1">
        <v>70</v>
      </c>
      <c r="H8" s="1" t="s">
        <v>59</v>
      </c>
      <c r="I8" s="1">
        <v>70</v>
      </c>
      <c r="J8" s="1">
        <v>11.66</v>
      </c>
      <c r="K8" s="1">
        <v>36</v>
      </c>
      <c r="L8" s="1">
        <v>0</v>
      </c>
      <c r="M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CA20-BB71-444C-A8F5-DB74C6AB33E4}">
  <dimension ref="A1:N15"/>
  <sheetViews>
    <sheetView workbookViewId="0">
      <selection activeCell="J42" sqref="J42"/>
    </sheetView>
  </sheetViews>
  <sheetFormatPr defaultRowHeight="12" x14ac:dyDescent="0.2"/>
  <cols>
    <col min="1" max="1" width="3.85546875" style="1" bestFit="1" customWidth="1"/>
    <col min="2" max="2" width="16.8554687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9</v>
      </c>
      <c r="B2" s="1" t="s">
        <v>25</v>
      </c>
      <c r="C2" s="1">
        <v>257</v>
      </c>
      <c r="D2" s="1">
        <v>7</v>
      </c>
      <c r="E2" s="1">
        <v>7</v>
      </c>
      <c r="F2" s="1">
        <v>2</v>
      </c>
      <c r="G2" s="1" t="s">
        <v>60</v>
      </c>
      <c r="H2" s="1">
        <v>51.4</v>
      </c>
      <c r="I2" s="1">
        <v>132</v>
      </c>
      <c r="J2" s="1">
        <v>194.69</v>
      </c>
      <c r="K2" s="1">
        <v>0</v>
      </c>
      <c r="L2" s="1">
        <v>3</v>
      </c>
      <c r="M2" s="1">
        <v>16</v>
      </c>
      <c r="N2" s="1">
        <v>20</v>
      </c>
    </row>
    <row r="3" spans="1:14" x14ac:dyDescent="0.2">
      <c r="A3" s="1">
        <v>12</v>
      </c>
      <c r="B3" s="1" t="s">
        <v>27</v>
      </c>
      <c r="C3" s="1">
        <v>232</v>
      </c>
      <c r="D3" s="1">
        <v>7</v>
      </c>
      <c r="E3" s="1">
        <v>7</v>
      </c>
      <c r="F3" s="1">
        <v>0</v>
      </c>
      <c r="G3" s="1">
        <v>103</v>
      </c>
      <c r="H3" s="1">
        <v>33.14</v>
      </c>
      <c r="I3" s="1">
        <v>111</v>
      </c>
      <c r="J3" s="1">
        <v>209</v>
      </c>
      <c r="K3" s="1">
        <v>1</v>
      </c>
      <c r="L3" s="1">
        <v>0</v>
      </c>
      <c r="M3" s="1">
        <v>21</v>
      </c>
      <c r="N3" s="1">
        <v>17</v>
      </c>
    </row>
    <row r="4" spans="1:14" x14ac:dyDescent="0.2">
      <c r="A4" s="1">
        <v>25</v>
      </c>
      <c r="B4" s="1" t="s">
        <v>32</v>
      </c>
      <c r="C4" s="1">
        <v>184</v>
      </c>
      <c r="D4" s="1">
        <v>6</v>
      </c>
      <c r="E4" s="1">
        <v>6</v>
      </c>
      <c r="F4" s="1">
        <v>2</v>
      </c>
      <c r="G4" s="1">
        <v>62</v>
      </c>
      <c r="H4" s="1">
        <v>46</v>
      </c>
      <c r="I4" s="1">
        <v>123</v>
      </c>
      <c r="J4" s="1">
        <v>149.59</v>
      </c>
      <c r="K4" s="1">
        <v>0</v>
      </c>
      <c r="L4" s="1">
        <v>1</v>
      </c>
      <c r="M4" s="1">
        <v>14</v>
      </c>
      <c r="N4" s="1">
        <v>12</v>
      </c>
    </row>
    <row r="5" spans="1:14" x14ac:dyDescent="0.2">
      <c r="A5" s="1">
        <v>31</v>
      </c>
      <c r="B5" s="1" t="s">
        <v>29</v>
      </c>
      <c r="C5" s="1">
        <v>176</v>
      </c>
      <c r="D5" s="1">
        <v>7</v>
      </c>
      <c r="E5" s="1">
        <v>7</v>
      </c>
      <c r="F5" s="1">
        <v>0</v>
      </c>
      <c r="G5" s="1">
        <v>69</v>
      </c>
      <c r="H5" s="1">
        <v>25.14</v>
      </c>
      <c r="I5" s="1">
        <v>107</v>
      </c>
      <c r="J5" s="1">
        <v>164.48</v>
      </c>
      <c r="K5" s="1">
        <v>0</v>
      </c>
      <c r="L5" s="1">
        <v>1</v>
      </c>
      <c r="M5" s="1">
        <v>23</v>
      </c>
      <c r="N5" s="1">
        <v>7</v>
      </c>
    </row>
    <row r="6" spans="1:14" x14ac:dyDescent="0.2">
      <c r="A6" s="1">
        <v>45</v>
      </c>
      <c r="B6" s="1" t="s">
        <v>34</v>
      </c>
      <c r="C6" s="1">
        <v>127</v>
      </c>
      <c r="D6" s="1">
        <v>7</v>
      </c>
      <c r="E6" s="1">
        <v>6</v>
      </c>
      <c r="F6" s="1">
        <v>3</v>
      </c>
      <c r="G6" s="1" t="s">
        <v>61</v>
      </c>
      <c r="H6" s="1">
        <v>42.33</v>
      </c>
      <c r="I6" s="1">
        <v>90</v>
      </c>
      <c r="J6" s="1">
        <v>141.11000000000001</v>
      </c>
      <c r="K6" s="1">
        <v>0</v>
      </c>
      <c r="L6" s="1">
        <v>1</v>
      </c>
      <c r="M6" s="1">
        <v>9</v>
      </c>
      <c r="N6" s="1">
        <v>6</v>
      </c>
    </row>
    <row r="7" spans="1:14" x14ac:dyDescent="0.2">
      <c r="A7" s="1">
        <v>63</v>
      </c>
      <c r="B7" s="1" t="s">
        <v>36</v>
      </c>
      <c r="C7" s="1">
        <v>66</v>
      </c>
      <c r="D7" s="1">
        <v>6</v>
      </c>
      <c r="E7" s="1">
        <v>5</v>
      </c>
      <c r="F7" s="1">
        <v>2</v>
      </c>
      <c r="G7" s="1" t="s">
        <v>62</v>
      </c>
      <c r="H7" s="1">
        <v>22</v>
      </c>
      <c r="I7" s="1">
        <v>42</v>
      </c>
      <c r="J7" s="1">
        <v>157.13999999999999</v>
      </c>
      <c r="K7" s="1">
        <v>0</v>
      </c>
      <c r="L7" s="1">
        <v>0</v>
      </c>
      <c r="M7" s="1">
        <v>2</v>
      </c>
      <c r="N7" s="1">
        <v>7</v>
      </c>
    </row>
    <row r="8" spans="1:14" x14ac:dyDescent="0.2">
      <c r="A8" s="1">
        <v>71</v>
      </c>
      <c r="B8" s="1" t="s">
        <v>30</v>
      </c>
      <c r="C8" s="1">
        <v>43</v>
      </c>
      <c r="D8" s="1">
        <v>7</v>
      </c>
      <c r="E8" s="1">
        <v>4</v>
      </c>
      <c r="F8" s="1">
        <v>2</v>
      </c>
      <c r="G8" s="1" t="s">
        <v>62</v>
      </c>
      <c r="H8" s="1">
        <v>21.5</v>
      </c>
      <c r="I8" s="1">
        <v>32</v>
      </c>
      <c r="J8" s="1">
        <v>134.37</v>
      </c>
      <c r="K8" s="1">
        <v>0</v>
      </c>
      <c r="L8" s="1">
        <v>0</v>
      </c>
      <c r="M8" s="1">
        <v>2</v>
      </c>
      <c r="N8" s="1">
        <v>2</v>
      </c>
    </row>
    <row r="9" spans="1:14" x14ac:dyDescent="0.2">
      <c r="A9" s="1">
        <v>73</v>
      </c>
      <c r="B9" s="1" t="s">
        <v>31</v>
      </c>
      <c r="C9" s="1">
        <v>41</v>
      </c>
      <c r="D9" s="1">
        <v>6</v>
      </c>
      <c r="E9" s="1">
        <v>5</v>
      </c>
      <c r="F9" s="1">
        <v>0</v>
      </c>
      <c r="G9" s="1">
        <v>30</v>
      </c>
      <c r="H9" s="1">
        <v>8.1999999999999993</v>
      </c>
      <c r="I9" s="1">
        <v>41</v>
      </c>
      <c r="J9" s="1">
        <v>100</v>
      </c>
      <c r="K9" s="1">
        <v>0</v>
      </c>
      <c r="L9" s="1">
        <v>0</v>
      </c>
      <c r="M9" s="1">
        <v>4</v>
      </c>
      <c r="N9" s="1">
        <v>1</v>
      </c>
    </row>
    <row r="10" spans="1:14" x14ac:dyDescent="0.2">
      <c r="A10" s="1">
        <v>88</v>
      </c>
      <c r="B10" s="1" t="s">
        <v>39</v>
      </c>
      <c r="C10" s="1">
        <v>16</v>
      </c>
      <c r="D10" s="1">
        <v>1</v>
      </c>
      <c r="E10" s="1">
        <v>1</v>
      </c>
      <c r="F10" s="1">
        <v>0</v>
      </c>
      <c r="G10" s="1">
        <v>16</v>
      </c>
      <c r="H10" s="1">
        <v>16</v>
      </c>
      <c r="I10" s="1">
        <v>15</v>
      </c>
      <c r="J10" s="1">
        <v>106.66</v>
      </c>
      <c r="K10" s="1">
        <v>0</v>
      </c>
      <c r="L10" s="1">
        <v>0</v>
      </c>
      <c r="M10" s="1">
        <v>2</v>
      </c>
      <c r="N10" s="1">
        <v>1</v>
      </c>
    </row>
    <row r="11" spans="1:14" x14ac:dyDescent="0.2">
      <c r="A11" s="1">
        <v>89</v>
      </c>
      <c r="B11" s="1" t="s">
        <v>41</v>
      </c>
      <c r="C11" s="1">
        <v>16</v>
      </c>
      <c r="D11" s="1">
        <v>2</v>
      </c>
      <c r="E11" s="1">
        <v>2</v>
      </c>
      <c r="F11" s="1">
        <v>0</v>
      </c>
      <c r="G11" s="1">
        <v>14</v>
      </c>
      <c r="H11" s="1">
        <v>8</v>
      </c>
      <c r="I11" s="1">
        <v>23</v>
      </c>
      <c r="J11" s="1">
        <v>69.56</v>
      </c>
      <c r="K11" s="1">
        <v>0</v>
      </c>
      <c r="L11" s="1">
        <v>0</v>
      </c>
      <c r="M11" s="1">
        <v>2</v>
      </c>
      <c r="N11" s="1">
        <v>0</v>
      </c>
    </row>
    <row r="12" spans="1:14" x14ac:dyDescent="0.2">
      <c r="A12" s="1">
        <v>94</v>
      </c>
      <c r="B12" s="1" t="s">
        <v>37</v>
      </c>
      <c r="C12" s="1">
        <v>11</v>
      </c>
      <c r="D12" s="1">
        <v>2</v>
      </c>
      <c r="E12" s="1">
        <v>1</v>
      </c>
      <c r="F12" s="1">
        <v>0</v>
      </c>
      <c r="G12" s="1">
        <v>11</v>
      </c>
      <c r="H12" s="1">
        <v>11</v>
      </c>
      <c r="I12" s="1">
        <v>15</v>
      </c>
      <c r="J12" s="1">
        <v>73.33</v>
      </c>
      <c r="K12" s="1">
        <v>0</v>
      </c>
      <c r="L12" s="1">
        <v>0</v>
      </c>
      <c r="M12" s="1">
        <v>1</v>
      </c>
      <c r="N12" s="1">
        <v>0</v>
      </c>
    </row>
    <row r="13" spans="1:14" x14ac:dyDescent="0.2">
      <c r="A13" s="1">
        <v>106</v>
      </c>
      <c r="B13" s="1" t="s">
        <v>42</v>
      </c>
      <c r="C13" s="1">
        <v>6</v>
      </c>
      <c r="D13" s="1">
        <v>4</v>
      </c>
      <c r="E13" s="1">
        <v>2</v>
      </c>
      <c r="F13" s="1">
        <v>0</v>
      </c>
      <c r="G13" s="1">
        <v>4</v>
      </c>
      <c r="H13" s="1">
        <v>3</v>
      </c>
      <c r="I13" s="1">
        <v>8</v>
      </c>
      <c r="J13" s="1">
        <v>75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">
      <c r="A14" s="1">
        <v>111</v>
      </c>
      <c r="B14" s="1" t="s">
        <v>35</v>
      </c>
      <c r="C14" s="1">
        <v>4</v>
      </c>
      <c r="D14" s="1">
        <v>4</v>
      </c>
      <c r="E14" s="1">
        <v>1</v>
      </c>
      <c r="F14" s="1">
        <v>1</v>
      </c>
      <c r="G14" s="1" t="s">
        <v>63</v>
      </c>
      <c r="H14" s="1" t="s">
        <v>52</v>
      </c>
      <c r="I14" s="1">
        <v>1</v>
      </c>
      <c r="J14" s="1">
        <v>400</v>
      </c>
      <c r="K14" s="1">
        <v>0</v>
      </c>
      <c r="L14" s="1">
        <v>0</v>
      </c>
      <c r="M14" s="1">
        <v>1</v>
      </c>
      <c r="N14" s="1">
        <v>0</v>
      </c>
    </row>
    <row r="15" spans="1:14" x14ac:dyDescent="0.2">
      <c r="A15" s="1">
        <v>117</v>
      </c>
      <c r="B15" s="1" t="s">
        <v>28</v>
      </c>
      <c r="C15" s="1">
        <v>2</v>
      </c>
      <c r="D15" s="1">
        <v>7</v>
      </c>
      <c r="E15" s="1">
        <v>2</v>
      </c>
      <c r="F15" s="1">
        <v>1</v>
      </c>
      <c r="G15" s="1" t="s">
        <v>51</v>
      </c>
      <c r="H15" s="1">
        <v>2</v>
      </c>
      <c r="I15" s="1">
        <v>6</v>
      </c>
      <c r="J15" s="1">
        <v>33.33</v>
      </c>
      <c r="K15" s="1">
        <v>0</v>
      </c>
      <c r="L15" s="1">
        <v>0</v>
      </c>
      <c r="M15" s="1">
        <v>0</v>
      </c>
      <c r="N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C68C-1B68-40D2-B953-B053576EE501}">
  <dimension ref="A1:M9"/>
  <sheetViews>
    <sheetView workbookViewId="0">
      <selection activeCell="J42" sqref="J42"/>
    </sheetView>
  </sheetViews>
  <sheetFormatPr defaultRowHeight="12" x14ac:dyDescent="0.2"/>
  <cols>
    <col min="1" max="1" width="3.85546875" style="1" bestFit="1" customWidth="1"/>
    <col min="2" max="2" width="14.85546875" style="1" bestFit="1" customWidth="1"/>
    <col min="3" max="3" width="4.85546875" style="1" bestFit="1" customWidth="1"/>
    <col min="4" max="4" width="4" style="1" bestFit="1" customWidth="1"/>
    <col min="5" max="6" width="4.42578125" style="1" bestFit="1" customWidth="1"/>
    <col min="7" max="7" width="4.85546875" style="1" bestFit="1" customWidth="1"/>
    <col min="8" max="8" width="6.28515625" style="1" bestFit="1" customWidth="1"/>
    <col min="9" max="11" width="5.28515625" style="1" bestFit="1" customWidth="1"/>
    <col min="12" max="13" width="3.140625" style="1" bestFit="1" customWidth="1"/>
    <col min="14" max="16384" width="9.140625" style="1"/>
  </cols>
  <sheetData>
    <row r="1" spans="1:13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44</v>
      </c>
      <c r="F1" s="1" t="s">
        <v>53</v>
      </c>
      <c r="G1" s="1" t="s">
        <v>43</v>
      </c>
      <c r="H1" s="1" t="s">
        <v>54</v>
      </c>
      <c r="I1" s="1" t="s">
        <v>47</v>
      </c>
      <c r="J1" s="1" t="s">
        <v>55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11</v>
      </c>
      <c r="B2" s="1" t="s">
        <v>28</v>
      </c>
      <c r="C2" s="1">
        <v>10</v>
      </c>
      <c r="D2" s="1">
        <v>7</v>
      </c>
      <c r="E2" s="1">
        <v>7</v>
      </c>
      <c r="F2" s="1">
        <v>26</v>
      </c>
      <c r="G2" s="1">
        <v>224</v>
      </c>
      <c r="H2" s="1" t="s">
        <v>64</v>
      </c>
      <c r="I2" s="1">
        <v>22.4</v>
      </c>
      <c r="J2" s="1">
        <v>8.61</v>
      </c>
      <c r="K2" s="1">
        <v>15.6</v>
      </c>
      <c r="L2" s="1">
        <v>0</v>
      </c>
      <c r="M2" s="1">
        <v>0</v>
      </c>
    </row>
    <row r="3" spans="1:13" x14ac:dyDescent="0.2">
      <c r="A3" s="1">
        <v>19</v>
      </c>
      <c r="B3" s="1" t="s">
        <v>33</v>
      </c>
      <c r="C3" s="1">
        <v>8</v>
      </c>
      <c r="D3" s="1">
        <v>7</v>
      </c>
      <c r="E3" s="1">
        <v>7</v>
      </c>
      <c r="F3" s="1">
        <v>22</v>
      </c>
      <c r="G3" s="1">
        <v>206</v>
      </c>
      <c r="H3" s="2">
        <v>45775</v>
      </c>
      <c r="I3" s="1">
        <v>25.75</v>
      </c>
      <c r="J3" s="1">
        <v>9.36</v>
      </c>
      <c r="K3" s="1">
        <v>16.5</v>
      </c>
      <c r="L3" s="1">
        <v>1</v>
      </c>
      <c r="M3" s="1">
        <v>0</v>
      </c>
    </row>
    <row r="4" spans="1:13" x14ac:dyDescent="0.2">
      <c r="A4" s="1">
        <v>21</v>
      </c>
      <c r="B4" s="1" t="s">
        <v>30</v>
      </c>
      <c r="C4" s="1">
        <v>8</v>
      </c>
      <c r="D4" s="1">
        <v>7</v>
      </c>
      <c r="E4" s="1">
        <v>7</v>
      </c>
      <c r="F4" s="1">
        <v>24.1</v>
      </c>
      <c r="G4" s="1">
        <v>231</v>
      </c>
      <c r="H4" s="2">
        <v>45733</v>
      </c>
      <c r="I4" s="1">
        <v>28.87</v>
      </c>
      <c r="J4" s="1">
        <v>9.5500000000000007</v>
      </c>
      <c r="K4" s="1">
        <v>18.12</v>
      </c>
      <c r="L4" s="1">
        <v>0</v>
      </c>
      <c r="M4" s="1">
        <v>0</v>
      </c>
    </row>
    <row r="5" spans="1:13" x14ac:dyDescent="0.2">
      <c r="A5" s="1">
        <v>35</v>
      </c>
      <c r="B5" s="1" t="s">
        <v>35</v>
      </c>
      <c r="C5" s="1">
        <v>5</v>
      </c>
      <c r="D5" s="1">
        <v>4</v>
      </c>
      <c r="E5" s="1">
        <v>4</v>
      </c>
      <c r="F5" s="1">
        <v>11.2</v>
      </c>
      <c r="G5" s="1">
        <v>104</v>
      </c>
      <c r="H5" s="1" t="s">
        <v>65</v>
      </c>
      <c r="I5" s="1">
        <v>20.8</v>
      </c>
      <c r="J5" s="1">
        <v>9.17</v>
      </c>
      <c r="K5" s="1">
        <v>13.6</v>
      </c>
      <c r="L5" s="1">
        <v>0</v>
      </c>
      <c r="M5" s="1">
        <v>0</v>
      </c>
    </row>
    <row r="6" spans="1:13" x14ac:dyDescent="0.2">
      <c r="A6" s="1">
        <v>42</v>
      </c>
      <c r="B6" s="1" t="s">
        <v>31</v>
      </c>
      <c r="C6" s="1">
        <v>4</v>
      </c>
      <c r="D6" s="1">
        <v>6</v>
      </c>
      <c r="E6" s="1">
        <v>6</v>
      </c>
      <c r="F6" s="1">
        <v>13</v>
      </c>
      <c r="G6" s="1">
        <v>110</v>
      </c>
      <c r="H6" s="2">
        <v>45662</v>
      </c>
      <c r="I6" s="1">
        <v>27.5</v>
      </c>
      <c r="J6" s="1">
        <v>8.4600000000000009</v>
      </c>
      <c r="K6" s="1">
        <v>19.5</v>
      </c>
      <c r="L6" s="1">
        <v>0</v>
      </c>
      <c r="M6" s="1">
        <v>0</v>
      </c>
    </row>
    <row r="7" spans="1:13" x14ac:dyDescent="0.2">
      <c r="A7" s="1">
        <v>58</v>
      </c>
      <c r="B7" s="1" t="s">
        <v>37</v>
      </c>
      <c r="C7" s="1">
        <v>2</v>
      </c>
      <c r="D7" s="1">
        <v>2</v>
      </c>
      <c r="E7" s="1">
        <v>2</v>
      </c>
      <c r="F7" s="1">
        <v>6</v>
      </c>
      <c r="G7" s="1">
        <v>56</v>
      </c>
      <c r="H7" s="2">
        <v>45683</v>
      </c>
      <c r="I7" s="1">
        <v>28</v>
      </c>
      <c r="J7" s="1">
        <v>9.33</v>
      </c>
      <c r="K7" s="1">
        <v>18</v>
      </c>
      <c r="L7" s="1">
        <v>0</v>
      </c>
      <c r="M7" s="1">
        <v>0</v>
      </c>
    </row>
    <row r="8" spans="1:13" x14ac:dyDescent="0.2">
      <c r="A8" s="1">
        <v>65</v>
      </c>
      <c r="B8" s="1" t="s">
        <v>74</v>
      </c>
      <c r="C8" s="1">
        <v>2</v>
      </c>
      <c r="D8" s="1">
        <v>1</v>
      </c>
      <c r="E8" s="1">
        <v>1</v>
      </c>
      <c r="F8" s="1">
        <v>2</v>
      </c>
      <c r="G8" s="1">
        <v>25</v>
      </c>
      <c r="H8" s="1">
        <v>45713</v>
      </c>
      <c r="I8" s="1">
        <v>12.5</v>
      </c>
      <c r="J8" s="1">
        <v>12.5</v>
      </c>
      <c r="K8" s="1">
        <v>6</v>
      </c>
      <c r="L8" s="1">
        <v>0</v>
      </c>
      <c r="M8" s="1">
        <v>0</v>
      </c>
    </row>
    <row r="9" spans="1:13" x14ac:dyDescent="0.2">
      <c r="A9" s="1">
        <v>77</v>
      </c>
      <c r="B9" s="1" t="s">
        <v>38</v>
      </c>
      <c r="C9" s="1">
        <v>1</v>
      </c>
      <c r="D9" s="1">
        <v>2</v>
      </c>
      <c r="E9" s="1">
        <v>2</v>
      </c>
      <c r="F9" s="1">
        <v>6.3</v>
      </c>
      <c r="G9" s="1">
        <v>79</v>
      </c>
      <c r="H9" s="1" t="s">
        <v>66</v>
      </c>
      <c r="I9" s="1">
        <v>79</v>
      </c>
      <c r="J9" s="1">
        <v>12.15</v>
      </c>
      <c r="K9" s="1">
        <v>39</v>
      </c>
      <c r="L9" s="1">
        <v>0</v>
      </c>
      <c r="M9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7EEC-FF7D-4A40-BA01-711BC928694B}">
  <sheetPr>
    <tabColor theme="9" tint="0.59999389629810485"/>
  </sheetPr>
  <dimension ref="A1:AP33"/>
  <sheetViews>
    <sheetView zoomScale="90" zoomScaleNormal="90" workbookViewId="0">
      <pane xSplit="3" topLeftCell="U1" activePane="topRight" state="frozen"/>
      <selection pane="topRight" activeCell="AR11" sqref="AR11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2" ht="12.75" thickBot="1" x14ac:dyDescent="0.25">
      <c r="A1" s="8" t="s">
        <v>67</v>
      </c>
      <c r="B1" s="9" t="s">
        <v>68</v>
      </c>
      <c r="C1" s="10" t="s">
        <v>69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43</v>
      </c>
      <c r="N1" s="15" t="s">
        <v>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>
        <v>100</v>
      </c>
      <c r="V1" s="15">
        <v>50</v>
      </c>
      <c r="W1" s="15" t="s">
        <v>6</v>
      </c>
      <c r="X1" s="16" t="s">
        <v>7</v>
      </c>
      <c r="Y1" s="17" t="s">
        <v>4</v>
      </c>
      <c r="Z1" s="18" t="s">
        <v>3</v>
      </c>
      <c r="AA1" s="18" t="s">
        <v>44</v>
      </c>
      <c r="AB1" s="18" t="s">
        <v>53</v>
      </c>
      <c r="AC1" s="18" t="s">
        <v>43</v>
      </c>
      <c r="AD1" s="18" t="s">
        <v>54</v>
      </c>
      <c r="AE1" s="18" t="s">
        <v>47</v>
      </c>
      <c r="AF1" s="18" t="s">
        <v>55</v>
      </c>
      <c r="AG1" s="18" t="s">
        <v>49</v>
      </c>
      <c r="AH1" s="18" t="s">
        <v>56</v>
      </c>
      <c r="AI1" s="18" t="s">
        <v>57</v>
      </c>
      <c r="AJ1" s="26" t="s">
        <v>90</v>
      </c>
      <c r="AK1" s="27" t="s">
        <v>91</v>
      </c>
      <c r="AL1" s="27" t="s">
        <v>92</v>
      </c>
      <c r="AM1" s="27" t="s">
        <v>93</v>
      </c>
      <c r="AN1" s="28" t="s">
        <v>94</v>
      </c>
      <c r="AO1" s="48" t="s">
        <v>95</v>
      </c>
      <c r="AP1" s="47"/>
    </row>
    <row r="2" spans="1:42" x14ac:dyDescent="0.2">
      <c r="A2" s="3" t="s">
        <v>75</v>
      </c>
      <c r="B2" s="1" t="s">
        <v>26</v>
      </c>
      <c r="C2" s="4" t="s">
        <v>70</v>
      </c>
      <c r="D2" s="3" t="str">
        <f>IFERROR(VLOOKUP($A2,pbks_mvp!$B:$K,COLUMN(D1)-2,FALSE),"")</f>
        <v/>
      </c>
      <c r="E2" s="1" t="str">
        <f>IFERROR(VLOOKUP($A2,pbks_mvp!$B:$K,COLUMN(E1)-2,FALSE),"")</f>
        <v/>
      </c>
      <c r="F2" s="1" t="str">
        <f>IFERROR(VLOOKUP($A2,pbks_mvp!$B:$K,COLUMN(F1)-2,FALSE),"")</f>
        <v/>
      </c>
      <c r="G2" s="1" t="str">
        <f>IFERROR(VLOOKUP($A2,pbks_mvp!$B:$K,COLUMN(G1)-2,FALSE),"")</f>
        <v/>
      </c>
      <c r="H2" s="1" t="str">
        <f>IFERROR(VLOOKUP($A2,pbks_mvp!$B:$K,COLUMN(H1)-2,FALSE),"")</f>
        <v/>
      </c>
      <c r="I2" s="1" t="str">
        <f>IFERROR(VLOOKUP($A2,pbks_mvp!$B:$K,COLUMN(I1)-2,FALSE),"")</f>
        <v/>
      </c>
      <c r="J2" s="1" t="str">
        <f>IFERROR(VLOOKUP($A2,pbks_mvp!$B:$K,COLUMN(J1)-2,FALSE),"")</f>
        <v/>
      </c>
      <c r="K2" s="1" t="str">
        <f>IFERROR(VLOOKUP($A2,pbks_mvp!$B:$K,COLUMN(K1)-2,FALSE),"")</f>
        <v/>
      </c>
      <c r="L2" s="4" t="str">
        <f>IFERROR(VLOOKUP($A2,pbks_mvp!$B:$K,COLUMN(L1)-2,FALSE),"")</f>
        <v/>
      </c>
      <c r="M2" s="3" t="str">
        <f>IFERROR(VLOOKUP($A2,pbks_batting!$B:$N,COLUMN(M1)-11,FALSE),"")</f>
        <v/>
      </c>
      <c r="N2" s="1" t="str">
        <f>IFERROR(VLOOKUP($A2,pbks_batting!$B:$N,COLUMN(N1)-11,FALSE),"")</f>
        <v/>
      </c>
      <c r="O2" s="1" t="str">
        <f>IFERROR(VLOOKUP($A2,pbks_batting!$B:$N,COLUMN(O1)-11,FALSE),"")</f>
        <v/>
      </c>
      <c r="P2" s="1" t="str">
        <f>IFERROR(VLOOKUP($A2,pbks_batting!$B:$N,COLUMN(P1)-11,FALSE),"")</f>
        <v/>
      </c>
      <c r="Q2" s="1" t="str">
        <f>IFERROR(VLOOKUP($A2,pbks_batting!$B:$N,COLUMN(Q1)-11,FALSE),"")</f>
        <v/>
      </c>
      <c r="R2" s="1" t="str">
        <f>IFERROR(VLOOKUP($A2,pbks_batting!$B:$N,COLUMN(R1)-11,FALSE),"")</f>
        <v/>
      </c>
      <c r="S2" s="1" t="str">
        <f>IFERROR(VLOOKUP($A2,pbks_batting!$B:$N,COLUMN(S1)-11,FALSE),"")</f>
        <v/>
      </c>
      <c r="T2" s="1" t="str">
        <f>IFERROR(VLOOKUP($A2,pbks_batting!$B:$N,COLUMN(T1)-11,FALSE),"")</f>
        <v/>
      </c>
      <c r="U2" s="1" t="str">
        <f>IFERROR(VLOOKUP($A2,pbks_batting!$B:$N,COLUMN(U1)-11,FALSE),"")</f>
        <v/>
      </c>
      <c r="V2" s="1" t="str">
        <f>IFERROR(VLOOKUP($A2,pbks_batting!$B:$N,COLUMN(V1)-11,FALSE),"")</f>
        <v/>
      </c>
      <c r="W2" s="1" t="str">
        <f>IFERROR(VLOOKUP($A2,pbks_batting!$B:$N,COLUMN(W1)-11,FALSE),"")</f>
        <v/>
      </c>
      <c r="X2" s="4" t="str">
        <f>IFERROR(VLOOKUP($A2,pbks_batting!$B:$N,COLUMN(X1)-11,FALSE),"")</f>
        <v/>
      </c>
      <c r="Y2" s="3" t="str">
        <f>IFERROR(VLOOKUP($A2,pbks_bowling!$B:$M,COLUMN(Y1)-23,FALSE),"")</f>
        <v/>
      </c>
      <c r="Z2" s="1" t="str">
        <f>IFERROR(VLOOKUP($A2,pbks_bowling!$B:$M,COLUMN(Z1)-23,FALSE),"")</f>
        <v/>
      </c>
      <c r="AA2" s="1" t="str">
        <f>IFERROR(VLOOKUP($A2,pbks_bowling!$B:$M,COLUMN(AA1)-23,FALSE),"")</f>
        <v/>
      </c>
      <c r="AB2" s="1" t="str">
        <f>IFERROR(VLOOKUP($A2,pbks_bowling!$B:$M,COLUMN(AB1)-23,FALSE),"")</f>
        <v/>
      </c>
      <c r="AC2" s="1" t="str">
        <f>IFERROR(VLOOKUP($A2,pbks_bowling!$B:$M,COLUMN(AC1)-23,FALSE),"")</f>
        <v/>
      </c>
      <c r="AD2" s="1" t="str">
        <f>IFERROR(VLOOKUP($A2,pbks_bowling!$B:$M,COLUMN(AD1)-23,FALSE),"")</f>
        <v/>
      </c>
      <c r="AE2" s="1" t="str">
        <f>IFERROR(VLOOKUP($A2,pbks_bowling!$B:$M,COLUMN(AE1)-23,FALSE),"")</f>
        <v/>
      </c>
      <c r="AF2" s="1" t="str">
        <f>IFERROR(VLOOKUP($A2,pbks_bowling!$B:$M,COLUMN(AF1)-23,FALSE),"")</f>
        <v/>
      </c>
      <c r="AG2" s="1" t="str">
        <f>IFERROR(VLOOKUP($A2,pbks_bowling!$B:$M,COLUMN(AG1)-23,FALSE),"")</f>
        <v/>
      </c>
      <c r="AH2" s="1" t="str">
        <f>IFERROR(VLOOKUP($A2,pbks_bowling!$B:$M,COLUMN(AH1)-23,FALSE),"")</f>
        <v/>
      </c>
      <c r="AI2" s="1" t="str">
        <f>IFERROR(VLOOKUP($A2,pbks_bowling!$B:$M,COLUMN(AI1)-23,FALSE),"")</f>
        <v/>
      </c>
      <c r="AJ2" s="23">
        <f t="shared" ref="AJ2:AJ26" si="0">IFERROR((M2 - VALUE(SUBSTITUTE(Q2,"*","")))/(O2-1),0)</f>
        <v>0</v>
      </c>
      <c r="AK2" s="22" t="str">
        <f t="shared" ref="AK2:AK26" si="1">IFERROR(F2/E2,"")</f>
        <v/>
      </c>
      <c r="AL2" s="22" t="str">
        <f t="shared" ref="AL2:AL26" si="2">IFERROR(J2/E2,"")</f>
        <v/>
      </c>
      <c r="AM2" s="22" t="str">
        <f t="shared" ref="AM2:AM26" si="3">IFERROR(AJ2*1 + AK2*25 + AL2*15,"")</f>
        <v/>
      </c>
      <c r="AN2" s="29" t="str">
        <f t="shared" ref="AN2:AN26" si="4">IFERROR(AVERAGE(RANK(AJ2,$AJ$2:$AJ$26),RANK(AK2,$AK$2:$AK$26),RANK(AL2,$AL$2:$AL$26)),"")</f>
        <v/>
      </c>
      <c r="AO2" s="19" t="str">
        <f t="shared" ref="AO2:AO26" si="5">IFERROR(RANK(AN2,$AN$2:$AN$26,1),"")</f>
        <v/>
      </c>
      <c r="AP2" s="49" t="str">
        <f t="shared" ref="AP2:AP26" si="6">A2</f>
        <v>Vishnu Vinod</v>
      </c>
    </row>
    <row r="3" spans="1:42" x14ac:dyDescent="0.2">
      <c r="A3" s="3" t="s">
        <v>79</v>
      </c>
      <c r="B3" s="1" t="s">
        <v>26</v>
      </c>
      <c r="C3" s="4" t="s">
        <v>70</v>
      </c>
      <c r="D3" s="3" t="str">
        <f>IFERROR(VLOOKUP($A3,pbks_mvp!$B:$K,COLUMN(D2)-2,FALSE),"")</f>
        <v/>
      </c>
      <c r="E3" s="1" t="str">
        <f>IFERROR(VLOOKUP($A3,pbks_mvp!$B:$K,COLUMN(E2)-2,FALSE),"")</f>
        <v/>
      </c>
      <c r="F3" s="1" t="str">
        <f>IFERROR(VLOOKUP($A3,pbks_mvp!$B:$K,COLUMN(F2)-2,FALSE),"")</f>
        <v/>
      </c>
      <c r="G3" s="1" t="str">
        <f>IFERROR(VLOOKUP($A3,pbks_mvp!$B:$K,COLUMN(G2)-2,FALSE),"")</f>
        <v/>
      </c>
      <c r="H3" s="1" t="str">
        <f>IFERROR(VLOOKUP($A3,pbks_mvp!$B:$K,COLUMN(H2)-2,FALSE),"")</f>
        <v/>
      </c>
      <c r="I3" s="1" t="str">
        <f>IFERROR(VLOOKUP($A3,pbks_mvp!$B:$K,COLUMN(I2)-2,FALSE),"")</f>
        <v/>
      </c>
      <c r="J3" s="1" t="str">
        <f>IFERROR(VLOOKUP($A3,pbks_mvp!$B:$K,COLUMN(J2)-2,FALSE),"")</f>
        <v/>
      </c>
      <c r="K3" s="1" t="str">
        <f>IFERROR(VLOOKUP($A3,pbks_mvp!$B:$K,COLUMN(K2)-2,FALSE),"")</f>
        <v/>
      </c>
      <c r="L3" s="4" t="str">
        <f>IFERROR(VLOOKUP($A3,pbks_mvp!$B:$K,COLUMN(L2)-2,FALSE),"")</f>
        <v/>
      </c>
      <c r="M3" s="3" t="str">
        <f>IFERROR(VLOOKUP($A3,pbks_batting!$B:$N,COLUMN(M2)-11,FALSE),"")</f>
        <v/>
      </c>
      <c r="N3" s="1" t="str">
        <f>IFERROR(VLOOKUP($A3,pbks_batting!$B:$N,COLUMN(N2)-11,FALSE),"")</f>
        <v/>
      </c>
      <c r="O3" s="1" t="str">
        <f>IFERROR(VLOOKUP($A3,pbks_batting!$B:$N,COLUMN(O2)-11,FALSE),"")</f>
        <v/>
      </c>
      <c r="P3" s="1" t="str">
        <f>IFERROR(VLOOKUP($A3,pbks_batting!$B:$N,COLUMN(P2)-11,FALSE),"")</f>
        <v/>
      </c>
      <c r="Q3" s="1" t="str">
        <f>IFERROR(VLOOKUP($A3,pbks_batting!$B:$N,COLUMN(Q2)-11,FALSE),"")</f>
        <v/>
      </c>
      <c r="R3" s="1" t="str">
        <f>IFERROR(VLOOKUP($A3,pbks_batting!$B:$N,COLUMN(R2)-11,FALSE),"")</f>
        <v/>
      </c>
      <c r="S3" s="1" t="str">
        <f>IFERROR(VLOOKUP($A3,pbks_batting!$B:$N,COLUMN(S2)-11,FALSE),"")</f>
        <v/>
      </c>
      <c r="T3" s="1" t="str">
        <f>IFERROR(VLOOKUP($A3,pbks_batting!$B:$N,COLUMN(T2)-11,FALSE),"")</f>
        <v/>
      </c>
      <c r="U3" s="1" t="str">
        <f>IFERROR(VLOOKUP($A3,pbks_batting!$B:$N,COLUMN(U2)-11,FALSE),"")</f>
        <v/>
      </c>
      <c r="V3" s="1" t="str">
        <f>IFERROR(VLOOKUP($A3,pbks_batting!$B:$N,COLUMN(V2)-11,FALSE),"")</f>
        <v/>
      </c>
      <c r="W3" s="1" t="str">
        <f>IFERROR(VLOOKUP($A3,pbks_batting!$B:$N,COLUMN(W2)-11,FALSE),"")</f>
        <v/>
      </c>
      <c r="X3" s="4" t="str">
        <f>IFERROR(VLOOKUP($A3,pbks_batting!$B:$N,COLUMN(X2)-11,FALSE),"")</f>
        <v/>
      </c>
      <c r="Y3" s="3" t="str">
        <f>IFERROR(VLOOKUP($A3,pbks_bowling!$B:$M,COLUMN(Y2)-23,FALSE),"")</f>
        <v/>
      </c>
      <c r="Z3" s="1" t="str">
        <f>IFERROR(VLOOKUP($A3,pbks_bowling!$B:$M,COLUMN(Z2)-23,FALSE),"")</f>
        <v/>
      </c>
      <c r="AA3" s="1" t="str">
        <f>IFERROR(VLOOKUP($A3,pbks_bowling!$B:$M,COLUMN(AA2)-23,FALSE),"")</f>
        <v/>
      </c>
      <c r="AB3" s="1" t="str">
        <f>IFERROR(VLOOKUP($A3,pbks_bowling!$B:$M,COLUMN(AB2)-23,FALSE),"")</f>
        <v/>
      </c>
      <c r="AC3" s="1" t="str">
        <f>IFERROR(VLOOKUP($A3,pbks_bowling!$B:$M,COLUMN(AC2)-23,FALSE),"")</f>
        <v/>
      </c>
      <c r="AD3" s="1" t="str">
        <f>IFERROR(VLOOKUP($A3,pbks_bowling!$B:$M,COLUMN(AD2)-23,FALSE),"")</f>
        <v/>
      </c>
      <c r="AE3" s="1" t="str">
        <f>IFERROR(VLOOKUP($A3,pbks_bowling!$B:$M,COLUMN(AE2)-23,FALSE),"")</f>
        <v/>
      </c>
      <c r="AF3" s="1" t="str">
        <f>IFERROR(VLOOKUP($A3,pbks_bowling!$B:$M,COLUMN(AF2)-23,FALSE),"")</f>
        <v/>
      </c>
      <c r="AG3" s="1" t="str">
        <f>IFERROR(VLOOKUP($A3,pbks_bowling!$B:$M,COLUMN(AG2)-23,FALSE),"")</f>
        <v/>
      </c>
      <c r="AH3" s="1" t="str">
        <f>IFERROR(VLOOKUP($A3,pbks_bowling!$B:$M,COLUMN(AH2)-23,FALSE),"")</f>
        <v/>
      </c>
      <c r="AI3" s="1" t="str">
        <f>IFERROR(VLOOKUP($A3,pbks_bowling!$B:$M,COLUMN(AI2)-23,FALSE),"")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29" t="str">
        <f t="shared" si="4"/>
        <v/>
      </c>
      <c r="AO3" s="20" t="str">
        <f t="shared" si="5"/>
        <v/>
      </c>
      <c r="AP3" s="49" t="str">
        <f t="shared" si="6"/>
        <v>Harnoor Singh</v>
      </c>
    </row>
    <row r="4" spans="1:42" x14ac:dyDescent="0.2">
      <c r="A4" s="3" t="s">
        <v>80</v>
      </c>
      <c r="B4" s="1" t="s">
        <v>26</v>
      </c>
      <c r="C4" s="4" t="s">
        <v>71</v>
      </c>
      <c r="D4" s="3" t="str">
        <f>IFERROR(VLOOKUP($A4,pbks_mvp!$B:$K,COLUMN(D3)-2,FALSE),"")</f>
        <v/>
      </c>
      <c r="E4" s="1" t="str">
        <f>IFERROR(VLOOKUP($A4,pbks_mvp!$B:$K,COLUMN(E3)-2,FALSE),"")</f>
        <v/>
      </c>
      <c r="F4" s="1" t="str">
        <f>IFERROR(VLOOKUP($A4,pbks_mvp!$B:$K,COLUMN(F3)-2,FALSE),"")</f>
        <v/>
      </c>
      <c r="G4" s="1" t="str">
        <f>IFERROR(VLOOKUP($A4,pbks_mvp!$B:$K,COLUMN(G3)-2,FALSE),"")</f>
        <v/>
      </c>
      <c r="H4" s="1" t="str">
        <f>IFERROR(VLOOKUP($A4,pbks_mvp!$B:$K,COLUMN(H3)-2,FALSE),"")</f>
        <v/>
      </c>
      <c r="I4" s="1" t="str">
        <f>IFERROR(VLOOKUP($A4,pbks_mvp!$B:$K,COLUMN(I3)-2,FALSE),"")</f>
        <v/>
      </c>
      <c r="J4" s="1" t="str">
        <f>IFERROR(VLOOKUP($A4,pbks_mvp!$B:$K,COLUMN(J3)-2,FALSE),"")</f>
        <v/>
      </c>
      <c r="K4" s="1" t="str">
        <f>IFERROR(VLOOKUP($A4,pbks_mvp!$B:$K,COLUMN(K3)-2,FALSE),"")</f>
        <v/>
      </c>
      <c r="L4" s="4" t="str">
        <f>IFERROR(VLOOKUP($A4,pbks_mvp!$B:$K,COLUMN(L3)-2,FALSE),"")</f>
        <v/>
      </c>
      <c r="M4" s="3" t="str">
        <f>IFERROR(VLOOKUP($A4,pbks_batting!$B:$N,COLUMN(M3)-11,FALSE),"")</f>
        <v/>
      </c>
      <c r="N4" s="1" t="str">
        <f>IFERROR(VLOOKUP($A4,pbks_batting!$B:$N,COLUMN(N3)-11,FALSE),"")</f>
        <v/>
      </c>
      <c r="O4" s="1" t="str">
        <f>IFERROR(VLOOKUP($A4,pbks_batting!$B:$N,COLUMN(O3)-11,FALSE),"")</f>
        <v/>
      </c>
      <c r="P4" s="1" t="str">
        <f>IFERROR(VLOOKUP($A4,pbks_batting!$B:$N,COLUMN(P3)-11,FALSE),"")</f>
        <v/>
      </c>
      <c r="Q4" s="1" t="str">
        <f>IFERROR(VLOOKUP($A4,pbks_batting!$B:$N,COLUMN(Q3)-11,FALSE),"")</f>
        <v/>
      </c>
      <c r="R4" s="1" t="str">
        <f>IFERROR(VLOOKUP($A4,pbks_batting!$B:$N,COLUMN(R3)-11,FALSE),"")</f>
        <v/>
      </c>
      <c r="S4" s="1" t="str">
        <f>IFERROR(VLOOKUP($A4,pbks_batting!$B:$N,COLUMN(S3)-11,FALSE),"")</f>
        <v/>
      </c>
      <c r="T4" s="1" t="str">
        <f>IFERROR(VLOOKUP($A4,pbks_batting!$B:$N,COLUMN(T3)-11,FALSE),"")</f>
        <v/>
      </c>
      <c r="U4" s="1" t="str">
        <f>IFERROR(VLOOKUP($A4,pbks_batting!$B:$N,COLUMN(U3)-11,FALSE),"")</f>
        <v/>
      </c>
      <c r="V4" s="1" t="str">
        <f>IFERROR(VLOOKUP($A4,pbks_batting!$B:$N,COLUMN(V3)-11,FALSE),"")</f>
        <v/>
      </c>
      <c r="W4" s="1" t="str">
        <f>IFERROR(VLOOKUP($A4,pbks_batting!$B:$N,COLUMN(W3)-11,FALSE),"")</f>
        <v/>
      </c>
      <c r="X4" s="4" t="str">
        <f>IFERROR(VLOOKUP($A4,pbks_batting!$B:$N,COLUMN(X3)-11,FALSE),"")</f>
        <v/>
      </c>
      <c r="Y4" s="3" t="str">
        <f>IFERROR(VLOOKUP($A4,pbks_bowling!$B:$M,COLUMN(Y3)-23,FALSE),"")</f>
        <v/>
      </c>
      <c r="Z4" s="1" t="str">
        <f>IFERROR(VLOOKUP($A4,pbks_bowling!$B:$M,COLUMN(Z3)-23,FALSE),"")</f>
        <v/>
      </c>
      <c r="AA4" s="1" t="str">
        <f>IFERROR(VLOOKUP($A4,pbks_bowling!$B:$M,COLUMN(AA3)-23,FALSE),"")</f>
        <v/>
      </c>
      <c r="AB4" s="1" t="str">
        <f>IFERROR(VLOOKUP($A4,pbks_bowling!$B:$M,COLUMN(AB3)-23,FALSE),"")</f>
        <v/>
      </c>
      <c r="AC4" s="1" t="str">
        <f>IFERROR(VLOOKUP($A4,pbks_bowling!$B:$M,COLUMN(AC3)-23,FALSE),"")</f>
        <v/>
      </c>
      <c r="AD4" s="1" t="str">
        <f>IFERROR(VLOOKUP($A4,pbks_bowling!$B:$M,COLUMN(AD3)-23,FALSE),"")</f>
        <v/>
      </c>
      <c r="AE4" s="1" t="str">
        <f>IFERROR(VLOOKUP($A4,pbks_bowling!$B:$M,COLUMN(AE3)-23,FALSE),"")</f>
        <v/>
      </c>
      <c r="AF4" s="1" t="str">
        <f>IFERROR(VLOOKUP($A4,pbks_bowling!$B:$M,COLUMN(AF3)-23,FALSE),"")</f>
        <v/>
      </c>
      <c r="AG4" s="1" t="str">
        <f>IFERROR(VLOOKUP($A4,pbks_bowling!$B:$M,COLUMN(AG3)-23,FALSE),"")</f>
        <v/>
      </c>
      <c r="AH4" s="1" t="str">
        <f>IFERROR(VLOOKUP($A4,pbks_bowling!$B:$M,COLUMN(AH3)-23,FALSE),"")</f>
        <v/>
      </c>
      <c r="AI4" s="1" t="str">
        <f>IFERROR(VLOOKUP($A4,pbks_bowling!$B:$M,COLUMN(AI3)-23,FALSE),"")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29" t="str">
        <f t="shared" si="4"/>
        <v/>
      </c>
      <c r="AO4" s="20" t="str">
        <f t="shared" si="5"/>
        <v/>
      </c>
      <c r="AP4" s="49" t="str">
        <f t="shared" si="6"/>
        <v>Kuldeep Sen</v>
      </c>
    </row>
    <row r="5" spans="1:42" x14ac:dyDescent="0.2">
      <c r="A5" s="3" t="s">
        <v>82</v>
      </c>
      <c r="B5" s="1" t="s">
        <v>26</v>
      </c>
      <c r="C5" s="4" t="s">
        <v>72</v>
      </c>
      <c r="D5" s="3" t="str">
        <f>IFERROR(VLOOKUP($A5,pbks_mvp!$B:$K,COLUMN(D4)-2,FALSE),"")</f>
        <v/>
      </c>
      <c r="E5" s="1" t="str">
        <f>IFERROR(VLOOKUP($A5,pbks_mvp!$B:$K,COLUMN(E4)-2,FALSE),"")</f>
        <v/>
      </c>
      <c r="F5" s="1" t="str">
        <f>IFERROR(VLOOKUP($A5,pbks_mvp!$B:$K,COLUMN(F4)-2,FALSE),"")</f>
        <v/>
      </c>
      <c r="G5" s="1" t="str">
        <f>IFERROR(VLOOKUP($A5,pbks_mvp!$B:$K,COLUMN(G4)-2,FALSE),"")</f>
        <v/>
      </c>
      <c r="H5" s="1" t="str">
        <f>IFERROR(VLOOKUP($A5,pbks_mvp!$B:$K,COLUMN(H4)-2,FALSE),"")</f>
        <v/>
      </c>
      <c r="I5" s="1" t="str">
        <f>IFERROR(VLOOKUP($A5,pbks_mvp!$B:$K,COLUMN(I4)-2,FALSE),"")</f>
        <v/>
      </c>
      <c r="J5" s="1" t="str">
        <f>IFERROR(VLOOKUP($A5,pbks_mvp!$B:$K,COLUMN(J4)-2,FALSE),"")</f>
        <v/>
      </c>
      <c r="K5" s="1" t="str">
        <f>IFERROR(VLOOKUP($A5,pbks_mvp!$B:$K,COLUMN(K4)-2,FALSE),"")</f>
        <v/>
      </c>
      <c r="L5" s="4" t="str">
        <f>IFERROR(VLOOKUP($A5,pbks_mvp!$B:$K,COLUMN(L4)-2,FALSE),"")</f>
        <v/>
      </c>
      <c r="M5" s="3" t="str">
        <f>IFERROR(VLOOKUP($A5,pbks_batting!$B:$N,COLUMN(M4)-11,FALSE),"")</f>
        <v/>
      </c>
      <c r="N5" s="1" t="str">
        <f>IFERROR(VLOOKUP($A5,pbks_batting!$B:$N,COLUMN(N4)-11,FALSE),"")</f>
        <v/>
      </c>
      <c r="O5" s="1" t="str">
        <f>IFERROR(VLOOKUP($A5,pbks_batting!$B:$N,COLUMN(O4)-11,FALSE),"")</f>
        <v/>
      </c>
      <c r="P5" s="1" t="str">
        <f>IFERROR(VLOOKUP($A5,pbks_batting!$B:$N,COLUMN(P4)-11,FALSE),"")</f>
        <v/>
      </c>
      <c r="Q5" s="1" t="str">
        <f>IFERROR(VLOOKUP($A5,pbks_batting!$B:$N,COLUMN(Q4)-11,FALSE),"")</f>
        <v/>
      </c>
      <c r="R5" s="1" t="str">
        <f>IFERROR(VLOOKUP($A5,pbks_batting!$B:$N,COLUMN(R4)-11,FALSE),"")</f>
        <v/>
      </c>
      <c r="S5" s="1" t="str">
        <f>IFERROR(VLOOKUP($A5,pbks_batting!$B:$N,COLUMN(S4)-11,FALSE),"")</f>
        <v/>
      </c>
      <c r="T5" s="1" t="str">
        <f>IFERROR(VLOOKUP($A5,pbks_batting!$B:$N,COLUMN(T4)-11,FALSE),"")</f>
        <v/>
      </c>
      <c r="U5" s="1" t="str">
        <f>IFERROR(VLOOKUP($A5,pbks_batting!$B:$N,COLUMN(U4)-11,FALSE),"")</f>
        <v/>
      </c>
      <c r="V5" s="1" t="str">
        <f>IFERROR(VLOOKUP($A5,pbks_batting!$B:$N,COLUMN(V4)-11,FALSE),"")</f>
        <v/>
      </c>
      <c r="W5" s="1" t="str">
        <f>IFERROR(VLOOKUP($A5,pbks_batting!$B:$N,COLUMN(W4)-11,FALSE),"")</f>
        <v/>
      </c>
      <c r="X5" s="4" t="str">
        <f>IFERROR(VLOOKUP($A5,pbks_batting!$B:$N,COLUMN(X4)-11,FALSE),"")</f>
        <v/>
      </c>
      <c r="Y5" s="3" t="str">
        <f>IFERROR(VLOOKUP($A5,pbks_bowling!$B:$M,COLUMN(Y4)-23,FALSE),"")</f>
        <v/>
      </c>
      <c r="Z5" s="1" t="str">
        <f>IFERROR(VLOOKUP($A5,pbks_bowling!$B:$M,COLUMN(Z4)-23,FALSE),"")</f>
        <v/>
      </c>
      <c r="AA5" s="1" t="str">
        <f>IFERROR(VLOOKUP($A5,pbks_bowling!$B:$M,COLUMN(AA4)-23,FALSE),"")</f>
        <v/>
      </c>
      <c r="AB5" s="1" t="str">
        <f>IFERROR(VLOOKUP($A5,pbks_bowling!$B:$M,COLUMN(AB4)-23,FALSE),"")</f>
        <v/>
      </c>
      <c r="AC5" s="1" t="str">
        <f>IFERROR(VLOOKUP($A5,pbks_bowling!$B:$M,COLUMN(AC4)-23,FALSE),"")</f>
        <v/>
      </c>
      <c r="AD5" s="1" t="str">
        <f>IFERROR(VLOOKUP($A5,pbks_bowling!$B:$M,COLUMN(AD4)-23,FALSE),"")</f>
        <v/>
      </c>
      <c r="AE5" s="1" t="str">
        <f>IFERROR(VLOOKUP($A5,pbks_bowling!$B:$M,COLUMN(AE4)-23,FALSE),"")</f>
        <v/>
      </c>
      <c r="AF5" s="1" t="str">
        <f>IFERROR(VLOOKUP($A5,pbks_bowling!$B:$M,COLUMN(AF4)-23,FALSE),"")</f>
        <v/>
      </c>
      <c r="AG5" s="1" t="str">
        <f>IFERROR(VLOOKUP($A5,pbks_bowling!$B:$M,COLUMN(AG4)-23,FALSE),"")</f>
        <v/>
      </c>
      <c r="AH5" s="1" t="str">
        <f>IFERROR(VLOOKUP($A5,pbks_bowling!$B:$M,COLUMN(AH4)-23,FALSE),"")</f>
        <v/>
      </c>
      <c r="AI5" s="1" t="str">
        <f>IFERROR(VLOOKUP($A5,pbks_bowling!$B:$M,COLUMN(AI4)-23,FALSE),"")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29" t="str">
        <f t="shared" si="4"/>
        <v/>
      </c>
      <c r="AO5" s="20" t="str">
        <f t="shared" si="5"/>
        <v/>
      </c>
      <c r="AP5" s="49" t="str">
        <f t="shared" si="6"/>
        <v>Praveen Dubey</v>
      </c>
    </row>
    <row r="6" spans="1:42" x14ac:dyDescent="0.2">
      <c r="A6" s="3" t="s">
        <v>85</v>
      </c>
      <c r="B6" s="1" t="s">
        <v>26</v>
      </c>
      <c r="C6" s="4" t="s">
        <v>72</v>
      </c>
      <c r="D6" s="3" t="str">
        <f>IFERROR(VLOOKUP($A6,pbks_mvp!$B:$K,COLUMN(D5)-2,FALSE),"")</f>
        <v/>
      </c>
      <c r="E6" s="1" t="str">
        <f>IFERROR(VLOOKUP($A6,pbks_mvp!$B:$K,COLUMN(E5)-2,FALSE),"")</f>
        <v/>
      </c>
      <c r="F6" s="1" t="str">
        <f>IFERROR(VLOOKUP($A6,pbks_mvp!$B:$K,COLUMN(F5)-2,FALSE),"")</f>
        <v/>
      </c>
      <c r="G6" s="1" t="str">
        <f>IFERROR(VLOOKUP($A6,pbks_mvp!$B:$K,COLUMN(G5)-2,FALSE),"")</f>
        <v/>
      </c>
      <c r="H6" s="1" t="str">
        <f>IFERROR(VLOOKUP($A6,pbks_mvp!$B:$K,COLUMN(H5)-2,FALSE),"")</f>
        <v/>
      </c>
      <c r="I6" s="1" t="str">
        <f>IFERROR(VLOOKUP($A6,pbks_mvp!$B:$K,COLUMN(I5)-2,FALSE),"")</f>
        <v/>
      </c>
      <c r="J6" s="1" t="str">
        <f>IFERROR(VLOOKUP($A6,pbks_mvp!$B:$K,COLUMN(J5)-2,FALSE),"")</f>
        <v/>
      </c>
      <c r="K6" s="1" t="str">
        <f>IFERROR(VLOOKUP($A6,pbks_mvp!$B:$K,COLUMN(K5)-2,FALSE),"")</f>
        <v/>
      </c>
      <c r="L6" s="4" t="str">
        <f>IFERROR(VLOOKUP($A6,pbks_mvp!$B:$K,COLUMN(L5)-2,FALSE),"")</f>
        <v/>
      </c>
      <c r="M6" s="3" t="str">
        <f>IFERROR(VLOOKUP($A6,pbks_batting!$B:$N,COLUMN(M5)-11,FALSE),"")</f>
        <v/>
      </c>
      <c r="N6" s="1" t="str">
        <f>IFERROR(VLOOKUP($A6,pbks_batting!$B:$N,COLUMN(N5)-11,FALSE),"")</f>
        <v/>
      </c>
      <c r="O6" s="1" t="str">
        <f>IFERROR(VLOOKUP($A6,pbks_batting!$B:$N,COLUMN(O5)-11,FALSE),"")</f>
        <v/>
      </c>
      <c r="P6" s="1" t="str">
        <f>IFERROR(VLOOKUP($A6,pbks_batting!$B:$N,COLUMN(P5)-11,FALSE),"")</f>
        <v/>
      </c>
      <c r="Q6" s="1" t="str">
        <f>IFERROR(VLOOKUP($A6,pbks_batting!$B:$N,COLUMN(Q5)-11,FALSE),"")</f>
        <v/>
      </c>
      <c r="R6" s="1" t="str">
        <f>IFERROR(VLOOKUP($A6,pbks_batting!$B:$N,COLUMN(R5)-11,FALSE),"")</f>
        <v/>
      </c>
      <c r="S6" s="1" t="str">
        <f>IFERROR(VLOOKUP($A6,pbks_batting!$B:$N,COLUMN(S5)-11,FALSE),"")</f>
        <v/>
      </c>
      <c r="T6" s="1" t="str">
        <f>IFERROR(VLOOKUP($A6,pbks_batting!$B:$N,COLUMN(T5)-11,FALSE),"")</f>
        <v/>
      </c>
      <c r="U6" s="1" t="str">
        <f>IFERROR(VLOOKUP($A6,pbks_batting!$B:$N,COLUMN(U5)-11,FALSE),"")</f>
        <v/>
      </c>
      <c r="V6" s="1" t="str">
        <f>IFERROR(VLOOKUP($A6,pbks_batting!$B:$N,COLUMN(V5)-11,FALSE),"")</f>
        <v/>
      </c>
      <c r="W6" s="1" t="str">
        <f>IFERROR(VLOOKUP($A6,pbks_batting!$B:$N,COLUMN(W5)-11,FALSE),"")</f>
        <v/>
      </c>
      <c r="X6" s="4" t="str">
        <f>IFERROR(VLOOKUP($A6,pbks_batting!$B:$N,COLUMN(X5)-11,FALSE),"")</f>
        <v/>
      </c>
      <c r="Y6" s="3" t="str">
        <f>IFERROR(VLOOKUP($A6,pbks_bowling!$B:$M,COLUMN(Y5)-23,FALSE),"")</f>
        <v/>
      </c>
      <c r="Z6" s="1" t="str">
        <f>IFERROR(VLOOKUP($A6,pbks_bowling!$B:$M,COLUMN(Z5)-23,FALSE),"")</f>
        <v/>
      </c>
      <c r="AA6" s="1" t="str">
        <f>IFERROR(VLOOKUP($A6,pbks_bowling!$B:$M,COLUMN(AA5)-23,FALSE),"")</f>
        <v/>
      </c>
      <c r="AB6" s="1" t="str">
        <f>IFERROR(VLOOKUP($A6,pbks_bowling!$B:$M,COLUMN(AB5)-23,FALSE),"")</f>
        <v/>
      </c>
      <c r="AC6" s="1" t="str">
        <f>IFERROR(VLOOKUP($A6,pbks_bowling!$B:$M,COLUMN(AC5)-23,FALSE),"")</f>
        <v/>
      </c>
      <c r="AD6" s="1" t="str">
        <f>IFERROR(VLOOKUP($A6,pbks_bowling!$B:$M,COLUMN(AD5)-23,FALSE),"")</f>
        <v/>
      </c>
      <c r="AE6" s="1" t="str">
        <f>IFERROR(VLOOKUP($A6,pbks_bowling!$B:$M,COLUMN(AE5)-23,FALSE),"")</f>
        <v/>
      </c>
      <c r="AF6" s="1" t="str">
        <f>IFERROR(VLOOKUP($A6,pbks_bowling!$B:$M,COLUMN(AF5)-23,FALSE),"")</f>
        <v/>
      </c>
      <c r="AG6" s="1" t="str">
        <f>IFERROR(VLOOKUP($A6,pbks_bowling!$B:$M,COLUMN(AG5)-23,FALSE),"")</f>
        <v/>
      </c>
      <c r="AH6" s="1" t="str">
        <f>IFERROR(VLOOKUP($A6,pbks_bowling!$B:$M,COLUMN(AH5)-23,FALSE),"")</f>
        <v/>
      </c>
      <c r="AI6" s="1" t="str">
        <f>IFERROR(VLOOKUP($A6,pbks_bowling!$B:$M,COLUMN(AI5)-23,FALSE),"")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29" t="str">
        <f t="shared" si="4"/>
        <v/>
      </c>
      <c r="AO6" s="20" t="str">
        <f t="shared" si="5"/>
        <v/>
      </c>
      <c r="AP6" s="49" t="str">
        <f t="shared" si="6"/>
        <v>Aaron Hardie</v>
      </c>
    </row>
    <row r="7" spans="1:42" x14ac:dyDescent="0.2">
      <c r="A7" s="3" t="s">
        <v>86</v>
      </c>
      <c r="B7" s="1" t="s">
        <v>26</v>
      </c>
      <c r="C7" s="4" t="s">
        <v>72</v>
      </c>
      <c r="D7" s="3" t="str">
        <f>IFERROR(VLOOKUP($A7,pbks_mvp!$B:$K,COLUMN(D6)-2,FALSE),"")</f>
        <v/>
      </c>
      <c r="E7" s="1" t="str">
        <f>IFERROR(VLOOKUP($A7,pbks_mvp!$B:$K,COLUMN(E6)-2,FALSE),"")</f>
        <v/>
      </c>
      <c r="F7" s="1" t="str">
        <f>IFERROR(VLOOKUP($A7,pbks_mvp!$B:$K,COLUMN(F6)-2,FALSE),"")</f>
        <v/>
      </c>
      <c r="G7" s="1" t="str">
        <f>IFERROR(VLOOKUP($A7,pbks_mvp!$B:$K,COLUMN(G6)-2,FALSE),"")</f>
        <v/>
      </c>
      <c r="H7" s="1" t="str">
        <f>IFERROR(VLOOKUP($A7,pbks_mvp!$B:$K,COLUMN(H6)-2,FALSE),"")</f>
        <v/>
      </c>
      <c r="I7" s="1" t="str">
        <f>IFERROR(VLOOKUP($A7,pbks_mvp!$B:$K,COLUMN(I6)-2,FALSE),"")</f>
        <v/>
      </c>
      <c r="J7" s="1" t="str">
        <f>IFERROR(VLOOKUP($A7,pbks_mvp!$B:$K,COLUMN(J6)-2,FALSE),"")</f>
        <v/>
      </c>
      <c r="K7" s="1" t="str">
        <f>IFERROR(VLOOKUP($A7,pbks_mvp!$B:$K,COLUMN(K6)-2,FALSE),"")</f>
        <v/>
      </c>
      <c r="L7" s="4" t="str">
        <f>IFERROR(VLOOKUP($A7,pbks_mvp!$B:$K,COLUMN(L6)-2,FALSE),"")</f>
        <v/>
      </c>
      <c r="M7" s="3" t="str">
        <f>IFERROR(VLOOKUP($A7,pbks_batting!$B:$N,COLUMN(M6)-11,FALSE),"")</f>
        <v/>
      </c>
      <c r="N7" s="1" t="str">
        <f>IFERROR(VLOOKUP($A7,pbks_batting!$B:$N,COLUMN(N6)-11,FALSE),"")</f>
        <v/>
      </c>
      <c r="O7" s="1" t="str">
        <f>IFERROR(VLOOKUP($A7,pbks_batting!$B:$N,COLUMN(O6)-11,FALSE),"")</f>
        <v/>
      </c>
      <c r="P7" s="1" t="str">
        <f>IFERROR(VLOOKUP($A7,pbks_batting!$B:$N,COLUMN(P6)-11,FALSE),"")</f>
        <v/>
      </c>
      <c r="Q7" s="1" t="str">
        <f>IFERROR(VLOOKUP($A7,pbks_batting!$B:$N,COLUMN(Q6)-11,FALSE),"")</f>
        <v/>
      </c>
      <c r="R7" s="1" t="str">
        <f>IFERROR(VLOOKUP($A7,pbks_batting!$B:$N,COLUMN(R6)-11,FALSE),"")</f>
        <v/>
      </c>
      <c r="S7" s="1" t="str">
        <f>IFERROR(VLOOKUP($A7,pbks_batting!$B:$N,COLUMN(S6)-11,FALSE),"")</f>
        <v/>
      </c>
      <c r="T7" s="1" t="str">
        <f>IFERROR(VLOOKUP($A7,pbks_batting!$B:$N,COLUMN(T6)-11,FALSE),"")</f>
        <v/>
      </c>
      <c r="U7" s="1" t="str">
        <f>IFERROR(VLOOKUP($A7,pbks_batting!$B:$N,COLUMN(U6)-11,FALSE),"")</f>
        <v/>
      </c>
      <c r="V7" s="1" t="str">
        <f>IFERROR(VLOOKUP($A7,pbks_batting!$B:$N,COLUMN(V6)-11,FALSE),"")</f>
        <v/>
      </c>
      <c r="W7" s="1" t="str">
        <f>IFERROR(VLOOKUP($A7,pbks_batting!$B:$N,COLUMN(W6)-11,FALSE),"")</f>
        <v/>
      </c>
      <c r="X7" s="4" t="str">
        <f>IFERROR(VLOOKUP($A7,pbks_batting!$B:$N,COLUMN(X6)-11,FALSE),"")</f>
        <v/>
      </c>
      <c r="Y7" s="3" t="str">
        <f>IFERROR(VLOOKUP($A7,pbks_bowling!$B:$M,COLUMN(Y6)-23,FALSE),"")</f>
        <v/>
      </c>
      <c r="Z7" s="1" t="str">
        <f>IFERROR(VLOOKUP($A7,pbks_bowling!$B:$M,COLUMN(Z6)-23,FALSE),"")</f>
        <v/>
      </c>
      <c r="AA7" s="1" t="str">
        <f>IFERROR(VLOOKUP($A7,pbks_bowling!$B:$M,COLUMN(AA6)-23,FALSE),"")</f>
        <v/>
      </c>
      <c r="AB7" s="1" t="str">
        <f>IFERROR(VLOOKUP($A7,pbks_bowling!$B:$M,COLUMN(AB6)-23,FALSE),"")</f>
        <v/>
      </c>
      <c r="AC7" s="1" t="str">
        <f>IFERROR(VLOOKUP($A7,pbks_bowling!$B:$M,COLUMN(AC6)-23,FALSE),"")</f>
        <v/>
      </c>
      <c r="AD7" s="1" t="str">
        <f>IFERROR(VLOOKUP($A7,pbks_bowling!$B:$M,COLUMN(AD6)-23,FALSE),"")</f>
        <v/>
      </c>
      <c r="AE7" s="1" t="str">
        <f>IFERROR(VLOOKUP($A7,pbks_bowling!$B:$M,COLUMN(AE6)-23,FALSE),"")</f>
        <v/>
      </c>
      <c r="AF7" s="1" t="str">
        <f>IFERROR(VLOOKUP($A7,pbks_bowling!$B:$M,COLUMN(AF6)-23,FALSE),"")</f>
        <v/>
      </c>
      <c r="AG7" s="1" t="str">
        <f>IFERROR(VLOOKUP($A7,pbks_bowling!$B:$M,COLUMN(AG6)-23,FALSE),"")</f>
        <v/>
      </c>
      <c r="AH7" s="1" t="str">
        <f>IFERROR(VLOOKUP($A7,pbks_bowling!$B:$M,COLUMN(AH6)-23,FALSE),"")</f>
        <v/>
      </c>
      <c r="AI7" s="1" t="str">
        <f>IFERROR(VLOOKUP($A7,pbks_bowling!$B:$M,COLUMN(AI6)-23,FALSE),"")</f>
        <v/>
      </c>
      <c r="AJ7" s="23">
        <f t="shared" si="0"/>
        <v>0</v>
      </c>
      <c r="AK7" s="22" t="str">
        <f t="shared" si="1"/>
        <v/>
      </c>
      <c r="AL7" s="22" t="str">
        <f t="shared" si="2"/>
        <v/>
      </c>
      <c r="AM7" s="22" t="str">
        <f t="shared" si="3"/>
        <v/>
      </c>
      <c r="AN7" s="29" t="str">
        <f t="shared" si="4"/>
        <v/>
      </c>
      <c r="AO7" s="20" t="str">
        <f t="shared" si="5"/>
        <v/>
      </c>
      <c r="AP7" s="49" t="str">
        <f t="shared" si="6"/>
        <v>Musheer Khan</v>
      </c>
    </row>
    <row r="8" spans="1:42" x14ac:dyDescent="0.2">
      <c r="A8" s="3" t="s">
        <v>89</v>
      </c>
      <c r="B8" s="1" t="s">
        <v>26</v>
      </c>
      <c r="C8" s="4" t="s">
        <v>70</v>
      </c>
      <c r="D8" s="3" t="str">
        <f>IFERROR(VLOOKUP($A8,pbks_mvp!$B:$K,COLUMN(D7)-2,FALSE),"")</f>
        <v/>
      </c>
      <c r="E8" s="1" t="str">
        <f>IFERROR(VLOOKUP($A8,pbks_mvp!$B:$K,COLUMN(E7)-2,FALSE),"")</f>
        <v/>
      </c>
      <c r="F8" s="1" t="str">
        <f>IFERROR(VLOOKUP($A8,pbks_mvp!$B:$K,COLUMN(F7)-2,FALSE),"")</f>
        <v/>
      </c>
      <c r="G8" s="1" t="str">
        <f>IFERROR(VLOOKUP($A8,pbks_mvp!$B:$K,COLUMN(G7)-2,FALSE),"")</f>
        <v/>
      </c>
      <c r="H8" s="1" t="str">
        <f>IFERROR(VLOOKUP($A8,pbks_mvp!$B:$K,COLUMN(H7)-2,FALSE),"")</f>
        <v/>
      </c>
      <c r="I8" s="1" t="str">
        <f>IFERROR(VLOOKUP($A8,pbks_mvp!$B:$K,COLUMN(I7)-2,FALSE),"")</f>
        <v/>
      </c>
      <c r="J8" s="1" t="str">
        <f>IFERROR(VLOOKUP($A8,pbks_mvp!$B:$K,COLUMN(J7)-2,FALSE),"")</f>
        <v/>
      </c>
      <c r="K8" s="1" t="str">
        <f>IFERROR(VLOOKUP($A8,pbks_mvp!$B:$K,COLUMN(K7)-2,FALSE),"")</f>
        <v/>
      </c>
      <c r="L8" s="4" t="str">
        <f>IFERROR(VLOOKUP($A8,pbks_mvp!$B:$K,COLUMN(L7)-2,FALSE),"")</f>
        <v/>
      </c>
      <c r="M8" s="3" t="str">
        <f>IFERROR(VLOOKUP($A8,pbks_batting!$B:$N,COLUMN(M7)-11,FALSE),"")</f>
        <v/>
      </c>
      <c r="N8" s="1" t="str">
        <f>IFERROR(VLOOKUP($A8,pbks_batting!$B:$N,COLUMN(N7)-11,FALSE),"")</f>
        <v/>
      </c>
      <c r="O8" s="1" t="str">
        <f>IFERROR(VLOOKUP($A8,pbks_batting!$B:$N,COLUMN(O7)-11,FALSE),"")</f>
        <v/>
      </c>
      <c r="P8" s="1" t="str">
        <f>IFERROR(VLOOKUP($A8,pbks_batting!$B:$N,COLUMN(P7)-11,FALSE),"")</f>
        <v/>
      </c>
      <c r="Q8" s="1" t="str">
        <f>IFERROR(VLOOKUP($A8,pbks_batting!$B:$N,COLUMN(Q7)-11,FALSE),"")</f>
        <v/>
      </c>
      <c r="R8" s="1" t="str">
        <f>IFERROR(VLOOKUP($A8,pbks_batting!$B:$N,COLUMN(R7)-11,FALSE),"")</f>
        <v/>
      </c>
      <c r="S8" s="1" t="str">
        <f>IFERROR(VLOOKUP($A8,pbks_batting!$B:$N,COLUMN(S7)-11,FALSE),"")</f>
        <v/>
      </c>
      <c r="T8" s="1" t="str">
        <f>IFERROR(VLOOKUP($A8,pbks_batting!$B:$N,COLUMN(T7)-11,FALSE),"")</f>
        <v/>
      </c>
      <c r="U8" s="1" t="str">
        <f>IFERROR(VLOOKUP($A8,pbks_batting!$B:$N,COLUMN(U7)-11,FALSE),"")</f>
        <v/>
      </c>
      <c r="V8" s="1" t="str">
        <f>IFERROR(VLOOKUP($A8,pbks_batting!$B:$N,COLUMN(V7)-11,FALSE),"")</f>
        <v/>
      </c>
      <c r="W8" s="1" t="str">
        <f>IFERROR(VLOOKUP($A8,pbks_batting!$B:$N,COLUMN(W7)-11,FALSE),"")</f>
        <v/>
      </c>
      <c r="X8" s="4" t="str">
        <f>IFERROR(VLOOKUP($A8,pbks_batting!$B:$N,COLUMN(X7)-11,FALSE),"")</f>
        <v/>
      </c>
      <c r="Y8" s="3" t="str">
        <f>IFERROR(VLOOKUP($A8,pbks_bowling!$B:$M,COLUMN(Y7)-23,FALSE),"")</f>
        <v/>
      </c>
      <c r="Z8" s="1" t="str">
        <f>IFERROR(VLOOKUP($A8,pbks_bowling!$B:$M,COLUMN(Z7)-23,FALSE),"")</f>
        <v/>
      </c>
      <c r="AA8" s="1" t="str">
        <f>IFERROR(VLOOKUP($A8,pbks_bowling!$B:$M,COLUMN(AA7)-23,FALSE),"")</f>
        <v/>
      </c>
      <c r="AB8" s="1" t="str">
        <f>IFERROR(VLOOKUP($A8,pbks_bowling!$B:$M,COLUMN(AB7)-23,FALSE),"")</f>
        <v/>
      </c>
      <c r="AC8" s="1" t="str">
        <f>IFERROR(VLOOKUP($A8,pbks_bowling!$B:$M,COLUMN(AC7)-23,FALSE),"")</f>
        <v/>
      </c>
      <c r="AD8" s="1" t="str">
        <f>IFERROR(VLOOKUP($A8,pbks_bowling!$B:$M,COLUMN(AD7)-23,FALSE),"")</f>
        <v/>
      </c>
      <c r="AE8" s="1" t="str">
        <f>IFERROR(VLOOKUP($A8,pbks_bowling!$B:$M,COLUMN(AE7)-23,FALSE),"")</f>
        <v/>
      </c>
      <c r="AF8" s="1" t="str">
        <f>IFERROR(VLOOKUP($A8,pbks_bowling!$B:$M,COLUMN(AF7)-23,FALSE),"")</f>
        <v/>
      </c>
      <c r="AG8" s="1" t="str">
        <f>IFERROR(VLOOKUP($A8,pbks_bowling!$B:$M,COLUMN(AG7)-23,FALSE),"")</f>
        <v/>
      </c>
      <c r="AH8" s="1" t="str">
        <f>IFERROR(VLOOKUP($A8,pbks_bowling!$B:$M,COLUMN(AH7)-23,FALSE),"")</f>
        <v/>
      </c>
      <c r="AI8" s="1" t="str">
        <f>IFERROR(VLOOKUP($A8,pbks_bowling!$B:$M,COLUMN(AI7)-23,FALSE),"")</f>
        <v/>
      </c>
      <c r="AJ8" s="23">
        <f t="shared" si="0"/>
        <v>0</v>
      </c>
      <c r="AK8" s="22" t="str">
        <f t="shared" si="1"/>
        <v/>
      </c>
      <c r="AL8" s="22" t="str">
        <f t="shared" si="2"/>
        <v/>
      </c>
      <c r="AM8" s="22" t="str">
        <f t="shared" si="3"/>
        <v/>
      </c>
      <c r="AN8" s="29" t="str">
        <f t="shared" si="4"/>
        <v/>
      </c>
      <c r="AO8" s="20" t="str">
        <f t="shared" si="5"/>
        <v/>
      </c>
      <c r="AP8" s="49" t="str">
        <f t="shared" si="6"/>
        <v>Pyla Avinash</v>
      </c>
    </row>
    <row r="9" spans="1:42" x14ac:dyDescent="0.2">
      <c r="A9" s="3" t="s">
        <v>74</v>
      </c>
      <c r="B9" s="1" t="s">
        <v>26</v>
      </c>
      <c r="C9" s="4" t="s">
        <v>72</v>
      </c>
      <c r="D9" s="3">
        <f>IFERROR(VLOOKUP($A9,pbks_mvp!$B:$K,COLUMN(D8)-2,FALSE),"")</f>
        <v>15</v>
      </c>
      <c r="E9" s="1">
        <f>IFERROR(VLOOKUP($A9,pbks_mvp!$B:$K,COLUMN(E8)-2,FALSE),"")</f>
        <v>1</v>
      </c>
      <c r="F9" s="1">
        <f>IFERROR(VLOOKUP($A9,pbks_mvp!$B:$K,COLUMN(F8)-2,FALSE),"")</f>
        <v>2</v>
      </c>
      <c r="G9" s="1">
        <f>IFERROR(VLOOKUP($A9,pbks_mvp!$B:$K,COLUMN(G8)-2,FALSE),"")</f>
        <v>8</v>
      </c>
      <c r="H9" s="1">
        <f>IFERROR(VLOOKUP($A9,pbks_mvp!$B:$K,COLUMN(H8)-2,FALSE),"")</f>
        <v>0</v>
      </c>
      <c r="I9" s="1">
        <f>IFERROR(VLOOKUP($A9,pbks_mvp!$B:$K,COLUMN(I8)-2,FALSE),"")</f>
        <v>0</v>
      </c>
      <c r="J9" s="1">
        <f>IFERROR(VLOOKUP($A9,pbks_mvp!$B:$K,COLUMN(J8)-2,FALSE),"")</f>
        <v>0</v>
      </c>
      <c r="K9" s="1">
        <f>IFERROR(VLOOKUP($A9,pbks_mvp!$B:$K,COLUMN(K8)-2,FALSE),"")</f>
        <v>0</v>
      </c>
      <c r="L9" s="4">
        <f>IFERROR(VLOOKUP($A9,pbks_mvp!$B:$K,COLUMN(L8)-2,FALSE),"")</f>
        <v>0</v>
      </c>
      <c r="M9" s="3" t="str">
        <f>IFERROR(VLOOKUP($A9,pbks_batting!$B:$N,COLUMN(M8)-11,FALSE),"")</f>
        <v/>
      </c>
      <c r="N9" s="1" t="str">
        <f>IFERROR(VLOOKUP($A9,pbks_batting!$B:$N,COLUMN(N8)-11,FALSE),"")</f>
        <v/>
      </c>
      <c r="O9" s="1" t="str">
        <f>IFERROR(VLOOKUP($A9,pbks_batting!$B:$N,COLUMN(O8)-11,FALSE),"")</f>
        <v/>
      </c>
      <c r="P9" s="1" t="str">
        <f>IFERROR(VLOOKUP($A9,pbks_batting!$B:$N,COLUMN(P8)-11,FALSE),"")</f>
        <v/>
      </c>
      <c r="Q9" s="1" t="str">
        <f>IFERROR(VLOOKUP($A9,pbks_batting!$B:$N,COLUMN(Q8)-11,FALSE),"")</f>
        <v/>
      </c>
      <c r="R9" s="1" t="str">
        <f>IFERROR(VLOOKUP($A9,pbks_batting!$B:$N,COLUMN(R8)-11,FALSE),"")</f>
        <v/>
      </c>
      <c r="S9" s="1" t="str">
        <f>IFERROR(VLOOKUP($A9,pbks_batting!$B:$N,COLUMN(S8)-11,FALSE),"")</f>
        <v/>
      </c>
      <c r="T9" s="1" t="str">
        <f>IFERROR(VLOOKUP($A9,pbks_batting!$B:$N,COLUMN(T8)-11,FALSE),"")</f>
        <v/>
      </c>
      <c r="U9" s="1" t="str">
        <f>IFERROR(VLOOKUP($A9,pbks_batting!$B:$N,COLUMN(U8)-11,FALSE),"")</f>
        <v/>
      </c>
      <c r="V9" s="1" t="str">
        <f>IFERROR(VLOOKUP($A9,pbks_batting!$B:$N,COLUMN(V8)-11,FALSE),"")</f>
        <v/>
      </c>
      <c r="W9" s="1" t="str">
        <f>IFERROR(VLOOKUP($A9,pbks_batting!$B:$N,COLUMN(W8)-11,FALSE),"")</f>
        <v/>
      </c>
      <c r="X9" s="4" t="str">
        <f>IFERROR(VLOOKUP($A9,pbks_batting!$B:$N,COLUMN(X8)-11,FALSE),"")</f>
        <v/>
      </c>
      <c r="Y9" s="3">
        <f>IFERROR(VLOOKUP($A9,pbks_bowling!$B:$M,COLUMN(Y8)-23,FALSE),"")</f>
        <v>2</v>
      </c>
      <c r="Z9" s="1">
        <f>IFERROR(VLOOKUP($A9,pbks_bowling!$B:$M,COLUMN(Z8)-23,FALSE),"")</f>
        <v>1</v>
      </c>
      <c r="AA9" s="1">
        <f>IFERROR(VLOOKUP($A9,pbks_bowling!$B:$M,COLUMN(AA8)-23,FALSE),"")</f>
        <v>1</v>
      </c>
      <c r="AB9" s="1">
        <f>IFERROR(VLOOKUP($A9,pbks_bowling!$B:$M,COLUMN(AB8)-23,FALSE),"")</f>
        <v>2</v>
      </c>
      <c r="AC9" s="1">
        <f>IFERROR(VLOOKUP($A9,pbks_bowling!$B:$M,COLUMN(AC8)-23,FALSE),"")</f>
        <v>25</v>
      </c>
      <c r="AD9" s="1">
        <f>IFERROR(VLOOKUP($A9,pbks_bowling!$B:$M,COLUMN(AD8)-23,FALSE),"")</f>
        <v>45713</v>
      </c>
      <c r="AE9" s="1">
        <f>IFERROR(VLOOKUP($A9,pbks_bowling!$B:$M,COLUMN(AE8)-23,FALSE),"")</f>
        <v>12.5</v>
      </c>
      <c r="AF9" s="1">
        <f>IFERROR(VLOOKUP($A9,pbks_bowling!$B:$M,COLUMN(AF8)-23,FALSE),"")</f>
        <v>12.5</v>
      </c>
      <c r="AG9" s="1">
        <f>IFERROR(VLOOKUP($A9,pbks_bowling!$B:$M,COLUMN(AG8)-23,FALSE),"")</f>
        <v>6</v>
      </c>
      <c r="AH9" s="1">
        <f>IFERROR(VLOOKUP($A9,pbks_bowling!$B:$M,COLUMN(AH8)-23,FALSE),"")</f>
        <v>0</v>
      </c>
      <c r="AI9" s="1">
        <f>IFERROR(VLOOKUP($A9,pbks_bowling!$B:$M,COLUMN(AI8)-23,FALSE),"")</f>
        <v>0</v>
      </c>
      <c r="AJ9" s="23">
        <f t="shared" si="0"/>
        <v>0</v>
      </c>
      <c r="AK9" s="22">
        <f t="shared" si="1"/>
        <v>2</v>
      </c>
      <c r="AL9" s="22">
        <f t="shared" si="2"/>
        <v>0</v>
      </c>
      <c r="AM9" s="22">
        <f t="shared" si="3"/>
        <v>50</v>
      </c>
      <c r="AN9" s="29">
        <f t="shared" si="4"/>
        <v>8.3333333333333339</v>
      </c>
      <c r="AO9" s="20">
        <f t="shared" si="5"/>
        <v>11</v>
      </c>
      <c r="AP9" s="49" t="str">
        <f t="shared" si="6"/>
        <v>Harpreet Brar</v>
      </c>
    </row>
    <row r="10" spans="1:42" x14ac:dyDescent="0.2">
      <c r="A10" s="3" t="s">
        <v>37</v>
      </c>
      <c r="B10" s="1" t="s">
        <v>26</v>
      </c>
      <c r="C10" s="4" t="s">
        <v>71</v>
      </c>
      <c r="D10" s="3">
        <f>IFERROR(VLOOKUP($A10,pbks_mvp!$B:$K,COLUMN(D9)-2,FALSE),"")</f>
        <v>34</v>
      </c>
      <c r="E10" s="1">
        <f>IFERROR(VLOOKUP($A10,pbks_mvp!$B:$K,COLUMN(E9)-2,FALSE),"")</f>
        <v>2</v>
      </c>
      <c r="F10" s="1">
        <f>IFERROR(VLOOKUP($A10,pbks_mvp!$B:$K,COLUMN(F9)-2,FALSE),"")</f>
        <v>2</v>
      </c>
      <c r="G10" s="1">
        <f>IFERROR(VLOOKUP($A10,pbks_mvp!$B:$K,COLUMN(G9)-2,FALSE),"")</f>
        <v>17</v>
      </c>
      <c r="H10" s="1">
        <f>IFERROR(VLOOKUP($A10,pbks_mvp!$B:$K,COLUMN(H9)-2,FALSE),"")</f>
        <v>1</v>
      </c>
      <c r="I10" s="1">
        <f>IFERROR(VLOOKUP($A10,pbks_mvp!$B:$K,COLUMN(I9)-2,FALSE),"")</f>
        <v>0</v>
      </c>
      <c r="J10" s="1">
        <f>IFERROR(VLOOKUP($A10,pbks_mvp!$B:$K,COLUMN(J9)-2,FALSE),"")</f>
        <v>3</v>
      </c>
      <c r="K10" s="1">
        <f>IFERROR(VLOOKUP($A10,pbks_mvp!$B:$K,COLUMN(K9)-2,FALSE),"")</f>
        <v>0</v>
      </c>
      <c r="L10" s="4">
        <f>IFERROR(VLOOKUP($A10,pbks_mvp!$B:$K,COLUMN(L9)-2,FALSE),"")</f>
        <v>0</v>
      </c>
      <c r="M10" s="3">
        <f>IFERROR(VLOOKUP($A10,pbks_batting!$B:$N,COLUMN(M9)-11,FALSE),"")</f>
        <v>11</v>
      </c>
      <c r="N10" s="1">
        <f>IFERROR(VLOOKUP($A10,pbks_batting!$B:$N,COLUMN(N9)-11,FALSE),"")</f>
        <v>2</v>
      </c>
      <c r="O10" s="1">
        <f>IFERROR(VLOOKUP($A10,pbks_batting!$B:$N,COLUMN(O9)-11,FALSE),"")</f>
        <v>1</v>
      </c>
      <c r="P10" s="1">
        <f>IFERROR(VLOOKUP($A10,pbks_batting!$B:$N,COLUMN(P9)-11,FALSE),"")</f>
        <v>0</v>
      </c>
      <c r="Q10" s="1">
        <f>IFERROR(VLOOKUP($A10,pbks_batting!$B:$N,COLUMN(Q9)-11,FALSE),"")</f>
        <v>11</v>
      </c>
      <c r="R10" s="1">
        <f>IFERROR(VLOOKUP($A10,pbks_batting!$B:$N,COLUMN(R9)-11,FALSE),"")</f>
        <v>11</v>
      </c>
      <c r="S10" s="1">
        <f>IFERROR(VLOOKUP($A10,pbks_batting!$B:$N,COLUMN(S9)-11,FALSE),"")</f>
        <v>15</v>
      </c>
      <c r="T10" s="1">
        <f>IFERROR(VLOOKUP($A10,pbks_batting!$B:$N,COLUMN(T9)-11,FALSE),"")</f>
        <v>73.33</v>
      </c>
      <c r="U10" s="1">
        <f>IFERROR(VLOOKUP($A10,pbks_batting!$B:$N,COLUMN(U9)-11,FALSE),"")</f>
        <v>0</v>
      </c>
      <c r="V10" s="1">
        <f>IFERROR(VLOOKUP($A10,pbks_batting!$B:$N,COLUMN(V9)-11,FALSE),"")</f>
        <v>0</v>
      </c>
      <c r="W10" s="1">
        <f>IFERROR(VLOOKUP($A10,pbks_batting!$B:$N,COLUMN(W9)-11,FALSE),"")</f>
        <v>1</v>
      </c>
      <c r="X10" s="4">
        <f>IFERROR(VLOOKUP($A10,pbks_batting!$B:$N,COLUMN(X9)-11,FALSE),"")</f>
        <v>0</v>
      </c>
      <c r="Y10" s="3">
        <f>IFERROR(VLOOKUP($A10,pbks_bowling!$B:$M,COLUMN(Y9)-23,FALSE),"")</f>
        <v>2</v>
      </c>
      <c r="Z10" s="1">
        <f>IFERROR(VLOOKUP($A10,pbks_bowling!$B:$M,COLUMN(Z9)-23,FALSE),"")</f>
        <v>2</v>
      </c>
      <c r="AA10" s="1">
        <f>IFERROR(VLOOKUP($A10,pbks_bowling!$B:$M,COLUMN(AA9)-23,FALSE),"")</f>
        <v>2</v>
      </c>
      <c r="AB10" s="1">
        <f>IFERROR(VLOOKUP($A10,pbks_bowling!$B:$M,COLUMN(AB9)-23,FALSE),"")</f>
        <v>6</v>
      </c>
      <c r="AC10" s="1">
        <f>IFERROR(VLOOKUP($A10,pbks_bowling!$B:$M,COLUMN(AC9)-23,FALSE),"")</f>
        <v>56</v>
      </c>
      <c r="AD10" s="1">
        <f>IFERROR(VLOOKUP($A10,pbks_bowling!$B:$M,COLUMN(AD9)-23,FALSE),"")</f>
        <v>45683</v>
      </c>
      <c r="AE10" s="1">
        <f>IFERROR(VLOOKUP($A10,pbks_bowling!$B:$M,COLUMN(AE9)-23,FALSE),"")</f>
        <v>28</v>
      </c>
      <c r="AF10" s="1">
        <f>IFERROR(VLOOKUP($A10,pbks_bowling!$B:$M,COLUMN(AF9)-23,FALSE),"")</f>
        <v>9.33</v>
      </c>
      <c r="AG10" s="1">
        <f>IFERROR(VLOOKUP($A10,pbks_bowling!$B:$M,COLUMN(AG9)-23,FALSE),"")</f>
        <v>18</v>
      </c>
      <c r="AH10" s="1">
        <f>IFERROR(VLOOKUP($A10,pbks_bowling!$B:$M,COLUMN(AH9)-23,FALSE),"")</f>
        <v>0</v>
      </c>
      <c r="AI10" s="1">
        <f>IFERROR(VLOOKUP($A10,pbks_bowling!$B:$M,COLUMN(AI9)-23,FALSE),"")</f>
        <v>0</v>
      </c>
      <c r="AJ10" s="23">
        <f t="shared" si="0"/>
        <v>0</v>
      </c>
      <c r="AK10" s="22">
        <f t="shared" si="1"/>
        <v>1</v>
      </c>
      <c r="AL10" s="22">
        <f t="shared" si="2"/>
        <v>1.5</v>
      </c>
      <c r="AM10" s="22">
        <f t="shared" si="3"/>
        <v>47.5</v>
      </c>
      <c r="AN10" s="29">
        <f t="shared" si="4"/>
        <v>6.333333333333333</v>
      </c>
      <c r="AO10" s="20">
        <f t="shared" si="5"/>
        <v>5</v>
      </c>
      <c r="AP10" s="49" t="str">
        <f t="shared" si="6"/>
        <v>Xavier Bartlett</v>
      </c>
    </row>
    <row r="11" spans="1:42" x14ac:dyDescent="0.2">
      <c r="A11" s="3" t="s">
        <v>30</v>
      </c>
      <c r="B11" s="1" t="s">
        <v>26</v>
      </c>
      <c r="C11" s="4" t="s">
        <v>72</v>
      </c>
      <c r="D11" s="3">
        <f>IFERROR(VLOOKUP($A11,pbks_mvp!$B:$K,COLUMN(D10)-2,FALSE),"")</f>
        <v>98.5</v>
      </c>
      <c r="E11" s="1">
        <f>IFERROR(VLOOKUP($A11,pbks_mvp!$B:$K,COLUMN(E10)-2,FALSE),"")</f>
        <v>7</v>
      </c>
      <c r="F11" s="1">
        <f>IFERROR(VLOOKUP($A11,pbks_mvp!$B:$K,COLUMN(F10)-2,FALSE),"")</f>
        <v>8</v>
      </c>
      <c r="G11" s="1">
        <f>IFERROR(VLOOKUP($A11,pbks_mvp!$B:$K,COLUMN(G10)-2,FALSE),"")</f>
        <v>51</v>
      </c>
      <c r="H11" s="1">
        <f>IFERROR(VLOOKUP($A11,pbks_mvp!$B:$K,COLUMN(H10)-2,FALSE),"")</f>
        <v>2</v>
      </c>
      <c r="I11" s="1">
        <f>IFERROR(VLOOKUP($A11,pbks_mvp!$B:$K,COLUMN(I10)-2,FALSE),"")</f>
        <v>2</v>
      </c>
      <c r="J11" s="1">
        <f>IFERROR(VLOOKUP($A11,pbks_mvp!$B:$K,COLUMN(J10)-2,FALSE),"")</f>
        <v>3</v>
      </c>
      <c r="K11" s="1">
        <f>IFERROR(VLOOKUP($A11,pbks_mvp!$B:$K,COLUMN(K10)-2,FALSE),"")</f>
        <v>0</v>
      </c>
      <c r="L11" s="4">
        <f>IFERROR(VLOOKUP($A11,pbks_mvp!$B:$K,COLUMN(L10)-2,FALSE),"")</f>
        <v>0</v>
      </c>
      <c r="M11" s="3">
        <f>IFERROR(VLOOKUP($A11,pbks_batting!$B:$N,COLUMN(M10)-11,FALSE),"")</f>
        <v>43</v>
      </c>
      <c r="N11" s="1">
        <f>IFERROR(VLOOKUP($A11,pbks_batting!$B:$N,COLUMN(N10)-11,FALSE),"")</f>
        <v>7</v>
      </c>
      <c r="O11" s="1">
        <f>IFERROR(VLOOKUP($A11,pbks_batting!$B:$N,COLUMN(O10)-11,FALSE),"")</f>
        <v>4</v>
      </c>
      <c r="P11" s="1">
        <f>IFERROR(VLOOKUP($A11,pbks_batting!$B:$N,COLUMN(P10)-11,FALSE),"")</f>
        <v>2</v>
      </c>
      <c r="Q11" s="1" t="str">
        <f>IFERROR(VLOOKUP($A11,pbks_batting!$B:$N,COLUMN(Q10)-11,FALSE),"")</f>
        <v>34*</v>
      </c>
      <c r="R11" s="1">
        <f>IFERROR(VLOOKUP($A11,pbks_batting!$B:$N,COLUMN(R10)-11,FALSE),"")</f>
        <v>21.5</v>
      </c>
      <c r="S11" s="1">
        <f>IFERROR(VLOOKUP($A11,pbks_batting!$B:$N,COLUMN(S10)-11,FALSE),"")</f>
        <v>32</v>
      </c>
      <c r="T11" s="1">
        <f>IFERROR(VLOOKUP($A11,pbks_batting!$B:$N,COLUMN(T10)-11,FALSE),"")</f>
        <v>134.37</v>
      </c>
      <c r="U11" s="1">
        <f>IFERROR(VLOOKUP($A11,pbks_batting!$B:$N,COLUMN(U10)-11,FALSE),"")</f>
        <v>0</v>
      </c>
      <c r="V11" s="1">
        <f>IFERROR(VLOOKUP($A11,pbks_batting!$B:$N,COLUMN(V10)-11,FALSE),"")</f>
        <v>0</v>
      </c>
      <c r="W11" s="1">
        <f>IFERROR(VLOOKUP($A11,pbks_batting!$B:$N,COLUMN(W10)-11,FALSE),"")</f>
        <v>2</v>
      </c>
      <c r="X11" s="4">
        <f>IFERROR(VLOOKUP($A11,pbks_batting!$B:$N,COLUMN(X10)-11,FALSE),"")</f>
        <v>2</v>
      </c>
      <c r="Y11" s="3">
        <f>IFERROR(VLOOKUP($A11,pbks_bowling!$B:$M,COLUMN(Y10)-23,FALSE),"")</f>
        <v>8</v>
      </c>
      <c r="Z11" s="1">
        <f>IFERROR(VLOOKUP($A11,pbks_bowling!$B:$M,COLUMN(Z10)-23,FALSE),"")</f>
        <v>7</v>
      </c>
      <c r="AA11" s="1">
        <f>IFERROR(VLOOKUP($A11,pbks_bowling!$B:$M,COLUMN(AA10)-23,FALSE),"")</f>
        <v>7</v>
      </c>
      <c r="AB11" s="1">
        <f>IFERROR(VLOOKUP($A11,pbks_bowling!$B:$M,COLUMN(AB10)-23,FALSE),"")</f>
        <v>24.1</v>
      </c>
      <c r="AC11" s="1">
        <f>IFERROR(VLOOKUP($A11,pbks_bowling!$B:$M,COLUMN(AC10)-23,FALSE),"")</f>
        <v>231</v>
      </c>
      <c r="AD11" s="1">
        <f>IFERROR(VLOOKUP($A11,pbks_bowling!$B:$M,COLUMN(AD10)-23,FALSE),"")</f>
        <v>45733</v>
      </c>
      <c r="AE11" s="1">
        <f>IFERROR(VLOOKUP($A11,pbks_bowling!$B:$M,COLUMN(AE10)-23,FALSE),"")</f>
        <v>28.87</v>
      </c>
      <c r="AF11" s="1">
        <f>IFERROR(VLOOKUP($A11,pbks_bowling!$B:$M,COLUMN(AF10)-23,FALSE),"")</f>
        <v>9.5500000000000007</v>
      </c>
      <c r="AG11" s="1">
        <f>IFERROR(VLOOKUP($A11,pbks_bowling!$B:$M,COLUMN(AG10)-23,FALSE),"")</f>
        <v>18.12</v>
      </c>
      <c r="AH11" s="1">
        <f>IFERROR(VLOOKUP($A11,pbks_bowling!$B:$M,COLUMN(AH10)-23,FALSE),"")</f>
        <v>0</v>
      </c>
      <c r="AI11" s="1">
        <f>IFERROR(VLOOKUP($A11,pbks_bowling!$B:$M,COLUMN(AI10)-23,FALSE),"")</f>
        <v>0</v>
      </c>
      <c r="AJ11" s="23">
        <f t="shared" si="0"/>
        <v>3</v>
      </c>
      <c r="AK11" s="22">
        <f t="shared" si="1"/>
        <v>1.1428571428571428</v>
      </c>
      <c r="AL11" s="22">
        <f t="shared" si="2"/>
        <v>0.42857142857142855</v>
      </c>
      <c r="AM11" s="22">
        <f t="shared" si="3"/>
        <v>38</v>
      </c>
      <c r="AN11" s="29">
        <f t="shared" si="4"/>
        <v>5</v>
      </c>
      <c r="AO11" s="20">
        <f t="shared" si="5"/>
        <v>1</v>
      </c>
      <c r="AP11" s="49" t="str">
        <f t="shared" si="6"/>
        <v>Marco Jansen</v>
      </c>
    </row>
    <row r="12" spans="1:42" x14ac:dyDescent="0.2">
      <c r="A12" s="3" t="s">
        <v>28</v>
      </c>
      <c r="B12" s="1" t="s">
        <v>26</v>
      </c>
      <c r="C12" s="4" t="s">
        <v>71</v>
      </c>
      <c r="D12" s="3">
        <f>IFERROR(VLOOKUP($A12,pbks_mvp!$B:$K,COLUMN(D11)-2,FALSE),"")</f>
        <v>102</v>
      </c>
      <c r="E12" s="1">
        <f>IFERROR(VLOOKUP($A12,pbks_mvp!$B:$K,COLUMN(E11)-2,FALSE),"")</f>
        <v>7</v>
      </c>
      <c r="F12" s="1">
        <f>IFERROR(VLOOKUP($A12,pbks_mvp!$B:$K,COLUMN(F11)-2,FALSE),"")</f>
        <v>10</v>
      </c>
      <c r="G12" s="1">
        <f>IFERROR(VLOOKUP($A12,pbks_mvp!$B:$K,COLUMN(G11)-2,FALSE),"")</f>
        <v>64</v>
      </c>
      <c r="H12" s="1">
        <f>IFERROR(VLOOKUP($A12,pbks_mvp!$B:$K,COLUMN(H11)-2,FALSE),"")</f>
        <v>0</v>
      </c>
      <c r="I12" s="1">
        <f>IFERROR(VLOOKUP($A12,pbks_mvp!$B:$K,COLUMN(I11)-2,FALSE),"")</f>
        <v>0</v>
      </c>
      <c r="J12" s="1">
        <f>IFERROR(VLOOKUP($A12,pbks_mvp!$B:$K,COLUMN(J11)-2,FALSE),"")</f>
        <v>0</v>
      </c>
      <c r="K12" s="1">
        <f>IFERROR(VLOOKUP($A12,pbks_mvp!$B:$K,COLUMN(K11)-2,FALSE),"")</f>
        <v>3</v>
      </c>
      <c r="L12" s="4">
        <f>IFERROR(VLOOKUP($A12,pbks_mvp!$B:$K,COLUMN(L11)-2,FALSE),"")</f>
        <v>0</v>
      </c>
      <c r="M12" s="3">
        <f>IFERROR(VLOOKUP($A12,pbks_batting!$B:$N,COLUMN(M11)-11,FALSE),"")</f>
        <v>2</v>
      </c>
      <c r="N12" s="1">
        <f>IFERROR(VLOOKUP($A12,pbks_batting!$B:$N,COLUMN(N11)-11,FALSE),"")</f>
        <v>7</v>
      </c>
      <c r="O12" s="1">
        <f>IFERROR(VLOOKUP($A12,pbks_batting!$B:$N,COLUMN(O11)-11,FALSE),"")</f>
        <v>2</v>
      </c>
      <c r="P12" s="1">
        <f>IFERROR(VLOOKUP($A12,pbks_batting!$B:$N,COLUMN(P11)-11,FALSE),"")</f>
        <v>1</v>
      </c>
      <c r="Q12" s="1" t="str">
        <f>IFERROR(VLOOKUP($A12,pbks_batting!$B:$N,COLUMN(Q11)-11,FALSE),"")</f>
        <v>1*</v>
      </c>
      <c r="R12" s="1">
        <f>IFERROR(VLOOKUP($A12,pbks_batting!$B:$N,COLUMN(R11)-11,FALSE),"")</f>
        <v>2</v>
      </c>
      <c r="S12" s="1">
        <f>IFERROR(VLOOKUP($A12,pbks_batting!$B:$N,COLUMN(S11)-11,FALSE),"")</f>
        <v>6</v>
      </c>
      <c r="T12" s="1">
        <f>IFERROR(VLOOKUP($A12,pbks_batting!$B:$N,COLUMN(T11)-11,FALSE),"")</f>
        <v>33.33</v>
      </c>
      <c r="U12" s="1">
        <f>IFERROR(VLOOKUP($A12,pbks_batting!$B:$N,COLUMN(U11)-11,FALSE),"")</f>
        <v>0</v>
      </c>
      <c r="V12" s="1">
        <f>IFERROR(VLOOKUP($A12,pbks_batting!$B:$N,COLUMN(V11)-11,FALSE),"")</f>
        <v>0</v>
      </c>
      <c r="W12" s="1">
        <f>IFERROR(VLOOKUP($A12,pbks_batting!$B:$N,COLUMN(W11)-11,FALSE),"")</f>
        <v>0</v>
      </c>
      <c r="X12" s="4">
        <f>IFERROR(VLOOKUP($A12,pbks_batting!$B:$N,COLUMN(X11)-11,FALSE),"")</f>
        <v>0</v>
      </c>
      <c r="Y12" s="3">
        <f>IFERROR(VLOOKUP($A12,pbks_bowling!$B:$M,COLUMN(Y11)-23,FALSE),"")</f>
        <v>10</v>
      </c>
      <c r="Z12" s="1">
        <f>IFERROR(VLOOKUP($A12,pbks_bowling!$B:$M,COLUMN(Z11)-23,FALSE),"")</f>
        <v>7</v>
      </c>
      <c r="AA12" s="1">
        <f>IFERROR(VLOOKUP($A12,pbks_bowling!$B:$M,COLUMN(AA11)-23,FALSE),"")</f>
        <v>7</v>
      </c>
      <c r="AB12" s="1">
        <f>IFERROR(VLOOKUP($A12,pbks_bowling!$B:$M,COLUMN(AB11)-23,FALSE),"")</f>
        <v>26</v>
      </c>
      <c r="AC12" s="1">
        <f>IFERROR(VLOOKUP($A12,pbks_bowling!$B:$M,COLUMN(AC11)-23,FALSE),"")</f>
        <v>224</v>
      </c>
      <c r="AD12" s="1" t="str">
        <f>IFERROR(VLOOKUP($A12,pbks_bowling!$B:$M,COLUMN(AD11)-23,FALSE),"")</f>
        <v>43/3</v>
      </c>
      <c r="AE12" s="1">
        <f>IFERROR(VLOOKUP($A12,pbks_bowling!$B:$M,COLUMN(AE11)-23,FALSE),"")</f>
        <v>22.4</v>
      </c>
      <c r="AF12" s="1">
        <f>IFERROR(VLOOKUP($A12,pbks_bowling!$B:$M,COLUMN(AF11)-23,FALSE),"")</f>
        <v>8.61</v>
      </c>
      <c r="AG12" s="1">
        <f>IFERROR(VLOOKUP($A12,pbks_bowling!$B:$M,COLUMN(AG11)-23,FALSE),"")</f>
        <v>15.6</v>
      </c>
      <c r="AH12" s="1">
        <f>IFERROR(VLOOKUP($A12,pbks_bowling!$B:$M,COLUMN(AH11)-23,FALSE),"")</f>
        <v>0</v>
      </c>
      <c r="AI12" s="1">
        <f>IFERROR(VLOOKUP($A12,pbks_bowling!$B:$M,COLUMN(AI11)-23,FALSE),"")</f>
        <v>0</v>
      </c>
      <c r="AJ12" s="23">
        <f t="shared" si="0"/>
        <v>1</v>
      </c>
      <c r="AK12" s="22">
        <f t="shared" si="1"/>
        <v>1.4285714285714286</v>
      </c>
      <c r="AL12" s="22">
        <f t="shared" si="2"/>
        <v>0</v>
      </c>
      <c r="AM12" s="22">
        <f t="shared" si="3"/>
        <v>36.714285714285715</v>
      </c>
      <c r="AN12" s="29">
        <f t="shared" si="4"/>
        <v>8.3333333333333339</v>
      </c>
      <c r="AO12" s="20">
        <f t="shared" si="5"/>
        <v>11</v>
      </c>
      <c r="AP12" s="49" t="str">
        <f t="shared" si="6"/>
        <v>Arshdeep Singh</v>
      </c>
    </row>
    <row r="13" spans="1:42" x14ac:dyDescent="0.2">
      <c r="A13" s="3" t="s">
        <v>33</v>
      </c>
      <c r="B13" s="1" t="s">
        <v>26</v>
      </c>
      <c r="C13" s="4" t="s">
        <v>71</v>
      </c>
      <c r="D13" s="3">
        <f>IFERROR(VLOOKUP($A13,pbks_mvp!$B:$K,COLUMN(D12)-2,FALSE),"")</f>
        <v>71</v>
      </c>
      <c r="E13" s="1">
        <f>IFERROR(VLOOKUP($A13,pbks_mvp!$B:$K,COLUMN(E12)-2,FALSE),"")</f>
        <v>7</v>
      </c>
      <c r="F13" s="1">
        <f>IFERROR(VLOOKUP($A13,pbks_mvp!$B:$K,COLUMN(F12)-2,FALSE),"")</f>
        <v>8</v>
      </c>
      <c r="G13" s="1">
        <f>IFERROR(VLOOKUP($A13,pbks_mvp!$B:$K,COLUMN(G12)-2,FALSE),"")</f>
        <v>38</v>
      </c>
      <c r="H13" s="1">
        <f>IFERROR(VLOOKUP($A13,pbks_mvp!$B:$K,COLUMN(H12)-2,FALSE),"")</f>
        <v>0</v>
      </c>
      <c r="I13" s="1">
        <f>IFERROR(VLOOKUP($A13,pbks_mvp!$B:$K,COLUMN(I12)-2,FALSE),"")</f>
        <v>0</v>
      </c>
      <c r="J13" s="1">
        <f>IFERROR(VLOOKUP($A13,pbks_mvp!$B:$K,COLUMN(J12)-2,FALSE),"")</f>
        <v>2</v>
      </c>
      <c r="K13" s="1">
        <f>IFERROR(VLOOKUP($A13,pbks_mvp!$B:$K,COLUMN(K12)-2,FALSE),"")</f>
        <v>0</v>
      </c>
      <c r="L13" s="4">
        <f>IFERROR(VLOOKUP($A13,pbks_mvp!$B:$K,COLUMN(L12)-2,FALSE),"")</f>
        <v>0</v>
      </c>
      <c r="M13" s="3" t="str">
        <f>IFERROR(VLOOKUP($A13,pbks_batting!$B:$N,COLUMN(M12)-11,FALSE),"")</f>
        <v/>
      </c>
      <c r="N13" s="1" t="str">
        <f>IFERROR(VLOOKUP($A13,pbks_batting!$B:$N,COLUMN(N12)-11,FALSE),"")</f>
        <v/>
      </c>
      <c r="O13" s="1" t="str">
        <f>IFERROR(VLOOKUP($A13,pbks_batting!$B:$N,COLUMN(O12)-11,FALSE),"")</f>
        <v/>
      </c>
      <c r="P13" s="1" t="str">
        <f>IFERROR(VLOOKUP($A13,pbks_batting!$B:$N,COLUMN(P12)-11,FALSE),"")</f>
        <v/>
      </c>
      <c r="Q13" s="1" t="str">
        <f>IFERROR(VLOOKUP($A13,pbks_batting!$B:$N,COLUMN(Q12)-11,FALSE),"")</f>
        <v/>
      </c>
      <c r="R13" s="1" t="str">
        <f>IFERROR(VLOOKUP($A13,pbks_batting!$B:$N,COLUMN(R12)-11,FALSE),"")</f>
        <v/>
      </c>
      <c r="S13" s="1" t="str">
        <f>IFERROR(VLOOKUP($A13,pbks_batting!$B:$N,COLUMN(S12)-11,FALSE),"")</f>
        <v/>
      </c>
      <c r="T13" s="1" t="str">
        <f>IFERROR(VLOOKUP($A13,pbks_batting!$B:$N,COLUMN(T12)-11,FALSE),"")</f>
        <v/>
      </c>
      <c r="U13" s="1" t="str">
        <f>IFERROR(VLOOKUP($A13,pbks_batting!$B:$N,COLUMN(U12)-11,FALSE),"")</f>
        <v/>
      </c>
      <c r="V13" s="1" t="str">
        <f>IFERROR(VLOOKUP($A13,pbks_batting!$B:$N,COLUMN(V12)-11,FALSE),"")</f>
        <v/>
      </c>
      <c r="W13" s="1" t="str">
        <f>IFERROR(VLOOKUP($A13,pbks_batting!$B:$N,COLUMN(W12)-11,FALSE),"")</f>
        <v/>
      </c>
      <c r="X13" s="4" t="str">
        <f>IFERROR(VLOOKUP($A13,pbks_batting!$B:$N,COLUMN(X12)-11,FALSE),"")</f>
        <v/>
      </c>
      <c r="Y13" s="3">
        <f>IFERROR(VLOOKUP($A13,pbks_bowling!$B:$M,COLUMN(Y12)-23,FALSE),"")</f>
        <v>8</v>
      </c>
      <c r="Z13" s="1">
        <f>IFERROR(VLOOKUP($A13,pbks_bowling!$B:$M,COLUMN(Z12)-23,FALSE),"")</f>
        <v>7</v>
      </c>
      <c r="AA13" s="1">
        <f>IFERROR(VLOOKUP($A13,pbks_bowling!$B:$M,COLUMN(AA12)-23,FALSE),"")</f>
        <v>7</v>
      </c>
      <c r="AB13" s="1">
        <f>IFERROR(VLOOKUP($A13,pbks_bowling!$B:$M,COLUMN(AB12)-23,FALSE),"")</f>
        <v>22</v>
      </c>
      <c r="AC13" s="1">
        <f>IFERROR(VLOOKUP($A13,pbks_bowling!$B:$M,COLUMN(AC12)-23,FALSE),"")</f>
        <v>206</v>
      </c>
      <c r="AD13" s="1">
        <f>IFERROR(VLOOKUP($A13,pbks_bowling!$B:$M,COLUMN(AD12)-23,FALSE),"")</f>
        <v>45775</v>
      </c>
      <c r="AE13" s="1">
        <f>IFERROR(VLOOKUP($A13,pbks_bowling!$B:$M,COLUMN(AE12)-23,FALSE),"")</f>
        <v>25.75</v>
      </c>
      <c r="AF13" s="1">
        <f>IFERROR(VLOOKUP($A13,pbks_bowling!$B:$M,COLUMN(AF12)-23,FALSE),"")</f>
        <v>9.36</v>
      </c>
      <c r="AG13" s="1">
        <f>IFERROR(VLOOKUP($A13,pbks_bowling!$B:$M,COLUMN(AG12)-23,FALSE),"")</f>
        <v>16.5</v>
      </c>
      <c r="AH13" s="1">
        <f>IFERROR(VLOOKUP($A13,pbks_bowling!$B:$M,COLUMN(AH12)-23,FALSE),"")</f>
        <v>1</v>
      </c>
      <c r="AI13" s="1">
        <f>IFERROR(VLOOKUP($A13,pbks_bowling!$B:$M,COLUMN(AI12)-23,FALSE),"")</f>
        <v>0</v>
      </c>
      <c r="AJ13" s="23">
        <f t="shared" si="0"/>
        <v>0</v>
      </c>
      <c r="AK13" s="22">
        <f t="shared" si="1"/>
        <v>1.1428571428571428</v>
      </c>
      <c r="AL13" s="22">
        <f t="shared" si="2"/>
        <v>0.2857142857142857</v>
      </c>
      <c r="AM13" s="22">
        <f t="shared" si="3"/>
        <v>32.857142857142854</v>
      </c>
      <c r="AN13" s="29">
        <f t="shared" si="4"/>
        <v>7.333333333333333</v>
      </c>
      <c r="AO13" s="20">
        <f t="shared" si="5"/>
        <v>9</v>
      </c>
      <c r="AP13" s="49" t="str">
        <f t="shared" si="6"/>
        <v>Yuzvendra Chahal</v>
      </c>
    </row>
    <row r="14" spans="1:42" x14ac:dyDescent="0.2">
      <c r="A14" s="3" t="s">
        <v>31</v>
      </c>
      <c r="B14" s="1" t="s">
        <v>26</v>
      </c>
      <c r="C14" s="4" t="s">
        <v>72</v>
      </c>
      <c r="D14" s="3">
        <f>IFERROR(VLOOKUP($A14,pbks_mvp!$B:$K,COLUMN(D13)-2,FALSE),"")</f>
        <v>68</v>
      </c>
      <c r="E14" s="1">
        <f>IFERROR(VLOOKUP($A14,pbks_mvp!$B:$K,COLUMN(E13)-2,FALSE),"")</f>
        <v>6</v>
      </c>
      <c r="F14" s="1">
        <f>IFERROR(VLOOKUP($A14,pbks_mvp!$B:$K,COLUMN(F13)-2,FALSE),"")</f>
        <v>4</v>
      </c>
      <c r="G14" s="1">
        <f>IFERROR(VLOOKUP($A14,pbks_mvp!$B:$K,COLUMN(G13)-2,FALSE),"")</f>
        <v>28</v>
      </c>
      <c r="H14" s="1">
        <f>IFERROR(VLOOKUP($A14,pbks_mvp!$B:$K,COLUMN(H13)-2,FALSE),"")</f>
        <v>4</v>
      </c>
      <c r="I14" s="1">
        <f>IFERROR(VLOOKUP($A14,pbks_mvp!$B:$K,COLUMN(I13)-2,FALSE),"")</f>
        <v>1</v>
      </c>
      <c r="J14" s="1">
        <f>IFERROR(VLOOKUP($A14,pbks_mvp!$B:$K,COLUMN(J13)-2,FALSE),"")</f>
        <v>5</v>
      </c>
      <c r="K14" s="1">
        <f>IFERROR(VLOOKUP($A14,pbks_mvp!$B:$K,COLUMN(K13)-2,FALSE),"")</f>
        <v>0</v>
      </c>
      <c r="L14" s="4">
        <f>IFERROR(VLOOKUP($A14,pbks_mvp!$B:$K,COLUMN(L13)-2,FALSE),"")</f>
        <v>0</v>
      </c>
      <c r="M14" s="3">
        <f>IFERROR(VLOOKUP($A14,pbks_batting!$B:$N,COLUMN(M13)-11,FALSE),"")</f>
        <v>41</v>
      </c>
      <c r="N14" s="1">
        <f>IFERROR(VLOOKUP($A14,pbks_batting!$B:$N,COLUMN(N13)-11,FALSE),"")</f>
        <v>6</v>
      </c>
      <c r="O14" s="1">
        <f>IFERROR(VLOOKUP($A14,pbks_batting!$B:$N,COLUMN(O13)-11,FALSE),"")</f>
        <v>5</v>
      </c>
      <c r="P14" s="1">
        <f>IFERROR(VLOOKUP($A14,pbks_batting!$B:$N,COLUMN(P13)-11,FALSE),"")</f>
        <v>0</v>
      </c>
      <c r="Q14" s="1">
        <f>IFERROR(VLOOKUP($A14,pbks_batting!$B:$N,COLUMN(Q13)-11,FALSE),"")</f>
        <v>30</v>
      </c>
      <c r="R14" s="1">
        <f>IFERROR(VLOOKUP($A14,pbks_batting!$B:$N,COLUMN(R13)-11,FALSE),"")</f>
        <v>8.1999999999999993</v>
      </c>
      <c r="S14" s="1">
        <f>IFERROR(VLOOKUP($A14,pbks_batting!$B:$N,COLUMN(S13)-11,FALSE),"")</f>
        <v>41</v>
      </c>
      <c r="T14" s="1">
        <f>IFERROR(VLOOKUP($A14,pbks_batting!$B:$N,COLUMN(T13)-11,FALSE),"")</f>
        <v>100</v>
      </c>
      <c r="U14" s="1">
        <f>IFERROR(VLOOKUP($A14,pbks_batting!$B:$N,COLUMN(U13)-11,FALSE),"")</f>
        <v>0</v>
      </c>
      <c r="V14" s="1">
        <f>IFERROR(VLOOKUP($A14,pbks_batting!$B:$N,COLUMN(V13)-11,FALSE),"")</f>
        <v>0</v>
      </c>
      <c r="W14" s="1">
        <f>IFERROR(VLOOKUP($A14,pbks_batting!$B:$N,COLUMN(W13)-11,FALSE),"")</f>
        <v>4</v>
      </c>
      <c r="X14" s="4">
        <f>IFERROR(VLOOKUP($A14,pbks_batting!$B:$N,COLUMN(X13)-11,FALSE),"")</f>
        <v>1</v>
      </c>
      <c r="Y14" s="3">
        <f>IFERROR(VLOOKUP($A14,pbks_bowling!$B:$M,COLUMN(Y13)-23,FALSE),"")</f>
        <v>4</v>
      </c>
      <c r="Z14" s="1">
        <f>IFERROR(VLOOKUP($A14,pbks_bowling!$B:$M,COLUMN(Z13)-23,FALSE),"")</f>
        <v>6</v>
      </c>
      <c r="AA14" s="1">
        <f>IFERROR(VLOOKUP($A14,pbks_bowling!$B:$M,COLUMN(AA13)-23,FALSE),"")</f>
        <v>6</v>
      </c>
      <c r="AB14" s="1">
        <f>IFERROR(VLOOKUP($A14,pbks_bowling!$B:$M,COLUMN(AB13)-23,FALSE),"")</f>
        <v>13</v>
      </c>
      <c r="AC14" s="1">
        <f>IFERROR(VLOOKUP($A14,pbks_bowling!$B:$M,COLUMN(AC13)-23,FALSE),"")</f>
        <v>110</v>
      </c>
      <c r="AD14" s="1">
        <f>IFERROR(VLOOKUP($A14,pbks_bowling!$B:$M,COLUMN(AD13)-23,FALSE),"")</f>
        <v>45662</v>
      </c>
      <c r="AE14" s="1">
        <f>IFERROR(VLOOKUP($A14,pbks_bowling!$B:$M,COLUMN(AE13)-23,FALSE),"")</f>
        <v>27.5</v>
      </c>
      <c r="AF14" s="1">
        <f>IFERROR(VLOOKUP($A14,pbks_bowling!$B:$M,COLUMN(AF13)-23,FALSE),"")</f>
        <v>8.4600000000000009</v>
      </c>
      <c r="AG14" s="1">
        <f>IFERROR(VLOOKUP($A14,pbks_bowling!$B:$M,COLUMN(AG13)-23,FALSE),"")</f>
        <v>19.5</v>
      </c>
      <c r="AH14" s="1">
        <f>IFERROR(VLOOKUP($A14,pbks_bowling!$B:$M,COLUMN(AH13)-23,FALSE),"")</f>
        <v>0</v>
      </c>
      <c r="AI14" s="1">
        <f>IFERROR(VLOOKUP($A14,pbks_bowling!$B:$M,COLUMN(AI13)-23,FALSE),"")</f>
        <v>0</v>
      </c>
      <c r="AJ14" s="23">
        <f t="shared" si="0"/>
        <v>2.75</v>
      </c>
      <c r="AK14" s="22">
        <f t="shared" si="1"/>
        <v>0.66666666666666663</v>
      </c>
      <c r="AL14" s="22">
        <f t="shared" si="2"/>
        <v>0.83333333333333337</v>
      </c>
      <c r="AM14" s="22">
        <f t="shared" si="3"/>
        <v>31.916666666666664</v>
      </c>
      <c r="AN14" s="29">
        <f t="shared" si="4"/>
        <v>6</v>
      </c>
      <c r="AO14" s="20">
        <f t="shared" si="5"/>
        <v>4</v>
      </c>
      <c r="AP14" s="49" t="str">
        <f t="shared" si="6"/>
        <v>Glenn Maxwell</v>
      </c>
    </row>
    <row r="15" spans="1:42" x14ac:dyDescent="0.2">
      <c r="A15" s="3" t="s">
        <v>35</v>
      </c>
      <c r="B15" s="1" t="s">
        <v>26</v>
      </c>
      <c r="C15" s="4" t="s">
        <v>71</v>
      </c>
      <c r="D15" s="3">
        <f>IFERROR(VLOOKUP($A15,pbks_mvp!$B:$K,COLUMN(D14)-2,FALSE),"")</f>
        <v>48</v>
      </c>
      <c r="E15" s="1">
        <f>IFERROR(VLOOKUP($A15,pbks_mvp!$B:$K,COLUMN(E14)-2,FALSE),"")</f>
        <v>4</v>
      </c>
      <c r="F15" s="1">
        <f>IFERROR(VLOOKUP($A15,pbks_mvp!$B:$K,COLUMN(F14)-2,FALSE),"")</f>
        <v>5</v>
      </c>
      <c r="G15" s="1">
        <f>IFERROR(VLOOKUP($A15,pbks_mvp!$B:$K,COLUMN(G14)-2,FALSE),"")</f>
        <v>28</v>
      </c>
      <c r="H15" s="1">
        <f>IFERROR(VLOOKUP($A15,pbks_mvp!$B:$K,COLUMN(H14)-2,FALSE),"")</f>
        <v>1</v>
      </c>
      <c r="I15" s="1">
        <f>IFERROR(VLOOKUP($A15,pbks_mvp!$B:$K,COLUMN(I14)-2,FALSE),"")</f>
        <v>0</v>
      </c>
      <c r="J15" s="1">
        <f>IFERROR(VLOOKUP($A15,pbks_mvp!$B:$K,COLUMN(J14)-2,FALSE),"")</f>
        <v>0</v>
      </c>
      <c r="K15" s="1">
        <f>IFERROR(VLOOKUP($A15,pbks_mvp!$B:$K,COLUMN(K14)-2,FALSE),"")</f>
        <v>0</v>
      </c>
      <c r="L15" s="4">
        <f>IFERROR(VLOOKUP($A15,pbks_mvp!$B:$K,COLUMN(L14)-2,FALSE),"")</f>
        <v>0</v>
      </c>
      <c r="M15" s="3">
        <f>IFERROR(VLOOKUP($A15,pbks_batting!$B:$N,COLUMN(M14)-11,FALSE),"")</f>
        <v>4</v>
      </c>
      <c r="N15" s="1">
        <f>IFERROR(VLOOKUP($A15,pbks_batting!$B:$N,COLUMN(N14)-11,FALSE),"")</f>
        <v>4</v>
      </c>
      <c r="O15" s="1">
        <f>IFERROR(VLOOKUP($A15,pbks_batting!$B:$N,COLUMN(O14)-11,FALSE),"")</f>
        <v>1</v>
      </c>
      <c r="P15" s="1">
        <f>IFERROR(VLOOKUP($A15,pbks_batting!$B:$N,COLUMN(P14)-11,FALSE),"")</f>
        <v>1</v>
      </c>
      <c r="Q15" s="1" t="str">
        <f>IFERROR(VLOOKUP($A15,pbks_batting!$B:$N,COLUMN(Q14)-11,FALSE),"")</f>
        <v>4*</v>
      </c>
      <c r="R15" s="1" t="str">
        <f>IFERROR(VLOOKUP($A15,pbks_batting!$B:$N,COLUMN(R14)-11,FALSE),"")</f>
        <v>-</v>
      </c>
      <c r="S15" s="1">
        <f>IFERROR(VLOOKUP($A15,pbks_batting!$B:$N,COLUMN(S14)-11,FALSE),"")</f>
        <v>1</v>
      </c>
      <c r="T15" s="1">
        <f>IFERROR(VLOOKUP($A15,pbks_batting!$B:$N,COLUMN(T14)-11,FALSE),"")</f>
        <v>400</v>
      </c>
      <c r="U15" s="1">
        <f>IFERROR(VLOOKUP($A15,pbks_batting!$B:$N,COLUMN(U14)-11,FALSE),"")</f>
        <v>0</v>
      </c>
      <c r="V15" s="1">
        <f>IFERROR(VLOOKUP($A15,pbks_batting!$B:$N,COLUMN(V14)-11,FALSE),"")</f>
        <v>0</v>
      </c>
      <c r="W15" s="1">
        <f>IFERROR(VLOOKUP($A15,pbks_batting!$B:$N,COLUMN(W14)-11,FALSE),"")</f>
        <v>1</v>
      </c>
      <c r="X15" s="4">
        <f>IFERROR(VLOOKUP($A15,pbks_batting!$B:$N,COLUMN(X14)-11,FALSE),"")</f>
        <v>0</v>
      </c>
      <c r="Y15" s="3">
        <f>IFERROR(VLOOKUP($A15,pbks_bowling!$B:$M,COLUMN(Y14)-23,FALSE),"")</f>
        <v>5</v>
      </c>
      <c r="Z15" s="1">
        <f>IFERROR(VLOOKUP($A15,pbks_bowling!$B:$M,COLUMN(Z14)-23,FALSE),"")</f>
        <v>4</v>
      </c>
      <c r="AA15" s="1">
        <f>IFERROR(VLOOKUP($A15,pbks_bowling!$B:$M,COLUMN(AA14)-23,FALSE),"")</f>
        <v>4</v>
      </c>
      <c r="AB15" s="1">
        <f>IFERROR(VLOOKUP($A15,pbks_bowling!$B:$M,COLUMN(AB14)-23,FALSE),"")</f>
        <v>11.2</v>
      </c>
      <c r="AC15" s="1">
        <f>IFERROR(VLOOKUP($A15,pbks_bowling!$B:$M,COLUMN(AC14)-23,FALSE),"")</f>
        <v>104</v>
      </c>
      <c r="AD15" s="1" t="str">
        <f>IFERROR(VLOOKUP($A15,pbks_bowling!$B:$M,COLUMN(AD14)-23,FALSE),"")</f>
        <v>37/2</v>
      </c>
      <c r="AE15" s="1">
        <f>IFERROR(VLOOKUP($A15,pbks_bowling!$B:$M,COLUMN(AE14)-23,FALSE),"")</f>
        <v>20.8</v>
      </c>
      <c r="AF15" s="1">
        <f>IFERROR(VLOOKUP($A15,pbks_bowling!$B:$M,COLUMN(AF14)-23,FALSE),"")</f>
        <v>9.17</v>
      </c>
      <c r="AG15" s="1">
        <f>IFERROR(VLOOKUP($A15,pbks_bowling!$B:$M,COLUMN(AG14)-23,FALSE),"")</f>
        <v>13.6</v>
      </c>
      <c r="AH15" s="1">
        <f>IFERROR(VLOOKUP($A15,pbks_bowling!$B:$M,COLUMN(AH14)-23,FALSE),"")</f>
        <v>0</v>
      </c>
      <c r="AI15" s="1">
        <f>IFERROR(VLOOKUP($A15,pbks_bowling!$B:$M,COLUMN(AI14)-23,FALSE),"")</f>
        <v>0</v>
      </c>
      <c r="AJ15" s="23">
        <f t="shared" si="0"/>
        <v>0</v>
      </c>
      <c r="AK15" s="22">
        <f t="shared" si="1"/>
        <v>1.25</v>
      </c>
      <c r="AL15" s="22">
        <f t="shared" si="2"/>
        <v>0</v>
      </c>
      <c r="AM15" s="22">
        <f t="shared" si="3"/>
        <v>31.25</v>
      </c>
      <c r="AN15" s="29">
        <f t="shared" si="4"/>
        <v>9</v>
      </c>
      <c r="AO15" s="20">
        <f t="shared" si="5"/>
        <v>13</v>
      </c>
      <c r="AP15" s="49" t="str">
        <f t="shared" si="6"/>
        <v>Lockie Ferguson</v>
      </c>
    </row>
    <row r="16" spans="1:42" x14ac:dyDescent="0.2">
      <c r="A16" s="3" t="s">
        <v>25</v>
      </c>
      <c r="B16" s="1" t="s">
        <v>26</v>
      </c>
      <c r="C16" s="4" t="s">
        <v>70</v>
      </c>
      <c r="D16" s="3">
        <f>IFERROR(VLOOKUP($A16,pbks_mvp!$B:$K,COLUMN(D15)-2,FALSE),"")</f>
        <v>115</v>
      </c>
      <c r="E16" s="1">
        <f>IFERROR(VLOOKUP($A16,pbks_mvp!$B:$K,COLUMN(E15)-2,FALSE),"")</f>
        <v>7</v>
      </c>
      <c r="F16" s="1">
        <f>IFERROR(VLOOKUP($A16,pbks_mvp!$B:$K,COLUMN(F15)-2,FALSE),"")</f>
        <v>0</v>
      </c>
      <c r="G16" s="1">
        <f>IFERROR(VLOOKUP($A16,pbks_mvp!$B:$K,COLUMN(G15)-2,FALSE),"")</f>
        <v>0</v>
      </c>
      <c r="H16" s="1">
        <f>IFERROR(VLOOKUP($A16,pbks_mvp!$B:$K,COLUMN(H15)-2,FALSE),"")</f>
        <v>16</v>
      </c>
      <c r="I16" s="1">
        <f>IFERROR(VLOOKUP($A16,pbks_mvp!$B:$K,COLUMN(I15)-2,FALSE),"")</f>
        <v>20</v>
      </c>
      <c r="J16" s="1">
        <f>IFERROR(VLOOKUP($A16,pbks_mvp!$B:$K,COLUMN(J15)-2,FALSE),"")</f>
        <v>2</v>
      </c>
      <c r="K16" s="1">
        <f>IFERROR(VLOOKUP($A16,pbks_mvp!$B:$K,COLUMN(K15)-2,FALSE),"")</f>
        <v>0</v>
      </c>
      <c r="L16" s="4">
        <f>IFERROR(VLOOKUP($A16,pbks_mvp!$B:$K,COLUMN(L15)-2,FALSE),"")</f>
        <v>0</v>
      </c>
      <c r="M16" s="3">
        <f>IFERROR(VLOOKUP($A16,pbks_batting!$B:$N,COLUMN(M15)-11,FALSE),"")</f>
        <v>257</v>
      </c>
      <c r="N16" s="1">
        <f>IFERROR(VLOOKUP($A16,pbks_batting!$B:$N,COLUMN(N15)-11,FALSE),"")</f>
        <v>7</v>
      </c>
      <c r="O16" s="1">
        <f>IFERROR(VLOOKUP($A16,pbks_batting!$B:$N,COLUMN(O15)-11,FALSE),"")</f>
        <v>7</v>
      </c>
      <c r="P16" s="1">
        <f>IFERROR(VLOOKUP($A16,pbks_batting!$B:$N,COLUMN(P15)-11,FALSE),"")</f>
        <v>2</v>
      </c>
      <c r="Q16" s="1" t="str">
        <f>IFERROR(VLOOKUP($A16,pbks_batting!$B:$N,COLUMN(Q15)-11,FALSE),"")</f>
        <v>97*</v>
      </c>
      <c r="R16" s="1">
        <f>IFERROR(VLOOKUP($A16,pbks_batting!$B:$N,COLUMN(R15)-11,FALSE),"")</f>
        <v>51.4</v>
      </c>
      <c r="S16" s="1">
        <f>IFERROR(VLOOKUP($A16,pbks_batting!$B:$N,COLUMN(S15)-11,FALSE),"")</f>
        <v>132</v>
      </c>
      <c r="T16" s="1">
        <f>IFERROR(VLOOKUP($A16,pbks_batting!$B:$N,COLUMN(T15)-11,FALSE),"")</f>
        <v>194.69</v>
      </c>
      <c r="U16" s="1">
        <f>IFERROR(VLOOKUP($A16,pbks_batting!$B:$N,COLUMN(U15)-11,FALSE),"")</f>
        <v>0</v>
      </c>
      <c r="V16" s="1">
        <f>IFERROR(VLOOKUP($A16,pbks_batting!$B:$N,COLUMN(V15)-11,FALSE),"")</f>
        <v>3</v>
      </c>
      <c r="W16" s="1">
        <f>IFERROR(VLOOKUP($A16,pbks_batting!$B:$N,COLUMN(W15)-11,FALSE),"")</f>
        <v>16</v>
      </c>
      <c r="X16" s="4">
        <f>IFERROR(VLOOKUP($A16,pbks_batting!$B:$N,COLUMN(X15)-11,FALSE),"")</f>
        <v>20</v>
      </c>
      <c r="Y16" s="3" t="str">
        <f>IFERROR(VLOOKUP($A16,pbks_bowling!$B:$M,COLUMN(Y15)-23,FALSE),"")</f>
        <v/>
      </c>
      <c r="Z16" s="1" t="str">
        <f>IFERROR(VLOOKUP($A16,pbks_bowling!$B:$M,COLUMN(Z15)-23,FALSE),"")</f>
        <v/>
      </c>
      <c r="AA16" s="1" t="str">
        <f>IFERROR(VLOOKUP($A16,pbks_bowling!$B:$M,COLUMN(AA15)-23,FALSE),"")</f>
        <v/>
      </c>
      <c r="AB16" s="1" t="str">
        <f>IFERROR(VLOOKUP($A16,pbks_bowling!$B:$M,COLUMN(AB15)-23,FALSE),"")</f>
        <v/>
      </c>
      <c r="AC16" s="1" t="str">
        <f>IFERROR(VLOOKUP($A16,pbks_bowling!$B:$M,COLUMN(AC15)-23,FALSE),"")</f>
        <v/>
      </c>
      <c r="AD16" s="1" t="str">
        <f>IFERROR(VLOOKUP($A16,pbks_bowling!$B:$M,COLUMN(AD15)-23,FALSE),"")</f>
        <v/>
      </c>
      <c r="AE16" s="1" t="str">
        <f>IFERROR(VLOOKUP($A16,pbks_bowling!$B:$M,COLUMN(AE15)-23,FALSE),"")</f>
        <v/>
      </c>
      <c r="AF16" s="1" t="str">
        <f>IFERROR(VLOOKUP($A16,pbks_bowling!$B:$M,COLUMN(AF15)-23,FALSE),"")</f>
        <v/>
      </c>
      <c r="AG16" s="1" t="str">
        <f>IFERROR(VLOOKUP($A16,pbks_bowling!$B:$M,COLUMN(AG15)-23,FALSE),"")</f>
        <v/>
      </c>
      <c r="AH16" s="1" t="str">
        <f>IFERROR(VLOOKUP($A16,pbks_bowling!$B:$M,COLUMN(AH15)-23,FALSE),"")</f>
        <v/>
      </c>
      <c r="AI16" s="1" t="str">
        <f>IFERROR(VLOOKUP($A16,pbks_bowling!$B:$M,COLUMN(AI15)-23,FALSE),"")</f>
        <v/>
      </c>
      <c r="AJ16" s="23">
        <f t="shared" si="0"/>
        <v>26.666666666666668</v>
      </c>
      <c r="AK16" s="22">
        <f t="shared" si="1"/>
        <v>0</v>
      </c>
      <c r="AL16" s="22">
        <f t="shared" si="2"/>
        <v>0.2857142857142857</v>
      </c>
      <c r="AM16" s="22">
        <f t="shared" si="3"/>
        <v>30.952380952380953</v>
      </c>
      <c r="AN16" s="29">
        <f t="shared" si="4"/>
        <v>5.333333333333333</v>
      </c>
      <c r="AO16" s="20">
        <f t="shared" si="5"/>
        <v>2</v>
      </c>
      <c r="AP16" s="49" t="str">
        <f t="shared" si="6"/>
        <v>Shreyas Iyer</v>
      </c>
    </row>
    <row r="17" spans="1:42" x14ac:dyDescent="0.2">
      <c r="A17" s="3" t="s">
        <v>27</v>
      </c>
      <c r="B17" s="1" t="s">
        <v>26</v>
      </c>
      <c r="C17" s="4" t="s">
        <v>72</v>
      </c>
      <c r="D17" s="3">
        <f>IFERROR(VLOOKUP($A17,pbks_mvp!$B:$K,COLUMN(D16)-2,FALSE),"")</f>
        <v>119.5</v>
      </c>
      <c r="E17" s="1">
        <f>IFERROR(VLOOKUP($A17,pbks_mvp!$B:$K,COLUMN(E16)-2,FALSE),"")</f>
        <v>7</v>
      </c>
      <c r="F17" s="1">
        <f>IFERROR(VLOOKUP($A17,pbks_mvp!$B:$K,COLUMN(F16)-2,FALSE),"")</f>
        <v>0</v>
      </c>
      <c r="G17" s="1">
        <f>IFERROR(VLOOKUP($A17,pbks_mvp!$B:$K,COLUMN(G16)-2,FALSE),"")</f>
        <v>0</v>
      </c>
      <c r="H17" s="1">
        <f>IFERROR(VLOOKUP($A17,pbks_mvp!$B:$K,COLUMN(H16)-2,FALSE),"")</f>
        <v>21</v>
      </c>
      <c r="I17" s="1">
        <f>IFERROR(VLOOKUP($A17,pbks_mvp!$B:$K,COLUMN(I16)-2,FALSE),"")</f>
        <v>17</v>
      </c>
      <c r="J17" s="1">
        <f>IFERROR(VLOOKUP($A17,pbks_mvp!$B:$K,COLUMN(J16)-2,FALSE),"")</f>
        <v>3</v>
      </c>
      <c r="K17" s="1">
        <f>IFERROR(VLOOKUP($A17,pbks_mvp!$B:$K,COLUMN(K16)-2,FALSE),"")</f>
        <v>0</v>
      </c>
      <c r="L17" s="4">
        <f>IFERROR(VLOOKUP($A17,pbks_mvp!$B:$K,COLUMN(L16)-2,FALSE),"")</f>
        <v>0</v>
      </c>
      <c r="M17" s="3">
        <f>IFERROR(VLOOKUP($A17,pbks_batting!$B:$N,COLUMN(M16)-11,FALSE),"")</f>
        <v>232</v>
      </c>
      <c r="N17" s="1">
        <f>IFERROR(VLOOKUP($A17,pbks_batting!$B:$N,COLUMN(N16)-11,FALSE),"")</f>
        <v>7</v>
      </c>
      <c r="O17" s="1">
        <f>IFERROR(VLOOKUP($A17,pbks_batting!$B:$N,COLUMN(O16)-11,FALSE),"")</f>
        <v>7</v>
      </c>
      <c r="P17" s="1">
        <f>IFERROR(VLOOKUP($A17,pbks_batting!$B:$N,COLUMN(P16)-11,FALSE),"")</f>
        <v>0</v>
      </c>
      <c r="Q17" s="1">
        <f>IFERROR(VLOOKUP($A17,pbks_batting!$B:$N,COLUMN(Q16)-11,FALSE),"")</f>
        <v>103</v>
      </c>
      <c r="R17" s="1">
        <f>IFERROR(VLOOKUP($A17,pbks_batting!$B:$N,COLUMN(R16)-11,FALSE),"")</f>
        <v>33.14</v>
      </c>
      <c r="S17" s="1">
        <f>IFERROR(VLOOKUP($A17,pbks_batting!$B:$N,COLUMN(S16)-11,FALSE),"")</f>
        <v>111</v>
      </c>
      <c r="T17" s="1">
        <f>IFERROR(VLOOKUP($A17,pbks_batting!$B:$N,COLUMN(T16)-11,FALSE),"")</f>
        <v>209</v>
      </c>
      <c r="U17" s="1">
        <f>IFERROR(VLOOKUP($A17,pbks_batting!$B:$N,COLUMN(U16)-11,FALSE),"")</f>
        <v>1</v>
      </c>
      <c r="V17" s="1">
        <f>IFERROR(VLOOKUP($A17,pbks_batting!$B:$N,COLUMN(V16)-11,FALSE),"")</f>
        <v>0</v>
      </c>
      <c r="W17" s="1">
        <f>IFERROR(VLOOKUP($A17,pbks_batting!$B:$N,COLUMN(W16)-11,FALSE),"")</f>
        <v>21</v>
      </c>
      <c r="X17" s="4">
        <f>IFERROR(VLOOKUP($A17,pbks_batting!$B:$N,COLUMN(X16)-11,FALSE),"")</f>
        <v>17</v>
      </c>
      <c r="Y17" s="3" t="str">
        <f>IFERROR(VLOOKUP($A17,pbks_bowling!$B:$M,COLUMN(Y16)-23,FALSE),"")</f>
        <v/>
      </c>
      <c r="Z17" s="1" t="str">
        <f>IFERROR(VLOOKUP($A17,pbks_bowling!$B:$M,COLUMN(Z16)-23,FALSE),"")</f>
        <v/>
      </c>
      <c r="AA17" s="1" t="str">
        <f>IFERROR(VLOOKUP($A17,pbks_bowling!$B:$M,COLUMN(AA16)-23,FALSE),"")</f>
        <v/>
      </c>
      <c r="AB17" s="1" t="str">
        <f>IFERROR(VLOOKUP($A17,pbks_bowling!$B:$M,COLUMN(AB16)-23,FALSE),"")</f>
        <v/>
      </c>
      <c r="AC17" s="1" t="str">
        <f>IFERROR(VLOOKUP($A17,pbks_bowling!$B:$M,COLUMN(AC16)-23,FALSE),"")</f>
        <v/>
      </c>
      <c r="AD17" s="1" t="str">
        <f>IFERROR(VLOOKUP($A17,pbks_bowling!$B:$M,COLUMN(AD16)-23,FALSE),"")</f>
        <v/>
      </c>
      <c r="AE17" s="1" t="str">
        <f>IFERROR(VLOOKUP($A17,pbks_bowling!$B:$M,COLUMN(AE16)-23,FALSE),"")</f>
        <v/>
      </c>
      <c r="AF17" s="1" t="str">
        <f>IFERROR(VLOOKUP($A17,pbks_bowling!$B:$M,COLUMN(AF16)-23,FALSE),"")</f>
        <v/>
      </c>
      <c r="AG17" s="1" t="str">
        <f>IFERROR(VLOOKUP($A17,pbks_bowling!$B:$M,COLUMN(AG16)-23,FALSE),"")</f>
        <v/>
      </c>
      <c r="AH17" s="1" t="str">
        <f>IFERROR(VLOOKUP($A17,pbks_bowling!$B:$M,COLUMN(AH16)-23,FALSE),"")</f>
        <v/>
      </c>
      <c r="AI17" s="1" t="str">
        <f>IFERROR(VLOOKUP($A17,pbks_bowling!$B:$M,COLUMN(AI16)-23,FALSE),"")</f>
        <v/>
      </c>
      <c r="AJ17" s="23">
        <f t="shared" si="0"/>
        <v>21.5</v>
      </c>
      <c r="AK17" s="22">
        <f t="shared" si="1"/>
        <v>0</v>
      </c>
      <c r="AL17" s="22">
        <f t="shared" si="2"/>
        <v>0.42857142857142855</v>
      </c>
      <c r="AM17" s="22">
        <f t="shared" si="3"/>
        <v>27.928571428571427</v>
      </c>
      <c r="AN17" s="29">
        <f t="shared" si="4"/>
        <v>5.333333333333333</v>
      </c>
      <c r="AO17" s="20">
        <f t="shared" si="5"/>
        <v>2</v>
      </c>
      <c r="AP17" s="49" t="str">
        <f t="shared" si="6"/>
        <v>Priyansh Arya</v>
      </c>
    </row>
    <row r="18" spans="1:42" x14ac:dyDescent="0.2">
      <c r="A18" s="3" t="s">
        <v>32</v>
      </c>
      <c r="B18" s="1" t="s">
        <v>26</v>
      </c>
      <c r="C18" s="4" t="s">
        <v>70</v>
      </c>
      <c r="D18" s="3">
        <f>IFERROR(VLOOKUP($A18,pbks_mvp!$B:$K,COLUMN(D17)-2,FALSE),"")</f>
        <v>79.5</v>
      </c>
      <c r="E18" s="1">
        <f>IFERROR(VLOOKUP($A18,pbks_mvp!$B:$K,COLUMN(E17)-2,FALSE),"")</f>
        <v>6</v>
      </c>
      <c r="F18" s="1">
        <f>IFERROR(VLOOKUP($A18,pbks_mvp!$B:$K,COLUMN(F17)-2,FALSE),"")</f>
        <v>0</v>
      </c>
      <c r="G18" s="1">
        <f>IFERROR(VLOOKUP($A18,pbks_mvp!$B:$K,COLUMN(G17)-2,FALSE),"")</f>
        <v>0</v>
      </c>
      <c r="H18" s="1">
        <f>IFERROR(VLOOKUP($A18,pbks_mvp!$B:$K,COLUMN(H17)-2,FALSE),"")</f>
        <v>14</v>
      </c>
      <c r="I18" s="1">
        <f>IFERROR(VLOOKUP($A18,pbks_mvp!$B:$K,COLUMN(I17)-2,FALSE),"")</f>
        <v>12</v>
      </c>
      <c r="J18" s="1">
        <f>IFERROR(VLOOKUP($A18,pbks_mvp!$B:$K,COLUMN(J17)-2,FALSE),"")</f>
        <v>1</v>
      </c>
      <c r="K18" s="1">
        <f>IFERROR(VLOOKUP($A18,pbks_mvp!$B:$K,COLUMN(K17)-2,FALSE),"")</f>
        <v>0</v>
      </c>
      <c r="L18" s="4">
        <f>IFERROR(VLOOKUP($A18,pbks_mvp!$B:$K,COLUMN(L17)-2,FALSE),"")</f>
        <v>0</v>
      </c>
      <c r="M18" s="3">
        <f>IFERROR(VLOOKUP($A18,pbks_batting!$B:$N,COLUMN(M17)-11,FALSE),"")</f>
        <v>184</v>
      </c>
      <c r="N18" s="1">
        <f>IFERROR(VLOOKUP($A18,pbks_batting!$B:$N,COLUMN(N17)-11,FALSE),"")</f>
        <v>6</v>
      </c>
      <c r="O18" s="1">
        <f>IFERROR(VLOOKUP($A18,pbks_batting!$B:$N,COLUMN(O17)-11,FALSE),"")</f>
        <v>6</v>
      </c>
      <c r="P18" s="1">
        <f>IFERROR(VLOOKUP($A18,pbks_batting!$B:$N,COLUMN(P17)-11,FALSE),"")</f>
        <v>2</v>
      </c>
      <c r="Q18" s="1">
        <f>IFERROR(VLOOKUP($A18,pbks_batting!$B:$N,COLUMN(Q17)-11,FALSE),"")</f>
        <v>62</v>
      </c>
      <c r="R18" s="1">
        <f>IFERROR(VLOOKUP($A18,pbks_batting!$B:$N,COLUMN(R17)-11,FALSE),"")</f>
        <v>46</v>
      </c>
      <c r="S18" s="1">
        <f>IFERROR(VLOOKUP($A18,pbks_batting!$B:$N,COLUMN(S17)-11,FALSE),"")</f>
        <v>123</v>
      </c>
      <c r="T18" s="1">
        <f>IFERROR(VLOOKUP($A18,pbks_batting!$B:$N,COLUMN(T17)-11,FALSE),"")</f>
        <v>149.59</v>
      </c>
      <c r="U18" s="1">
        <f>IFERROR(VLOOKUP($A18,pbks_batting!$B:$N,COLUMN(U17)-11,FALSE),"")</f>
        <v>0</v>
      </c>
      <c r="V18" s="1">
        <f>IFERROR(VLOOKUP($A18,pbks_batting!$B:$N,COLUMN(V17)-11,FALSE),"")</f>
        <v>1</v>
      </c>
      <c r="W18" s="1">
        <f>IFERROR(VLOOKUP($A18,pbks_batting!$B:$N,COLUMN(W17)-11,FALSE),"")</f>
        <v>14</v>
      </c>
      <c r="X18" s="4">
        <f>IFERROR(VLOOKUP($A18,pbks_batting!$B:$N,COLUMN(X17)-11,FALSE),"")</f>
        <v>12</v>
      </c>
      <c r="Y18" s="3" t="str">
        <f>IFERROR(VLOOKUP($A18,pbks_bowling!$B:$M,COLUMN(Y17)-23,FALSE),"")</f>
        <v/>
      </c>
      <c r="Z18" s="1" t="str">
        <f>IFERROR(VLOOKUP($A18,pbks_bowling!$B:$M,COLUMN(Z17)-23,FALSE),"")</f>
        <v/>
      </c>
      <c r="AA18" s="1" t="str">
        <f>IFERROR(VLOOKUP($A18,pbks_bowling!$B:$M,COLUMN(AA17)-23,FALSE),"")</f>
        <v/>
      </c>
      <c r="AB18" s="1" t="str">
        <f>IFERROR(VLOOKUP($A18,pbks_bowling!$B:$M,COLUMN(AB17)-23,FALSE),"")</f>
        <v/>
      </c>
      <c r="AC18" s="1" t="str">
        <f>IFERROR(VLOOKUP($A18,pbks_bowling!$B:$M,COLUMN(AC17)-23,FALSE),"")</f>
        <v/>
      </c>
      <c r="AD18" s="1" t="str">
        <f>IFERROR(VLOOKUP($A18,pbks_bowling!$B:$M,COLUMN(AD17)-23,FALSE),"")</f>
        <v/>
      </c>
      <c r="AE18" s="1" t="str">
        <f>IFERROR(VLOOKUP($A18,pbks_bowling!$B:$M,COLUMN(AE17)-23,FALSE),"")</f>
        <v/>
      </c>
      <c r="AF18" s="1" t="str">
        <f>IFERROR(VLOOKUP($A18,pbks_bowling!$B:$M,COLUMN(AF17)-23,FALSE),"")</f>
        <v/>
      </c>
      <c r="AG18" s="1" t="str">
        <f>IFERROR(VLOOKUP($A18,pbks_bowling!$B:$M,COLUMN(AG17)-23,FALSE),"")</f>
        <v/>
      </c>
      <c r="AH18" s="1" t="str">
        <f>IFERROR(VLOOKUP($A18,pbks_bowling!$B:$M,COLUMN(AH17)-23,FALSE),"")</f>
        <v/>
      </c>
      <c r="AI18" s="1" t="str">
        <f>IFERROR(VLOOKUP($A18,pbks_bowling!$B:$M,COLUMN(AI17)-23,FALSE),"")</f>
        <v/>
      </c>
      <c r="AJ18" s="23">
        <f t="shared" si="0"/>
        <v>24.4</v>
      </c>
      <c r="AK18" s="22">
        <f t="shared" si="1"/>
        <v>0</v>
      </c>
      <c r="AL18" s="22">
        <f t="shared" si="2"/>
        <v>0.16666666666666666</v>
      </c>
      <c r="AM18" s="22">
        <f t="shared" si="3"/>
        <v>26.9</v>
      </c>
      <c r="AN18" s="29">
        <f t="shared" si="4"/>
        <v>7</v>
      </c>
      <c r="AO18" s="20">
        <f t="shared" si="5"/>
        <v>8</v>
      </c>
      <c r="AP18" s="49" t="str">
        <f t="shared" si="6"/>
        <v>Nehal Wadhera</v>
      </c>
    </row>
    <row r="19" spans="1:42" x14ac:dyDescent="0.2">
      <c r="A19" s="3" t="s">
        <v>29</v>
      </c>
      <c r="B19" s="1" t="s">
        <v>26</v>
      </c>
      <c r="C19" s="4" t="s">
        <v>70</v>
      </c>
      <c r="D19" s="3">
        <f>IFERROR(VLOOKUP($A19,pbks_mvp!$B:$K,COLUMN(D18)-2,FALSE),"")</f>
        <v>87</v>
      </c>
      <c r="E19" s="1">
        <f>IFERROR(VLOOKUP($A19,pbks_mvp!$B:$K,COLUMN(E18)-2,FALSE),"")</f>
        <v>7</v>
      </c>
      <c r="F19" s="1">
        <f>IFERROR(VLOOKUP($A19,pbks_mvp!$B:$K,COLUMN(F18)-2,FALSE),"")</f>
        <v>0</v>
      </c>
      <c r="G19" s="1">
        <f>IFERROR(VLOOKUP($A19,pbks_mvp!$B:$K,COLUMN(G18)-2,FALSE),"")</f>
        <v>0</v>
      </c>
      <c r="H19" s="1">
        <f>IFERROR(VLOOKUP($A19,pbks_mvp!$B:$K,COLUMN(H18)-2,FALSE),"")</f>
        <v>23</v>
      </c>
      <c r="I19" s="1">
        <f>IFERROR(VLOOKUP($A19,pbks_mvp!$B:$K,COLUMN(I18)-2,FALSE),"")</f>
        <v>7</v>
      </c>
      <c r="J19" s="1">
        <f>IFERROR(VLOOKUP($A19,pbks_mvp!$B:$K,COLUMN(J18)-2,FALSE),"")</f>
        <v>1</v>
      </c>
      <c r="K19" s="1">
        <f>IFERROR(VLOOKUP($A19,pbks_mvp!$B:$K,COLUMN(K18)-2,FALSE),"")</f>
        <v>0</v>
      </c>
      <c r="L19" s="4">
        <f>IFERROR(VLOOKUP($A19,pbks_mvp!$B:$K,COLUMN(L18)-2,FALSE),"")</f>
        <v>1</v>
      </c>
      <c r="M19" s="3">
        <f>IFERROR(VLOOKUP($A19,pbks_batting!$B:$N,COLUMN(M18)-11,FALSE),"")</f>
        <v>176</v>
      </c>
      <c r="N19" s="1">
        <f>IFERROR(VLOOKUP($A19,pbks_batting!$B:$N,COLUMN(N18)-11,FALSE),"")</f>
        <v>7</v>
      </c>
      <c r="O19" s="1">
        <f>IFERROR(VLOOKUP($A19,pbks_batting!$B:$N,COLUMN(O18)-11,FALSE),"")</f>
        <v>7</v>
      </c>
      <c r="P19" s="1">
        <f>IFERROR(VLOOKUP($A19,pbks_batting!$B:$N,COLUMN(P18)-11,FALSE),"")</f>
        <v>0</v>
      </c>
      <c r="Q19" s="1">
        <f>IFERROR(VLOOKUP($A19,pbks_batting!$B:$N,COLUMN(Q18)-11,FALSE),"")</f>
        <v>69</v>
      </c>
      <c r="R19" s="1">
        <f>IFERROR(VLOOKUP($A19,pbks_batting!$B:$N,COLUMN(R18)-11,FALSE),"")</f>
        <v>25.14</v>
      </c>
      <c r="S19" s="1">
        <f>IFERROR(VLOOKUP($A19,pbks_batting!$B:$N,COLUMN(S18)-11,FALSE),"")</f>
        <v>107</v>
      </c>
      <c r="T19" s="1">
        <f>IFERROR(VLOOKUP($A19,pbks_batting!$B:$N,COLUMN(T18)-11,FALSE),"")</f>
        <v>164.48</v>
      </c>
      <c r="U19" s="1">
        <f>IFERROR(VLOOKUP($A19,pbks_batting!$B:$N,COLUMN(U18)-11,FALSE),"")</f>
        <v>0</v>
      </c>
      <c r="V19" s="1">
        <f>IFERROR(VLOOKUP($A19,pbks_batting!$B:$N,COLUMN(V18)-11,FALSE),"")</f>
        <v>1</v>
      </c>
      <c r="W19" s="1">
        <f>IFERROR(VLOOKUP($A19,pbks_batting!$B:$N,COLUMN(W18)-11,FALSE),"")</f>
        <v>23</v>
      </c>
      <c r="X19" s="4">
        <f>IFERROR(VLOOKUP($A19,pbks_batting!$B:$N,COLUMN(X18)-11,FALSE),"")</f>
        <v>7</v>
      </c>
      <c r="Y19" s="3" t="str">
        <f>IFERROR(VLOOKUP($A19,pbks_bowling!$B:$M,COLUMN(Y18)-23,FALSE),"")</f>
        <v/>
      </c>
      <c r="Z19" s="1" t="str">
        <f>IFERROR(VLOOKUP($A19,pbks_bowling!$B:$M,COLUMN(Z18)-23,FALSE),"")</f>
        <v/>
      </c>
      <c r="AA19" s="1" t="str">
        <f>IFERROR(VLOOKUP($A19,pbks_bowling!$B:$M,COLUMN(AA18)-23,FALSE),"")</f>
        <v/>
      </c>
      <c r="AB19" s="1" t="str">
        <f>IFERROR(VLOOKUP($A19,pbks_bowling!$B:$M,COLUMN(AB18)-23,FALSE),"")</f>
        <v/>
      </c>
      <c r="AC19" s="1" t="str">
        <f>IFERROR(VLOOKUP($A19,pbks_bowling!$B:$M,COLUMN(AC18)-23,FALSE),"")</f>
        <v/>
      </c>
      <c r="AD19" s="1" t="str">
        <f>IFERROR(VLOOKUP($A19,pbks_bowling!$B:$M,COLUMN(AD18)-23,FALSE),"")</f>
        <v/>
      </c>
      <c r="AE19" s="1" t="str">
        <f>IFERROR(VLOOKUP($A19,pbks_bowling!$B:$M,COLUMN(AE18)-23,FALSE),"")</f>
        <v/>
      </c>
      <c r="AF19" s="1" t="str">
        <f>IFERROR(VLOOKUP($A19,pbks_bowling!$B:$M,COLUMN(AF18)-23,FALSE),"")</f>
        <v/>
      </c>
      <c r="AG19" s="1" t="str">
        <f>IFERROR(VLOOKUP($A19,pbks_bowling!$B:$M,COLUMN(AG18)-23,FALSE),"")</f>
        <v/>
      </c>
      <c r="AH19" s="1" t="str">
        <f>IFERROR(VLOOKUP($A19,pbks_bowling!$B:$M,COLUMN(AH18)-23,FALSE),"")</f>
        <v/>
      </c>
      <c r="AI19" s="1" t="str">
        <f>IFERROR(VLOOKUP($A19,pbks_bowling!$B:$M,COLUMN(AI18)-23,FALSE),"")</f>
        <v/>
      </c>
      <c r="AJ19" s="23">
        <f t="shared" si="0"/>
        <v>17.833333333333332</v>
      </c>
      <c r="AK19" s="22">
        <f t="shared" si="1"/>
        <v>0</v>
      </c>
      <c r="AL19" s="22">
        <f t="shared" si="2"/>
        <v>0.14285714285714285</v>
      </c>
      <c r="AM19" s="22">
        <f t="shared" si="3"/>
        <v>19.976190476190474</v>
      </c>
      <c r="AN19" s="29">
        <f t="shared" si="4"/>
        <v>8</v>
      </c>
      <c r="AO19" s="20">
        <f t="shared" si="5"/>
        <v>10</v>
      </c>
      <c r="AP19" s="49" t="str">
        <f t="shared" si="6"/>
        <v>Prabhsimran Singh</v>
      </c>
    </row>
    <row r="20" spans="1:42" x14ac:dyDescent="0.2">
      <c r="A20" s="3" t="s">
        <v>34</v>
      </c>
      <c r="B20" s="1" t="s">
        <v>26</v>
      </c>
      <c r="C20" s="4" t="s">
        <v>72</v>
      </c>
      <c r="D20" s="3">
        <f>IFERROR(VLOOKUP($A20,pbks_mvp!$B:$K,COLUMN(D19)-2,FALSE),"")</f>
        <v>51.5</v>
      </c>
      <c r="E20" s="1">
        <f>IFERROR(VLOOKUP($A20,pbks_mvp!$B:$K,COLUMN(E19)-2,FALSE),"")</f>
        <v>7</v>
      </c>
      <c r="F20" s="1">
        <f>IFERROR(VLOOKUP($A20,pbks_mvp!$B:$K,COLUMN(F19)-2,FALSE),"")</f>
        <v>0</v>
      </c>
      <c r="G20" s="1">
        <f>IFERROR(VLOOKUP($A20,pbks_mvp!$B:$K,COLUMN(G19)-2,FALSE),"")</f>
        <v>3</v>
      </c>
      <c r="H20" s="1">
        <f>IFERROR(VLOOKUP($A20,pbks_mvp!$B:$K,COLUMN(H19)-2,FALSE),"")</f>
        <v>9</v>
      </c>
      <c r="I20" s="1">
        <f>IFERROR(VLOOKUP($A20,pbks_mvp!$B:$K,COLUMN(I19)-2,FALSE),"")</f>
        <v>6</v>
      </c>
      <c r="J20" s="1">
        <f>IFERROR(VLOOKUP($A20,pbks_mvp!$B:$K,COLUMN(J19)-2,FALSE),"")</f>
        <v>2</v>
      </c>
      <c r="K20" s="1">
        <f>IFERROR(VLOOKUP($A20,pbks_mvp!$B:$K,COLUMN(K19)-2,FALSE),"")</f>
        <v>0</v>
      </c>
      <c r="L20" s="4">
        <f>IFERROR(VLOOKUP($A20,pbks_mvp!$B:$K,COLUMN(L19)-2,FALSE),"")</f>
        <v>0</v>
      </c>
      <c r="M20" s="3">
        <f>IFERROR(VLOOKUP($A20,pbks_batting!$B:$N,COLUMN(M19)-11,FALSE),"")</f>
        <v>127</v>
      </c>
      <c r="N20" s="1">
        <f>IFERROR(VLOOKUP($A20,pbks_batting!$B:$N,COLUMN(N19)-11,FALSE),"")</f>
        <v>7</v>
      </c>
      <c r="O20" s="1">
        <f>IFERROR(VLOOKUP($A20,pbks_batting!$B:$N,COLUMN(O19)-11,FALSE),"")</f>
        <v>6</v>
      </c>
      <c r="P20" s="1">
        <f>IFERROR(VLOOKUP($A20,pbks_batting!$B:$N,COLUMN(P19)-11,FALSE),"")</f>
        <v>3</v>
      </c>
      <c r="Q20" s="1" t="str">
        <f>IFERROR(VLOOKUP($A20,pbks_batting!$B:$N,COLUMN(Q19)-11,FALSE),"")</f>
        <v>52*</v>
      </c>
      <c r="R20" s="1">
        <f>IFERROR(VLOOKUP($A20,pbks_batting!$B:$N,COLUMN(R19)-11,FALSE),"")</f>
        <v>42.33</v>
      </c>
      <c r="S20" s="1">
        <f>IFERROR(VLOOKUP($A20,pbks_batting!$B:$N,COLUMN(S19)-11,FALSE),"")</f>
        <v>90</v>
      </c>
      <c r="T20" s="1">
        <f>IFERROR(VLOOKUP($A20,pbks_batting!$B:$N,COLUMN(T19)-11,FALSE),"")</f>
        <v>141.11000000000001</v>
      </c>
      <c r="U20" s="1">
        <f>IFERROR(VLOOKUP($A20,pbks_batting!$B:$N,COLUMN(U19)-11,FALSE),"")</f>
        <v>0</v>
      </c>
      <c r="V20" s="1">
        <f>IFERROR(VLOOKUP($A20,pbks_batting!$B:$N,COLUMN(V19)-11,FALSE),"")</f>
        <v>1</v>
      </c>
      <c r="W20" s="1">
        <f>IFERROR(VLOOKUP($A20,pbks_batting!$B:$N,COLUMN(W19)-11,FALSE),"")</f>
        <v>9</v>
      </c>
      <c r="X20" s="4">
        <f>IFERROR(VLOOKUP($A20,pbks_batting!$B:$N,COLUMN(X19)-11,FALSE),"")</f>
        <v>6</v>
      </c>
      <c r="Y20" s="3" t="str">
        <f>IFERROR(VLOOKUP($A20,pbks_bowling!$B:$M,COLUMN(Y19)-23,FALSE),"")</f>
        <v/>
      </c>
      <c r="Z20" s="1" t="str">
        <f>IFERROR(VLOOKUP($A20,pbks_bowling!$B:$M,COLUMN(Z19)-23,FALSE),"")</f>
        <v/>
      </c>
      <c r="AA20" s="1" t="str">
        <f>IFERROR(VLOOKUP($A20,pbks_bowling!$B:$M,COLUMN(AA19)-23,FALSE),"")</f>
        <v/>
      </c>
      <c r="AB20" s="1" t="str">
        <f>IFERROR(VLOOKUP($A20,pbks_bowling!$B:$M,COLUMN(AB19)-23,FALSE),"")</f>
        <v/>
      </c>
      <c r="AC20" s="1" t="str">
        <f>IFERROR(VLOOKUP($A20,pbks_bowling!$B:$M,COLUMN(AC19)-23,FALSE),"")</f>
        <v/>
      </c>
      <c r="AD20" s="1" t="str">
        <f>IFERROR(VLOOKUP($A20,pbks_bowling!$B:$M,COLUMN(AD19)-23,FALSE),"")</f>
        <v/>
      </c>
      <c r="AE20" s="1" t="str">
        <f>IFERROR(VLOOKUP($A20,pbks_bowling!$B:$M,COLUMN(AE19)-23,FALSE),"")</f>
        <v/>
      </c>
      <c r="AF20" s="1" t="str">
        <f>IFERROR(VLOOKUP($A20,pbks_bowling!$B:$M,COLUMN(AF19)-23,FALSE),"")</f>
        <v/>
      </c>
      <c r="AG20" s="1" t="str">
        <f>IFERROR(VLOOKUP($A20,pbks_bowling!$B:$M,COLUMN(AG19)-23,FALSE),"")</f>
        <v/>
      </c>
      <c r="AH20" s="1" t="str">
        <f>IFERROR(VLOOKUP($A20,pbks_bowling!$B:$M,COLUMN(AH19)-23,FALSE),"")</f>
        <v/>
      </c>
      <c r="AI20" s="1" t="str">
        <f>IFERROR(VLOOKUP($A20,pbks_bowling!$B:$M,COLUMN(AI19)-23,FALSE),"")</f>
        <v/>
      </c>
      <c r="AJ20" s="23">
        <f t="shared" si="0"/>
        <v>15</v>
      </c>
      <c r="AK20" s="22">
        <f t="shared" si="1"/>
        <v>0</v>
      </c>
      <c r="AL20" s="22">
        <f t="shared" si="2"/>
        <v>0.2857142857142857</v>
      </c>
      <c r="AM20" s="22">
        <f t="shared" si="3"/>
        <v>19.285714285714285</v>
      </c>
      <c r="AN20" s="29">
        <f t="shared" si="4"/>
        <v>6.666666666666667</v>
      </c>
      <c r="AO20" s="20">
        <f t="shared" si="5"/>
        <v>6</v>
      </c>
      <c r="AP20" s="49" t="str">
        <f t="shared" si="6"/>
        <v>Shashank Singh</v>
      </c>
    </row>
    <row r="21" spans="1:42" x14ac:dyDescent="0.2">
      <c r="A21" s="3" t="s">
        <v>41</v>
      </c>
      <c r="B21" s="1" t="s">
        <v>26</v>
      </c>
      <c r="C21" s="4" t="s">
        <v>70</v>
      </c>
      <c r="D21" s="3">
        <f>IFERROR(VLOOKUP($A21,pbks_mvp!$B:$K,COLUMN(D20)-2,FALSE),"")</f>
        <v>12.5</v>
      </c>
      <c r="E21" s="1">
        <f>IFERROR(VLOOKUP($A21,pbks_mvp!$B:$K,COLUMN(E20)-2,FALSE),"")</f>
        <v>2</v>
      </c>
      <c r="F21" s="1">
        <f>IFERROR(VLOOKUP($A21,pbks_mvp!$B:$K,COLUMN(F20)-2,FALSE),"")</f>
        <v>0</v>
      </c>
      <c r="G21" s="1">
        <f>IFERROR(VLOOKUP($A21,pbks_mvp!$B:$K,COLUMN(G20)-2,FALSE),"")</f>
        <v>0</v>
      </c>
      <c r="H21" s="1">
        <f>IFERROR(VLOOKUP($A21,pbks_mvp!$B:$K,COLUMN(H20)-2,FALSE),"")</f>
        <v>2</v>
      </c>
      <c r="I21" s="1">
        <f>IFERROR(VLOOKUP($A21,pbks_mvp!$B:$K,COLUMN(I20)-2,FALSE),"")</f>
        <v>0</v>
      </c>
      <c r="J21" s="1">
        <f>IFERROR(VLOOKUP($A21,pbks_mvp!$B:$K,COLUMN(J20)-2,FALSE),"")</f>
        <v>2</v>
      </c>
      <c r="K21" s="1">
        <f>IFERROR(VLOOKUP($A21,pbks_mvp!$B:$K,COLUMN(K20)-2,FALSE),"")</f>
        <v>0</v>
      </c>
      <c r="L21" s="4">
        <f>IFERROR(VLOOKUP($A21,pbks_mvp!$B:$K,COLUMN(L20)-2,FALSE),"")</f>
        <v>1</v>
      </c>
      <c r="M21" s="3">
        <f>IFERROR(VLOOKUP($A21,pbks_batting!$B:$N,COLUMN(M20)-11,FALSE),"")</f>
        <v>16</v>
      </c>
      <c r="N21" s="1">
        <f>IFERROR(VLOOKUP($A21,pbks_batting!$B:$N,COLUMN(N20)-11,FALSE),"")</f>
        <v>2</v>
      </c>
      <c r="O21" s="1">
        <f>IFERROR(VLOOKUP($A21,pbks_batting!$B:$N,COLUMN(O20)-11,FALSE),"")</f>
        <v>2</v>
      </c>
      <c r="P21" s="1">
        <f>IFERROR(VLOOKUP($A21,pbks_batting!$B:$N,COLUMN(P20)-11,FALSE),"")</f>
        <v>0</v>
      </c>
      <c r="Q21" s="1">
        <f>IFERROR(VLOOKUP($A21,pbks_batting!$B:$N,COLUMN(Q20)-11,FALSE),"")</f>
        <v>14</v>
      </c>
      <c r="R21" s="1">
        <f>IFERROR(VLOOKUP($A21,pbks_batting!$B:$N,COLUMN(R20)-11,FALSE),"")</f>
        <v>8</v>
      </c>
      <c r="S21" s="1">
        <f>IFERROR(VLOOKUP($A21,pbks_batting!$B:$N,COLUMN(S20)-11,FALSE),"")</f>
        <v>23</v>
      </c>
      <c r="T21" s="1">
        <f>IFERROR(VLOOKUP($A21,pbks_batting!$B:$N,COLUMN(T20)-11,FALSE),"")</f>
        <v>69.56</v>
      </c>
      <c r="U21" s="1">
        <f>IFERROR(VLOOKUP($A21,pbks_batting!$B:$N,COLUMN(U20)-11,FALSE),"")</f>
        <v>0</v>
      </c>
      <c r="V21" s="1">
        <f>IFERROR(VLOOKUP($A21,pbks_batting!$B:$N,COLUMN(V20)-11,FALSE),"")</f>
        <v>0</v>
      </c>
      <c r="W21" s="1">
        <f>IFERROR(VLOOKUP($A21,pbks_batting!$B:$N,COLUMN(W20)-11,FALSE),"")</f>
        <v>2</v>
      </c>
      <c r="X21" s="4">
        <f>IFERROR(VLOOKUP($A21,pbks_batting!$B:$N,COLUMN(X20)-11,FALSE),"")</f>
        <v>0</v>
      </c>
      <c r="Y21" s="3" t="str">
        <f>IFERROR(VLOOKUP($A21,pbks_bowling!$B:$M,COLUMN(Y20)-23,FALSE),"")</f>
        <v/>
      </c>
      <c r="Z21" s="1" t="str">
        <f>IFERROR(VLOOKUP($A21,pbks_bowling!$B:$M,COLUMN(Z20)-23,FALSE),"")</f>
        <v/>
      </c>
      <c r="AA21" s="1" t="str">
        <f>IFERROR(VLOOKUP($A21,pbks_bowling!$B:$M,COLUMN(AA20)-23,FALSE),"")</f>
        <v/>
      </c>
      <c r="AB21" s="1" t="str">
        <f>IFERROR(VLOOKUP($A21,pbks_bowling!$B:$M,COLUMN(AB20)-23,FALSE),"")</f>
        <v/>
      </c>
      <c r="AC21" s="1" t="str">
        <f>IFERROR(VLOOKUP($A21,pbks_bowling!$B:$M,COLUMN(AC20)-23,FALSE),"")</f>
        <v/>
      </c>
      <c r="AD21" s="1" t="str">
        <f>IFERROR(VLOOKUP($A21,pbks_bowling!$B:$M,COLUMN(AD20)-23,FALSE),"")</f>
        <v/>
      </c>
      <c r="AE21" s="1" t="str">
        <f>IFERROR(VLOOKUP($A21,pbks_bowling!$B:$M,COLUMN(AE20)-23,FALSE),"")</f>
        <v/>
      </c>
      <c r="AF21" s="1" t="str">
        <f>IFERROR(VLOOKUP($A21,pbks_bowling!$B:$M,COLUMN(AF20)-23,FALSE),"")</f>
        <v/>
      </c>
      <c r="AG21" s="1" t="str">
        <f>IFERROR(VLOOKUP($A21,pbks_bowling!$B:$M,COLUMN(AG20)-23,FALSE),"")</f>
        <v/>
      </c>
      <c r="AH21" s="1" t="str">
        <f>IFERROR(VLOOKUP($A21,pbks_bowling!$B:$M,COLUMN(AH20)-23,FALSE),"")</f>
        <v/>
      </c>
      <c r="AI21" s="1" t="str">
        <f>IFERROR(VLOOKUP($A21,pbks_bowling!$B:$M,COLUMN(AI20)-23,FALSE),"")</f>
        <v/>
      </c>
      <c r="AJ21" s="23">
        <f t="shared" si="0"/>
        <v>2</v>
      </c>
      <c r="AK21" s="22">
        <f t="shared" si="1"/>
        <v>0</v>
      </c>
      <c r="AL21" s="22">
        <f t="shared" si="2"/>
        <v>1</v>
      </c>
      <c r="AM21" s="22">
        <f t="shared" si="3"/>
        <v>17</v>
      </c>
      <c r="AN21" s="29">
        <f t="shared" si="4"/>
        <v>6.666666666666667</v>
      </c>
      <c r="AO21" s="20">
        <f t="shared" si="5"/>
        <v>6</v>
      </c>
      <c r="AP21" s="49" t="str">
        <f t="shared" si="6"/>
        <v>Josh Inglis</v>
      </c>
    </row>
    <row r="22" spans="1:42" x14ac:dyDescent="0.2">
      <c r="A22" s="3" t="s">
        <v>38</v>
      </c>
      <c r="B22" s="1" t="s">
        <v>26</v>
      </c>
      <c r="C22" s="4" t="s">
        <v>71</v>
      </c>
      <c r="D22" s="3">
        <f>IFERROR(VLOOKUP($A22,pbks_mvp!$B:$K,COLUMN(D21)-2,FALSE),"")</f>
        <v>14.5</v>
      </c>
      <c r="E22" s="1">
        <f>IFERROR(VLOOKUP($A22,pbks_mvp!$B:$K,COLUMN(E21)-2,FALSE),"")</f>
        <v>2</v>
      </c>
      <c r="F22" s="1">
        <f>IFERROR(VLOOKUP($A22,pbks_mvp!$B:$K,COLUMN(F21)-2,FALSE),"")</f>
        <v>1</v>
      </c>
      <c r="G22" s="1">
        <f>IFERROR(VLOOKUP($A22,pbks_mvp!$B:$K,COLUMN(G21)-2,FALSE),"")</f>
        <v>11</v>
      </c>
      <c r="H22" s="1">
        <f>IFERROR(VLOOKUP($A22,pbks_mvp!$B:$K,COLUMN(H21)-2,FALSE),"")</f>
        <v>0</v>
      </c>
      <c r="I22" s="1">
        <f>IFERROR(VLOOKUP($A22,pbks_mvp!$B:$K,COLUMN(I21)-2,FALSE),"")</f>
        <v>0</v>
      </c>
      <c r="J22" s="1">
        <f>IFERROR(VLOOKUP($A22,pbks_mvp!$B:$K,COLUMN(J21)-2,FALSE),"")</f>
        <v>0</v>
      </c>
      <c r="K22" s="1">
        <f>IFERROR(VLOOKUP($A22,pbks_mvp!$B:$K,COLUMN(K21)-2,FALSE),"")</f>
        <v>0</v>
      </c>
      <c r="L22" s="4">
        <f>IFERROR(VLOOKUP($A22,pbks_mvp!$B:$K,COLUMN(L21)-2,FALSE),"")</f>
        <v>0</v>
      </c>
      <c r="M22" s="3" t="str">
        <f>IFERROR(VLOOKUP($A22,pbks_batting!$B:$N,COLUMN(M21)-11,FALSE),"")</f>
        <v/>
      </c>
      <c r="N22" s="1" t="str">
        <f>IFERROR(VLOOKUP($A22,pbks_batting!$B:$N,COLUMN(N21)-11,FALSE),"")</f>
        <v/>
      </c>
      <c r="O22" s="1" t="str">
        <f>IFERROR(VLOOKUP($A22,pbks_batting!$B:$N,COLUMN(O21)-11,FALSE),"")</f>
        <v/>
      </c>
      <c r="P22" s="1" t="str">
        <f>IFERROR(VLOOKUP($A22,pbks_batting!$B:$N,COLUMN(P21)-11,FALSE),"")</f>
        <v/>
      </c>
      <c r="Q22" s="1" t="str">
        <f>IFERROR(VLOOKUP($A22,pbks_batting!$B:$N,COLUMN(Q21)-11,FALSE),"")</f>
        <v/>
      </c>
      <c r="R22" s="1" t="str">
        <f>IFERROR(VLOOKUP($A22,pbks_batting!$B:$N,COLUMN(R21)-11,FALSE),"")</f>
        <v/>
      </c>
      <c r="S22" s="1" t="str">
        <f>IFERROR(VLOOKUP($A22,pbks_batting!$B:$N,COLUMN(S21)-11,FALSE),"")</f>
        <v/>
      </c>
      <c r="T22" s="1" t="str">
        <f>IFERROR(VLOOKUP($A22,pbks_batting!$B:$N,COLUMN(T21)-11,FALSE),"")</f>
        <v/>
      </c>
      <c r="U22" s="1" t="str">
        <f>IFERROR(VLOOKUP($A22,pbks_batting!$B:$N,COLUMN(U21)-11,FALSE),"")</f>
        <v/>
      </c>
      <c r="V22" s="1" t="str">
        <f>IFERROR(VLOOKUP($A22,pbks_batting!$B:$N,COLUMN(V21)-11,FALSE),"")</f>
        <v/>
      </c>
      <c r="W22" s="1" t="str">
        <f>IFERROR(VLOOKUP($A22,pbks_batting!$B:$N,COLUMN(W21)-11,FALSE),"")</f>
        <v/>
      </c>
      <c r="X22" s="4" t="str">
        <f>IFERROR(VLOOKUP($A22,pbks_batting!$B:$N,COLUMN(X21)-11,FALSE),"")</f>
        <v/>
      </c>
      <c r="Y22" s="3">
        <f>IFERROR(VLOOKUP($A22,pbks_bowling!$B:$M,COLUMN(Y21)-23,FALSE),"")</f>
        <v>1</v>
      </c>
      <c r="Z22" s="1">
        <f>IFERROR(VLOOKUP($A22,pbks_bowling!$B:$M,COLUMN(Z21)-23,FALSE),"")</f>
        <v>2</v>
      </c>
      <c r="AA22" s="1">
        <f>IFERROR(VLOOKUP($A22,pbks_bowling!$B:$M,COLUMN(AA21)-23,FALSE),"")</f>
        <v>2</v>
      </c>
      <c r="AB22" s="1">
        <f>IFERROR(VLOOKUP($A22,pbks_bowling!$B:$M,COLUMN(AB21)-23,FALSE),"")</f>
        <v>6.3</v>
      </c>
      <c r="AC22" s="1">
        <f>IFERROR(VLOOKUP($A22,pbks_bowling!$B:$M,COLUMN(AC21)-23,FALSE),"")</f>
        <v>79</v>
      </c>
      <c r="AD22" s="1" t="str">
        <f>IFERROR(VLOOKUP($A22,pbks_bowling!$B:$M,COLUMN(AD21)-23,FALSE),"")</f>
        <v>39/1</v>
      </c>
      <c r="AE22" s="1">
        <f>IFERROR(VLOOKUP($A22,pbks_bowling!$B:$M,COLUMN(AE21)-23,FALSE),"")</f>
        <v>79</v>
      </c>
      <c r="AF22" s="1">
        <f>IFERROR(VLOOKUP($A22,pbks_bowling!$B:$M,COLUMN(AF21)-23,FALSE),"")</f>
        <v>12.15</v>
      </c>
      <c r="AG22" s="1">
        <f>IFERROR(VLOOKUP($A22,pbks_bowling!$B:$M,COLUMN(AG21)-23,FALSE),"")</f>
        <v>39</v>
      </c>
      <c r="AH22" s="1">
        <f>IFERROR(VLOOKUP($A22,pbks_bowling!$B:$M,COLUMN(AH21)-23,FALSE),"")</f>
        <v>0</v>
      </c>
      <c r="AI22" s="1">
        <f>IFERROR(VLOOKUP($A22,pbks_bowling!$B:$M,COLUMN(AI21)-23,FALSE),"")</f>
        <v>0</v>
      </c>
      <c r="AJ22" s="23">
        <f t="shared" si="0"/>
        <v>0</v>
      </c>
      <c r="AK22" s="22">
        <f t="shared" si="1"/>
        <v>0.5</v>
      </c>
      <c r="AL22" s="22">
        <f t="shared" si="2"/>
        <v>0</v>
      </c>
      <c r="AM22" s="22">
        <f t="shared" si="3"/>
        <v>12.5</v>
      </c>
      <c r="AN22" s="29">
        <f t="shared" si="4"/>
        <v>10.666666666666666</v>
      </c>
      <c r="AO22" s="20">
        <f t="shared" si="5"/>
        <v>16</v>
      </c>
      <c r="AP22" s="49" t="str">
        <f t="shared" si="6"/>
        <v>Yash Thakur</v>
      </c>
    </row>
    <row r="23" spans="1:42" x14ac:dyDescent="0.2">
      <c r="A23" s="3" t="s">
        <v>36</v>
      </c>
      <c r="B23" s="1" t="s">
        <v>26</v>
      </c>
      <c r="C23" s="4" t="s">
        <v>72</v>
      </c>
      <c r="D23" s="3">
        <f>IFERROR(VLOOKUP($A23,pbks_mvp!$B:$K,COLUMN(D22)-2,FALSE),"")</f>
        <v>45.5</v>
      </c>
      <c r="E23" s="1">
        <f>IFERROR(VLOOKUP($A23,pbks_mvp!$B:$K,COLUMN(E22)-2,FALSE),"")</f>
        <v>6</v>
      </c>
      <c r="F23" s="1">
        <f>IFERROR(VLOOKUP($A23,pbks_mvp!$B:$K,COLUMN(F22)-2,FALSE),"")</f>
        <v>0</v>
      </c>
      <c r="G23" s="1">
        <f>IFERROR(VLOOKUP($A23,pbks_mvp!$B:$K,COLUMN(G22)-2,FALSE),"")</f>
        <v>16</v>
      </c>
      <c r="H23" s="1">
        <f>IFERROR(VLOOKUP($A23,pbks_mvp!$B:$K,COLUMN(H22)-2,FALSE),"")</f>
        <v>2</v>
      </c>
      <c r="I23" s="1">
        <f>IFERROR(VLOOKUP($A23,pbks_mvp!$B:$K,COLUMN(I22)-2,FALSE),"")</f>
        <v>7</v>
      </c>
      <c r="J23" s="1">
        <f>IFERROR(VLOOKUP($A23,pbks_mvp!$B:$K,COLUMN(J22)-2,FALSE),"")</f>
        <v>0</v>
      </c>
      <c r="K23" s="1">
        <f>IFERROR(VLOOKUP($A23,pbks_mvp!$B:$K,COLUMN(K22)-2,FALSE),"")</f>
        <v>0</v>
      </c>
      <c r="L23" s="4">
        <f>IFERROR(VLOOKUP($A23,pbks_mvp!$B:$K,COLUMN(L22)-2,FALSE),"")</f>
        <v>0</v>
      </c>
      <c r="M23" s="3">
        <f>IFERROR(VLOOKUP($A23,pbks_batting!$B:$N,COLUMN(M22)-11,FALSE),"")</f>
        <v>66</v>
      </c>
      <c r="N23" s="1">
        <f>IFERROR(VLOOKUP($A23,pbks_batting!$B:$N,COLUMN(N22)-11,FALSE),"")</f>
        <v>6</v>
      </c>
      <c r="O23" s="1">
        <f>IFERROR(VLOOKUP($A23,pbks_batting!$B:$N,COLUMN(O22)-11,FALSE),"")</f>
        <v>5</v>
      </c>
      <c r="P23" s="1">
        <f>IFERROR(VLOOKUP($A23,pbks_batting!$B:$N,COLUMN(P22)-11,FALSE),"")</f>
        <v>2</v>
      </c>
      <c r="Q23" s="1" t="str">
        <f>IFERROR(VLOOKUP($A23,pbks_batting!$B:$N,COLUMN(Q22)-11,FALSE),"")</f>
        <v>34*</v>
      </c>
      <c r="R23" s="1">
        <f>IFERROR(VLOOKUP($A23,pbks_batting!$B:$N,COLUMN(R22)-11,FALSE),"")</f>
        <v>22</v>
      </c>
      <c r="S23" s="1">
        <f>IFERROR(VLOOKUP($A23,pbks_batting!$B:$N,COLUMN(S22)-11,FALSE),"")</f>
        <v>42</v>
      </c>
      <c r="T23" s="1">
        <f>IFERROR(VLOOKUP($A23,pbks_batting!$B:$N,COLUMN(T22)-11,FALSE),"")</f>
        <v>157.13999999999999</v>
      </c>
      <c r="U23" s="1">
        <f>IFERROR(VLOOKUP($A23,pbks_batting!$B:$N,COLUMN(U22)-11,FALSE),"")</f>
        <v>0</v>
      </c>
      <c r="V23" s="1">
        <f>IFERROR(VLOOKUP($A23,pbks_batting!$B:$N,COLUMN(V22)-11,FALSE),"")</f>
        <v>0</v>
      </c>
      <c r="W23" s="1">
        <f>IFERROR(VLOOKUP($A23,pbks_batting!$B:$N,COLUMN(W22)-11,FALSE),"")</f>
        <v>2</v>
      </c>
      <c r="X23" s="4">
        <f>IFERROR(VLOOKUP($A23,pbks_batting!$B:$N,COLUMN(X22)-11,FALSE),"")</f>
        <v>7</v>
      </c>
      <c r="Y23" s="3" t="str">
        <f>IFERROR(VLOOKUP($A23,pbks_bowling!$B:$M,COLUMN(Y22)-23,FALSE),"")</f>
        <v/>
      </c>
      <c r="Z23" s="1" t="str">
        <f>IFERROR(VLOOKUP($A23,pbks_bowling!$B:$M,COLUMN(Z22)-23,FALSE),"")</f>
        <v/>
      </c>
      <c r="AA23" s="1" t="str">
        <f>IFERROR(VLOOKUP($A23,pbks_bowling!$B:$M,COLUMN(AA22)-23,FALSE),"")</f>
        <v/>
      </c>
      <c r="AB23" s="1" t="str">
        <f>IFERROR(VLOOKUP($A23,pbks_bowling!$B:$M,COLUMN(AB22)-23,FALSE),"")</f>
        <v/>
      </c>
      <c r="AC23" s="1" t="str">
        <f>IFERROR(VLOOKUP($A23,pbks_bowling!$B:$M,COLUMN(AC22)-23,FALSE),"")</f>
        <v/>
      </c>
      <c r="AD23" s="1" t="str">
        <f>IFERROR(VLOOKUP($A23,pbks_bowling!$B:$M,COLUMN(AD22)-23,FALSE),"")</f>
        <v/>
      </c>
      <c r="AE23" s="1" t="str">
        <f>IFERROR(VLOOKUP($A23,pbks_bowling!$B:$M,COLUMN(AE22)-23,FALSE),"")</f>
        <v/>
      </c>
      <c r="AF23" s="1" t="str">
        <f>IFERROR(VLOOKUP($A23,pbks_bowling!$B:$M,COLUMN(AF22)-23,FALSE),"")</f>
        <v/>
      </c>
      <c r="AG23" s="1" t="str">
        <f>IFERROR(VLOOKUP($A23,pbks_bowling!$B:$M,COLUMN(AG22)-23,FALSE),"")</f>
        <v/>
      </c>
      <c r="AH23" s="1" t="str">
        <f>IFERROR(VLOOKUP($A23,pbks_bowling!$B:$M,COLUMN(AH22)-23,FALSE),"")</f>
        <v/>
      </c>
      <c r="AI23" s="1" t="str">
        <f>IFERROR(VLOOKUP($A23,pbks_bowling!$B:$M,COLUMN(AI22)-23,FALSE),"")</f>
        <v/>
      </c>
      <c r="AJ23" s="23">
        <f t="shared" si="0"/>
        <v>8</v>
      </c>
      <c r="AK23" s="22">
        <f t="shared" si="1"/>
        <v>0</v>
      </c>
      <c r="AL23" s="22">
        <f t="shared" si="2"/>
        <v>0</v>
      </c>
      <c r="AM23" s="22">
        <f t="shared" si="3"/>
        <v>8</v>
      </c>
      <c r="AN23" s="29">
        <f t="shared" si="4"/>
        <v>9</v>
      </c>
      <c r="AO23" s="20">
        <f t="shared" si="5"/>
        <v>13</v>
      </c>
      <c r="AP23" s="49" t="str">
        <f t="shared" si="6"/>
        <v>Marcus Stoinis</v>
      </c>
    </row>
    <row r="24" spans="1:42" x14ac:dyDescent="0.2">
      <c r="A24" s="3" t="s">
        <v>42</v>
      </c>
      <c r="B24" s="1" t="s">
        <v>26</v>
      </c>
      <c r="C24" s="4" t="s">
        <v>72</v>
      </c>
      <c r="D24" s="3">
        <f>IFERROR(VLOOKUP($A24,pbks_mvp!$B:$K,COLUMN(D23)-2,FALSE),"")</f>
        <v>2.5</v>
      </c>
      <c r="E24" s="1">
        <f>IFERROR(VLOOKUP($A24,pbks_mvp!$B:$K,COLUMN(E23)-2,FALSE),"")</f>
        <v>4</v>
      </c>
      <c r="F24" s="1">
        <f>IFERROR(VLOOKUP($A24,pbks_mvp!$B:$K,COLUMN(F23)-2,FALSE),"")</f>
        <v>0</v>
      </c>
      <c r="G24" s="1">
        <f>IFERROR(VLOOKUP($A24,pbks_mvp!$B:$K,COLUMN(G23)-2,FALSE),"")</f>
        <v>0</v>
      </c>
      <c r="H24" s="1">
        <f>IFERROR(VLOOKUP($A24,pbks_mvp!$B:$K,COLUMN(H23)-2,FALSE),"")</f>
        <v>0</v>
      </c>
      <c r="I24" s="1">
        <f>IFERROR(VLOOKUP($A24,pbks_mvp!$B:$K,COLUMN(I23)-2,FALSE),"")</f>
        <v>0</v>
      </c>
      <c r="J24" s="1">
        <f>IFERROR(VLOOKUP($A24,pbks_mvp!$B:$K,COLUMN(J23)-2,FALSE),"")</f>
        <v>1</v>
      </c>
      <c r="K24" s="1">
        <f>IFERROR(VLOOKUP($A24,pbks_mvp!$B:$K,COLUMN(K23)-2,FALSE),"")</f>
        <v>0</v>
      </c>
      <c r="L24" s="4">
        <f>IFERROR(VLOOKUP($A24,pbks_mvp!$B:$K,COLUMN(L23)-2,FALSE),"")</f>
        <v>0</v>
      </c>
      <c r="M24" s="3">
        <f>IFERROR(VLOOKUP($A24,pbks_batting!$B:$N,COLUMN(M23)-11,FALSE),"")</f>
        <v>6</v>
      </c>
      <c r="N24" s="1">
        <f>IFERROR(VLOOKUP($A24,pbks_batting!$B:$N,COLUMN(N23)-11,FALSE),"")</f>
        <v>4</v>
      </c>
      <c r="O24" s="1">
        <f>IFERROR(VLOOKUP($A24,pbks_batting!$B:$N,COLUMN(O23)-11,FALSE),"")</f>
        <v>2</v>
      </c>
      <c r="P24" s="1">
        <f>IFERROR(VLOOKUP($A24,pbks_batting!$B:$N,COLUMN(P23)-11,FALSE),"")</f>
        <v>0</v>
      </c>
      <c r="Q24" s="1">
        <f>IFERROR(VLOOKUP($A24,pbks_batting!$B:$N,COLUMN(Q23)-11,FALSE),"")</f>
        <v>4</v>
      </c>
      <c r="R24" s="1">
        <f>IFERROR(VLOOKUP($A24,pbks_batting!$B:$N,COLUMN(R23)-11,FALSE),"")</f>
        <v>3</v>
      </c>
      <c r="S24" s="1">
        <f>IFERROR(VLOOKUP($A24,pbks_batting!$B:$N,COLUMN(S23)-11,FALSE),"")</f>
        <v>8</v>
      </c>
      <c r="T24" s="1">
        <f>IFERROR(VLOOKUP($A24,pbks_batting!$B:$N,COLUMN(T23)-11,FALSE),"")</f>
        <v>75</v>
      </c>
      <c r="U24" s="1">
        <f>IFERROR(VLOOKUP($A24,pbks_batting!$B:$N,COLUMN(U23)-11,FALSE),"")</f>
        <v>0</v>
      </c>
      <c r="V24" s="1">
        <f>IFERROR(VLOOKUP($A24,pbks_batting!$B:$N,COLUMN(V23)-11,FALSE),"")</f>
        <v>0</v>
      </c>
      <c r="W24" s="1">
        <f>IFERROR(VLOOKUP($A24,pbks_batting!$B:$N,COLUMN(W23)-11,FALSE),"")</f>
        <v>0</v>
      </c>
      <c r="X24" s="4">
        <f>IFERROR(VLOOKUP($A24,pbks_batting!$B:$N,COLUMN(X23)-11,FALSE),"")</f>
        <v>0</v>
      </c>
      <c r="Y24" s="3" t="str">
        <f>IFERROR(VLOOKUP($A24,pbks_bowling!$B:$M,COLUMN(Y23)-23,FALSE),"")</f>
        <v/>
      </c>
      <c r="Z24" s="1" t="str">
        <f>IFERROR(VLOOKUP($A24,pbks_bowling!$B:$M,COLUMN(Z23)-23,FALSE),"")</f>
        <v/>
      </c>
      <c r="AA24" s="1" t="str">
        <f>IFERROR(VLOOKUP($A24,pbks_bowling!$B:$M,COLUMN(AA23)-23,FALSE),"")</f>
        <v/>
      </c>
      <c r="AB24" s="1" t="str">
        <f>IFERROR(VLOOKUP($A24,pbks_bowling!$B:$M,COLUMN(AB23)-23,FALSE),"")</f>
        <v/>
      </c>
      <c r="AC24" s="1" t="str">
        <f>IFERROR(VLOOKUP($A24,pbks_bowling!$B:$M,COLUMN(AC23)-23,FALSE),"")</f>
        <v/>
      </c>
      <c r="AD24" s="1" t="str">
        <f>IFERROR(VLOOKUP($A24,pbks_bowling!$B:$M,COLUMN(AD23)-23,FALSE),"")</f>
        <v/>
      </c>
      <c r="AE24" s="1" t="str">
        <f>IFERROR(VLOOKUP($A24,pbks_bowling!$B:$M,COLUMN(AE23)-23,FALSE),"")</f>
        <v/>
      </c>
      <c r="AF24" s="1" t="str">
        <f>IFERROR(VLOOKUP($A24,pbks_bowling!$B:$M,COLUMN(AF23)-23,FALSE),"")</f>
        <v/>
      </c>
      <c r="AG24" s="1" t="str">
        <f>IFERROR(VLOOKUP($A24,pbks_bowling!$B:$M,COLUMN(AG23)-23,FALSE),"")</f>
        <v/>
      </c>
      <c r="AH24" s="1" t="str">
        <f>IFERROR(VLOOKUP($A24,pbks_bowling!$B:$M,COLUMN(AH23)-23,FALSE),"")</f>
        <v/>
      </c>
      <c r="AI24" s="1" t="str">
        <f>IFERROR(VLOOKUP($A24,pbks_bowling!$B:$M,COLUMN(AI23)-23,FALSE),"")</f>
        <v/>
      </c>
      <c r="AJ24" s="23">
        <f t="shared" si="0"/>
        <v>2</v>
      </c>
      <c r="AK24" s="22">
        <f t="shared" si="1"/>
        <v>0</v>
      </c>
      <c r="AL24" s="22">
        <f t="shared" si="2"/>
        <v>0.25</v>
      </c>
      <c r="AM24" s="22">
        <f t="shared" si="3"/>
        <v>5.75</v>
      </c>
      <c r="AN24" s="29">
        <f t="shared" si="4"/>
        <v>9</v>
      </c>
      <c r="AO24" s="20">
        <f t="shared" si="5"/>
        <v>13</v>
      </c>
      <c r="AP24" s="49" t="str">
        <f t="shared" si="6"/>
        <v>Suryansh Shedge</v>
      </c>
    </row>
    <row r="25" spans="1:42" x14ac:dyDescent="0.2">
      <c r="A25" s="3" t="s">
        <v>40</v>
      </c>
      <c r="B25" s="1" t="s">
        <v>26</v>
      </c>
      <c r="C25" s="4" t="s">
        <v>71</v>
      </c>
      <c r="D25" s="3">
        <f>IFERROR(VLOOKUP($A25,pbks_mvp!$B:$K,COLUMN(D24)-2,FALSE),"")</f>
        <v>7</v>
      </c>
      <c r="E25" s="1">
        <f>IFERROR(VLOOKUP($A25,pbks_mvp!$B:$K,COLUMN(E24)-2,FALSE),"")</f>
        <v>1</v>
      </c>
      <c r="F25" s="1">
        <f>IFERROR(VLOOKUP($A25,pbks_mvp!$B:$K,COLUMN(F24)-2,FALSE),"")</f>
        <v>0</v>
      </c>
      <c r="G25" s="1">
        <f>IFERROR(VLOOKUP($A25,pbks_mvp!$B:$K,COLUMN(G24)-2,FALSE),"")</f>
        <v>7</v>
      </c>
      <c r="H25" s="1">
        <f>IFERROR(VLOOKUP($A25,pbks_mvp!$B:$K,COLUMN(H24)-2,FALSE),"")</f>
        <v>0</v>
      </c>
      <c r="I25" s="1">
        <f>IFERROR(VLOOKUP($A25,pbks_mvp!$B:$K,COLUMN(I24)-2,FALSE),"")</f>
        <v>0</v>
      </c>
      <c r="J25" s="1">
        <f>IFERROR(VLOOKUP($A25,pbks_mvp!$B:$K,COLUMN(J24)-2,FALSE),"")</f>
        <v>0</v>
      </c>
      <c r="K25" s="1">
        <f>IFERROR(VLOOKUP($A25,pbks_mvp!$B:$K,COLUMN(K24)-2,FALSE),"")</f>
        <v>0</v>
      </c>
      <c r="L25" s="4">
        <f>IFERROR(VLOOKUP($A25,pbks_mvp!$B:$K,COLUMN(L24)-2,FALSE),"")</f>
        <v>0</v>
      </c>
      <c r="M25" s="3" t="str">
        <f>IFERROR(VLOOKUP($A25,pbks_batting!$B:$N,COLUMN(M24)-11,FALSE),"")</f>
        <v/>
      </c>
      <c r="N25" s="1" t="str">
        <f>IFERROR(VLOOKUP($A25,pbks_batting!$B:$N,COLUMN(N24)-11,FALSE),"")</f>
        <v/>
      </c>
      <c r="O25" s="1" t="str">
        <f>IFERROR(VLOOKUP($A25,pbks_batting!$B:$N,COLUMN(O24)-11,FALSE),"")</f>
        <v/>
      </c>
      <c r="P25" s="1" t="str">
        <f>IFERROR(VLOOKUP($A25,pbks_batting!$B:$N,COLUMN(P24)-11,FALSE),"")</f>
        <v/>
      </c>
      <c r="Q25" s="1" t="str">
        <f>IFERROR(VLOOKUP($A25,pbks_batting!$B:$N,COLUMN(Q24)-11,FALSE),"")</f>
        <v/>
      </c>
      <c r="R25" s="1" t="str">
        <f>IFERROR(VLOOKUP($A25,pbks_batting!$B:$N,COLUMN(R24)-11,FALSE),"")</f>
        <v/>
      </c>
      <c r="S25" s="1" t="str">
        <f>IFERROR(VLOOKUP($A25,pbks_batting!$B:$N,COLUMN(S24)-11,FALSE),"")</f>
        <v/>
      </c>
      <c r="T25" s="1" t="str">
        <f>IFERROR(VLOOKUP($A25,pbks_batting!$B:$N,COLUMN(T24)-11,FALSE),"")</f>
        <v/>
      </c>
      <c r="U25" s="1" t="str">
        <f>IFERROR(VLOOKUP($A25,pbks_batting!$B:$N,COLUMN(U24)-11,FALSE),"")</f>
        <v/>
      </c>
      <c r="V25" s="1" t="str">
        <f>IFERROR(VLOOKUP($A25,pbks_batting!$B:$N,COLUMN(V24)-11,FALSE),"")</f>
        <v/>
      </c>
      <c r="W25" s="1" t="str">
        <f>IFERROR(VLOOKUP($A25,pbks_batting!$B:$N,COLUMN(W24)-11,FALSE),"")</f>
        <v/>
      </c>
      <c r="X25" s="4" t="str">
        <f>IFERROR(VLOOKUP($A25,pbks_batting!$B:$N,COLUMN(X24)-11,FALSE),"")</f>
        <v/>
      </c>
      <c r="Y25" s="3" t="str">
        <f>IFERROR(VLOOKUP($A25,pbks_bowling!$B:$M,COLUMN(Y24)-23,FALSE),"")</f>
        <v/>
      </c>
      <c r="Z25" s="1" t="str">
        <f>IFERROR(VLOOKUP($A25,pbks_bowling!$B:$M,COLUMN(Z24)-23,FALSE),"")</f>
        <v/>
      </c>
      <c r="AA25" s="1" t="str">
        <f>IFERROR(VLOOKUP($A25,pbks_bowling!$B:$M,COLUMN(AA24)-23,FALSE),"")</f>
        <v/>
      </c>
      <c r="AB25" s="1" t="str">
        <f>IFERROR(VLOOKUP($A25,pbks_bowling!$B:$M,COLUMN(AB24)-23,FALSE),"")</f>
        <v/>
      </c>
      <c r="AC25" s="1" t="str">
        <f>IFERROR(VLOOKUP($A25,pbks_bowling!$B:$M,COLUMN(AC24)-23,FALSE),"")</f>
        <v/>
      </c>
      <c r="AD25" s="1" t="str">
        <f>IFERROR(VLOOKUP($A25,pbks_bowling!$B:$M,COLUMN(AD24)-23,FALSE),"")</f>
        <v/>
      </c>
      <c r="AE25" s="1" t="str">
        <f>IFERROR(VLOOKUP($A25,pbks_bowling!$B:$M,COLUMN(AE24)-23,FALSE),"")</f>
        <v/>
      </c>
      <c r="AF25" s="1" t="str">
        <f>IFERROR(VLOOKUP($A25,pbks_bowling!$B:$M,COLUMN(AF24)-23,FALSE),"")</f>
        <v/>
      </c>
      <c r="AG25" s="1" t="str">
        <f>IFERROR(VLOOKUP($A25,pbks_bowling!$B:$M,COLUMN(AG24)-23,FALSE),"")</f>
        <v/>
      </c>
      <c r="AH25" s="1" t="str">
        <f>IFERROR(VLOOKUP($A25,pbks_bowling!$B:$M,COLUMN(AH24)-23,FALSE),"")</f>
        <v/>
      </c>
      <c r="AI25" s="1" t="str">
        <f>IFERROR(VLOOKUP($A25,pbks_bowling!$B:$M,COLUMN(AI24)-23,FALSE),"")</f>
        <v/>
      </c>
      <c r="AJ25" s="23">
        <f t="shared" si="0"/>
        <v>0</v>
      </c>
      <c r="AK25" s="22">
        <f t="shared" si="1"/>
        <v>0</v>
      </c>
      <c r="AL25" s="22">
        <f t="shared" si="2"/>
        <v>0</v>
      </c>
      <c r="AM25" s="22">
        <f t="shared" si="3"/>
        <v>0</v>
      </c>
      <c r="AN25" s="29">
        <f t="shared" si="4"/>
        <v>11</v>
      </c>
      <c r="AO25" s="20">
        <f t="shared" si="5"/>
        <v>17</v>
      </c>
      <c r="AP25" s="49" t="str">
        <f t="shared" si="6"/>
        <v>Vyshak Vijay kumar</v>
      </c>
    </row>
    <row r="26" spans="1:42" ht="12.75" thickBot="1" x14ac:dyDescent="0.25">
      <c r="A26" s="5" t="s">
        <v>39</v>
      </c>
      <c r="B26" s="6" t="s">
        <v>26</v>
      </c>
      <c r="C26" s="7" t="s">
        <v>72</v>
      </c>
      <c r="D26" s="5">
        <f>IFERROR(VLOOKUP($A26,pbks_mvp!$B:$K,COLUMN(D25)-2,FALSE),"")</f>
        <v>11.5</v>
      </c>
      <c r="E26" s="6">
        <f>IFERROR(VLOOKUP($A26,pbks_mvp!$B:$K,COLUMN(E25)-2,FALSE),"")</f>
        <v>1</v>
      </c>
      <c r="F26" s="6">
        <f>IFERROR(VLOOKUP($A26,pbks_mvp!$B:$K,COLUMN(F25)-2,FALSE),"")</f>
        <v>0</v>
      </c>
      <c r="G26" s="6">
        <f>IFERROR(VLOOKUP($A26,pbks_mvp!$B:$K,COLUMN(G25)-2,FALSE),"")</f>
        <v>3</v>
      </c>
      <c r="H26" s="6">
        <f>IFERROR(VLOOKUP($A26,pbks_mvp!$B:$K,COLUMN(H25)-2,FALSE),"")</f>
        <v>2</v>
      </c>
      <c r="I26" s="6">
        <f>IFERROR(VLOOKUP($A26,pbks_mvp!$B:$K,COLUMN(I25)-2,FALSE),"")</f>
        <v>1</v>
      </c>
      <c r="J26" s="6">
        <f>IFERROR(VLOOKUP($A26,pbks_mvp!$B:$K,COLUMN(J25)-2,FALSE),"")</f>
        <v>0</v>
      </c>
      <c r="K26" s="6">
        <f>IFERROR(VLOOKUP($A26,pbks_mvp!$B:$K,COLUMN(K25)-2,FALSE),"")</f>
        <v>0</v>
      </c>
      <c r="L26" s="7">
        <f>IFERROR(VLOOKUP($A26,pbks_mvp!$B:$K,COLUMN(L25)-2,FALSE),"")</f>
        <v>0</v>
      </c>
      <c r="M26" s="5">
        <f>IFERROR(VLOOKUP($A26,pbks_batting!$B:$N,COLUMN(M25)-11,FALSE),"")</f>
        <v>16</v>
      </c>
      <c r="N26" s="6">
        <f>IFERROR(VLOOKUP($A26,pbks_batting!$B:$N,COLUMN(N25)-11,FALSE),"")</f>
        <v>1</v>
      </c>
      <c r="O26" s="6">
        <f>IFERROR(VLOOKUP($A26,pbks_batting!$B:$N,COLUMN(O25)-11,FALSE),"")</f>
        <v>1</v>
      </c>
      <c r="P26" s="6">
        <f>IFERROR(VLOOKUP($A26,pbks_batting!$B:$N,COLUMN(P25)-11,FALSE),"")</f>
        <v>0</v>
      </c>
      <c r="Q26" s="6">
        <f>IFERROR(VLOOKUP($A26,pbks_batting!$B:$N,COLUMN(Q25)-11,FALSE),"")</f>
        <v>16</v>
      </c>
      <c r="R26" s="6">
        <f>IFERROR(VLOOKUP($A26,pbks_batting!$B:$N,COLUMN(R25)-11,FALSE),"")</f>
        <v>16</v>
      </c>
      <c r="S26" s="6">
        <f>IFERROR(VLOOKUP($A26,pbks_batting!$B:$N,COLUMN(S25)-11,FALSE),"")</f>
        <v>15</v>
      </c>
      <c r="T26" s="6">
        <f>IFERROR(VLOOKUP($A26,pbks_batting!$B:$N,COLUMN(T25)-11,FALSE),"")</f>
        <v>106.66</v>
      </c>
      <c r="U26" s="6">
        <f>IFERROR(VLOOKUP($A26,pbks_batting!$B:$N,COLUMN(U25)-11,FALSE),"")</f>
        <v>0</v>
      </c>
      <c r="V26" s="6">
        <f>IFERROR(VLOOKUP($A26,pbks_batting!$B:$N,COLUMN(V25)-11,FALSE),"")</f>
        <v>0</v>
      </c>
      <c r="W26" s="6">
        <f>IFERROR(VLOOKUP($A26,pbks_batting!$B:$N,COLUMN(W25)-11,FALSE),"")</f>
        <v>2</v>
      </c>
      <c r="X26" s="7">
        <f>IFERROR(VLOOKUP($A26,pbks_batting!$B:$N,COLUMN(X25)-11,FALSE),"")</f>
        <v>1</v>
      </c>
      <c r="Y26" s="5" t="str">
        <f>IFERROR(VLOOKUP($A26,pbks_bowling!$B:$M,COLUMN(Y25)-23,FALSE),"")</f>
        <v/>
      </c>
      <c r="Z26" s="6" t="str">
        <f>IFERROR(VLOOKUP($A26,pbks_bowling!$B:$M,COLUMN(Z25)-23,FALSE),"")</f>
        <v/>
      </c>
      <c r="AA26" s="6" t="str">
        <f>IFERROR(VLOOKUP($A26,pbks_bowling!$B:$M,COLUMN(AA25)-23,FALSE),"")</f>
        <v/>
      </c>
      <c r="AB26" s="6" t="str">
        <f>IFERROR(VLOOKUP($A26,pbks_bowling!$B:$M,COLUMN(AB25)-23,FALSE),"")</f>
        <v/>
      </c>
      <c r="AC26" s="6" t="str">
        <f>IFERROR(VLOOKUP($A26,pbks_bowling!$B:$M,COLUMN(AC25)-23,FALSE),"")</f>
        <v/>
      </c>
      <c r="AD26" s="6" t="str">
        <f>IFERROR(VLOOKUP($A26,pbks_bowling!$B:$M,COLUMN(AD25)-23,FALSE),"")</f>
        <v/>
      </c>
      <c r="AE26" s="6" t="str">
        <f>IFERROR(VLOOKUP($A26,pbks_bowling!$B:$M,COLUMN(AE25)-23,FALSE),"")</f>
        <v/>
      </c>
      <c r="AF26" s="6" t="str">
        <f>IFERROR(VLOOKUP($A26,pbks_bowling!$B:$M,COLUMN(AF25)-23,FALSE),"")</f>
        <v/>
      </c>
      <c r="AG26" s="6" t="str">
        <f>IFERROR(VLOOKUP($A26,pbks_bowling!$B:$M,COLUMN(AG25)-23,FALSE),"")</f>
        <v/>
      </c>
      <c r="AH26" s="6" t="str">
        <f>IFERROR(VLOOKUP($A26,pbks_bowling!$B:$M,COLUMN(AH25)-23,FALSE),"")</f>
        <v/>
      </c>
      <c r="AI26" s="6" t="str">
        <f>IFERROR(VLOOKUP($A26,pbks_bowling!$B:$M,COLUMN(AI25)-23,FALSE),"")</f>
        <v/>
      </c>
      <c r="AJ26" s="24">
        <f t="shared" si="0"/>
        <v>0</v>
      </c>
      <c r="AK26" s="25">
        <f t="shared" si="1"/>
        <v>0</v>
      </c>
      <c r="AL26" s="25">
        <f t="shared" si="2"/>
        <v>0</v>
      </c>
      <c r="AM26" s="25">
        <f t="shared" si="3"/>
        <v>0</v>
      </c>
      <c r="AN26" s="30">
        <f t="shared" si="4"/>
        <v>11</v>
      </c>
      <c r="AO26" s="21">
        <f t="shared" si="5"/>
        <v>17</v>
      </c>
      <c r="AP26" s="49" t="str">
        <f t="shared" si="6"/>
        <v>Azmatullah Omarzai</v>
      </c>
    </row>
    <row r="30" spans="1:42" x14ac:dyDescent="0.2">
      <c r="D30" s="52" t="s">
        <v>214</v>
      </c>
    </row>
    <row r="31" spans="1:42" x14ac:dyDescent="0.2">
      <c r="D31" s="51" t="s">
        <v>215</v>
      </c>
      <c r="E31" s="51">
        <f>SUM(D2:L26)-SUM(pbks_mvp!C:K)</f>
        <v>0</v>
      </c>
    </row>
    <row r="32" spans="1:42" x14ac:dyDescent="0.2">
      <c r="D32" s="51" t="s">
        <v>216</v>
      </c>
      <c r="E32" s="51">
        <f>SUM(M2:X26)-SUM(pbks_batting!C2:N100)</f>
        <v>0</v>
      </c>
    </row>
    <row r="33" spans="4:5" x14ac:dyDescent="0.2">
      <c r="D33" s="51" t="s">
        <v>217</v>
      </c>
      <c r="E33" s="51">
        <f>SUM(Y2:AI26)-SUM(pbks_bowling!C:M)</f>
        <v>0</v>
      </c>
    </row>
  </sheetData>
  <conditionalFormatting sqref="D2:D26">
    <cfRule type="containsBlanks" dxfId="23" priority="14">
      <formula>LEN(TRIM(D2))=0</formula>
    </cfRule>
  </conditionalFormatting>
  <conditionalFormatting sqref="E31:E33">
    <cfRule type="cellIs" dxfId="22" priority="1" operator="notEqual">
      <formula>0</formula>
    </cfRule>
  </conditionalFormatting>
  <conditionalFormatting sqref="J2:J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K2:K26">
    <cfRule type="cellIs" dxfId="21" priority="10" operator="greaterThanOrEqual">
      <formula>1</formula>
    </cfRule>
  </conditionalFormatting>
  <conditionalFormatting sqref="M2:M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Y2:Y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AJ2:AJ26">
    <cfRule type="colorScale" priority="9">
      <colorScale>
        <cfvo type="min"/>
        <cfvo type="max"/>
        <color rgb="FFFCFCFF"/>
        <color rgb="FF63BE7B"/>
      </colorScale>
    </cfRule>
  </conditionalFormatting>
  <conditionalFormatting sqref="AK2:AK26">
    <cfRule type="colorScale" priority="8">
      <colorScale>
        <cfvo type="min"/>
        <cfvo type="max"/>
        <color rgb="FFFCFCFF"/>
        <color rgb="FF63BE7B"/>
      </colorScale>
    </cfRule>
  </conditionalFormatting>
  <conditionalFormatting sqref="AL2:AL26">
    <cfRule type="colorScale" priority="7">
      <colorScale>
        <cfvo type="min"/>
        <cfvo type="max"/>
        <color rgb="FFFCFCFF"/>
        <color rgb="FF63BE7B"/>
      </colorScale>
    </cfRule>
  </conditionalFormatting>
  <conditionalFormatting sqref="AM2:AM26">
    <cfRule type="colorScale" priority="6">
      <colorScale>
        <cfvo type="min"/>
        <cfvo type="max"/>
        <color rgb="FFFCFCFF"/>
        <color rgb="FF63BE7B"/>
      </colorScale>
    </cfRule>
  </conditionalFormatting>
  <conditionalFormatting sqref="AN2:AN2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63BE7B"/>
        <color rgb="FFFFEF9C"/>
      </colorScale>
    </cfRule>
  </conditionalFormatting>
  <conditionalFormatting sqref="AO2:AO26">
    <cfRule type="iconSet" priority="2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422F-11A9-4C3B-9DDD-CD41D5BBAC17}">
  <sheetPr>
    <tabColor theme="9" tint="0.59999389629810485"/>
  </sheetPr>
  <dimension ref="A1:AP33"/>
  <sheetViews>
    <sheetView zoomScale="90" zoomScaleNormal="90" workbookViewId="0">
      <pane xSplit="3" topLeftCell="D1" activePane="topRight" state="frozen"/>
      <selection pane="topRight" activeCell="E31" sqref="E31"/>
    </sheetView>
  </sheetViews>
  <sheetFormatPr defaultRowHeight="12" x14ac:dyDescent="0.2"/>
  <cols>
    <col min="1" max="1" width="16.85546875" style="1" bestFit="1" customWidth="1"/>
    <col min="2" max="2" width="5.28515625" style="1" bestFit="1" customWidth="1"/>
    <col min="3" max="3" width="5.42578125" style="1" bestFit="1" customWidth="1"/>
    <col min="4" max="10" width="7.140625" style="1" customWidth="1"/>
    <col min="11" max="11" width="7.85546875" style="1" bestFit="1" customWidth="1"/>
    <col min="12" max="12" width="9.140625" style="1" bestFit="1" customWidth="1"/>
    <col min="13" max="35" width="7.140625" style="1" customWidth="1"/>
    <col min="36" max="36" width="10" style="1" bestFit="1" customWidth="1"/>
    <col min="37" max="38" width="10" style="1" customWidth="1"/>
    <col min="39" max="40" width="12" style="1" bestFit="1" customWidth="1"/>
    <col min="41" max="41" width="9.140625" style="1"/>
    <col min="42" max="42" width="16.85546875" style="1" bestFit="1" customWidth="1"/>
    <col min="43" max="16384" width="9.140625" style="1"/>
  </cols>
  <sheetData>
    <row r="1" spans="1:42" s="47" customFormat="1" ht="12.75" thickBot="1" x14ac:dyDescent="0.3">
      <c r="A1" s="33" t="s">
        <v>67</v>
      </c>
      <c r="B1" s="34" t="s">
        <v>68</v>
      </c>
      <c r="C1" s="35" t="s">
        <v>69</v>
      </c>
      <c r="D1" s="36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8" t="s">
        <v>10</v>
      </c>
      <c r="M1" s="39" t="s">
        <v>43</v>
      </c>
      <c r="N1" s="40" t="s">
        <v>3</v>
      </c>
      <c r="O1" s="40" t="s">
        <v>44</v>
      </c>
      <c r="P1" s="40" t="s">
        <v>45</v>
      </c>
      <c r="Q1" s="40" t="s">
        <v>46</v>
      </c>
      <c r="R1" s="40" t="s">
        <v>47</v>
      </c>
      <c r="S1" s="40" t="s">
        <v>48</v>
      </c>
      <c r="T1" s="40" t="s">
        <v>49</v>
      </c>
      <c r="U1" s="40">
        <v>100</v>
      </c>
      <c r="V1" s="40">
        <v>50</v>
      </c>
      <c r="W1" s="40" t="s">
        <v>6</v>
      </c>
      <c r="X1" s="41" t="s">
        <v>7</v>
      </c>
      <c r="Y1" s="42" t="s">
        <v>4</v>
      </c>
      <c r="Z1" s="43" t="s">
        <v>3</v>
      </c>
      <c r="AA1" s="43" t="s">
        <v>44</v>
      </c>
      <c r="AB1" s="43" t="s">
        <v>53</v>
      </c>
      <c r="AC1" s="43" t="s">
        <v>43</v>
      </c>
      <c r="AD1" s="43" t="s">
        <v>54</v>
      </c>
      <c r="AE1" s="43" t="s">
        <v>47</v>
      </c>
      <c r="AF1" s="43" t="s">
        <v>55</v>
      </c>
      <c r="AG1" s="43" t="s">
        <v>49</v>
      </c>
      <c r="AH1" s="43" t="s">
        <v>56</v>
      </c>
      <c r="AI1" s="43" t="s">
        <v>57</v>
      </c>
      <c r="AJ1" s="44" t="s">
        <v>90</v>
      </c>
      <c r="AK1" s="45" t="s">
        <v>91</v>
      </c>
      <c r="AL1" s="45" t="s">
        <v>92</v>
      </c>
      <c r="AM1" s="45" t="s">
        <v>93</v>
      </c>
      <c r="AN1" s="46" t="s">
        <v>94</v>
      </c>
      <c r="AO1" s="48" t="s">
        <v>95</v>
      </c>
    </row>
    <row r="2" spans="1:42" x14ac:dyDescent="0.2">
      <c r="A2" s="3" t="s">
        <v>73</v>
      </c>
      <c r="B2" s="1" t="s">
        <v>12</v>
      </c>
      <c r="C2" s="4" t="s">
        <v>72</v>
      </c>
      <c r="D2" s="3" t="str">
        <f>IFERROR(VLOOKUP($A2,rcb_mvp!$B:$K,COLUMN(D1)-2,FALSE),"")</f>
        <v/>
      </c>
      <c r="E2" s="1" t="str">
        <f>IFERROR(VLOOKUP($A2,rcb_mvp!$B:$K,COLUMN(E1)-2,FALSE),"")</f>
        <v/>
      </c>
      <c r="F2" s="1" t="str">
        <f>IFERROR(VLOOKUP($A2,rcb_mvp!$B:$K,COLUMN(F1)-2,FALSE),"")</f>
        <v/>
      </c>
      <c r="G2" s="1" t="str">
        <f>IFERROR(VLOOKUP($A2,rcb_mvp!$B:$K,COLUMN(G1)-2,FALSE),"")</f>
        <v/>
      </c>
      <c r="H2" s="1" t="str">
        <f>IFERROR(VLOOKUP($A2,rcb_mvp!$B:$K,COLUMN(H1)-2,FALSE),"")</f>
        <v/>
      </c>
      <c r="I2" s="1" t="str">
        <f>IFERROR(VLOOKUP($A2,rcb_mvp!$B:$K,COLUMN(I1)-2,FALSE),"")</f>
        <v/>
      </c>
      <c r="J2" s="1" t="str">
        <f>IFERROR(VLOOKUP($A2,rcb_mvp!$B:$K,COLUMN(J1)-2,FALSE),"")</f>
        <v/>
      </c>
      <c r="K2" s="1" t="str">
        <f>IFERROR(VLOOKUP($A2,rcb_mvp!$B:$K,COLUMN(K1)-2,FALSE),"")</f>
        <v/>
      </c>
      <c r="L2" s="4" t="str">
        <f>IFERROR(VLOOKUP($A2,rcb_mvp!$B:$K,COLUMN(L1)-2,FALSE),"")</f>
        <v/>
      </c>
      <c r="M2" s="3" t="str">
        <f>IFERROR(VLOOKUP($A2,rcb_batting!$B:$N,COLUMN(M1)-11,FALSE),"")</f>
        <v/>
      </c>
      <c r="N2" s="1" t="str">
        <f>IFERROR(VLOOKUP($A2,rcb_batting!$B:$N,COLUMN(N1)-11,FALSE),"")</f>
        <v/>
      </c>
      <c r="O2" s="1" t="str">
        <f>IFERROR(VLOOKUP($A2,rcb_batting!$B:$N,COLUMN(O1)-11,FALSE),"")</f>
        <v/>
      </c>
      <c r="P2" s="1" t="str">
        <f>IFERROR(VLOOKUP($A2,rcb_batting!$B:$N,COLUMN(P1)-11,FALSE),"")</f>
        <v/>
      </c>
      <c r="Q2" s="1" t="str">
        <f>IFERROR(VLOOKUP($A2,rcb_batting!$B:$N,COLUMN(Q1)-11,FALSE),"")</f>
        <v/>
      </c>
      <c r="R2" s="1" t="str">
        <f>IFERROR(VLOOKUP($A2,rcb_batting!$B:$N,COLUMN(R1)-11,FALSE),"")</f>
        <v/>
      </c>
      <c r="S2" s="1" t="str">
        <f>IFERROR(VLOOKUP($A2,rcb_batting!$B:$N,COLUMN(S1)-11,FALSE),"")</f>
        <v/>
      </c>
      <c r="T2" s="1" t="str">
        <f>IFERROR(VLOOKUP($A2,rcb_batting!$B:$N,COLUMN(T1)-11,FALSE),"")</f>
        <v/>
      </c>
      <c r="U2" s="1" t="str">
        <f>IFERROR(VLOOKUP($A2,rcb_batting!$B:$N,COLUMN(U1)-11,FALSE),"")</f>
        <v/>
      </c>
      <c r="V2" s="1" t="str">
        <f>IFERROR(VLOOKUP($A2,rcb_batting!$B:$N,COLUMN(V1)-11,FALSE),"")</f>
        <v/>
      </c>
      <c r="W2" s="1" t="str">
        <f>IFERROR(VLOOKUP($A2,rcb_batting!$B:$N,COLUMN(W1)-11,FALSE),"")</f>
        <v/>
      </c>
      <c r="X2" s="4" t="str">
        <f>IFERROR(VLOOKUP($A2,rcb_batting!$B:$N,COLUMN(X1)-11,FALSE),"")</f>
        <v/>
      </c>
      <c r="Y2" s="3" t="str">
        <f>IFERROR(VLOOKUP($A2,rcb_bowling!$B:$M,COLUMN(Y1)-23,FALSE),"")</f>
        <v/>
      </c>
      <c r="Z2" s="1" t="str">
        <f>IFERROR(VLOOKUP($A2,rcb_bowling!$B:$M,COLUMN(Z1)-23,FALSE),"")</f>
        <v/>
      </c>
      <c r="AA2" s="1" t="str">
        <f>IFERROR(VLOOKUP($A2,rcb_bowling!$B:$M,COLUMN(AA1)-23,FALSE),"")</f>
        <v/>
      </c>
      <c r="AB2" s="1" t="str">
        <f>IFERROR(VLOOKUP($A2,rcb_bowling!$B:$M,COLUMN(AB1)-23,FALSE),"")</f>
        <v/>
      </c>
      <c r="AC2" s="1" t="str">
        <f>IFERROR(VLOOKUP($A2,rcb_bowling!$B:$M,COLUMN(AC1)-23,FALSE),"")</f>
        <v/>
      </c>
      <c r="AD2" s="1" t="str">
        <f>IFERROR(VLOOKUP($A2,rcb_bowling!$B:$M,COLUMN(AD1)-23,FALSE),"")</f>
        <v/>
      </c>
      <c r="AE2" s="1" t="str">
        <f>IFERROR(VLOOKUP($A2,rcb_bowling!$B:$M,COLUMN(AE1)-23,FALSE),"")</f>
        <v/>
      </c>
      <c r="AF2" s="1" t="str">
        <f>IFERROR(VLOOKUP($A2,rcb_bowling!$B:$M,COLUMN(AF1)-23,FALSE),"")</f>
        <v/>
      </c>
      <c r="AG2" s="1" t="str">
        <f>IFERROR(VLOOKUP($A2,rcb_bowling!$B:$M,COLUMN(AG1)-23,FALSE),"")</f>
        <v/>
      </c>
      <c r="AH2" s="1" t="str">
        <f>IFERROR(VLOOKUP($A2,rcb_bowling!$B:$M,COLUMN(AH1)-23,FALSE),"")</f>
        <v/>
      </c>
      <c r="AI2" s="1" t="str">
        <f>IFERROR(VLOOKUP($A2,rcb_bowling!$B:$M,COLUMN(AI1)-23,FALSE),"")</f>
        <v/>
      </c>
      <c r="AJ2" s="23">
        <f t="shared" ref="AJ2:AJ23" si="0">IFERROR((M2 - VALUE(SUBSTITUTE(Q2,"*","")))/(O2-1),0)</f>
        <v>0</v>
      </c>
      <c r="AK2" s="22" t="str">
        <f t="shared" ref="AK2:AK23" si="1">IFERROR(F2/E2,"")</f>
        <v/>
      </c>
      <c r="AL2" s="22" t="str">
        <f t="shared" ref="AL2:AL23" si="2">IFERROR(J2/E2,"")</f>
        <v/>
      </c>
      <c r="AM2" s="22" t="str">
        <f t="shared" ref="AM2:AM23" si="3">IFERROR(AJ2*1 + AK2*25 + AL2*15,"")</f>
        <v/>
      </c>
      <c r="AN2" s="31" t="str">
        <f t="shared" ref="AN2:AN23" si="4">IFERROR(AVERAGE(RANK(AJ2,$AJ$2:$AJ$23),RANK(AK2,$AK$2:$AK$23),RANK(AL2,$AL$2:$AL$23)),"")</f>
        <v/>
      </c>
      <c r="AO2" s="20" t="str">
        <f t="shared" ref="AO2:AO23" si="5">IFERROR(RANK(AN2,$AN$2:$AN$23,1),"")</f>
        <v/>
      </c>
      <c r="AP2" s="49" t="str">
        <f t="shared" ref="AP2:AP23" si="6">A2</f>
        <v>Romario Shepherd</v>
      </c>
    </row>
    <row r="3" spans="1:42" x14ac:dyDescent="0.2">
      <c r="A3" s="3" t="s">
        <v>76</v>
      </c>
      <c r="B3" s="1" t="s">
        <v>12</v>
      </c>
      <c r="C3" s="4" t="s">
        <v>70</v>
      </c>
      <c r="D3" s="3" t="str">
        <f>IFERROR(VLOOKUP($A3,rcb_mvp!$B:$K,COLUMN(D2)-2,FALSE),"")</f>
        <v/>
      </c>
      <c r="E3" s="1" t="str">
        <f>IFERROR(VLOOKUP($A3,rcb_mvp!$B:$K,COLUMN(E2)-2,FALSE),"")</f>
        <v/>
      </c>
      <c r="F3" s="1" t="str">
        <f>IFERROR(VLOOKUP($A3,rcb_mvp!$B:$K,COLUMN(F2)-2,FALSE),"")</f>
        <v/>
      </c>
      <c r="G3" s="1" t="str">
        <f>IFERROR(VLOOKUP($A3,rcb_mvp!$B:$K,COLUMN(G2)-2,FALSE),"")</f>
        <v/>
      </c>
      <c r="H3" s="1" t="str">
        <f>IFERROR(VLOOKUP($A3,rcb_mvp!$B:$K,COLUMN(H2)-2,FALSE),"")</f>
        <v/>
      </c>
      <c r="I3" s="1" t="str">
        <f>IFERROR(VLOOKUP($A3,rcb_mvp!$B:$K,COLUMN(I2)-2,FALSE),"")</f>
        <v/>
      </c>
      <c r="J3" s="1" t="str">
        <f>IFERROR(VLOOKUP($A3,rcb_mvp!$B:$K,COLUMN(J2)-2,FALSE),"")</f>
        <v/>
      </c>
      <c r="K3" s="1" t="str">
        <f>IFERROR(VLOOKUP($A3,rcb_mvp!$B:$K,COLUMN(K2)-2,FALSE),"")</f>
        <v/>
      </c>
      <c r="L3" s="4" t="str">
        <f>IFERROR(VLOOKUP($A3,rcb_mvp!$B:$K,COLUMN(L2)-2,FALSE),"")</f>
        <v/>
      </c>
      <c r="M3" s="3" t="str">
        <f>IFERROR(VLOOKUP($A3,rcb_batting!$B:$N,COLUMN(M2)-11,FALSE),"")</f>
        <v/>
      </c>
      <c r="N3" s="1" t="str">
        <f>IFERROR(VLOOKUP($A3,rcb_batting!$B:$N,COLUMN(N2)-11,FALSE),"")</f>
        <v/>
      </c>
      <c r="O3" s="1" t="str">
        <f>IFERROR(VLOOKUP($A3,rcb_batting!$B:$N,COLUMN(O2)-11,FALSE),"")</f>
        <v/>
      </c>
      <c r="P3" s="1" t="str">
        <f>IFERROR(VLOOKUP($A3,rcb_batting!$B:$N,COLUMN(P2)-11,FALSE),"")</f>
        <v/>
      </c>
      <c r="Q3" s="1" t="str">
        <f>IFERROR(VLOOKUP($A3,rcb_batting!$B:$N,COLUMN(Q2)-11,FALSE),"")</f>
        <v/>
      </c>
      <c r="R3" s="1" t="str">
        <f>IFERROR(VLOOKUP($A3,rcb_batting!$B:$N,COLUMN(R2)-11,FALSE),"")</f>
        <v/>
      </c>
      <c r="S3" s="1" t="str">
        <f>IFERROR(VLOOKUP($A3,rcb_batting!$B:$N,COLUMN(S2)-11,FALSE),"")</f>
        <v/>
      </c>
      <c r="T3" s="1" t="str">
        <f>IFERROR(VLOOKUP($A3,rcb_batting!$B:$N,COLUMN(T2)-11,FALSE),"")</f>
        <v/>
      </c>
      <c r="U3" s="1" t="str">
        <f>IFERROR(VLOOKUP($A3,rcb_batting!$B:$N,COLUMN(U2)-11,FALSE),"")</f>
        <v/>
      </c>
      <c r="V3" s="1" t="str">
        <f>IFERROR(VLOOKUP($A3,rcb_batting!$B:$N,COLUMN(V2)-11,FALSE),"")</f>
        <v/>
      </c>
      <c r="W3" s="1" t="str">
        <f>IFERROR(VLOOKUP($A3,rcb_batting!$B:$N,COLUMN(W2)-11,FALSE),"")</f>
        <v/>
      </c>
      <c r="X3" s="4" t="str">
        <f>IFERROR(VLOOKUP($A3,rcb_batting!$B:$N,COLUMN(X2)-11,FALSE),"")</f>
        <v/>
      </c>
      <c r="Y3" s="3" t="str">
        <f>IFERROR(VLOOKUP($A3,rcb_bowling!$B:$M,COLUMN(Y2)-23,FALSE),"")</f>
        <v/>
      </c>
      <c r="Z3" s="1" t="str">
        <f>IFERROR(VLOOKUP($A3,rcb_bowling!$B:$M,COLUMN(Z2)-23,FALSE),"")</f>
        <v/>
      </c>
      <c r="AA3" s="1" t="str">
        <f>IFERROR(VLOOKUP($A3,rcb_bowling!$B:$M,COLUMN(AA2)-23,FALSE),"")</f>
        <v/>
      </c>
      <c r="AB3" s="1" t="str">
        <f>IFERROR(VLOOKUP($A3,rcb_bowling!$B:$M,COLUMN(AB2)-23,FALSE),"")</f>
        <v/>
      </c>
      <c r="AC3" s="1" t="str">
        <f>IFERROR(VLOOKUP($A3,rcb_bowling!$B:$M,COLUMN(AC2)-23,FALSE),"")</f>
        <v/>
      </c>
      <c r="AD3" s="1" t="str">
        <f>IFERROR(VLOOKUP($A3,rcb_bowling!$B:$M,COLUMN(AD2)-23,FALSE),"")</f>
        <v/>
      </c>
      <c r="AE3" s="1" t="str">
        <f>IFERROR(VLOOKUP($A3,rcb_bowling!$B:$M,COLUMN(AE2)-23,FALSE),"")</f>
        <v/>
      </c>
      <c r="AF3" s="1" t="str">
        <f>IFERROR(VLOOKUP($A3,rcb_bowling!$B:$M,COLUMN(AF2)-23,FALSE),"")</f>
        <v/>
      </c>
      <c r="AG3" s="1" t="str">
        <f>IFERROR(VLOOKUP($A3,rcb_bowling!$B:$M,COLUMN(AG2)-23,FALSE),"")</f>
        <v/>
      </c>
      <c r="AH3" s="1" t="str">
        <f>IFERROR(VLOOKUP($A3,rcb_bowling!$B:$M,COLUMN(AH2)-23,FALSE),"")</f>
        <v/>
      </c>
      <c r="AI3" s="1" t="str">
        <f>IFERROR(VLOOKUP($A3,rcb_bowling!$B:$M,COLUMN(AI2)-23,FALSE),"")</f>
        <v/>
      </c>
      <c r="AJ3" s="23">
        <f t="shared" si="0"/>
        <v>0</v>
      </c>
      <c r="AK3" s="22" t="str">
        <f t="shared" si="1"/>
        <v/>
      </c>
      <c r="AL3" s="22" t="str">
        <f t="shared" si="2"/>
        <v/>
      </c>
      <c r="AM3" s="22" t="str">
        <f t="shared" si="3"/>
        <v/>
      </c>
      <c r="AN3" s="31" t="str">
        <f t="shared" si="4"/>
        <v/>
      </c>
      <c r="AO3" s="20" t="str">
        <f t="shared" si="5"/>
        <v/>
      </c>
      <c r="AP3" s="49" t="str">
        <f t="shared" si="6"/>
        <v>Swastik Chikara</v>
      </c>
    </row>
    <row r="4" spans="1:42" x14ac:dyDescent="0.2">
      <c r="A4" s="3" t="s">
        <v>77</v>
      </c>
      <c r="B4" s="1" t="s">
        <v>12</v>
      </c>
      <c r="C4" s="4" t="s">
        <v>72</v>
      </c>
      <c r="D4" s="3" t="str">
        <f>IFERROR(VLOOKUP($A4,rcb_mvp!$B:$K,COLUMN(D3)-2,FALSE),"")</f>
        <v/>
      </c>
      <c r="E4" s="1" t="str">
        <f>IFERROR(VLOOKUP($A4,rcb_mvp!$B:$K,COLUMN(E3)-2,FALSE),"")</f>
        <v/>
      </c>
      <c r="F4" s="1" t="str">
        <f>IFERROR(VLOOKUP($A4,rcb_mvp!$B:$K,COLUMN(F3)-2,FALSE),"")</f>
        <v/>
      </c>
      <c r="G4" s="1" t="str">
        <f>IFERROR(VLOOKUP($A4,rcb_mvp!$B:$K,COLUMN(G3)-2,FALSE),"")</f>
        <v/>
      </c>
      <c r="H4" s="1" t="str">
        <f>IFERROR(VLOOKUP($A4,rcb_mvp!$B:$K,COLUMN(H3)-2,FALSE),"")</f>
        <v/>
      </c>
      <c r="I4" s="1" t="str">
        <f>IFERROR(VLOOKUP($A4,rcb_mvp!$B:$K,COLUMN(I3)-2,FALSE),"")</f>
        <v/>
      </c>
      <c r="J4" s="1" t="str">
        <f>IFERROR(VLOOKUP($A4,rcb_mvp!$B:$K,COLUMN(J3)-2,FALSE),"")</f>
        <v/>
      </c>
      <c r="K4" s="1" t="str">
        <f>IFERROR(VLOOKUP($A4,rcb_mvp!$B:$K,COLUMN(K3)-2,FALSE),"")</f>
        <v/>
      </c>
      <c r="L4" s="4" t="str">
        <f>IFERROR(VLOOKUP($A4,rcb_mvp!$B:$K,COLUMN(L3)-2,FALSE),"")</f>
        <v/>
      </c>
      <c r="M4" s="3" t="str">
        <f>IFERROR(VLOOKUP($A4,rcb_batting!$B:$N,COLUMN(M3)-11,FALSE),"")</f>
        <v/>
      </c>
      <c r="N4" s="1" t="str">
        <f>IFERROR(VLOOKUP($A4,rcb_batting!$B:$N,COLUMN(N3)-11,FALSE),"")</f>
        <v/>
      </c>
      <c r="O4" s="1" t="str">
        <f>IFERROR(VLOOKUP($A4,rcb_batting!$B:$N,COLUMN(O3)-11,FALSE),"")</f>
        <v/>
      </c>
      <c r="P4" s="1" t="str">
        <f>IFERROR(VLOOKUP($A4,rcb_batting!$B:$N,COLUMN(P3)-11,FALSE),"")</f>
        <v/>
      </c>
      <c r="Q4" s="1" t="str">
        <f>IFERROR(VLOOKUP($A4,rcb_batting!$B:$N,COLUMN(Q3)-11,FALSE),"")</f>
        <v/>
      </c>
      <c r="R4" s="1" t="str">
        <f>IFERROR(VLOOKUP($A4,rcb_batting!$B:$N,COLUMN(R3)-11,FALSE),"")</f>
        <v/>
      </c>
      <c r="S4" s="1" t="str">
        <f>IFERROR(VLOOKUP($A4,rcb_batting!$B:$N,COLUMN(S3)-11,FALSE),"")</f>
        <v/>
      </c>
      <c r="T4" s="1" t="str">
        <f>IFERROR(VLOOKUP($A4,rcb_batting!$B:$N,COLUMN(T3)-11,FALSE),"")</f>
        <v/>
      </c>
      <c r="U4" s="1" t="str">
        <f>IFERROR(VLOOKUP($A4,rcb_batting!$B:$N,COLUMN(U3)-11,FALSE),"")</f>
        <v/>
      </c>
      <c r="V4" s="1" t="str">
        <f>IFERROR(VLOOKUP($A4,rcb_batting!$B:$N,COLUMN(V3)-11,FALSE),"")</f>
        <v/>
      </c>
      <c r="W4" s="1" t="str">
        <f>IFERROR(VLOOKUP($A4,rcb_batting!$B:$N,COLUMN(W3)-11,FALSE),"")</f>
        <v/>
      </c>
      <c r="X4" s="4" t="str">
        <f>IFERROR(VLOOKUP($A4,rcb_batting!$B:$N,COLUMN(X3)-11,FALSE),"")</f>
        <v/>
      </c>
      <c r="Y4" s="3" t="str">
        <f>IFERROR(VLOOKUP($A4,rcb_bowling!$B:$M,COLUMN(Y3)-23,FALSE),"")</f>
        <v/>
      </c>
      <c r="Z4" s="1" t="str">
        <f>IFERROR(VLOOKUP($A4,rcb_bowling!$B:$M,COLUMN(Z3)-23,FALSE),"")</f>
        <v/>
      </c>
      <c r="AA4" s="1" t="str">
        <f>IFERROR(VLOOKUP($A4,rcb_bowling!$B:$M,COLUMN(AA3)-23,FALSE),"")</f>
        <v/>
      </c>
      <c r="AB4" s="1" t="str">
        <f>IFERROR(VLOOKUP($A4,rcb_bowling!$B:$M,COLUMN(AB3)-23,FALSE),"")</f>
        <v/>
      </c>
      <c r="AC4" s="1" t="str">
        <f>IFERROR(VLOOKUP($A4,rcb_bowling!$B:$M,COLUMN(AC3)-23,FALSE),"")</f>
        <v/>
      </c>
      <c r="AD4" s="1" t="str">
        <f>IFERROR(VLOOKUP($A4,rcb_bowling!$B:$M,COLUMN(AD3)-23,FALSE),"")</f>
        <v/>
      </c>
      <c r="AE4" s="1" t="str">
        <f>IFERROR(VLOOKUP($A4,rcb_bowling!$B:$M,COLUMN(AE3)-23,FALSE),"")</f>
        <v/>
      </c>
      <c r="AF4" s="1" t="str">
        <f>IFERROR(VLOOKUP($A4,rcb_bowling!$B:$M,COLUMN(AF3)-23,FALSE),"")</f>
        <v/>
      </c>
      <c r="AG4" s="1" t="str">
        <f>IFERROR(VLOOKUP($A4,rcb_bowling!$B:$M,COLUMN(AG3)-23,FALSE),"")</f>
        <v/>
      </c>
      <c r="AH4" s="1" t="str">
        <f>IFERROR(VLOOKUP($A4,rcb_bowling!$B:$M,COLUMN(AH3)-23,FALSE),"")</f>
        <v/>
      </c>
      <c r="AI4" s="1" t="str">
        <f>IFERROR(VLOOKUP($A4,rcb_bowling!$B:$M,COLUMN(AI3)-23,FALSE),"")</f>
        <v/>
      </c>
      <c r="AJ4" s="23">
        <f t="shared" si="0"/>
        <v>0</v>
      </c>
      <c r="AK4" s="22" t="str">
        <f t="shared" si="1"/>
        <v/>
      </c>
      <c r="AL4" s="22" t="str">
        <f t="shared" si="2"/>
        <v/>
      </c>
      <c r="AM4" s="22" t="str">
        <f t="shared" si="3"/>
        <v/>
      </c>
      <c r="AN4" s="31" t="str">
        <f t="shared" si="4"/>
        <v/>
      </c>
      <c r="AO4" s="20" t="str">
        <f t="shared" si="5"/>
        <v/>
      </c>
      <c r="AP4" s="49" t="str">
        <f t="shared" si="6"/>
        <v>Swapnil Singh</v>
      </c>
    </row>
    <row r="5" spans="1:42" x14ac:dyDescent="0.2">
      <c r="A5" s="3" t="s">
        <v>78</v>
      </c>
      <c r="B5" s="1" t="s">
        <v>12</v>
      </c>
      <c r="C5" s="4" t="s">
        <v>71</v>
      </c>
      <c r="D5" s="3" t="str">
        <f>IFERROR(VLOOKUP($A5,rcb_mvp!$B:$K,COLUMN(D4)-2,FALSE),"")</f>
        <v/>
      </c>
      <c r="E5" s="1" t="str">
        <f>IFERROR(VLOOKUP($A5,rcb_mvp!$B:$K,COLUMN(E4)-2,FALSE),"")</f>
        <v/>
      </c>
      <c r="F5" s="1" t="str">
        <f>IFERROR(VLOOKUP($A5,rcb_mvp!$B:$K,COLUMN(F4)-2,FALSE),"")</f>
        <v/>
      </c>
      <c r="G5" s="1" t="str">
        <f>IFERROR(VLOOKUP($A5,rcb_mvp!$B:$K,COLUMN(G4)-2,FALSE),"")</f>
        <v/>
      </c>
      <c r="H5" s="1" t="str">
        <f>IFERROR(VLOOKUP($A5,rcb_mvp!$B:$K,COLUMN(H4)-2,FALSE),"")</f>
        <v/>
      </c>
      <c r="I5" s="1" t="str">
        <f>IFERROR(VLOOKUP($A5,rcb_mvp!$B:$K,COLUMN(I4)-2,FALSE),"")</f>
        <v/>
      </c>
      <c r="J5" s="1" t="str">
        <f>IFERROR(VLOOKUP($A5,rcb_mvp!$B:$K,COLUMN(J4)-2,FALSE),"")</f>
        <v/>
      </c>
      <c r="K5" s="1" t="str">
        <f>IFERROR(VLOOKUP($A5,rcb_mvp!$B:$K,COLUMN(K4)-2,FALSE),"")</f>
        <v/>
      </c>
      <c r="L5" s="4" t="str">
        <f>IFERROR(VLOOKUP($A5,rcb_mvp!$B:$K,COLUMN(L4)-2,FALSE),"")</f>
        <v/>
      </c>
      <c r="M5" s="3" t="str">
        <f>IFERROR(VLOOKUP($A5,rcb_batting!$B:$N,COLUMN(M4)-11,FALSE),"")</f>
        <v/>
      </c>
      <c r="N5" s="1" t="str">
        <f>IFERROR(VLOOKUP($A5,rcb_batting!$B:$N,COLUMN(N4)-11,FALSE),"")</f>
        <v/>
      </c>
      <c r="O5" s="1" t="str">
        <f>IFERROR(VLOOKUP($A5,rcb_batting!$B:$N,COLUMN(O4)-11,FALSE),"")</f>
        <v/>
      </c>
      <c r="P5" s="1" t="str">
        <f>IFERROR(VLOOKUP($A5,rcb_batting!$B:$N,COLUMN(P4)-11,FALSE),"")</f>
        <v/>
      </c>
      <c r="Q5" s="1" t="str">
        <f>IFERROR(VLOOKUP($A5,rcb_batting!$B:$N,COLUMN(Q4)-11,FALSE),"")</f>
        <v/>
      </c>
      <c r="R5" s="1" t="str">
        <f>IFERROR(VLOOKUP($A5,rcb_batting!$B:$N,COLUMN(R4)-11,FALSE),"")</f>
        <v/>
      </c>
      <c r="S5" s="1" t="str">
        <f>IFERROR(VLOOKUP($A5,rcb_batting!$B:$N,COLUMN(S4)-11,FALSE),"")</f>
        <v/>
      </c>
      <c r="T5" s="1" t="str">
        <f>IFERROR(VLOOKUP($A5,rcb_batting!$B:$N,COLUMN(T4)-11,FALSE),"")</f>
        <v/>
      </c>
      <c r="U5" s="1" t="str">
        <f>IFERROR(VLOOKUP($A5,rcb_batting!$B:$N,COLUMN(U4)-11,FALSE),"")</f>
        <v/>
      </c>
      <c r="V5" s="1" t="str">
        <f>IFERROR(VLOOKUP($A5,rcb_batting!$B:$N,COLUMN(V4)-11,FALSE),"")</f>
        <v/>
      </c>
      <c r="W5" s="1" t="str">
        <f>IFERROR(VLOOKUP($A5,rcb_batting!$B:$N,COLUMN(W4)-11,FALSE),"")</f>
        <v/>
      </c>
      <c r="X5" s="4" t="str">
        <f>IFERROR(VLOOKUP($A5,rcb_batting!$B:$N,COLUMN(X4)-11,FALSE),"")</f>
        <v/>
      </c>
      <c r="Y5" s="3" t="str">
        <f>IFERROR(VLOOKUP($A5,rcb_bowling!$B:$M,COLUMN(Y4)-23,FALSE),"")</f>
        <v/>
      </c>
      <c r="Z5" s="1" t="str">
        <f>IFERROR(VLOOKUP($A5,rcb_bowling!$B:$M,COLUMN(Z4)-23,FALSE),"")</f>
        <v/>
      </c>
      <c r="AA5" s="1" t="str">
        <f>IFERROR(VLOOKUP($A5,rcb_bowling!$B:$M,COLUMN(AA4)-23,FALSE),"")</f>
        <v/>
      </c>
      <c r="AB5" s="1" t="str">
        <f>IFERROR(VLOOKUP($A5,rcb_bowling!$B:$M,COLUMN(AB4)-23,FALSE),"")</f>
        <v/>
      </c>
      <c r="AC5" s="1" t="str">
        <f>IFERROR(VLOOKUP($A5,rcb_bowling!$B:$M,COLUMN(AC4)-23,FALSE),"")</f>
        <v/>
      </c>
      <c r="AD5" s="1" t="str">
        <f>IFERROR(VLOOKUP($A5,rcb_bowling!$B:$M,COLUMN(AD4)-23,FALSE),"")</f>
        <v/>
      </c>
      <c r="AE5" s="1" t="str">
        <f>IFERROR(VLOOKUP($A5,rcb_bowling!$B:$M,COLUMN(AE4)-23,FALSE),"")</f>
        <v/>
      </c>
      <c r="AF5" s="1" t="str">
        <f>IFERROR(VLOOKUP($A5,rcb_bowling!$B:$M,COLUMN(AF4)-23,FALSE),"")</f>
        <v/>
      </c>
      <c r="AG5" s="1" t="str">
        <f>IFERROR(VLOOKUP($A5,rcb_bowling!$B:$M,COLUMN(AG4)-23,FALSE),"")</f>
        <v/>
      </c>
      <c r="AH5" s="1" t="str">
        <f>IFERROR(VLOOKUP($A5,rcb_bowling!$B:$M,COLUMN(AH4)-23,FALSE),"")</f>
        <v/>
      </c>
      <c r="AI5" s="1" t="str">
        <f>IFERROR(VLOOKUP($A5,rcb_bowling!$B:$M,COLUMN(AI4)-23,FALSE),"")</f>
        <v/>
      </c>
      <c r="AJ5" s="23">
        <f t="shared" si="0"/>
        <v>0</v>
      </c>
      <c r="AK5" s="22" t="str">
        <f t="shared" si="1"/>
        <v/>
      </c>
      <c r="AL5" s="22" t="str">
        <f t="shared" si="2"/>
        <v/>
      </c>
      <c r="AM5" s="22" t="str">
        <f t="shared" si="3"/>
        <v/>
      </c>
      <c r="AN5" s="31" t="str">
        <f t="shared" si="4"/>
        <v/>
      </c>
      <c r="AO5" s="20" t="str">
        <f t="shared" si="5"/>
        <v/>
      </c>
      <c r="AP5" s="49" t="str">
        <f t="shared" si="6"/>
        <v>Nuwan Thushara</v>
      </c>
    </row>
    <row r="6" spans="1:42" x14ac:dyDescent="0.2">
      <c r="A6" s="3" t="s">
        <v>83</v>
      </c>
      <c r="B6" s="1" t="s">
        <v>12</v>
      </c>
      <c r="C6" s="4" t="s">
        <v>71</v>
      </c>
      <c r="D6" s="3" t="str">
        <f>IFERROR(VLOOKUP($A6,rcb_mvp!$B:$K,COLUMN(D5)-2,FALSE),"")</f>
        <v/>
      </c>
      <c r="E6" s="1" t="str">
        <f>IFERROR(VLOOKUP($A6,rcb_mvp!$B:$K,COLUMN(E5)-2,FALSE),"")</f>
        <v/>
      </c>
      <c r="F6" s="1" t="str">
        <f>IFERROR(VLOOKUP($A6,rcb_mvp!$B:$K,COLUMN(F5)-2,FALSE),"")</f>
        <v/>
      </c>
      <c r="G6" s="1" t="str">
        <f>IFERROR(VLOOKUP($A6,rcb_mvp!$B:$K,COLUMN(G5)-2,FALSE),"")</f>
        <v/>
      </c>
      <c r="H6" s="1" t="str">
        <f>IFERROR(VLOOKUP($A6,rcb_mvp!$B:$K,COLUMN(H5)-2,FALSE),"")</f>
        <v/>
      </c>
      <c r="I6" s="1" t="str">
        <f>IFERROR(VLOOKUP($A6,rcb_mvp!$B:$K,COLUMN(I5)-2,FALSE),"")</f>
        <v/>
      </c>
      <c r="J6" s="1" t="str">
        <f>IFERROR(VLOOKUP($A6,rcb_mvp!$B:$K,COLUMN(J5)-2,FALSE),"")</f>
        <v/>
      </c>
      <c r="K6" s="1" t="str">
        <f>IFERROR(VLOOKUP($A6,rcb_mvp!$B:$K,COLUMN(K5)-2,FALSE),"")</f>
        <v/>
      </c>
      <c r="L6" s="4" t="str">
        <f>IFERROR(VLOOKUP($A6,rcb_mvp!$B:$K,COLUMN(L5)-2,FALSE),"")</f>
        <v/>
      </c>
      <c r="M6" s="3" t="str">
        <f>IFERROR(VLOOKUP($A6,rcb_batting!$B:$N,COLUMN(M5)-11,FALSE),"")</f>
        <v/>
      </c>
      <c r="N6" s="1" t="str">
        <f>IFERROR(VLOOKUP($A6,rcb_batting!$B:$N,COLUMN(N5)-11,FALSE),"")</f>
        <v/>
      </c>
      <c r="O6" s="1" t="str">
        <f>IFERROR(VLOOKUP($A6,rcb_batting!$B:$N,COLUMN(O5)-11,FALSE),"")</f>
        <v/>
      </c>
      <c r="P6" s="1" t="str">
        <f>IFERROR(VLOOKUP($A6,rcb_batting!$B:$N,COLUMN(P5)-11,FALSE),"")</f>
        <v/>
      </c>
      <c r="Q6" s="1" t="str">
        <f>IFERROR(VLOOKUP($A6,rcb_batting!$B:$N,COLUMN(Q5)-11,FALSE),"")</f>
        <v/>
      </c>
      <c r="R6" s="1" t="str">
        <f>IFERROR(VLOOKUP($A6,rcb_batting!$B:$N,COLUMN(R5)-11,FALSE),"")</f>
        <v/>
      </c>
      <c r="S6" s="1" t="str">
        <f>IFERROR(VLOOKUP($A6,rcb_batting!$B:$N,COLUMN(S5)-11,FALSE),"")</f>
        <v/>
      </c>
      <c r="T6" s="1" t="str">
        <f>IFERROR(VLOOKUP($A6,rcb_batting!$B:$N,COLUMN(T5)-11,FALSE),"")</f>
        <v/>
      </c>
      <c r="U6" s="1" t="str">
        <f>IFERROR(VLOOKUP($A6,rcb_batting!$B:$N,COLUMN(U5)-11,FALSE),"")</f>
        <v/>
      </c>
      <c r="V6" s="1" t="str">
        <f>IFERROR(VLOOKUP($A6,rcb_batting!$B:$N,COLUMN(V5)-11,FALSE),"")</f>
        <v/>
      </c>
      <c r="W6" s="1" t="str">
        <f>IFERROR(VLOOKUP($A6,rcb_batting!$B:$N,COLUMN(W5)-11,FALSE),"")</f>
        <v/>
      </c>
      <c r="X6" s="4" t="str">
        <f>IFERROR(VLOOKUP($A6,rcb_batting!$B:$N,COLUMN(X5)-11,FALSE),"")</f>
        <v/>
      </c>
      <c r="Y6" s="3" t="str">
        <f>IFERROR(VLOOKUP($A6,rcb_bowling!$B:$M,COLUMN(Y5)-23,FALSE),"")</f>
        <v/>
      </c>
      <c r="Z6" s="1" t="str">
        <f>IFERROR(VLOOKUP($A6,rcb_bowling!$B:$M,COLUMN(Z5)-23,FALSE),"")</f>
        <v/>
      </c>
      <c r="AA6" s="1" t="str">
        <f>IFERROR(VLOOKUP($A6,rcb_bowling!$B:$M,COLUMN(AA5)-23,FALSE),"")</f>
        <v/>
      </c>
      <c r="AB6" s="1" t="str">
        <f>IFERROR(VLOOKUP($A6,rcb_bowling!$B:$M,COLUMN(AB5)-23,FALSE),"")</f>
        <v/>
      </c>
      <c r="AC6" s="1" t="str">
        <f>IFERROR(VLOOKUP($A6,rcb_bowling!$B:$M,COLUMN(AC5)-23,FALSE),"")</f>
        <v/>
      </c>
      <c r="AD6" s="1" t="str">
        <f>IFERROR(VLOOKUP($A6,rcb_bowling!$B:$M,COLUMN(AD5)-23,FALSE),"")</f>
        <v/>
      </c>
      <c r="AE6" s="1" t="str">
        <f>IFERROR(VLOOKUP($A6,rcb_bowling!$B:$M,COLUMN(AE5)-23,FALSE),"")</f>
        <v/>
      </c>
      <c r="AF6" s="1" t="str">
        <f>IFERROR(VLOOKUP($A6,rcb_bowling!$B:$M,COLUMN(AF5)-23,FALSE),"")</f>
        <v/>
      </c>
      <c r="AG6" s="1" t="str">
        <f>IFERROR(VLOOKUP($A6,rcb_bowling!$B:$M,COLUMN(AG5)-23,FALSE),"")</f>
        <v/>
      </c>
      <c r="AH6" s="1" t="str">
        <f>IFERROR(VLOOKUP($A6,rcb_bowling!$B:$M,COLUMN(AH5)-23,FALSE),"")</f>
        <v/>
      </c>
      <c r="AI6" s="1" t="str">
        <f>IFERROR(VLOOKUP($A6,rcb_bowling!$B:$M,COLUMN(AI5)-23,FALSE),"")</f>
        <v/>
      </c>
      <c r="AJ6" s="23">
        <f t="shared" si="0"/>
        <v>0</v>
      </c>
      <c r="AK6" s="22" t="str">
        <f t="shared" si="1"/>
        <v/>
      </c>
      <c r="AL6" s="22" t="str">
        <f t="shared" si="2"/>
        <v/>
      </c>
      <c r="AM6" s="22" t="str">
        <f t="shared" si="3"/>
        <v/>
      </c>
      <c r="AN6" s="31" t="str">
        <f t="shared" si="4"/>
        <v/>
      </c>
      <c r="AO6" s="20" t="str">
        <f t="shared" si="5"/>
        <v/>
      </c>
      <c r="AP6" s="49" t="str">
        <f t="shared" si="6"/>
        <v>Mohit Rathee</v>
      </c>
    </row>
    <row r="7" spans="1:42" x14ac:dyDescent="0.2">
      <c r="A7" s="3" t="s">
        <v>84</v>
      </c>
      <c r="B7" s="1" t="s">
        <v>12</v>
      </c>
      <c r="C7" s="4" t="s">
        <v>72</v>
      </c>
      <c r="D7" s="3" t="str">
        <f>IFERROR(VLOOKUP($A7,rcb_mvp!$B:$K,COLUMN(D6)-2,FALSE),"")</f>
        <v/>
      </c>
      <c r="E7" s="1" t="str">
        <f>IFERROR(VLOOKUP($A7,rcb_mvp!$B:$K,COLUMN(E6)-2,FALSE),"")</f>
        <v/>
      </c>
      <c r="F7" s="1" t="str">
        <f>IFERROR(VLOOKUP($A7,rcb_mvp!$B:$K,COLUMN(F6)-2,FALSE),"")</f>
        <v/>
      </c>
      <c r="G7" s="1" t="str">
        <f>IFERROR(VLOOKUP($A7,rcb_mvp!$B:$K,COLUMN(G6)-2,FALSE),"")</f>
        <v/>
      </c>
      <c r="H7" s="1" t="str">
        <f>IFERROR(VLOOKUP($A7,rcb_mvp!$B:$K,COLUMN(H6)-2,FALSE),"")</f>
        <v/>
      </c>
      <c r="I7" s="1" t="str">
        <f>IFERROR(VLOOKUP($A7,rcb_mvp!$B:$K,COLUMN(I6)-2,FALSE),"")</f>
        <v/>
      </c>
      <c r="J7" s="1" t="str">
        <f>IFERROR(VLOOKUP($A7,rcb_mvp!$B:$K,COLUMN(J6)-2,FALSE),"")</f>
        <v/>
      </c>
      <c r="K7" s="1" t="str">
        <f>IFERROR(VLOOKUP($A7,rcb_mvp!$B:$K,COLUMN(K6)-2,FALSE),"")</f>
        <v/>
      </c>
      <c r="L7" s="4" t="str">
        <f>IFERROR(VLOOKUP($A7,rcb_mvp!$B:$K,COLUMN(L6)-2,FALSE),"")</f>
        <v/>
      </c>
      <c r="M7" s="3" t="str">
        <f>IFERROR(VLOOKUP($A7,rcb_batting!$B:$N,COLUMN(M6)-11,FALSE),"")</f>
        <v/>
      </c>
      <c r="N7" s="1" t="str">
        <f>IFERROR(VLOOKUP($A7,rcb_batting!$B:$N,COLUMN(N6)-11,FALSE),"")</f>
        <v/>
      </c>
      <c r="O7" s="1" t="str">
        <f>IFERROR(VLOOKUP($A7,rcb_batting!$B:$N,COLUMN(O6)-11,FALSE),"")</f>
        <v/>
      </c>
      <c r="P7" s="1" t="str">
        <f>IFERROR(VLOOKUP($A7,rcb_batting!$B:$N,COLUMN(P6)-11,FALSE),"")</f>
        <v/>
      </c>
      <c r="Q7" s="1" t="str">
        <f>IFERROR(VLOOKUP($A7,rcb_batting!$B:$N,COLUMN(Q6)-11,FALSE),"")</f>
        <v/>
      </c>
      <c r="R7" s="1" t="str">
        <f>IFERROR(VLOOKUP($A7,rcb_batting!$B:$N,COLUMN(R6)-11,FALSE),"")</f>
        <v/>
      </c>
      <c r="S7" s="1" t="str">
        <f>IFERROR(VLOOKUP($A7,rcb_batting!$B:$N,COLUMN(S6)-11,FALSE),"")</f>
        <v/>
      </c>
      <c r="T7" s="1" t="str">
        <f>IFERROR(VLOOKUP($A7,rcb_batting!$B:$N,COLUMN(T6)-11,FALSE),"")</f>
        <v/>
      </c>
      <c r="U7" s="1" t="str">
        <f>IFERROR(VLOOKUP($A7,rcb_batting!$B:$N,COLUMN(U6)-11,FALSE),"")</f>
        <v/>
      </c>
      <c r="V7" s="1" t="str">
        <f>IFERROR(VLOOKUP($A7,rcb_batting!$B:$N,COLUMN(V6)-11,FALSE),"")</f>
        <v/>
      </c>
      <c r="W7" s="1" t="str">
        <f>IFERROR(VLOOKUP($A7,rcb_batting!$B:$N,COLUMN(W6)-11,FALSE),"")</f>
        <v/>
      </c>
      <c r="X7" s="4" t="str">
        <f>IFERROR(VLOOKUP($A7,rcb_batting!$B:$N,COLUMN(X6)-11,FALSE),"")</f>
        <v/>
      </c>
      <c r="Y7" s="3" t="str">
        <f>IFERROR(VLOOKUP($A7,rcb_bowling!$B:$M,COLUMN(Y6)-23,FALSE),"")</f>
        <v/>
      </c>
      <c r="Z7" s="1" t="str">
        <f>IFERROR(VLOOKUP($A7,rcb_bowling!$B:$M,COLUMN(Z6)-23,FALSE),"")</f>
        <v/>
      </c>
      <c r="AA7" s="1" t="str">
        <f>IFERROR(VLOOKUP($A7,rcb_bowling!$B:$M,COLUMN(AA6)-23,FALSE),"")</f>
        <v/>
      </c>
      <c r="AB7" s="1" t="str">
        <f>IFERROR(VLOOKUP($A7,rcb_bowling!$B:$M,COLUMN(AB6)-23,FALSE),"")</f>
        <v/>
      </c>
      <c r="AC7" s="1" t="str">
        <f>IFERROR(VLOOKUP($A7,rcb_bowling!$B:$M,COLUMN(AC6)-23,FALSE),"")</f>
        <v/>
      </c>
      <c r="AD7" s="1" t="str">
        <f>IFERROR(VLOOKUP($A7,rcb_bowling!$B:$M,COLUMN(AD6)-23,FALSE),"")</f>
        <v/>
      </c>
      <c r="AE7" s="1" t="str">
        <f>IFERROR(VLOOKUP($A7,rcb_bowling!$B:$M,COLUMN(AE6)-23,FALSE),"")</f>
        <v/>
      </c>
      <c r="AF7" s="1" t="str">
        <f>IFERROR(VLOOKUP($A7,rcb_bowling!$B:$M,COLUMN(AF6)-23,FALSE),"")</f>
        <v/>
      </c>
      <c r="AG7" s="1" t="str">
        <f>IFERROR(VLOOKUP($A7,rcb_bowling!$B:$M,COLUMN(AG6)-23,FALSE),"")</f>
        <v/>
      </c>
      <c r="AH7" s="1" t="str">
        <f>IFERROR(VLOOKUP($A7,rcb_bowling!$B:$M,COLUMN(AH6)-23,FALSE),"")</f>
        <v/>
      </c>
      <c r="AI7" s="1" t="str">
        <f>IFERROR(VLOOKUP($A7,rcb_bowling!$B:$M,COLUMN(AI6)-23,FALSE),"")</f>
        <v/>
      </c>
      <c r="AJ7" s="23">
        <f t="shared" si="0"/>
        <v>0</v>
      </c>
      <c r="AK7" s="22" t="str">
        <f t="shared" si="1"/>
        <v/>
      </c>
      <c r="AL7" s="22" t="str">
        <f t="shared" si="2"/>
        <v/>
      </c>
      <c r="AM7" s="22" t="str">
        <f t="shared" si="3"/>
        <v/>
      </c>
      <c r="AN7" s="31" t="str">
        <f t="shared" si="4"/>
        <v/>
      </c>
      <c r="AO7" s="20" t="str">
        <f t="shared" si="5"/>
        <v/>
      </c>
      <c r="AP7" s="49" t="str">
        <f t="shared" si="6"/>
        <v>Jacob Bethell</v>
      </c>
    </row>
    <row r="8" spans="1:42" x14ac:dyDescent="0.2">
      <c r="A8" s="3" t="s">
        <v>87</v>
      </c>
      <c r="B8" s="1" t="s">
        <v>12</v>
      </c>
      <c r="C8" s="4" t="s">
        <v>71</v>
      </c>
      <c r="D8" s="3" t="str">
        <f>IFERROR(VLOOKUP($A8,rcb_mvp!$B:$K,COLUMN(D7)-2,FALSE),"")</f>
        <v/>
      </c>
      <c r="E8" s="1" t="str">
        <f>IFERROR(VLOOKUP($A8,rcb_mvp!$B:$K,COLUMN(E7)-2,FALSE),"")</f>
        <v/>
      </c>
      <c r="F8" s="1" t="str">
        <f>IFERROR(VLOOKUP($A8,rcb_mvp!$B:$K,COLUMN(F7)-2,FALSE),"")</f>
        <v/>
      </c>
      <c r="G8" s="1" t="str">
        <f>IFERROR(VLOOKUP($A8,rcb_mvp!$B:$K,COLUMN(G7)-2,FALSE),"")</f>
        <v/>
      </c>
      <c r="H8" s="1" t="str">
        <f>IFERROR(VLOOKUP($A8,rcb_mvp!$B:$K,COLUMN(H7)-2,FALSE),"")</f>
        <v/>
      </c>
      <c r="I8" s="1" t="str">
        <f>IFERROR(VLOOKUP($A8,rcb_mvp!$B:$K,COLUMN(I7)-2,FALSE),"")</f>
        <v/>
      </c>
      <c r="J8" s="1" t="str">
        <f>IFERROR(VLOOKUP($A8,rcb_mvp!$B:$K,COLUMN(J7)-2,FALSE),"")</f>
        <v/>
      </c>
      <c r="K8" s="1" t="str">
        <f>IFERROR(VLOOKUP($A8,rcb_mvp!$B:$K,COLUMN(K7)-2,FALSE),"")</f>
        <v/>
      </c>
      <c r="L8" s="4" t="str">
        <f>IFERROR(VLOOKUP($A8,rcb_mvp!$B:$K,COLUMN(L7)-2,FALSE),"")</f>
        <v/>
      </c>
      <c r="M8" s="3" t="str">
        <f>IFERROR(VLOOKUP($A8,rcb_batting!$B:$N,COLUMN(M7)-11,FALSE),"")</f>
        <v/>
      </c>
      <c r="N8" s="1" t="str">
        <f>IFERROR(VLOOKUP($A8,rcb_batting!$B:$N,COLUMN(N7)-11,FALSE),"")</f>
        <v/>
      </c>
      <c r="O8" s="1" t="str">
        <f>IFERROR(VLOOKUP($A8,rcb_batting!$B:$N,COLUMN(O7)-11,FALSE),"")</f>
        <v/>
      </c>
      <c r="P8" s="1" t="str">
        <f>IFERROR(VLOOKUP($A8,rcb_batting!$B:$N,COLUMN(P7)-11,FALSE),"")</f>
        <v/>
      </c>
      <c r="Q8" s="1" t="str">
        <f>IFERROR(VLOOKUP($A8,rcb_batting!$B:$N,COLUMN(Q7)-11,FALSE),"")</f>
        <v/>
      </c>
      <c r="R8" s="1" t="str">
        <f>IFERROR(VLOOKUP($A8,rcb_batting!$B:$N,COLUMN(R7)-11,FALSE),"")</f>
        <v/>
      </c>
      <c r="S8" s="1" t="str">
        <f>IFERROR(VLOOKUP($A8,rcb_batting!$B:$N,COLUMN(S7)-11,FALSE),"")</f>
        <v/>
      </c>
      <c r="T8" s="1" t="str">
        <f>IFERROR(VLOOKUP($A8,rcb_batting!$B:$N,COLUMN(T7)-11,FALSE),"")</f>
        <v/>
      </c>
      <c r="U8" s="1" t="str">
        <f>IFERROR(VLOOKUP($A8,rcb_batting!$B:$N,COLUMN(U7)-11,FALSE),"")</f>
        <v/>
      </c>
      <c r="V8" s="1" t="str">
        <f>IFERROR(VLOOKUP($A8,rcb_batting!$B:$N,COLUMN(V7)-11,FALSE),"")</f>
        <v/>
      </c>
      <c r="W8" s="1" t="str">
        <f>IFERROR(VLOOKUP($A8,rcb_batting!$B:$N,COLUMN(W7)-11,FALSE),"")</f>
        <v/>
      </c>
      <c r="X8" s="4" t="str">
        <f>IFERROR(VLOOKUP($A8,rcb_batting!$B:$N,COLUMN(X7)-11,FALSE),"")</f>
        <v/>
      </c>
      <c r="Y8" s="3" t="str">
        <f>IFERROR(VLOOKUP($A8,rcb_bowling!$B:$M,COLUMN(Y7)-23,FALSE),"")</f>
        <v/>
      </c>
      <c r="Z8" s="1" t="str">
        <f>IFERROR(VLOOKUP($A8,rcb_bowling!$B:$M,COLUMN(Z7)-23,FALSE),"")</f>
        <v/>
      </c>
      <c r="AA8" s="1" t="str">
        <f>IFERROR(VLOOKUP($A8,rcb_bowling!$B:$M,COLUMN(AA7)-23,FALSE),"")</f>
        <v/>
      </c>
      <c r="AB8" s="1" t="str">
        <f>IFERROR(VLOOKUP($A8,rcb_bowling!$B:$M,COLUMN(AB7)-23,FALSE),"")</f>
        <v/>
      </c>
      <c r="AC8" s="1" t="str">
        <f>IFERROR(VLOOKUP($A8,rcb_bowling!$B:$M,COLUMN(AC7)-23,FALSE),"")</f>
        <v/>
      </c>
      <c r="AD8" s="1" t="str">
        <f>IFERROR(VLOOKUP($A8,rcb_bowling!$B:$M,COLUMN(AD7)-23,FALSE),"")</f>
        <v/>
      </c>
      <c r="AE8" s="1" t="str">
        <f>IFERROR(VLOOKUP($A8,rcb_bowling!$B:$M,COLUMN(AE7)-23,FALSE),"")</f>
        <v/>
      </c>
      <c r="AF8" s="1" t="str">
        <f>IFERROR(VLOOKUP($A8,rcb_bowling!$B:$M,COLUMN(AF7)-23,FALSE),"")</f>
        <v/>
      </c>
      <c r="AG8" s="1" t="str">
        <f>IFERROR(VLOOKUP($A8,rcb_bowling!$B:$M,COLUMN(AG7)-23,FALSE),"")</f>
        <v/>
      </c>
      <c r="AH8" s="1" t="str">
        <f>IFERROR(VLOOKUP($A8,rcb_bowling!$B:$M,COLUMN(AH7)-23,FALSE),"")</f>
        <v/>
      </c>
      <c r="AI8" s="1" t="str">
        <f>IFERROR(VLOOKUP($A8,rcb_bowling!$B:$M,COLUMN(AI7)-23,FALSE),"")</f>
        <v/>
      </c>
      <c r="AJ8" s="23">
        <f t="shared" si="0"/>
        <v>0</v>
      </c>
      <c r="AK8" s="22" t="str">
        <f t="shared" si="1"/>
        <v/>
      </c>
      <c r="AL8" s="22" t="str">
        <f t="shared" si="2"/>
        <v/>
      </c>
      <c r="AM8" s="22" t="str">
        <f t="shared" si="3"/>
        <v/>
      </c>
      <c r="AN8" s="31" t="str">
        <f t="shared" si="4"/>
        <v/>
      </c>
      <c r="AO8" s="20" t="str">
        <f t="shared" si="5"/>
        <v/>
      </c>
      <c r="AP8" s="49" t="str">
        <f t="shared" si="6"/>
        <v>Lungi Ngidi</v>
      </c>
    </row>
    <row r="9" spans="1:42" x14ac:dyDescent="0.2">
      <c r="A9" s="3" t="s">
        <v>88</v>
      </c>
      <c r="B9" s="1" t="s">
        <v>12</v>
      </c>
      <c r="C9" s="4" t="s">
        <v>71</v>
      </c>
      <c r="D9" s="3" t="str">
        <f>IFERROR(VLOOKUP($A9,rcb_mvp!$B:$K,COLUMN(D8)-2,FALSE),"")</f>
        <v/>
      </c>
      <c r="E9" s="1" t="str">
        <f>IFERROR(VLOOKUP($A9,rcb_mvp!$B:$K,COLUMN(E8)-2,FALSE),"")</f>
        <v/>
      </c>
      <c r="F9" s="1" t="str">
        <f>IFERROR(VLOOKUP($A9,rcb_mvp!$B:$K,COLUMN(F8)-2,FALSE),"")</f>
        <v/>
      </c>
      <c r="G9" s="1" t="str">
        <f>IFERROR(VLOOKUP($A9,rcb_mvp!$B:$K,COLUMN(G8)-2,FALSE),"")</f>
        <v/>
      </c>
      <c r="H9" s="1" t="str">
        <f>IFERROR(VLOOKUP($A9,rcb_mvp!$B:$K,COLUMN(H8)-2,FALSE),"")</f>
        <v/>
      </c>
      <c r="I9" s="1" t="str">
        <f>IFERROR(VLOOKUP($A9,rcb_mvp!$B:$K,COLUMN(I8)-2,FALSE),"")</f>
        <v/>
      </c>
      <c r="J9" s="1" t="str">
        <f>IFERROR(VLOOKUP($A9,rcb_mvp!$B:$K,COLUMN(J8)-2,FALSE),"")</f>
        <v/>
      </c>
      <c r="K9" s="1" t="str">
        <f>IFERROR(VLOOKUP($A9,rcb_mvp!$B:$K,COLUMN(K8)-2,FALSE),"")</f>
        <v/>
      </c>
      <c r="L9" s="4" t="str">
        <f>IFERROR(VLOOKUP($A9,rcb_mvp!$B:$K,COLUMN(L8)-2,FALSE),"")</f>
        <v/>
      </c>
      <c r="M9" s="3" t="str">
        <f>IFERROR(VLOOKUP($A9,rcb_batting!$B:$N,COLUMN(M8)-11,FALSE),"")</f>
        <v/>
      </c>
      <c r="N9" s="1" t="str">
        <f>IFERROR(VLOOKUP($A9,rcb_batting!$B:$N,COLUMN(N8)-11,FALSE),"")</f>
        <v/>
      </c>
      <c r="O9" s="1" t="str">
        <f>IFERROR(VLOOKUP($A9,rcb_batting!$B:$N,COLUMN(O8)-11,FALSE),"")</f>
        <v/>
      </c>
      <c r="P9" s="1" t="str">
        <f>IFERROR(VLOOKUP($A9,rcb_batting!$B:$N,COLUMN(P8)-11,FALSE),"")</f>
        <v/>
      </c>
      <c r="Q9" s="1" t="str">
        <f>IFERROR(VLOOKUP($A9,rcb_batting!$B:$N,COLUMN(Q8)-11,FALSE),"")</f>
        <v/>
      </c>
      <c r="R9" s="1" t="str">
        <f>IFERROR(VLOOKUP($A9,rcb_batting!$B:$N,COLUMN(R8)-11,FALSE),"")</f>
        <v/>
      </c>
      <c r="S9" s="1" t="str">
        <f>IFERROR(VLOOKUP($A9,rcb_batting!$B:$N,COLUMN(S8)-11,FALSE),"")</f>
        <v/>
      </c>
      <c r="T9" s="1" t="str">
        <f>IFERROR(VLOOKUP($A9,rcb_batting!$B:$N,COLUMN(T8)-11,FALSE),"")</f>
        <v/>
      </c>
      <c r="U9" s="1" t="str">
        <f>IFERROR(VLOOKUP($A9,rcb_batting!$B:$N,COLUMN(U8)-11,FALSE),"")</f>
        <v/>
      </c>
      <c r="V9" s="1" t="str">
        <f>IFERROR(VLOOKUP($A9,rcb_batting!$B:$N,COLUMN(V8)-11,FALSE),"")</f>
        <v/>
      </c>
      <c r="W9" s="1" t="str">
        <f>IFERROR(VLOOKUP($A9,rcb_batting!$B:$N,COLUMN(W8)-11,FALSE),"")</f>
        <v/>
      </c>
      <c r="X9" s="4" t="str">
        <f>IFERROR(VLOOKUP($A9,rcb_batting!$B:$N,COLUMN(X8)-11,FALSE),"")</f>
        <v/>
      </c>
      <c r="Y9" s="3" t="str">
        <f>IFERROR(VLOOKUP($A9,rcb_bowling!$B:$M,COLUMN(Y8)-23,FALSE),"")</f>
        <v/>
      </c>
      <c r="Z9" s="1" t="str">
        <f>IFERROR(VLOOKUP($A9,rcb_bowling!$B:$M,COLUMN(Z8)-23,FALSE),"")</f>
        <v/>
      </c>
      <c r="AA9" s="1" t="str">
        <f>IFERROR(VLOOKUP($A9,rcb_bowling!$B:$M,COLUMN(AA8)-23,FALSE),"")</f>
        <v/>
      </c>
      <c r="AB9" s="1" t="str">
        <f>IFERROR(VLOOKUP($A9,rcb_bowling!$B:$M,COLUMN(AB8)-23,FALSE),"")</f>
        <v/>
      </c>
      <c r="AC9" s="1" t="str">
        <f>IFERROR(VLOOKUP($A9,rcb_bowling!$B:$M,COLUMN(AC8)-23,FALSE),"")</f>
        <v/>
      </c>
      <c r="AD9" s="1" t="str">
        <f>IFERROR(VLOOKUP($A9,rcb_bowling!$B:$M,COLUMN(AD8)-23,FALSE),"")</f>
        <v/>
      </c>
      <c r="AE9" s="1" t="str">
        <f>IFERROR(VLOOKUP($A9,rcb_bowling!$B:$M,COLUMN(AE8)-23,FALSE),"")</f>
        <v/>
      </c>
      <c r="AF9" s="1" t="str">
        <f>IFERROR(VLOOKUP($A9,rcb_bowling!$B:$M,COLUMN(AF8)-23,FALSE),"")</f>
        <v/>
      </c>
      <c r="AG9" s="1" t="str">
        <f>IFERROR(VLOOKUP($A9,rcb_bowling!$B:$M,COLUMN(AG8)-23,FALSE),"")</f>
        <v/>
      </c>
      <c r="AH9" s="1" t="str">
        <f>IFERROR(VLOOKUP($A9,rcb_bowling!$B:$M,COLUMN(AH8)-23,FALSE),"")</f>
        <v/>
      </c>
      <c r="AI9" s="1" t="str">
        <f>IFERROR(VLOOKUP($A9,rcb_bowling!$B:$M,COLUMN(AI8)-23,FALSE),"")</f>
        <v/>
      </c>
      <c r="AJ9" s="23">
        <f t="shared" si="0"/>
        <v>0</v>
      </c>
      <c r="AK9" s="22" t="str">
        <f t="shared" si="1"/>
        <v/>
      </c>
      <c r="AL9" s="22" t="str">
        <f t="shared" si="2"/>
        <v/>
      </c>
      <c r="AM9" s="22" t="str">
        <f t="shared" si="3"/>
        <v/>
      </c>
      <c r="AN9" s="31" t="str">
        <f t="shared" si="4"/>
        <v/>
      </c>
      <c r="AO9" s="20" t="str">
        <f t="shared" si="5"/>
        <v/>
      </c>
      <c r="AP9" s="49" t="str">
        <f t="shared" si="6"/>
        <v>Abhinandan Singh</v>
      </c>
    </row>
    <row r="10" spans="1:42" x14ac:dyDescent="0.2">
      <c r="A10" s="3" t="s">
        <v>13</v>
      </c>
      <c r="B10" s="1" t="s">
        <v>12</v>
      </c>
      <c r="C10" s="4" t="s">
        <v>71</v>
      </c>
      <c r="D10" s="3">
        <f>IFERROR(VLOOKUP($A10,rcb_mvp!$B:$K,COLUMN(D9)-2,FALSE),"")</f>
        <v>114</v>
      </c>
      <c r="E10" s="1">
        <f>IFERROR(VLOOKUP($A10,rcb_mvp!$B:$K,COLUMN(E9)-2,FALSE),"")</f>
        <v>7</v>
      </c>
      <c r="F10" s="1">
        <f>IFERROR(VLOOKUP($A10,rcb_mvp!$B:$K,COLUMN(F9)-2,FALSE),"")</f>
        <v>12</v>
      </c>
      <c r="G10" s="1">
        <f>IFERROR(VLOOKUP($A10,rcb_mvp!$B:$K,COLUMN(G9)-2,FALSE),"")</f>
        <v>72</v>
      </c>
      <c r="H10" s="1">
        <f>IFERROR(VLOOKUP($A10,rcb_mvp!$B:$K,COLUMN(H9)-2,FALSE),"")</f>
        <v>0</v>
      </c>
      <c r="I10" s="1">
        <f>IFERROR(VLOOKUP($A10,rcb_mvp!$B:$K,COLUMN(I9)-2,FALSE),"")</f>
        <v>0</v>
      </c>
      <c r="J10" s="1">
        <f>IFERROR(VLOOKUP($A10,rcb_mvp!$B:$K,COLUMN(J9)-2,FALSE),"")</f>
        <v>0</v>
      </c>
      <c r="K10" s="1">
        <f>IFERROR(VLOOKUP($A10,rcb_mvp!$B:$K,COLUMN(K9)-2,FALSE),"")</f>
        <v>0</v>
      </c>
      <c r="L10" s="4">
        <f>IFERROR(VLOOKUP($A10,rcb_mvp!$B:$K,COLUMN(L9)-2,FALSE),"")</f>
        <v>0</v>
      </c>
      <c r="M10" s="3" t="str">
        <f>IFERROR(VLOOKUP($A10,rcb_batting!$B:$N,COLUMN(M9)-11,FALSE),"")</f>
        <v/>
      </c>
      <c r="N10" s="1" t="str">
        <f>IFERROR(VLOOKUP($A10,rcb_batting!$B:$N,COLUMN(N9)-11,FALSE),"")</f>
        <v/>
      </c>
      <c r="O10" s="1" t="str">
        <f>IFERROR(VLOOKUP($A10,rcb_batting!$B:$N,COLUMN(O9)-11,FALSE),"")</f>
        <v/>
      </c>
      <c r="P10" s="1" t="str">
        <f>IFERROR(VLOOKUP($A10,rcb_batting!$B:$N,COLUMN(P9)-11,FALSE),"")</f>
        <v/>
      </c>
      <c r="Q10" s="1" t="str">
        <f>IFERROR(VLOOKUP($A10,rcb_batting!$B:$N,COLUMN(Q9)-11,FALSE),"")</f>
        <v/>
      </c>
      <c r="R10" s="1" t="str">
        <f>IFERROR(VLOOKUP($A10,rcb_batting!$B:$N,COLUMN(R9)-11,FALSE),"")</f>
        <v/>
      </c>
      <c r="S10" s="1" t="str">
        <f>IFERROR(VLOOKUP($A10,rcb_batting!$B:$N,COLUMN(S9)-11,FALSE),"")</f>
        <v/>
      </c>
      <c r="T10" s="1" t="str">
        <f>IFERROR(VLOOKUP($A10,rcb_batting!$B:$N,COLUMN(T9)-11,FALSE),"")</f>
        <v/>
      </c>
      <c r="U10" s="1" t="str">
        <f>IFERROR(VLOOKUP($A10,rcb_batting!$B:$N,COLUMN(U9)-11,FALSE),"")</f>
        <v/>
      </c>
      <c r="V10" s="1" t="str">
        <f>IFERROR(VLOOKUP($A10,rcb_batting!$B:$N,COLUMN(V9)-11,FALSE),"")</f>
        <v/>
      </c>
      <c r="W10" s="1" t="str">
        <f>IFERROR(VLOOKUP($A10,rcb_batting!$B:$N,COLUMN(W9)-11,FALSE),"")</f>
        <v/>
      </c>
      <c r="X10" s="4" t="str">
        <f>IFERROR(VLOOKUP($A10,rcb_batting!$B:$N,COLUMN(X9)-11,FALSE),"")</f>
        <v/>
      </c>
      <c r="Y10" s="3">
        <f>IFERROR(VLOOKUP($A10,rcb_bowling!$B:$M,COLUMN(Y9)-23,FALSE),"")</f>
        <v>12</v>
      </c>
      <c r="Z10" s="1">
        <f>IFERROR(VLOOKUP($A10,rcb_bowling!$B:$M,COLUMN(Z9)-23,FALSE),"")</f>
        <v>7</v>
      </c>
      <c r="AA10" s="1">
        <f>IFERROR(VLOOKUP($A10,rcb_bowling!$B:$M,COLUMN(AA9)-23,FALSE),"")</f>
        <v>7</v>
      </c>
      <c r="AB10" s="1">
        <f>IFERROR(VLOOKUP($A10,rcb_bowling!$B:$M,COLUMN(AB9)-23,FALSE),"")</f>
        <v>24.5</v>
      </c>
      <c r="AC10" s="1">
        <f>IFERROR(VLOOKUP($A10,rcb_bowling!$B:$M,COLUMN(AC9)-23,FALSE),"")</f>
        <v>203</v>
      </c>
      <c r="AD10" s="1">
        <f>IFERROR(VLOOKUP($A10,rcb_bowling!$B:$M,COLUMN(AD9)-23,FALSE),"")</f>
        <v>45730</v>
      </c>
      <c r="AE10" s="1">
        <f>IFERROR(VLOOKUP($A10,rcb_bowling!$B:$M,COLUMN(AE9)-23,FALSE),"")</f>
        <v>16.91</v>
      </c>
      <c r="AF10" s="1">
        <f>IFERROR(VLOOKUP($A10,rcb_bowling!$B:$M,COLUMN(AF9)-23,FALSE),"")</f>
        <v>8.17</v>
      </c>
      <c r="AG10" s="1">
        <f>IFERROR(VLOOKUP($A10,rcb_bowling!$B:$M,COLUMN(AG9)-23,FALSE),"")</f>
        <v>12.41</v>
      </c>
      <c r="AH10" s="1">
        <f>IFERROR(VLOOKUP($A10,rcb_bowling!$B:$M,COLUMN(AH9)-23,FALSE),"")</f>
        <v>0</v>
      </c>
      <c r="AI10" s="1">
        <f>IFERROR(VLOOKUP($A10,rcb_bowling!$B:$M,COLUMN(AI9)-23,FALSE),"")</f>
        <v>0</v>
      </c>
      <c r="AJ10" s="23">
        <f t="shared" si="0"/>
        <v>0</v>
      </c>
      <c r="AK10" s="22">
        <f t="shared" si="1"/>
        <v>1.7142857142857142</v>
      </c>
      <c r="AL10" s="22">
        <f t="shared" si="2"/>
        <v>0</v>
      </c>
      <c r="AM10" s="22">
        <f t="shared" si="3"/>
        <v>42.857142857142854</v>
      </c>
      <c r="AN10" s="31">
        <f t="shared" si="4"/>
        <v>8</v>
      </c>
      <c r="AO10" s="20">
        <f t="shared" si="5"/>
        <v>11</v>
      </c>
      <c r="AP10" s="49" t="str">
        <f t="shared" si="6"/>
        <v>Josh Hazlewood</v>
      </c>
    </row>
    <row r="11" spans="1:42" x14ac:dyDescent="0.2">
      <c r="A11" s="3" t="s">
        <v>11</v>
      </c>
      <c r="B11" s="1" t="s">
        <v>12</v>
      </c>
      <c r="C11" s="4" t="s">
        <v>70</v>
      </c>
      <c r="D11" s="3">
        <f>IFERROR(VLOOKUP($A11,rcb_mvp!$B:$K,COLUMN(D10)-2,FALSE),"")</f>
        <v>123</v>
      </c>
      <c r="E11" s="1">
        <f>IFERROR(VLOOKUP($A11,rcb_mvp!$B:$K,COLUMN(E10)-2,FALSE),"")</f>
        <v>7</v>
      </c>
      <c r="F11" s="1">
        <f>IFERROR(VLOOKUP($A11,rcb_mvp!$B:$K,COLUMN(F10)-2,FALSE),"")</f>
        <v>0</v>
      </c>
      <c r="G11" s="1">
        <f>IFERROR(VLOOKUP($A11,rcb_mvp!$B:$K,COLUMN(G10)-2,FALSE),"")</f>
        <v>0</v>
      </c>
      <c r="H11" s="1">
        <f>IFERROR(VLOOKUP($A11,rcb_mvp!$B:$K,COLUMN(H10)-2,FALSE),"")</f>
        <v>26</v>
      </c>
      <c r="I11" s="1">
        <f>IFERROR(VLOOKUP($A11,rcb_mvp!$B:$K,COLUMN(I10)-2,FALSE),"")</f>
        <v>13</v>
      </c>
      <c r="J11" s="1">
        <f>IFERROR(VLOOKUP($A11,rcb_mvp!$B:$K,COLUMN(J10)-2,FALSE),"")</f>
        <v>5</v>
      </c>
      <c r="K11" s="1">
        <f>IFERROR(VLOOKUP($A11,rcb_mvp!$B:$K,COLUMN(K10)-2,FALSE),"")</f>
        <v>0</v>
      </c>
      <c r="L11" s="4">
        <f>IFERROR(VLOOKUP($A11,rcb_mvp!$B:$K,COLUMN(L10)-2,FALSE),"")</f>
        <v>0</v>
      </c>
      <c r="M11" s="3">
        <f>IFERROR(VLOOKUP($A11,rcb_batting!$B:$N,COLUMN(M10)-11,FALSE),"")</f>
        <v>212</v>
      </c>
      <c r="N11" s="1">
        <f>IFERROR(VLOOKUP($A11,rcb_batting!$B:$N,COLUMN(N10)-11,FALSE),"")</f>
        <v>7</v>
      </c>
      <c r="O11" s="1">
        <f>IFERROR(VLOOKUP($A11,rcb_batting!$B:$N,COLUMN(O10)-11,FALSE),"")</f>
        <v>7</v>
      </c>
      <c r="P11" s="1">
        <f>IFERROR(VLOOKUP($A11,rcb_batting!$B:$N,COLUMN(P10)-11,FALSE),"")</f>
        <v>0</v>
      </c>
      <c r="Q11" s="1">
        <f>IFERROR(VLOOKUP($A11,rcb_batting!$B:$N,COLUMN(Q10)-11,FALSE),"")</f>
        <v>65</v>
      </c>
      <c r="R11" s="1">
        <f>IFERROR(VLOOKUP($A11,rcb_batting!$B:$N,COLUMN(R10)-11,FALSE),"")</f>
        <v>30.29</v>
      </c>
      <c r="S11" s="1">
        <f>IFERROR(VLOOKUP($A11,rcb_batting!$B:$N,COLUMN(S10)-11,FALSE),"")</f>
        <v>116</v>
      </c>
      <c r="T11" s="1">
        <f>IFERROR(VLOOKUP($A11,rcb_batting!$B:$N,COLUMN(T10)-11,FALSE),"")</f>
        <v>182.75</v>
      </c>
      <c r="U11" s="1">
        <f>IFERROR(VLOOKUP($A11,rcb_batting!$B:$N,COLUMN(U10)-11,FALSE),"")</f>
        <v>0</v>
      </c>
      <c r="V11" s="1">
        <f>IFERROR(VLOOKUP($A11,rcb_batting!$B:$N,COLUMN(V10)-11,FALSE),"")</f>
        <v>2</v>
      </c>
      <c r="W11" s="1">
        <f>IFERROR(VLOOKUP($A11,rcb_batting!$B:$N,COLUMN(W10)-11,FALSE),"")</f>
        <v>26</v>
      </c>
      <c r="X11" s="4">
        <f>IFERROR(VLOOKUP($A11,rcb_batting!$B:$N,COLUMN(X10)-11,FALSE),"")</f>
        <v>13</v>
      </c>
      <c r="Y11" s="3" t="str">
        <f>IFERROR(VLOOKUP($A11,rcb_bowling!$B:$M,COLUMN(Y10)-23,FALSE),"")</f>
        <v/>
      </c>
      <c r="Z11" s="1" t="str">
        <f>IFERROR(VLOOKUP($A11,rcb_bowling!$B:$M,COLUMN(Z10)-23,FALSE),"")</f>
        <v/>
      </c>
      <c r="AA11" s="1" t="str">
        <f>IFERROR(VLOOKUP($A11,rcb_bowling!$B:$M,COLUMN(AA10)-23,FALSE),"")</f>
        <v/>
      </c>
      <c r="AB11" s="1" t="str">
        <f>IFERROR(VLOOKUP($A11,rcb_bowling!$B:$M,COLUMN(AB10)-23,FALSE),"")</f>
        <v/>
      </c>
      <c r="AC11" s="1" t="str">
        <f>IFERROR(VLOOKUP($A11,rcb_bowling!$B:$M,COLUMN(AC10)-23,FALSE),"")</f>
        <v/>
      </c>
      <c r="AD11" s="1" t="str">
        <f>IFERROR(VLOOKUP($A11,rcb_bowling!$B:$M,COLUMN(AD10)-23,FALSE),"")</f>
        <v/>
      </c>
      <c r="AE11" s="1" t="str">
        <f>IFERROR(VLOOKUP($A11,rcb_bowling!$B:$M,COLUMN(AE10)-23,FALSE),"")</f>
        <v/>
      </c>
      <c r="AF11" s="1" t="str">
        <f>IFERROR(VLOOKUP($A11,rcb_bowling!$B:$M,COLUMN(AF10)-23,FALSE),"")</f>
        <v/>
      </c>
      <c r="AG11" s="1" t="str">
        <f>IFERROR(VLOOKUP($A11,rcb_bowling!$B:$M,COLUMN(AG10)-23,FALSE),"")</f>
        <v/>
      </c>
      <c r="AH11" s="1" t="str">
        <f>IFERROR(VLOOKUP($A11,rcb_bowling!$B:$M,COLUMN(AH10)-23,FALSE),"")</f>
        <v/>
      </c>
      <c r="AI11" s="1" t="str">
        <f>IFERROR(VLOOKUP($A11,rcb_bowling!$B:$M,COLUMN(AI10)-23,FALSE),"")</f>
        <v/>
      </c>
      <c r="AJ11" s="23">
        <f t="shared" si="0"/>
        <v>24.5</v>
      </c>
      <c r="AK11" s="22">
        <f t="shared" si="1"/>
        <v>0</v>
      </c>
      <c r="AL11" s="22">
        <f t="shared" si="2"/>
        <v>0.7142857142857143</v>
      </c>
      <c r="AM11" s="22">
        <f t="shared" si="3"/>
        <v>35.214285714285715</v>
      </c>
      <c r="AN11" s="31">
        <f t="shared" si="4"/>
        <v>4.666666666666667</v>
      </c>
      <c r="AO11" s="20">
        <f t="shared" si="5"/>
        <v>1</v>
      </c>
      <c r="AP11" s="49" t="str">
        <f t="shared" si="6"/>
        <v>Phil Salt</v>
      </c>
    </row>
    <row r="12" spans="1:42" x14ac:dyDescent="0.2">
      <c r="A12" s="3" t="s">
        <v>14</v>
      </c>
      <c r="B12" s="1" t="s">
        <v>12</v>
      </c>
      <c r="C12" s="4" t="s">
        <v>70</v>
      </c>
      <c r="D12" s="3">
        <f>IFERROR(VLOOKUP($A12,rcb_mvp!$B:$K,COLUMN(D11)-2,FALSE),"")</f>
        <v>90</v>
      </c>
      <c r="E12" s="1">
        <f>IFERROR(VLOOKUP($A12,rcb_mvp!$B:$K,COLUMN(E11)-2,FALSE),"")</f>
        <v>7</v>
      </c>
      <c r="F12" s="1">
        <f>IFERROR(VLOOKUP($A12,rcb_mvp!$B:$K,COLUMN(F11)-2,FALSE),"")</f>
        <v>0</v>
      </c>
      <c r="G12" s="1">
        <f>IFERROR(VLOOKUP($A12,rcb_mvp!$B:$K,COLUMN(G11)-2,FALSE),"")</f>
        <v>0</v>
      </c>
      <c r="H12" s="1">
        <f>IFERROR(VLOOKUP($A12,rcb_mvp!$B:$K,COLUMN(H11)-2,FALSE),"")</f>
        <v>20</v>
      </c>
      <c r="I12" s="1">
        <f>IFERROR(VLOOKUP($A12,rcb_mvp!$B:$K,COLUMN(I11)-2,FALSE),"")</f>
        <v>10</v>
      </c>
      <c r="J12" s="1">
        <f>IFERROR(VLOOKUP($A12,rcb_mvp!$B:$K,COLUMN(J11)-2,FALSE),"")</f>
        <v>2</v>
      </c>
      <c r="K12" s="1">
        <f>IFERROR(VLOOKUP($A12,rcb_mvp!$B:$K,COLUMN(K11)-2,FALSE),"")</f>
        <v>0</v>
      </c>
      <c r="L12" s="4">
        <f>IFERROR(VLOOKUP($A12,rcb_mvp!$B:$K,COLUMN(L11)-2,FALSE),"")</f>
        <v>0</v>
      </c>
      <c r="M12" s="3">
        <f>IFERROR(VLOOKUP($A12,rcb_batting!$B:$N,COLUMN(M11)-11,FALSE),"")</f>
        <v>249</v>
      </c>
      <c r="N12" s="1">
        <f>IFERROR(VLOOKUP($A12,rcb_batting!$B:$N,COLUMN(N11)-11,FALSE),"")</f>
        <v>7</v>
      </c>
      <c r="O12" s="1">
        <f>IFERROR(VLOOKUP($A12,rcb_batting!$B:$N,COLUMN(O11)-11,FALSE),"")</f>
        <v>7</v>
      </c>
      <c r="P12" s="1">
        <f>IFERROR(VLOOKUP($A12,rcb_batting!$B:$N,COLUMN(P11)-11,FALSE),"")</f>
        <v>2</v>
      </c>
      <c r="Q12" s="1">
        <f>IFERROR(VLOOKUP($A12,rcb_batting!$B:$N,COLUMN(Q11)-11,FALSE),"")</f>
        <v>67</v>
      </c>
      <c r="R12" s="1">
        <f>IFERROR(VLOOKUP($A12,rcb_batting!$B:$N,COLUMN(R11)-11,FALSE),"")</f>
        <v>49.8</v>
      </c>
      <c r="S12" s="1">
        <f>IFERROR(VLOOKUP($A12,rcb_batting!$B:$N,COLUMN(S11)-11,FALSE),"")</f>
        <v>176</v>
      </c>
      <c r="T12" s="1">
        <f>IFERROR(VLOOKUP($A12,rcb_batting!$B:$N,COLUMN(T11)-11,FALSE),"")</f>
        <v>141.47</v>
      </c>
      <c r="U12" s="1">
        <f>IFERROR(VLOOKUP($A12,rcb_batting!$B:$N,COLUMN(U11)-11,FALSE),"")</f>
        <v>0</v>
      </c>
      <c r="V12" s="1">
        <f>IFERROR(VLOOKUP($A12,rcb_batting!$B:$N,COLUMN(V11)-11,FALSE),"")</f>
        <v>3</v>
      </c>
      <c r="W12" s="1">
        <f>IFERROR(VLOOKUP($A12,rcb_batting!$B:$N,COLUMN(W11)-11,FALSE),"")</f>
        <v>20</v>
      </c>
      <c r="X12" s="4">
        <f>IFERROR(VLOOKUP($A12,rcb_batting!$B:$N,COLUMN(X11)-11,FALSE),"")</f>
        <v>10</v>
      </c>
      <c r="Y12" s="3" t="str">
        <f>IFERROR(VLOOKUP($A12,rcb_bowling!$B:$M,COLUMN(Y11)-23,FALSE),"")</f>
        <v/>
      </c>
      <c r="Z12" s="1" t="str">
        <f>IFERROR(VLOOKUP($A12,rcb_bowling!$B:$M,COLUMN(Z11)-23,FALSE),"")</f>
        <v/>
      </c>
      <c r="AA12" s="1" t="str">
        <f>IFERROR(VLOOKUP($A12,rcb_bowling!$B:$M,COLUMN(AA11)-23,FALSE),"")</f>
        <v/>
      </c>
      <c r="AB12" s="1" t="str">
        <f>IFERROR(VLOOKUP($A12,rcb_bowling!$B:$M,COLUMN(AB11)-23,FALSE),"")</f>
        <v/>
      </c>
      <c r="AC12" s="1" t="str">
        <f>IFERROR(VLOOKUP($A12,rcb_bowling!$B:$M,COLUMN(AC11)-23,FALSE),"")</f>
        <v/>
      </c>
      <c r="AD12" s="1" t="str">
        <f>IFERROR(VLOOKUP($A12,rcb_bowling!$B:$M,COLUMN(AD11)-23,FALSE),"")</f>
        <v/>
      </c>
      <c r="AE12" s="1" t="str">
        <f>IFERROR(VLOOKUP($A12,rcb_bowling!$B:$M,COLUMN(AE11)-23,FALSE),"")</f>
        <v/>
      </c>
      <c r="AF12" s="1" t="str">
        <f>IFERROR(VLOOKUP($A12,rcb_bowling!$B:$M,COLUMN(AF11)-23,FALSE),"")</f>
        <v/>
      </c>
      <c r="AG12" s="1" t="str">
        <f>IFERROR(VLOOKUP($A12,rcb_bowling!$B:$M,COLUMN(AG11)-23,FALSE),"")</f>
        <v/>
      </c>
      <c r="AH12" s="1" t="str">
        <f>IFERROR(VLOOKUP($A12,rcb_bowling!$B:$M,COLUMN(AH11)-23,FALSE),"")</f>
        <v/>
      </c>
      <c r="AI12" s="1" t="str">
        <f>IFERROR(VLOOKUP($A12,rcb_bowling!$B:$M,COLUMN(AI11)-23,FALSE),"")</f>
        <v/>
      </c>
      <c r="AJ12" s="23">
        <f t="shared" si="0"/>
        <v>30.333333333333332</v>
      </c>
      <c r="AK12" s="22">
        <f t="shared" si="1"/>
        <v>0</v>
      </c>
      <c r="AL12" s="22">
        <f t="shared" si="2"/>
        <v>0.2857142857142857</v>
      </c>
      <c r="AM12" s="22">
        <f t="shared" si="3"/>
        <v>34.61904761904762</v>
      </c>
      <c r="AN12" s="31">
        <f t="shared" si="4"/>
        <v>5.333333333333333</v>
      </c>
      <c r="AO12" s="20">
        <f t="shared" si="5"/>
        <v>4</v>
      </c>
      <c r="AP12" s="49" t="str">
        <f t="shared" si="6"/>
        <v>Virat Kohli</v>
      </c>
    </row>
    <row r="13" spans="1:42" x14ac:dyDescent="0.2">
      <c r="A13" s="3" t="s">
        <v>16</v>
      </c>
      <c r="B13" s="1" t="s">
        <v>12</v>
      </c>
      <c r="C13" s="4" t="s">
        <v>71</v>
      </c>
      <c r="D13" s="3">
        <f>IFERROR(VLOOKUP($A13,rcb_mvp!$B:$K,COLUMN(D12)-2,FALSE),"")</f>
        <v>87.5</v>
      </c>
      <c r="E13" s="1">
        <f>IFERROR(VLOOKUP($A13,rcb_mvp!$B:$K,COLUMN(E12)-2,FALSE),"")</f>
        <v>6</v>
      </c>
      <c r="F13" s="1">
        <f>IFERROR(VLOOKUP($A13,rcb_mvp!$B:$K,COLUMN(F12)-2,FALSE),"")</f>
        <v>8</v>
      </c>
      <c r="G13" s="1">
        <f>IFERROR(VLOOKUP($A13,rcb_mvp!$B:$K,COLUMN(G12)-2,FALSE),"")</f>
        <v>57</v>
      </c>
      <c r="H13" s="1">
        <f>IFERROR(VLOOKUP($A13,rcb_mvp!$B:$K,COLUMN(H12)-2,FALSE),"")</f>
        <v>1</v>
      </c>
      <c r="I13" s="1">
        <f>IFERROR(VLOOKUP($A13,rcb_mvp!$B:$K,COLUMN(I12)-2,FALSE),"")</f>
        <v>0</v>
      </c>
      <c r="J13" s="1">
        <f>IFERROR(VLOOKUP($A13,rcb_mvp!$B:$K,COLUMN(J12)-2,FALSE),"")</f>
        <v>0</v>
      </c>
      <c r="K13" s="1">
        <f>IFERROR(VLOOKUP($A13,rcb_mvp!$B:$K,COLUMN(K12)-2,FALSE),"")</f>
        <v>0</v>
      </c>
      <c r="L13" s="4">
        <f>IFERROR(VLOOKUP($A13,rcb_mvp!$B:$K,COLUMN(L12)-2,FALSE),"")</f>
        <v>0</v>
      </c>
      <c r="M13" s="3">
        <f>IFERROR(VLOOKUP($A13,rcb_batting!$B:$N,COLUMN(M12)-11,FALSE),"")</f>
        <v>10</v>
      </c>
      <c r="N13" s="1">
        <f>IFERROR(VLOOKUP($A13,rcb_batting!$B:$N,COLUMN(N12)-11,FALSE),"")</f>
        <v>6</v>
      </c>
      <c r="O13" s="1">
        <f>IFERROR(VLOOKUP($A13,rcb_batting!$B:$N,COLUMN(O12)-11,FALSE),"")</f>
        <v>4</v>
      </c>
      <c r="P13" s="1">
        <f>IFERROR(VLOOKUP($A13,rcb_batting!$B:$N,COLUMN(P12)-11,FALSE),"")</f>
        <v>3</v>
      </c>
      <c r="Q13" s="1">
        <f>IFERROR(VLOOKUP($A13,rcb_batting!$B:$N,COLUMN(Q12)-11,FALSE),"")</f>
        <v>8</v>
      </c>
      <c r="R13" s="1">
        <f>IFERROR(VLOOKUP($A13,rcb_batting!$B:$N,COLUMN(R12)-11,FALSE),"")</f>
        <v>10</v>
      </c>
      <c r="S13" s="1">
        <f>IFERROR(VLOOKUP($A13,rcb_batting!$B:$N,COLUMN(S12)-11,FALSE),"")</f>
        <v>21</v>
      </c>
      <c r="T13" s="1">
        <f>IFERROR(VLOOKUP($A13,rcb_batting!$B:$N,COLUMN(T12)-11,FALSE),"")</f>
        <v>47.61</v>
      </c>
      <c r="U13" s="1">
        <f>IFERROR(VLOOKUP($A13,rcb_batting!$B:$N,COLUMN(U12)-11,FALSE),"")</f>
        <v>0</v>
      </c>
      <c r="V13" s="1">
        <f>IFERROR(VLOOKUP($A13,rcb_batting!$B:$N,COLUMN(V12)-11,FALSE),"")</f>
        <v>0</v>
      </c>
      <c r="W13" s="1">
        <f>IFERROR(VLOOKUP($A13,rcb_batting!$B:$N,COLUMN(W12)-11,FALSE),"")</f>
        <v>1</v>
      </c>
      <c r="X13" s="4">
        <f>IFERROR(VLOOKUP($A13,rcb_batting!$B:$N,COLUMN(X12)-11,FALSE),"")</f>
        <v>0</v>
      </c>
      <c r="Y13" s="3">
        <f>IFERROR(VLOOKUP($A13,rcb_bowling!$B:$M,COLUMN(Y12)-23,FALSE),"")</f>
        <v>8</v>
      </c>
      <c r="Z13" s="1">
        <f>IFERROR(VLOOKUP($A13,rcb_bowling!$B:$M,COLUMN(Z12)-23,FALSE),"")</f>
        <v>6</v>
      </c>
      <c r="AA13" s="1">
        <f>IFERROR(VLOOKUP($A13,rcb_bowling!$B:$M,COLUMN(AA12)-23,FALSE),"")</f>
        <v>6</v>
      </c>
      <c r="AB13" s="1">
        <f>IFERROR(VLOOKUP($A13,rcb_bowling!$B:$M,COLUMN(AB12)-23,FALSE),"")</f>
        <v>22</v>
      </c>
      <c r="AC13" s="1">
        <f>IFERROR(VLOOKUP($A13,rcb_bowling!$B:$M,COLUMN(AC12)-23,FALSE),"")</f>
        <v>175</v>
      </c>
      <c r="AD13" s="1">
        <f>IFERROR(VLOOKUP($A13,rcb_bowling!$B:$M,COLUMN(AD12)-23,FALSE),"")</f>
        <v>45714</v>
      </c>
      <c r="AE13" s="1">
        <f>IFERROR(VLOOKUP($A13,rcb_bowling!$B:$M,COLUMN(AE12)-23,FALSE),"")</f>
        <v>21.87</v>
      </c>
      <c r="AF13" s="1">
        <f>IFERROR(VLOOKUP($A13,rcb_bowling!$B:$M,COLUMN(AF12)-23,FALSE),"")</f>
        <v>7.95</v>
      </c>
      <c r="AG13" s="1">
        <f>IFERROR(VLOOKUP($A13,rcb_bowling!$B:$M,COLUMN(AG12)-23,FALSE),"")</f>
        <v>16.5</v>
      </c>
      <c r="AH13" s="1">
        <f>IFERROR(VLOOKUP($A13,rcb_bowling!$B:$M,COLUMN(AH12)-23,FALSE),"")</f>
        <v>0</v>
      </c>
      <c r="AI13" s="1">
        <f>IFERROR(VLOOKUP($A13,rcb_bowling!$B:$M,COLUMN(AI12)-23,FALSE),"")</f>
        <v>0</v>
      </c>
      <c r="AJ13" s="23">
        <f t="shared" si="0"/>
        <v>0.66666666666666663</v>
      </c>
      <c r="AK13" s="22">
        <f t="shared" si="1"/>
        <v>1.3333333333333333</v>
      </c>
      <c r="AL13" s="22">
        <f t="shared" si="2"/>
        <v>0</v>
      </c>
      <c r="AM13" s="22">
        <f t="shared" si="3"/>
        <v>33.999999999999993</v>
      </c>
      <c r="AN13" s="31">
        <f t="shared" si="4"/>
        <v>8</v>
      </c>
      <c r="AO13" s="20">
        <f t="shared" si="5"/>
        <v>11</v>
      </c>
      <c r="AP13" s="49" t="str">
        <f t="shared" si="6"/>
        <v>Bhuvneshwar Kumar</v>
      </c>
    </row>
    <row r="14" spans="1:42" x14ac:dyDescent="0.2">
      <c r="A14" s="3" t="s">
        <v>21</v>
      </c>
      <c r="B14" s="1" t="s">
        <v>12</v>
      </c>
      <c r="C14" s="4" t="s">
        <v>72</v>
      </c>
      <c r="D14" s="3">
        <f>IFERROR(VLOOKUP($A14,rcb_mvp!$B:$K,COLUMN(D13)-2,FALSE),"")</f>
        <v>82</v>
      </c>
      <c r="E14" s="1">
        <f>IFERROR(VLOOKUP($A14,rcb_mvp!$B:$K,COLUMN(E13)-2,FALSE),"")</f>
        <v>7</v>
      </c>
      <c r="F14" s="1">
        <f>IFERROR(VLOOKUP($A14,rcb_mvp!$B:$K,COLUMN(F13)-2,FALSE),"")</f>
        <v>0</v>
      </c>
      <c r="G14" s="1">
        <f>IFERROR(VLOOKUP($A14,rcb_mvp!$B:$K,COLUMN(G13)-2,FALSE),"")</f>
        <v>0</v>
      </c>
      <c r="H14" s="1">
        <f>IFERROR(VLOOKUP($A14,rcb_mvp!$B:$K,COLUMN(H13)-2,FALSE),"")</f>
        <v>11</v>
      </c>
      <c r="I14" s="1">
        <f>IFERROR(VLOOKUP($A14,rcb_mvp!$B:$K,COLUMN(I13)-2,FALSE),"")</f>
        <v>12</v>
      </c>
      <c r="J14" s="1">
        <f>IFERROR(VLOOKUP($A14,rcb_mvp!$B:$K,COLUMN(J13)-2,FALSE),"")</f>
        <v>5</v>
      </c>
      <c r="K14" s="1">
        <f>IFERROR(VLOOKUP($A14,rcb_mvp!$B:$K,COLUMN(K13)-2,FALSE),"")</f>
        <v>0</v>
      </c>
      <c r="L14" s="4">
        <f>IFERROR(VLOOKUP($A14,rcb_mvp!$B:$K,COLUMN(L13)-2,FALSE),"")</f>
        <v>0</v>
      </c>
      <c r="M14" s="3">
        <f>IFERROR(VLOOKUP($A14,rcb_batting!$B:$N,COLUMN(M13)-11,FALSE),"")</f>
        <v>142</v>
      </c>
      <c r="N14" s="1">
        <f>IFERROR(VLOOKUP($A14,rcb_batting!$B:$N,COLUMN(N13)-11,FALSE),"")</f>
        <v>7</v>
      </c>
      <c r="O14" s="1">
        <f>IFERROR(VLOOKUP($A14,rcb_batting!$B:$N,COLUMN(O13)-11,FALSE),"")</f>
        <v>5</v>
      </c>
      <c r="P14" s="1">
        <f>IFERROR(VLOOKUP($A14,rcb_batting!$B:$N,COLUMN(P13)-11,FALSE),"")</f>
        <v>4</v>
      </c>
      <c r="Q14" s="1" t="str">
        <f>IFERROR(VLOOKUP($A14,rcb_batting!$B:$N,COLUMN(Q13)-11,FALSE),"")</f>
        <v>50*</v>
      </c>
      <c r="R14" s="1">
        <f>IFERROR(VLOOKUP($A14,rcb_batting!$B:$N,COLUMN(R13)-11,FALSE),"")</f>
        <v>142</v>
      </c>
      <c r="S14" s="1">
        <f>IFERROR(VLOOKUP($A14,rcb_batting!$B:$N,COLUMN(S13)-11,FALSE),"")</f>
        <v>73</v>
      </c>
      <c r="T14" s="1">
        <f>IFERROR(VLOOKUP($A14,rcb_batting!$B:$N,COLUMN(T13)-11,FALSE),"")</f>
        <v>194.52</v>
      </c>
      <c r="U14" s="1">
        <f>IFERROR(VLOOKUP($A14,rcb_batting!$B:$N,COLUMN(U13)-11,FALSE),"")</f>
        <v>0</v>
      </c>
      <c r="V14" s="1">
        <f>IFERROR(VLOOKUP($A14,rcb_batting!$B:$N,COLUMN(V13)-11,FALSE),"")</f>
        <v>1</v>
      </c>
      <c r="W14" s="1">
        <f>IFERROR(VLOOKUP($A14,rcb_batting!$B:$N,COLUMN(W13)-11,FALSE),"")</f>
        <v>11</v>
      </c>
      <c r="X14" s="4">
        <f>IFERROR(VLOOKUP($A14,rcb_batting!$B:$N,COLUMN(X13)-11,FALSE),"")</f>
        <v>12</v>
      </c>
      <c r="Y14" s="3" t="str">
        <f>IFERROR(VLOOKUP($A14,rcb_bowling!$B:$M,COLUMN(Y13)-23,FALSE),"")</f>
        <v/>
      </c>
      <c r="Z14" s="1" t="str">
        <f>IFERROR(VLOOKUP($A14,rcb_bowling!$B:$M,COLUMN(Z13)-23,FALSE),"")</f>
        <v/>
      </c>
      <c r="AA14" s="1" t="str">
        <f>IFERROR(VLOOKUP($A14,rcb_bowling!$B:$M,COLUMN(AA13)-23,FALSE),"")</f>
        <v/>
      </c>
      <c r="AB14" s="1" t="str">
        <f>IFERROR(VLOOKUP($A14,rcb_bowling!$B:$M,COLUMN(AB13)-23,FALSE),"")</f>
        <v/>
      </c>
      <c r="AC14" s="1" t="str">
        <f>IFERROR(VLOOKUP($A14,rcb_bowling!$B:$M,COLUMN(AC13)-23,FALSE),"")</f>
        <v/>
      </c>
      <c r="AD14" s="1" t="str">
        <f>IFERROR(VLOOKUP($A14,rcb_bowling!$B:$M,COLUMN(AD13)-23,FALSE),"")</f>
        <v/>
      </c>
      <c r="AE14" s="1" t="str">
        <f>IFERROR(VLOOKUP($A14,rcb_bowling!$B:$M,COLUMN(AE13)-23,FALSE),"")</f>
        <v/>
      </c>
      <c r="AF14" s="1" t="str">
        <f>IFERROR(VLOOKUP($A14,rcb_bowling!$B:$M,COLUMN(AF13)-23,FALSE),"")</f>
        <v/>
      </c>
      <c r="AG14" s="1" t="str">
        <f>IFERROR(VLOOKUP($A14,rcb_bowling!$B:$M,COLUMN(AG13)-23,FALSE),"")</f>
        <v/>
      </c>
      <c r="AH14" s="1" t="str">
        <f>IFERROR(VLOOKUP($A14,rcb_bowling!$B:$M,COLUMN(AH13)-23,FALSE),"")</f>
        <v/>
      </c>
      <c r="AI14" s="1" t="str">
        <f>IFERROR(VLOOKUP($A14,rcb_bowling!$B:$M,COLUMN(AI13)-23,FALSE),"")</f>
        <v/>
      </c>
      <c r="AJ14" s="23">
        <f t="shared" si="0"/>
        <v>23</v>
      </c>
      <c r="AK14" s="22">
        <f t="shared" si="1"/>
        <v>0</v>
      </c>
      <c r="AL14" s="22">
        <f t="shared" si="2"/>
        <v>0.7142857142857143</v>
      </c>
      <c r="AM14" s="22">
        <f t="shared" si="3"/>
        <v>33.714285714285715</v>
      </c>
      <c r="AN14" s="31">
        <f t="shared" si="4"/>
        <v>5</v>
      </c>
      <c r="AO14" s="20">
        <f t="shared" si="5"/>
        <v>2</v>
      </c>
      <c r="AP14" s="49" t="str">
        <f t="shared" si="6"/>
        <v>Tim David</v>
      </c>
    </row>
    <row r="15" spans="1:42" x14ac:dyDescent="0.2">
      <c r="A15" s="3" t="s">
        <v>18</v>
      </c>
      <c r="B15" s="1" t="s">
        <v>12</v>
      </c>
      <c r="C15" s="4" t="s">
        <v>72</v>
      </c>
      <c r="D15" s="3">
        <f>IFERROR(VLOOKUP($A15,rcb_mvp!$B:$K,COLUMN(D14)-2,FALSE),"")</f>
        <v>67.5</v>
      </c>
      <c r="E15" s="1">
        <f>IFERROR(VLOOKUP($A15,rcb_mvp!$B:$K,COLUMN(E14)-2,FALSE),"")</f>
        <v>7</v>
      </c>
      <c r="F15" s="1">
        <f>IFERROR(VLOOKUP($A15,rcb_mvp!$B:$K,COLUMN(F14)-2,FALSE),"")</f>
        <v>8</v>
      </c>
      <c r="G15" s="1">
        <f>IFERROR(VLOOKUP($A15,rcb_mvp!$B:$K,COLUMN(G14)-2,FALSE),"")</f>
        <v>32</v>
      </c>
      <c r="H15" s="1">
        <f>IFERROR(VLOOKUP($A15,rcb_mvp!$B:$K,COLUMN(H14)-2,FALSE),"")</f>
        <v>2</v>
      </c>
      <c r="I15" s="1">
        <f>IFERROR(VLOOKUP($A15,rcb_mvp!$B:$K,COLUMN(I14)-2,FALSE),"")</f>
        <v>0</v>
      </c>
      <c r="J15" s="1">
        <f>IFERROR(VLOOKUP($A15,rcb_mvp!$B:$K,COLUMN(J14)-2,FALSE),"")</f>
        <v>1</v>
      </c>
      <c r="K15" s="1">
        <f>IFERROR(VLOOKUP($A15,rcb_mvp!$B:$K,COLUMN(K14)-2,FALSE),"")</f>
        <v>0</v>
      </c>
      <c r="L15" s="4">
        <f>IFERROR(VLOOKUP($A15,rcb_mvp!$B:$K,COLUMN(L14)-2,FALSE),"")</f>
        <v>0</v>
      </c>
      <c r="M15" s="3">
        <f>IFERROR(VLOOKUP($A15,rcb_batting!$B:$N,COLUMN(M14)-11,FALSE),"")</f>
        <v>24</v>
      </c>
      <c r="N15" s="1">
        <f>IFERROR(VLOOKUP($A15,rcb_batting!$B:$N,COLUMN(N14)-11,FALSE),"")</f>
        <v>7</v>
      </c>
      <c r="O15" s="1">
        <f>IFERROR(VLOOKUP($A15,rcb_batting!$B:$N,COLUMN(O14)-11,FALSE),"")</f>
        <v>4</v>
      </c>
      <c r="P15" s="1">
        <f>IFERROR(VLOOKUP($A15,rcb_batting!$B:$N,COLUMN(P14)-11,FALSE),"")</f>
        <v>0</v>
      </c>
      <c r="Q15" s="1">
        <f>IFERROR(VLOOKUP($A15,rcb_batting!$B:$N,COLUMN(Q14)-11,FALSE),"")</f>
        <v>18</v>
      </c>
      <c r="R15" s="1">
        <f>IFERROR(VLOOKUP($A15,rcb_batting!$B:$N,COLUMN(R14)-11,FALSE),"")</f>
        <v>6</v>
      </c>
      <c r="S15" s="1">
        <f>IFERROR(VLOOKUP($A15,rcb_batting!$B:$N,COLUMN(S14)-11,FALSE),"")</f>
        <v>28</v>
      </c>
      <c r="T15" s="1">
        <f>IFERROR(VLOOKUP($A15,rcb_batting!$B:$N,COLUMN(T14)-11,FALSE),"")</f>
        <v>85.71</v>
      </c>
      <c r="U15" s="1">
        <f>IFERROR(VLOOKUP($A15,rcb_batting!$B:$N,COLUMN(U14)-11,FALSE),"")</f>
        <v>0</v>
      </c>
      <c r="V15" s="1">
        <f>IFERROR(VLOOKUP($A15,rcb_batting!$B:$N,COLUMN(V14)-11,FALSE),"")</f>
        <v>0</v>
      </c>
      <c r="W15" s="1">
        <f>IFERROR(VLOOKUP($A15,rcb_batting!$B:$N,COLUMN(W14)-11,FALSE),"")</f>
        <v>2</v>
      </c>
      <c r="X15" s="4">
        <f>IFERROR(VLOOKUP($A15,rcb_batting!$B:$N,COLUMN(X14)-11,FALSE),"")</f>
        <v>0</v>
      </c>
      <c r="Y15" s="3">
        <f>IFERROR(VLOOKUP($A15,rcb_bowling!$B:$M,COLUMN(Y14)-23,FALSE),"")</f>
        <v>8</v>
      </c>
      <c r="Z15" s="1">
        <f>IFERROR(VLOOKUP($A15,rcb_bowling!$B:$M,COLUMN(Z14)-23,FALSE),"")</f>
        <v>7</v>
      </c>
      <c r="AA15" s="1">
        <f>IFERROR(VLOOKUP($A15,rcb_bowling!$B:$M,COLUMN(AA14)-23,FALSE),"")</f>
        <v>7</v>
      </c>
      <c r="AB15" s="1">
        <f>IFERROR(VLOOKUP($A15,rcb_bowling!$B:$M,COLUMN(AB14)-23,FALSE),"")</f>
        <v>20</v>
      </c>
      <c r="AC15" s="1">
        <f>IFERROR(VLOOKUP($A15,rcb_bowling!$B:$M,COLUMN(AC14)-23,FALSE),"")</f>
        <v>192</v>
      </c>
      <c r="AD15" s="1" t="str">
        <f>IFERROR(VLOOKUP($A15,rcb_bowling!$B:$M,COLUMN(AD14)-23,FALSE),"")</f>
        <v>45/4</v>
      </c>
      <c r="AE15" s="1">
        <f>IFERROR(VLOOKUP($A15,rcb_bowling!$B:$M,COLUMN(AE14)-23,FALSE),"")</f>
        <v>24</v>
      </c>
      <c r="AF15" s="1">
        <f>IFERROR(VLOOKUP($A15,rcb_bowling!$B:$M,COLUMN(AF14)-23,FALSE),"")</f>
        <v>9.6</v>
      </c>
      <c r="AG15" s="1">
        <f>IFERROR(VLOOKUP($A15,rcb_bowling!$B:$M,COLUMN(AG14)-23,FALSE),"")</f>
        <v>15</v>
      </c>
      <c r="AH15" s="1">
        <f>IFERROR(VLOOKUP($A15,rcb_bowling!$B:$M,COLUMN(AH14)-23,FALSE),"")</f>
        <v>1</v>
      </c>
      <c r="AI15" s="1">
        <f>IFERROR(VLOOKUP($A15,rcb_bowling!$B:$M,COLUMN(AI14)-23,FALSE),"")</f>
        <v>0</v>
      </c>
      <c r="AJ15" s="23">
        <f t="shared" si="0"/>
        <v>2</v>
      </c>
      <c r="AK15" s="22">
        <f t="shared" si="1"/>
        <v>1.1428571428571428</v>
      </c>
      <c r="AL15" s="22">
        <f t="shared" si="2"/>
        <v>0.14285714285714285</v>
      </c>
      <c r="AM15" s="22">
        <f t="shared" si="3"/>
        <v>32.714285714285715</v>
      </c>
      <c r="AN15" s="31">
        <f t="shared" si="4"/>
        <v>7</v>
      </c>
      <c r="AO15" s="20">
        <f t="shared" si="5"/>
        <v>9</v>
      </c>
      <c r="AP15" s="49" t="str">
        <f t="shared" si="6"/>
        <v>Krunal Pandya</v>
      </c>
    </row>
    <row r="16" spans="1:42" x14ac:dyDescent="0.2">
      <c r="A16" s="3" t="s">
        <v>19</v>
      </c>
      <c r="B16" s="1" t="s">
        <v>12</v>
      </c>
      <c r="C16" s="4" t="s">
        <v>70</v>
      </c>
      <c r="D16" s="3">
        <f>IFERROR(VLOOKUP($A16,rcb_mvp!$B:$K,COLUMN(D15)-2,FALSE),"")</f>
        <v>66</v>
      </c>
      <c r="E16" s="1">
        <f>IFERROR(VLOOKUP($A16,rcb_mvp!$B:$K,COLUMN(E15)-2,FALSE),"")</f>
        <v>7</v>
      </c>
      <c r="F16" s="1">
        <f>IFERROR(VLOOKUP($A16,rcb_mvp!$B:$K,COLUMN(F15)-2,FALSE),"")</f>
        <v>0</v>
      </c>
      <c r="G16" s="1">
        <f>IFERROR(VLOOKUP($A16,rcb_mvp!$B:$K,COLUMN(G15)-2,FALSE),"")</f>
        <v>0</v>
      </c>
      <c r="H16" s="1">
        <f>IFERROR(VLOOKUP($A16,rcb_mvp!$B:$K,COLUMN(H15)-2,FALSE),"")</f>
        <v>8</v>
      </c>
      <c r="I16" s="1">
        <f>IFERROR(VLOOKUP($A16,rcb_mvp!$B:$K,COLUMN(I15)-2,FALSE),"")</f>
        <v>6</v>
      </c>
      <c r="J16" s="1">
        <f>IFERROR(VLOOKUP($A16,rcb_mvp!$B:$K,COLUMN(J15)-2,FALSE),"")</f>
        <v>9</v>
      </c>
      <c r="K16" s="1">
        <f>IFERROR(VLOOKUP($A16,rcb_mvp!$B:$K,COLUMN(K15)-2,FALSE),"")</f>
        <v>0</v>
      </c>
      <c r="L16" s="4">
        <f>IFERROR(VLOOKUP($A16,rcb_mvp!$B:$K,COLUMN(L15)-2,FALSE),"")</f>
        <v>1</v>
      </c>
      <c r="M16" s="3">
        <f>IFERROR(VLOOKUP($A16,rcb_batting!$B:$N,COLUMN(M15)-11,FALSE),"")</f>
        <v>90</v>
      </c>
      <c r="N16" s="1">
        <f>IFERROR(VLOOKUP($A16,rcb_batting!$B:$N,COLUMN(N15)-11,FALSE),"")</f>
        <v>7</v>
      </c>
      <c r="O16" s="1">
        <f>IFERROR(VLOOKUP($A16,rcb_batting!$B:$N,COLUMN(O15)-11,FALSE),"")</f>
        <v>5</v>
      </c>
      <c r="P16" s="1">
        <f>IFERROR(VLOOKUP($A16,rcb_batting!$B:$N,COLUMN(P15)-11,FALSE),"")</f>
        <v>1</v>
      </c>
      <c r="Q16" s="1" t="str">
        <f>IFERROR(VLOOKUP($A16,rcb_batting!$B:$N,COLUMN(Q15)-11,FALSE),"")</f>
        <v>40*</v>
      </c>
      <c r="R16" s="1">
        <f>IFERROR(VLOOKUP($A16,rcb_batting!$B:$N,COLUMN(R15)-11,FALSE),"")</f>
        <v>22.5</v>
      </c>
      <c r="S16" s="1">
        <f>IFERROR(VLOOKUP($A16,rcb_batting!$B:$N,COLUMN(S15)-11,FALSE),"")</f>
        <v>64</v>
      </c>
      <c r="T16" s="1">
        <f>IFERROR(VLOOKUP($A16,rcb_batting!$B:$N,COLUMN(T15)-11,FALSE),"")</f>
        <v>140.62</v>
      </c>
      <c r="U16" s="1">
        <f>IFERROR(VLOOKUP($A16,rcb_batting!$B:$N,COLUMN(U15)-11,FALSE),"")</f>
        <v>0</v>
      </c>
      <c r="V16" s="1">
        <f>IFERROR(VLOOKUP($A16,rcb_batting!$B:$N,COLUMN(V15)-11,FALSE),"")</f>
        <v>0</v>
      </c>
      <c r="W16" s="1">
        <f>IFERROR(VLOOKUP($A16,rcb_batting!$B:$N,COLUMN(W15)-11,FALSE),"")</f>
        <v>8</v>
      </c>
      <c r="X16" s="4">
        <f>IFERROR(VLOOKUP($A16,rcb_batting!$B:$N,COLUMN(X15)-11,FALSE),"")</f>
        <v>6</v>
      </c>
      <c r="Y16" s="3" t="str">
        <f>IFERROR(VLOOKUP($A16,rcb_bowling!$B:$M,COLUMN(Y15)-23,FALSE),"")</f>
        <v/>
      </c>
      <c r="Z16" s="1" t="str">
        <f>IFERROR(VLOOKUP($A16,rcb_bowling!$B:$M,COLUMN(Z15)-23,FALSE),"")</f>
        <v/>
      </c>
      <c r="AA16" s="1" t="str">
        <f>IFERROR(VLOOKUP($A16,rcb_bowling!$B:$M,COLUMN(AA15)-23,FALSE),"")</f>
        <v/>
      </c>
      <c r="AB16" s="1" t="str">
        <f>IFERROR(VLOOKUP($A16,rcb_bowling!$B:$M,COLUMN(AB15)-23,FALSE),"")</f>
        <v/>
      </c>
      <c r="AC16" s="1" t="str">
        <f>IFERROR(VLOOKUP($A16,rcb_bowling!$B:$M,COLUMN(AC15)-23,FALSE),"")</f>
        <v/>
      </c>
      <c r="AD16" s="1" t="str">
        <f>IFERROR(VLOOKUP($A16,rcb_bowling!$B:$M,COLUMN(AD15)-23,FALSE),"")</f>
        <v/>
      </c>
      <c r="AE16" s="1" t="str">
        <f>IFERROR(VLOOKUP($A16,rcb_bowling!$B:$M,COLUMN(AE15)-23,FALSE),"")</f>
        <v/>
      </c>
      <c r="AF16" s="1" t="str">
        <f>IFERROR(VLOOKUP($A16,rcb_bowling!$B:$M,COLUMN(AF15)-23,FALSE),"")</f>
        <v/>
      </c>
      <c r="AG16" s="1" t="str">
        <f>IFERROR(VLOOKUP($A16,rcb_bowling!$B:$M,COLUMN(AG15)-23,FALSE),"")</f>
        <v/>
      </c>
      <c r="AH16" s="1" t="str">
        <f>IFERROR(VLOOKUP($A16,rcb_bowling!$B:$M,COLUMN(AH15)-23,FALSE),"")</f>
        <v/>
      </c>
      <c r="AI16" s="1" t="str">
        <f>IFERROR(VLOOKUP($A16,rcb_bowling!$B:$M,COLUMN(AI15)-23,FALSE),"")</f>
        <v/>
      </c>
      <c r="AJ16" s="23">
        <f t="shared" si="0"/>
        <v>12.5</v>
      </c>
      <c r="AK16" s="22">
        <f t="shared" si="1"/>
        <v>0</v>
      </c>
      <c r="AL16" s="22">
        <f t="shared" si="2"/>
        <v>1.2857142857142858</v>
      </c>
      <c r="AM16" s="22">
        <f t="shared" si="3"/>
        <v>31.785714285714288</v>
      </c>
      <c r="AN16" s="31">
        <f t="shared" si="4"/>
        <v>5</v>
      </c>
      <c r="AO16" s="20">
        <f t="shared" si="5"/>
        <v>2</v>
      </c>
      <c r="AP16" s="49" t="str">
        <f t="shared" si="6"/>
        <v>Jitesh Sharma</v>
      </c>
    </row>
    <row r="17" spans="1:42" x14ac:dyDescent="0.2">
      <c r="A17" s="3" t="s">
        <v>15</v>
      </c>
      <c r="B17" s="1" t="s">
        <v>12</v>
      </c>
      <c r="C17" s="4" t="s">
        <v>70</v>
      </c>
      <c r="D17" s="3">
        <f>IFERROR(VLOOKUP($A17,rcb_mvp!$B:$K,COLUMN(D16)-2,FALSE),"")</f>
        <v>82.5</v>
      </c>
      <c r="E17" s="1">
        <f>IFERROR(VLOOKUP($A17,rcb_mvp!$B:$K,COLUMN(E16)-2,FALSE),"")</f>
        <v>7</v>
      </c>
      <c r="F17" s="1">
        <f>IFERROR(VLOOKUP($A17,rcb_mvp!$B:$K,COLUMN(F16)-2,FALSE),"")</f>
        <v>0</v>
      </c>
      <c r="G17" s="1">
        <f>IFERROR(VLOOKUP($A17,rcb_mvp!$B:$K,COLUMN(G16)-2,FALSE),"")</f>
        <v>0</v>
      </c>
      <c r="H17" s="1">
        <f>IFERROR(VLOOKUP($A17,rcb_mvp!$B:$K,COLUMN(H16)-2,FALSE),"")</f>
        <v>18</v>
      </c>
      <c r="I17" s="1">
        <f>IFERROR(VLOOKUP($A17,rcb_mvp!$B:$K,COLUMN(I16)-2,FALSE),"")</f>
        <v>10</v>
      </c>
      <c r="J17" s="1">
        <f>IFERROR(VLOOKUP($A17,rcb_mvp!$B:$K,COLUMN(J16)-2,FALSE),"")</f>
        <v>1</v>
      </c>
      <c r="K17" s="1">
        <f>IFERROR(VLOOKUP($A17,rcb_mvp!$B:$K,COLUMN(K16)-2,FALSE),"")</f>
        <v>0</v>
      </c>
      <c r="L17" s="4">
        <f>IFERROR(VLOOKUP($A17,rcb_mvp!$B:$K,COLUMN(L16)-2,FALSE),"")</f>
        <v>0</v>
      </c>
      <c r="M17" s="3">
        <f>IFERROR(VLOOKUP($A17,rcb_batting!$B:$N,COLUMN(M16)-11,FALSE),"")</f>
        <v>209</v>
      </c>
      <c r="N17" s="1">
        <f>IFERROR(VLOOKUP($A17,rcb_batting!$B:$N,COLUMN(N16)-11,FALSE),"")</f>
        <v>7</v>
      </c>
      <c r="O17" s="1">
        <f>IFERROR(VLOOKUP($A17,rcb_batting!$B:$N,COLUMN(O16)-11,FALSE),"")</f>
        <v>6</v>
      </c>
      <c r="P17" s="1">
        <f>IFERROR(VLOOKUP($A17,rcb_batting!$B:$N,COLUMN(P16)-11,FALSE),"")</f>
        <v>0</v>
      </c>
      <c r="Q17" s="1">
        <f>IFERROR(VLOOKUP($A17,rcb_batting!$B:$N,COLUMN(Q16)-11,FALSE),"")</f>
        <v>64</v>
      </c>
      <c r="R17" s="1">
        <f>IFERROR(VLOOKUP($A17,rcb_batting!$B:$N,COLUMN(R16)-11,FALSE),"")</f>
        <v>34.83</v>
      </c>
      <c r="S17" s="1">
        <f>IFERROR(VLOOKUP($A17,rcb_batting!$B:$N,COLUMN(S16)-11,FALSE),"")</f>
        <v>133</v>
      </c>
      <c r="T17" s="1">
        <f>IFERROR(VLOOKUP($A17,rcb_batting!$B:$N,COLUMN(T16)-11,FALSE),"")</f>
        <v>157.13999999999999</v>
      </c>
      <c r="U17" s="1">
        <f>IFERROR(VLOOKUP($A17,rcb_batting!$B:$N,COLUMN(U16)-11,FALSE),"")</f>
        <v>0</v>
      </c>
      <c r="V17" s="1">
        <f>IFERROR(VLOOKUP($A17,rcb_batting!$B:$N,COLUMN(V16)-11,FALSE),"")</f>
        <v>2</v>
      </c>
      <c r="W17" s="1">
        <f>IFERROR(VLOOKUP($A17,rcb_batting!$B:$N,COLUMN(W16)-11,FALSE),"")</f>
        <v>18</v>
      </c>
      <c r="X17" s="4">
        <f>IFERROR(VLOOKUP($A17,rcb_batting!$B:$N,COLUMN(X16)-11,FALSE),"")</f>
        <v>10</v>
      </c>
      <c r="Y17" s="3" t="str">
        <f>IFERROR(VLOOKUP($A17,rcb_bowling!$B:$M,COLUMN(Y16)-23,FALSE),"")</f>
        <v/>
      </c>
      <c r="Z17" s="1" t="str">
        <f>IFERROR(VLOOKUP($A17,rcb_bowling!$B:$M,COLUMN(Z16)-23,FALSE),"")</f>
        <v/>
      </c>
      <c r="AA17" s="1" t="str">
        <f>IFERROR(VLOOKUP($A17,rcb_bowling!$B:$M,COLUMN(AA16)-23,FALSE),"")</f>
        <v/>
      </c>
      <c r="AB17" s="1" t="str">
        <f>IFERROR(VLOOKUP($A17,rcb_bowling!$B:$M,COLUMN(AB16)-23,FALSE),"")</f>
        <v/>
      </c>
      <c r="AC17" s="1" t="str">
        <f>IFERROR(VLOOKUP($A17,rcb_bowling!$B:$M,COLUMN(AC16)-23,FALSE),"")</f>
        <v/>
      </c>
      <c r="AD17" s="1" t="str">
        <f>IFERROR(VLOOKUP($A17,rcb_bowling!$B:$M,COLUMN(AD16)-23,FALSE),"")</f>
        <v/>
      </c>
      <c r="AE17" s="1" t="str">
        <f>IFERROR(VLOOKUP($A17,rcb_bowling!$B:$M,COLUMN(AE16)-23,FALSE),"")</f>
        <v/>
      </c>
      <c r="AF17" s="1" t="str">
        <f>IFERROR(VLOOKUP($A17,rcb_bowling!$B:$M,COLUMN(AF16)-23,FALSE),"")</f>
        <v/>
      </c>
      <c r="AG17" s="1" t="str">
        <f>IFERROR(VLOOKUP($A17,rcb_bowling!$B:$M,COLUMN(AG16)-23,FALSE),"")</f>
        <v/>
      </c>
      <c r="AH17" s="1" t="str">
        <f>IFERROR(VLOOKUP($A17,rcb_bowling!$B:$M,COLUMN(AH16)-23,FALSE),"")</f>
        <v/>
      </c>
      <c r="AI17" s="1" t="str">
        <f>IFERROR(VLOOKUP($A17,rcb_bowling!$B:$M,COLUMN(AI16)-23,FALSE),"")</f>
        <v/>
      </c>
      <c r="AJ17" s="23">
        <f t="shared" si="0"/>
        <v>29</v>
      </c>
      <c r="AK17" s="22">
        <f t="shared" si="1"/>
        <v>0</v>
      </c>
      <c r="AL17" s="22">
        <f t="shared" si="2"/>
        <v>0.14285714285714285</v>
      </c>
      <c r="AM17" s="22">
        <f t="shared" si="3"/>
        <v>31.142857142857142</v>
      </c>
      <c r="AN17" s="31">
        <f t="shared" si="4"/>
        <v>6.666666666666667</v>
      </c>
      <c r="AO17" s="20">
        <f t="shared" si="5"/>
        <v>5</v>
      </c>
      <c r="AP17" s="49" t="str">
        <f t="shared" si="6"/>
        <v>Rajat Patidar</v>
      </c>
    </row>
    <row r="18" spans="1:42" x14ac:dyDescent="0.2">
      <c r="A18" s="3" t="s">
        <v>17</v>
      </c>
      <c r="B18" s="1" t="s">
        <v>12</v>
      </c>
      <c r="C18" s="4" t="s">
        <v>71</v>
      </c>
      <c r="D18" s="3">
        <f>IFERROR(VLOOKUP($A18,rcb_mvp!$B:$K,COLUMN(D17)-2,FALSE),"")</f>
        <v>74</v>
      </c>
      <c r="E18" s="1">
        <f>IFERROR(VLOOKUP($A18,rcb_mvp!$B:$K,COLUMN(E17)-2,FALSE),"")</f>
        <v>7</v>
      </c>
      <c r="F18" s="1">
        <f>IFERROR(VLOOKUP($A18,rcb_mvp!$B:$K,COLUMN(F17)-2,FALSE),"")</f>
        <v>7</v>
      </c>
      <c r="G18" s="1">
        <f>IFERROR(VLOOKUP($A18,rcb_mvp!$B:$K,COLUMN(G17)-2,FALSE),"")</f>
        <v>47</v>
      </c>
      <c r="H18" s="1">
        <f>IFERROR(VLOOKUP($A18,rcb_mvp!$B:$K,COLUMN(H17)-2,FALSE),"")</f>
        <v>0</v>
      </c>
      <c r="I18" s="1">
        <f>IFERROR(VLOOKUP($A18,rcb_mvp!$B:$K,COLUMN(I17)-2,FALSE),"")</f>
        <v>0</v>
      </c>
      <c r="J18" s="1">
        <f>IFERROR(VLOOKUP($A18,rcb_mvp!$B:$K,COLUMN(J17)-2,FALSE),"")</f>
        <v>1</v>
      </c>
      <c r="K18" s="1">
        <f>IFERROR(VLOOKUP($A18,rcb_mvp!$B:$K,COLUMN(K17)-2,FALSE),"")</f>
        <v>0</v>
      </c>
      <c r="L18" s="4">
        <f>IFERROR(VLOOKUP($A18,rcb_mvp!$B:$K,COLUMN(L17)-2,FALSE),"")</f>
        <v>0</v>
      </c>
      <c r="M18" s="3" t="str">
        <f>IFERROR(VLOOKUP($A18,rcb_batting!$B:$N,COLUMN(M17)-11,FALSE),"")</f>
        <v/>
      </c>
      <c r="N18" s="1" t="str">
        <f>IFERROR(VLOOKUP($A18,rcb_batting!$B:$N,COLUMN(N17)-11,FALSE),"")</f>
        <v/>
      </c>
      <c r="O18" s="1" t="str">
        <f>IFERROR(VLOOKUP($A18,rcb_batting!$B:$N,COLUMN(O17)-11,FALSE),"")</f>
        <v/>
      </c>
      <c r="P18" s="1" t="str">
        <f>IFERROR(VLOOKUP($A18,rcb_batting!$B:$N,COLUMN(P17)-11,FALSE),"")</f>
        <v/>
      </c>
      <c r="Q18" s="1" t="str">
        <f>IFERROR(VLOOKUP($A18,rcb_batting!$B:$N,COLUMN(Q17)-11,FALSE),"")</f>
        <v/>
      </c>
      <c r="R18" s="1" t="str">
        <f>IFERROR(VLOOKUP($A18,rcb_batting!$B:$N,COLUMN(R17)-11,FALSE),"")</f>
        <v/>
      </c>
      <c r="S18" s="1" t="str">
        <f>IFERROR(VLOOKUP($A18,rcb_batting!$B:$N,COLUMN(S17)-11,FALSE),"")</f>
        <v/>
      </c>
      <c r="T18" s="1" t="str">
        <f>IFERROR(VLOOKUP($A18,rcb_batting!$B:$N,COLUMN(T17)-11,FALSE),"")</f>
        <v/>
      </c>
      <c r="U18" s="1" t="str">
        <f>IFERROR(VLOOKUP($A18,rcb_batting!$B:$N,COLUMN(U17)-11,FALSE),"")</f>
        <v/>
      </c>
      <c r="V18" s="1" t="str">
        <f>IFERROR(VLOOKUP($A18,rcb_batting!$B:$N,COLUMN(V17)-11,FALSE),"")</f>
        <v/>
      </c>
      <c r="W18" s="1" t="str">
        <f>IFERROR(VLOOKUP($A18,rcb_batting!$B:$N,COLUMN(W17)-11,FALSE),"")</f>
        <v/>
      </c>
      <c r="X18" s="4" t="str">
        <f>IFERROR(VLOOKUP($A18,rcb_batting!$B:$N,COLUMN(X17)-11,FALSE),"")</f>
        <v/>
      </c>
      <c r="Y18" s="3">
        <f>IFERROR(VLOOKUP($A18,rcb_bowling!$B:$M,COLUMN(Y17)-23,FALSE),"")</f>
        <v>7</v>
      </c>
      <c r="Z18" s="1">
        <f>IFERROR(VLOOKUP($A18,rcb_bowling!$B:$M,COLUMN(Z17)-23,FALSE),"")</f>
        <v>7</v>
      </c>
      <c r="AA18" s="1">
        <f>IFERROR(VLOOKUP($A18,rcb_bowling!$B:$M,COLUMN(AA17)-23,FALSE),"")</f>
        <v>7</v>
      </c>
      <c r="AB18" s="1">
        <f>IFERROR(VLOOKUP($A18,rcb_bowling!$B:$M,COLUMN(AB17)-23,FALSE),"")</f>
        <v>23</v>
      </c>
      <c r="AC18" s="1">
        <f>IFERROR(VLOOKUP($A18,rcb_bowling!$B:$M,COLUMN(AC17)-23,FALSE),"")</f>
        <v>208</v>
      </c>
      <c r="AD18" s="1">
        <f>IFERROR(VLOOKUP($A18,rcb_bowling!$B:$M,COLUMN(AD17)-23,FALSE),"")</f>
        <v>45706</v>
      </c>
      <c r="AE18" s="1">
        <f>IFERROR(VLOOKUP($A18,rcb_bowling!$B:$M,COLUMN(AE17)-23,FALSE),"")</f>
        <v>29.71</v>
      </c>
      <c r="AF18" s="1">
        <f>IFERROR(VLOOKUP($A18,rcb_bowling!$B:$M,COLUMN(AF17)-23,FALSE),"")</f>
        <v>9.0399999999999991</v>
      </c>
      <c r="AG18" s="1">
        <f>IFERROR(VLOOKUP($A18,rcb_bowling!$B:$M,COLUMN(AG17)-23,FALSE),"")</f>
        <v>19.71</v>
      </c>
      <c r="AH18" s="1">
        <f>IFERROR(VLOOKUP($A18,rcb_bowling!$B:$M,COLUMN(AH17)-23,FALSE),"")</f>
        <v>0</v>
      </c>
      <c r="AI18" s="1">
        <f>IFERROR(VLOOKUP($A18,rcb_bowling!$B:$M,COLUMN(AI17)-23,FALSE),"")</f>
        <v>0</v>
      </c>
      <c r="AJ18" s="23">
        <f t="shared" si="0"/>
        <v>0</v>
      </c>
      <c r="AK18" s="22">
        <f t="shared" si="1"/>
        <v>1</v>
      </c>
      <c r="AL18" s="22">
        <f t="shared" si="2"/>
        <v>0.14285714285714285</v>
      </c>
      <c r="AM18" s="22">
        <f t="shared" si="3"/>
        <v>27.142857142857142</v>
      </c>
      <c r="AN18" s="31">
        <f t="shared" si="4"/>
        <v>8</v>
      </c>
      <c r="AO18" s="20">
        <f t="shared" si="5"/>
        <v>11</v>
      </c>
      <c r="AP18" s="49" t="str">
        <f t="shared" si="6"/>
        <v>Yash Dayal</v>
      </c>
    </row>
    <row r="19" spans="1:42" x14ac:dyDescent="0.2">
      <c r="A19" s="3" t="s">
        <v>20</v>
      </c>
      <c r="B19" s="1" t="s">
        <v>12</v>
      </c>
      <c r="C19" s="4" t="s">
        <v>72</v>
      </c>
      <c r="D19" s="3">
        <f>IFERROR(VLOOKUP($A19,rcb_mvp!$B:$K,COLUMN(D18)-2,FALSE),"")</f>
        <v>59</v>
      </c>
      <c r="E19" s="1">
        <f>IFERROR(VLOOKUP($A19,rcb_mvp!$B:$K,COLUMN(E18)-2,FALSE),"")</f>
        <v>7</v>
      </c>
      <c r="F19" s="1">
        <f>IFERROR(VLOOKUP($A19,rcb_mvp!$B:$K,COLUMN(F18)-2,FALSE),"")</f>
        <v>2</v>
      </c>
      <c r="G19" s="1">
        <f>IFERROR(VLOOKUP($A19,rcb_mvp!$B:$K,COLUMN(G18)-2,FALSE),"")</f>
        <v>10</v>
      </c>
      <c r="H19" s="1">
        <f>IFERROR(VLOOKUP($A19,rcb_mvp!$B:$K,COLUMN(H18)-2,FALSE),"")</f>
        <v>4</v>
      </c>
      <c r="I19" s="1">
        <f>IFERROR(VLOOKUP($A19,rcb_mvp!$B:$K,COLUMN(I18)-2,FALSE),"")</f>
        <v>7</v>
      </c>
      <c r="J19" s="1">
        <f>IFERROR(VLOOKUP($A19,rcb_mvp!$B:$K,COLUMN(J18)-2,FALSE),"")</f>
        <v>3</v>
      </c>
      <c r="K19" s="1">
        <f>IFERROR(VLOOKUP($A19,rcb_mvp!$B:$K,COLUMN(K18)-2,FALSE),"")</f>
        <v>0</v>
      </c>
      <c r="L19" s="4">
        <f>IFERROR(VLOOKUP($A19,rcb_mvp!$B:$K,COLUMN(L18)-2,FALSE),"")</f>
        <v>0</v>
      </c>
      <c r="M19" s="3">
        <f>IFERROR(VLOOKUP($A19,rcb_batting!$B:$N,COLUMN(M18)-11,FALSE),"")</f>
        <v>87</v>
      </c>
      <c r="N19" s="1">
        <f>IFERROR(VLOOKUP($A19,rcb_batting!$B:$N,COLUMN(N18)-11,FALSE),"")</f>
        <v>7</v>
      </c>
      <c r="O19" s="1">
        <f>IFERROR(VLOOKUP($A19,rcb_batting!$B:$N,COLUMN(O18)-11,FALSE),"")</f>
        <v>6</v>
      </c>
      <c r="P19" s="1">
        <f>IFERROR(VLOOKUP($A19,rcb_batting!$B:$N,COLUMN(P18)-11,FALSE),"")</f>
        <v>1</v>
      </c>
      <c r="Q19" s="1">
        <f>IFERROR(VLOOKUP($A19,rcb_batting!$B:$N,COLUMN(Q18)-11,FALSE),"")</f>
        <v>54</v>
      </c>
      <c r="R19" s="1">
        <f>IFERROR(VLOOKUP($A19,rcb_batting!$B:$N,COLUMN(R18)-11,FALSE),"")</f>
        <v>17.399999999999999</v>
      </c>
      <c r="S19" s="1">
        <f>IFERROR(VLOOKUP($A19,rcb_batting!$B:$N,COLUMN(S18)-11,FALSE),"")</f>
        <v>68</v>
      </c>
      <c r="T19" s="1">
        <f>IFERROR(VLOOKUP($A19,rcb_batting!$B:$N,COLUMN(T18)-11,FALSE),"")</f>
        <v>127.94</v>
      </c>
      <c r="U19" s="1">
        <f>IFERROR(VLOOKUP($A19,rcb_batting!$B:$N,COLUMN(U18)-11,FALSE),"")</f>
        <v>0</v>
      </c>
      <c r="V19" s="1">
        <f>IFERROR(VLOOKUP($A19,rcb_batting!$B:$N,COLUMN(V18)-11,FALSE),"")</f>
        <v>1</v>
      </c>
      <c r="W19" s="1">
        <f>IFERROR(VLOOKUP($A19,rcb_batting!$B:$N,COLUMN(W18)-11,FALSE),"")</f>
        <v>4</v>
      </c>
      <c r="X19" s="4">
        <f>IFERROR(VLOOKUP($A19,rcb_batting!$B:$N,COLUMN(X18)-11,FALSE),"")</f>
        <v>7</v>
      </c>
      <c r="Y19" s="3">
        <f>IFERROR(VLOOKUP($A19,rcb_bowling!$B:$M,COLUMN(Y18)-23,FALSE),"")</f>
        <v>2</v>
      </c>
      <c r="Z19" s="1">
        <f>IFERROR(VLOOKUP($A19,rcb_bowling!$B:$M,COLUMN(Z18)-23,FALSE),"")</f>
        <v>7</v>
      </c>
      <c r="AA19" s="1">
        <f>IFERROR(VLOOKUP($A19,rcb_bowling!$B:$M,COLUMN(AA18)-23,FALSE),"")</f>
        <v>5</v>
      </c>
      <c r="AB19" s="1">
        <f>IFERROR(VLOOKUP($A19,rcb_bowling!$B:$M,COLUMN(AB18)-23,FALSE),"")</f>
        <v>9</v>
      </c>
      <c r="AC19" s="1">
        <f>IFERROR(VLOOKUP($A19,rcb_bowling!$B:$M,COLUMN(AC18)-23,FALSE),"")</f>
        <v>76</v>
      </c>
      <c r="AD19" s="1">
        <f>IFERROR(VLOOKUP($A19,rcb_bowling!$B:$M,COLUMN(AD18)-23,FALSE),"")</f>
        <v>45716</v>
      </c>
      <c r="AE19" s="1">
        <f>IFERROR(VLOOKUP($A19,rcb_bowling!$B:$M,COLUMN(AE18)-23,FALSE),"")</f>
        <v>38</v>
      </c>
      <c r="AF19" s="1">
        <f>IFERROR(VLOOKUP($A19,rcb_bowling!$B:$M,COLUMN(AF18)-23,FALSE),"")</f>
        <v>8.44</v>
      </c>
      <c r="AG19" s="1">
        <f>IFERROR(VLOOKUP($A19,rcb_bowling!$B:$M,COLUMN(AG18)-23,FALSE),"")</f>
        <v>27</v>
      </c>
      <c r="AH19" s="1">
        <f>IFERROR(VLOOKUP($A19,rcb_bowling!$B:$M,COLUMN(AH18)-23,FALSE),"")</f>
        <v>0</v>
      </c>
      <c r="AI19" s="1">
        <f>IFERROR(VLOOKUP($A19,rcb_bowling!$B:$M,COLUMN(AI18)-23,FALSE),"")</f>
        <v>0</v>
      </c>
      <c r="AJ19" s="23">
        <f t="shared" si="0"/>
        <v>6.6</v>
      </c>
      <c r="AK19" s="22">
        <f t="shared" si="1"/>
        <v>0.2857142857142857</v>
      </c>
      <c r="AL19" s="22">
        <f t="shared" si="2"/>
        <v>0.42857142857142855</v>
      </c>
      <c r="AM19" s="22">
        <f t="shared" si="3"/>
        <v>20.171428571428571</v>
      </c>
      <c r="AN19" s="31">
        <f t="shared" si="4"/>
        <v>6.666666666666667</v>
      </c>
      <c r="AO19" s="20">
        <f t="shared" si="5"/>
        <v>5</v>
      </c>
      <c r="AP19" s="49" t="str">
        <f t="shared" si="6"/>
        <v>Liam Livingstone</v>
      </c>
    </row>
    <row r="20" spans="1:42" x14ac:dyDescent="0.2">
      <c r="A20" s="3" t="s">
        <v>24</v>
      </c>
      <c r="B20" s="1" t="s">
        <v>12</v>
      </c>
      <c r="C20" s="4" t="s">
        <v>71</v>
      </c>
      <c r="D20" s="3">
        <f>IFERROR(VLOOKUP($A20,rcb_mvp!$B:$K,COLUMN(D19)-2,FALSE),"")</f>
        <v>20</v>
      </c>
      <c r="E20" s="1">
        <f>IFERROR(VLOOKUP($A20,rcb_mvp!$B:$K,COLUMN(E19)-2,FALSE),"")</f>
        <v>2</v>
      </c>
      <c r="F20" s="1">
        <f>IFERROR(VLOOKUP($A20,rcb_mvp!$B:$K,COLUMN(F19)-2,FALSE),"")</f>
        <v>1</v>
      </c>
      <c r="G20" s="1">
        <f>IFERROR(VLOOKUP($A20,rcb_mvp!$B:$K,COLUMN(G19)-2,FALSE),"")</f>
        <v>14</v>
      </c>
      <c r="H20" s="1">
        <f>IFERROR(VLOOKUP($A20,rcb_mvp!$B:$K,COLUMN(H19)-2,FALSE),"")</f>
        <v>0</v>
      </c>
      <c r="I20" s="1">
        <f>IFERROR(VLOOKUP($A20,rcb_mvp!$B:$K,COLUMN(I19)-2,FALSE),"")</f>
        <v>0</v>
      </c>
      <c r="J20" s="1">
        <f>IFERROR(VLOOKUP($A20,rcb_mvp!$B:$K,COLUMN(J19)-2,FALSE),"")</f>
        <v>1</v>
      </c>
      <c r="K20" s="1">
        <f>IFERROR(VLOOKUP($A20,rcb_mvp!$B:$K,COLUMN(K19)-2,FALSE),"")</f>
        <v>0</v>
      </c>
      <c r="L20" s="4">
        <f>IFERROR(VLOOKUP($A20,rcb_mvp!$B:$K,COLUMN(L19)-2,FALSE),"")</f>
        <v>0</v>
      </c>
      <c r="M20" s="3" t="str">
        <f>IFERROR(VLOOKUP($A20,rcb_batting!$B:$N,COLUMN(M19)-11,FALSE),"")</f>
        <v/>
      </c>
      <c r="N20" s="1" t="str">
        <f>IFERROR(VLOOKUP($A20,rcb_batting!$B:$N,COLUMN(N19)-11,FALSE),"")</f>
        <v/>
      </c>
      <c r="O20" s="1" t="str">
        <f>IFERROR(VLOOKUP($A20,rcb_batting!$B:$N,COLUMN(O19)-11,FALSE),"")</f>
        <v/>
      </c>
      <c r="P20" s="1" t="str">
        <f>IFERROR(VLOOKUP($A20,rcb_batting!$B:$N,COLUMN(P19)-11,FALSE),"")</f>
        <v/>
      </c>
      <c r="Q20" s="1" t="str">
        <f>IFERROR(VLOOKUP($A20,rcb_batting!$B:$N,COLUMN(Q19)-11,FALSE),"")</f>
        <v/>
      </c>
      <c r="R20" s="1" t="str">
        <f>IFERROR(VLOOKUP($A20,rcb_batting!$B:$N,COLUMN(R19)-11,FALSE),"")</f>
        <v/>
      </c>
      <c r="S20" s="1" t="str">
        <f>IFERROR(VLOOKUP($A20,rcb_batting!$B:$N,COLUMN(S19)-11,FALSE),"")</f>
        <v/>
      </c>
      <c r="T20" s="1" t="str">
        <f>IFERROR(VLOOKUP($A20,rcb_batting!$B:$N,COLUMN(T19)-11,FALSE),"")</f>
        <v/>
      </c>
      <c r="U20" s="1" t="str">
        <f>IFERROR(VLOOKUP($A20,rcb_batting!$B:$N,COLUMN(U19)-11,FALSE),"")</f>
        <v/>
      </c>
      <c r="V20" s="1" t="str">
        <f>IFERROR(VLOOKUP($A20,rcb_batting!$B:$N,COLUMN(V19)-11,FALSE),"")</f>
        <v/>
      </c>
      <c r="W20" s="1" t="str">
        <f>IFERROR(VLOOKUP($A20,rcb_batting!$B:$N,COLUMN(W19)-11,FALSE),"")</f>
        <v/>
      </c>
      <c r="X20" s="4" t="str">
        <f>IFERROR(VLOOKUP($A20,rcb_batting!$B:$N,COLUMN(X19)-11,FALSE),"")</f>
        <v/>
      </c>
      <c r="Y20" s="3">
        <f>IFERROR(VLOOKUP($A20,rcb_bowling!$B:$M,COLUMN(Y19)-23,FALSE),"")</f>
        <v>1</v>
      </c>
      <c r="Z20" s="1">
        <f>IFERROR(VLOOKUP($A20,rcb_bowling!$B:$M,COLUMN(Z19)-23,FALSE),"")</f>
        <v>2</v>
      </c>
      <c r="AA20" s="1">
        <f>IFERROR(VLOOKUP($A20,rcb_bowling!$B:$M,COLUMN(AA19)-23,FALSE),"")</f>
        <v>2</v>
      </c>
      <c r="AB20" s="1">
        <f>IFERROR(VLOOKUP($A20,rcb_bowling!$B:$M,COLUMN(AB19)-23,FALSE),"")</f>
        <v>6</v>
      </c>
      <c r="AC20" s="1">
        <f>IFERROR(VLOOKUP($A20,rcb_bowling!$B:$M,COLUMN(AC19)-23,FALSE),"")</f>
        <v>70</v>
      </c>
      <c r="AD20" s="1" t="str">
        <f>IFERROR(VLOOKUP($A20,rcb_bowling!$B:$M,COLUMN(AD19)-23,FALSE),"")</f>
        <v>35/1</v>
      </c>
      <c r="AE20" s="1">
        <f>IFERROR(VLOOKUP($A20,rcb_bowling!$B:$M,COLUMN(AE19)-23,FALSE),"")</f>
        <v>70</v>
      </c>
      <c r="AF20" s="1">
        <f>IFERROR(VLOOKUP($A20,rcb_bowling!$B:$M,COLUMN(AF19)-23,FALSE),"")</f>
        <v>11.66</v>
      </c>
      <c r="AG20" s="1">
        <f>IFERROR(VLOOKUP($A20,rcb_bowling!$B:$M,COLUMN(AG19)-23,FALSE),"")</f>
        <v>36</v>
      </c>
      <c r="AH20" s="1">
        <f>IFERROR(VLOOKUP($A20,rcb_bowling!$B:$M,COLUMN(AH19)-23,FALSE),"")</f>
        <v>0</v>
      </c>
      <c r="AI20" s="1">
        <f>IFERROR(VLOOKUP($A20,rcb_bowling!$B:$M,COLUMN(AI19)-23,FALSE),"")</f>
        <v>0</v>
      </c>
      <c r="AJ20" s="23">
        <f t="shared" si="0"/>
        <v>0</v>
      </c>
      <c r="AK20" s="22">
        <f t="shared" si="1"/>
        <v>0.5</v>
      </c>
      <c r="AL20" s="22">
        <f t="shared" si="2"/>
        <v>0.5</v>
      </c>
      <c r="AM20" s="22">
        <f t="shared" si="3"/>
        <v>20</v>
      </c>
      <c r="AN20" s="31">
        <f t="shared" si="4"/>
        <v>6.666666666666667</v>
      </c>
      <c r="AO20" s="20">
        <f t="shared" si="5"/>
        <v>5</v>
      </c>
      <c r="AP20" s="49" t="str">
        <f t="shared" si="6"/>
        <v>Rasikh Dar</v>
      </c>
    </row>
    <row r="21" spans="1:42" x14ac:dyDescent="0.2">
      <c r="A21" s="3" t="s">
        <v>23</v>
      </c>
      <c r="B21" s="1" t="s">
        <v>12</v>
      </c>
      <c r="C21" s="4" t="s">
        <v>70</v>
      </c>
      <c r="D21" s="3">
        <f>IFERROR(VLOOKUP($A21,rcb_mvp!$B:$K,COLUMN(D20)-2,FALSE),"")</f>
        <v>51</v>
      </c>
      <c r="E21" s="1">
        <f>IFERROR(VLOOKUP($A21,rcb_mvp!$B:$K,COLUMN(E20)-2,FALSE),"")</f>
        <v>6</v>
      </c>
      <c r="F21" s="1">
        <f>IFERROR(VLOOKUP($A21,rcb_mvp!$B:$K,COLUMN(F20)-2,FALSE),"")</f>
        <v>0</v>
      </c>
      <c r="G21" s="1">
        <f>IFERROR(VLOOKUP($A21,rcb_mvp!$B:$K,COLUMN(G20)-2,FALSE),"")</f>
        <v>0</v>
      </c>
      <c r="H21" s="1">
        <f>IFERROR(VLOOKUP($A21,rcb_mvp!$B:$K,COLUMN(H20)-2,FALSE),"")</f>
        <v>11</v>
      </c>
      <c r="I21" s="1">
        <f>IFERROR(VLOOKUP($A21,rcb_mvp!$B:$K,COLUMN(I20)-2,FALSE),"")</f>
        <v>6</v>
      </c>
      <c r="J21" s="1">
        <f>IFERROR(VLOOKUP($A21,rcb_mvp!$B:$K,COLUMN(J20)-2,FALSE),"")</f>
        <v>1</v>
      </c>
      <c r="K21" s="1">
        <f>IFERROR(VLOOKUP($A21,rcb_mvp!$B:$K,COLUMN(K20)-2,FALSE),"")</f>
        <v>0</v>
      </c>
      <c r="L21" s="4">
        <f>IFERROR(VLOOKUP($A21,rcb_mvp!$B:$K,COLUMN(L20)-2,FALSE),"")</f>
        <v>0</v>
      </c>
      <c r="M21" s="3">
        <f>IFERROR(VLOOKUP($A21,rcb_batting!$B:$N,COLUMN(M20)-11,FALSE),"")</f>
        <v>119</v>
      </c>
      <c r="N21" s="1">
        <f>IFERROR(VLOOKUP($A21,rcb_batting!$B:$N,COLUMN(N20)-11,FALSE),"")</f>
        <v>6</v>
      </c>
      <c r="O21" s="1">
        <f>IFERROR(VLOOKUP($A21,rcb_batting!$B:$N,COLUMN(O20)-11,FALSE),"")</f>
        <v>6</v>
      </c>
      <c r="P21" s="1">
        <f>IFERROR(VLOOKUP($A21,rcb_batting!$B:$N,COLUMN(P20)-11,FALSE),"")</f>
        <v>1</v>
      </c>
      <c r="Q21" s="1" t="str">
        <f>IFERROR(VLOOKUP($A21,rcb_batting!$B:$N,COLUMN(Q20)-11,FALSE),"")</f>
        <v>40*</v>
      </c>
      <c r="R21" s="1">
        <f>IFERROR(VLOOKUP($A21,rcb_batting!$B:$N,COLUMN(R20)-11,FALSE),"")</f>
        <v>23.8</v>
      </c>
      <c r="S21" s="1">
        <f>IFERROR(VLOOKUP($A21,rcb_batting!$B:$N,COLUMN(S20)-11,FALSE),"")</f>
        <v>85</v>
      </c>
      <c r="T21" s="1">
        <f>IFERROR(VLOOKUP($A21,rcb_batting!$B:$N,COLUMN(T20)-11,FALSE),"")</f>
        <v>140</v>
      </c>
      <c r="U21" s="1">
        <f>IFERROR(VLOOKUP($A21,rcb_batting!$B:$N,COLUMN(U20)-11,FALSE),"")</f>
        <v>0</v>
      </c>
      <c r="V21" s="1">
        <f>IFERROR(VLOOKUP($A21,rcb_batting!$B:$N,COLUMN(V20)-11,FALSE),"")</f>
        <v>0</v>
      </c>
      <c r="W21" s="1">
        <f>IFERROR(VLOOKUP($A21,rcb_batting!$B:$N,COLUMN(W20)-11,FALSE),"")</f>
        <v>11</v>
      </c>
      <c r="X21" s="4">
        <f>IFERROR(VLOOKUP($A21,rcb_batting!$B:$N,COLUMN(X20)-11,FALSE),"")</f>
        <v>6</v>
      </c>
      <c r="Y21" s="3" t="str">
        <f>IFERROR(VLOOKUP($A21,rcb_bowling!$B:$M,COLUMN(Y20)-23,FALSE),"")</f>
        <v/>
      </c>
      <c r="Z21" s="1" t="str">
        <f>IFERROR(VLOOKUP($A21,rcb_bowling!$B:$M,COLUMN(Z20)-23,FALSE),"")</f>
        <v/>
      </c>
      <c r="AA21" s="1" t="str">
        <f>IFERROR(VLOOKUP($A21,rcb_bowling!$B:$M,COLUMN(AA20)-23,FALSE),"")</f>
        <v/>
      </c>
      <c r="AB21" s="1" t="str">
        <f>IFERROR(VLOOKUP($A21,rcb_bowling!$B:$M,COLUMN(AB20)-23,FALSE),"")</f>
        <v/>
      </c>
      <c r="AC21" s="1" t="str">
        <f>IFERROR(VLOOKUP($A21,rcb_bowling!$B:$M,COLUMN(AC20)-23,FALSE),"")</f>
        <v/>
      </c>
      <c r="AD21" s="1" t="str">
        <f>IFERROR(VLOOKUP($A21,rcb_bowling!$B:$M,COLUMN(AD20)-23,FALSE),"")</f>
        <v/>
      </c>
      <c r="AE21" s="1" t="str">
        <f>IFERROR(VLOOKUP($A21,rcb_bowling!$B:$M,COLUMN(AE20)-23,FALSE),"")</f>
        <v/>
      </c>
      <c r="AF21" s="1" t="str">
        <f>IFERROR(VLOOKUP($A21,rcb_bowling!$B:$M,COLUMN(AF20)-23,FALSE),"")</f>
        <v/>
      </c>
      <c r="AG21" s="1" t="str">
        <f>IFERROR(VLOOKUP($A21,rcb_bowling!$B:$M,COLUMN(AG20)-23,FALSE),"")</f>
        <v/>
      </c>
      <c r="AH21" s="1" t="str">
        <f>IFERROR(VLOOKUP($A21,rcb_bowling!$B:$M,COLUMN(AH20)-23,FALSE),"")</f>
        <v/>
      </c>
      <c r="AI21" s="1" t="str">
        <f>IFERROR(VLOOKUP($A21,rcb_bowling!$B:$M,COLUMN(AI20)-23,FALSE),"")</f>
        <v/>
      </c>
      <c r="AJ21" s="23">
        <f t="shared" si="0"/>
        <v>15.8</v>
      </c>
      <c r="AK21" s="22">
        <f t="shared" si="1"/>
        <v>0</v>
      </c>
      <c r="AL21" s="22">
        <f t="shared" si="2"/>
        <v>0.16666666666666666</v>
      </c>
      <c r="AM21" s="22">
        <f t="shared" si="3"/>
        <v>18.3</v>
      </c>
      <c r="AN21" s="31">
        <f t="shared" si="4"/>
        <v>7</v>
      </c>
      <c r="AO21" s="20">
        <f t="shared" si="5"/>
        <v>9</v>
      </c>
      <c r="AP21" s="49" t="str">
        <f t="shared" si="6"/>
        <v>Devdutt Padikkal</v>
      </c>
    </row>
    <row r="22" spans="1:42" x14ac:dyDescent="0.2">
      <c r="A22" s="3" t="s">
        <v>81</v>
      </c>
      <c r="B22" s="1" t="s">
        <v>12</v>
      </c>
      <c r="C22" s="4" t="s">
        <v>72</v>
      </c>
      <c r="D22" s="3">
        <f>IFERROR(VLOOKUP($A22,rcb_mvp!$B:$K,COLUMN(D21)-2,FALSE),"")</f>
        <v>2.5</v>
      </c>
      <c r="E22" s="1">
        <f>IFERROR(VLOOKUP($A22,rcb_mvp!$B:$K,COLUMN(E21)-2,FALSE),"")</f>
        <v>1</v>
      </c>
      <c r="F22" s="1">
        <f>IFERROR(VLOOKUP($A22,rcb_mvp!$B:$K,COLUMN(F21)-2,FALSE),"")</f>
        <v>0</v>
      </c>
      <c r="G22" s="1">
        <f>IFERROR(VLOOKUP($A22,rcb_mvp!$B:$K,COLUMN(G21)-2,FALSE),"")</f>
        <v>0</v>
      </c>
      <c r="H22" s="1">
        <f>IFERROR(VLOOKUP($A22,rcb_mvp!$B:$K,COLUMN(H21)-2,FALSE),"")</f>
        <v>0</v>
      </c>
      <c r="I22" s="1">
        <f>IFERROR(VLOOKUP($A22,rcb_mvp!$B:$K,COLUMN(I21)-2,FALSE),"")</f>
        <v>0</v>
      </c>
      <c r="J22" s="1">
        <f>IFERROR(VLOOKUP($A22,rcb_mvp!$B:$K,COLUMN(J21)-2,FALSE),"")</f>
        <v>1</v>
      </c>
      <c r="K22" s="1">
        <f>IFERROR(VLOOKUP($A22,rcb_mvp!$B:$K,COLUMN(K21)-2,FALSE),"")</f>
        <v>0</v>
      </c>
      <c r="L22" s="4">
        <f>IFERROR(VLOOKUP($A22,rcb_mvp!$B:$K,COLUMN(L21)-2,FALSE),"")</f>
        <v>0</v>
      </c>
      <c r="M22" s="3">
        <f>IFERROR(VLOOKUP($A22,rcb_batting!$B:$N,COLUMN(M21)-11,FALSE),"")</f>
        <v>1</v>
      </c>
      <c r="N22" s="1">
        <f>IFERROR(VLOOKUP($A22,rcb_batting!$B:$N,COLUMN(N21)-11,FALSE),"")</f>
        <v>1</v>
      </c>
      <c r="O22" s="1">
        <f>IFERROR(VLOOKUP($A22,rcb_batting!$B:$N,COLUMN(O21)-11,FALSE),"")</f>
        <v>1</v>
      </c>
      <c r="P22" s="1">
        <f>IFERROR(VLOOKUP($A22,rcb_batting!$B:$N,COLUMN(P21)-11,FALSE),"")</f>
        <v>0</v>
      </c>
      <c r="Q22" s="1">
        <f>IFERROR(VLOOKUP($A22,rcb_batting!$B:$N,COLUMN(Q21)-11,FALSE),"")</f>
        <v>1</v>
      </c>
      <c r="R22" s="1">
        <f>IFERROR(VLOOKUP($A22,rcb_batting!$B:$N,COLUMN(R21)-11,FALSE),"")</f>
        <v>1</v>
      </c>
      <c r="S22" s="1">
        <f>IFERROR(VLOOKUP($A22,rcb_batting!$B:$N,COLUMN(S21)-11,FALSE),"")</f>
        <v>4</v>
      </c>
      <c r="T22" s="1">
        <f>IFERROR(VLOOKUP($A22,rcb_batting!$B:$N,COLUMN(T21)-11,FALSE),"")</f>
        <v>25</v>
      </c>
      <c r="U22" s="1">
        <f>IFERROR(VLOOKUP($A22,rcb_batting!$B:$N,COLUMN(U21)-11,FALSE),"")</f>
        <v>0</v>
      </c>
      <c r="V22" s="1">
        <f>IFERROR(VLOOKUP($A22,rcb_batting!$B:$N,COLUMN(V21)-11,FALSE),"")</f>
        <v>0</v>
      </c>
      <c r="W22" s="1">
        <f>IFERROR(VLOOKUP($A22,rcb_batting!$B:$N,COLUMN(W21)-11,FALSE),"")</f>
        <v>0</v>
      </c>
      <c r="X22" s="4">
        <f>IFERROR(VLOOKUP($A22,rcb_batting!$B:$N,COLUMN(X21)-11,FALSE),"")</f>
        <v>0</v>
      </c>
      <c r="Y22" s="3" t="str">
        <f>IFERROR(VLOOKUP($A22,rcb_bowling!$B:$M,COLUMN(Y21)-23,FALSE),"")</f>
        <v/>
      </c>
      <c r="Z22" s="1" t="str">
        <f>IFERROR(VLOOKUP($A22,rcb_bowling!$B:$M,COLUMN(Z21)-23,FALSE),"")</f>
        <v/>
      </c>
      <c r="AA22" s="1" t="str">
        <f>IFERROR(VLOOKUP($A22,rcb_bowling!$B:$M,COLUMN(AA21)-23,FALSE),"")</f>
        <v/>
      </c>
      <c r="AB22" s="1" t="str">
        <f>IFERROR(VLOOKUP($A22,rcb_bowling!$B:$M,COLUMN(AB21)-23,FALSE),"")</f>
        <v/>
      </c>
      <c r="AC22" s="1" t="str">
        <f>IFERROR(VLOOKUP($A22,rcb_bowling!$B:$M,COLUMN(AC21)-23,FALSE),"")</f>
        <v/>
      </c>
      <c r="AD22" s="1" t="str">
        <f>IFERROR(VLOOKUP($A22,rcb_bowling!$B:$M,COLUMN(AD21)-23,FALSE),"")</f>
        <v/>
      </c>
      <c r="AE22" s="1" t="str">
        <f>IFERROR(VLOOKUP($A22,rcb_bowling!$B:$M,COLUMN(AE21)-23,FALSE),"")</f>
        <v/>
      </c>
      <c r="AF22" s="1" t="str">
        <f>IFERROR(VLOOKUP($A22,rcb_bowling!$B:$M,COLUMN(AF21)-23,FALSE),"")</f>
        <v/>
      </c>
      <c r="AG22" s="1" t="str">
        <f>IFERROR(VLOOKUP($A22,rcb_bowling!$B:$M,COLUMN(AG21)-23,FALSE),"")</f>
        <v/>
      </c>
      <c r="AH22" s="1" t="str">
        <f>IFERROR(VLOOKUP($A22,rcb_bowling!$B:$M,COLUMN(AH21)-23,FALSE),"")</f>
        <v/>
      </c>
      <c r="AI22" s="1" t="str">
        <f>IFERROR(VLOOKUP($A22,rcb_bowling!$B:$M,COLUMN(AI21)-23,FALSE),"")</f>
        <v/>
      </c>
      <c r="AJ22" s="23">
        <f t="shared" si="0"/>
        <v>0</v>
      </c>
      <c r="AK22" s="22">
        <f t="shared" si="1"/>
        <v>0</v>
      </c>
      <c r="AL22" s="22">
        <f t="shared" si="2"/>
        <v>1</v>
      </c>
      <c r="AM22" s="22">
        <f t="shared" si="3"/>
        <v>15</v>
      </c>
      <c r="AN22" s="31">
        <f t="shared" si="4"/>
        <v>6.666666666666667</v>
      </c>
      <c r="AO22" s="20">
        <f t="shared" si="5"/>
        <v>5</v>
      </c>
      <c r="AP22" s="49" t="str">
        <f t="shared" si="6"/>
        <v>Manoj Bhandage</v>
      </c>
    </row>
    <row r="23" spans="1:42" ht="12.75" thickBot="1" x14ac:dyDescent="0.25">
      <c r="A23" s="5" t="s">
        <v>22</v>
      </c>
      <c r="B23" s="6" t="s">
        <v>12</v>
      </c>
      <c r="C23" s="7" t="s">
        <v>71</v>
      </c>
      <c r="D23" s="5">
        <f>IFERROR(VLOOKUP($A23,rcb_mvp!$B:$K,COLUMN(D22)-2,FALSE),"")</f>
        <v>64.5</v>
      </c>
      <c r="E23" s="6">
        <f>IFERROR(VLOOKUP($A23,rcb_mvp!$B:$K,COLUMN(E22)-2,FALSE),"")</f>
        <v>6</v>
      </c>
      <c r="F23" s="6">
        <f>IFERROR(VLOOKUP($A23,rcb_mvp!$B:$K,COLUMN(F22)-2,FALSE),"")</f>
        <v>2</v>
      </c>
      <c r="G23" s="6">
        <f>IFERROR(VLOOKUP($A23,rcb_mvp!$B:$K,COLUMN(G22)-2,FALSE),"")</f>
        <v>55</v>
      </c>
      <c r="H23" s="6">
        <f>IFERROR(VLOOKUP($A23,rcb_mvp!$B:$K,COLUMN(H22)-2,FALSE),"")</f>
        <v>0</v>
      </c>
      <c r="I23" s="6">
        <f>IFERROR(VLOOKUP($A23,rcb_mvp!$B:$K,COLUMN(I22)-2,FALSE),"")</f>
        <v>0</v>
      </c>
      <c r="J23" s="6">
        <f>IFERROR(VLOOKUP($A23,rcb_mvp!$B:$K,COLUMN(J22)-2,FALSE),"")</f>
        <v>1</v>
      </c>
      <c r="K23" s="6">
        <f>IFERROR(VLOOKUP($A23,rcb_mvp!$B:$K,COLUMN(K22)-2,FALSE),"")</f>
        <v>0</v>
      </c>
      <c r="L23" s="7">
        <f>IFERROR(VLOOKUP($A23,rcb_mvp!$B:$K,COLUMN(L22)-2,FALSE),"")</f>
        <v>0</v>
      </c>
      <c r="M23" s="5" t="str">
        <f>IFERROR(VLOOKUP($A23,rcb_batting!$B:$N,COLUMN(M22)-11,FALSE),"")</f>
        <v/>
      </c>
      <c r="N23" s="6" t="str">
        <f>IFERROR(VLOOKUP($A23,rcb_batting!$B:$N,COLUMN(N22)-11,FALSE),"")</f>
        <v/>
      </c>
      <c r="O23" s="6" t="str">
        <f>IFERROR(VLOOKUP($A23,rcb_batting!$B:$N,COLUMN(O22)-11,FALSE),"")</f>
        <v/>
      </c>
      <c r="P23" s="6" t="str">
        <f>IFERROR(VLOOKUP($A23,rcb_batting!$B:$N,COLUMN(P22)-11,FALSE),"")</f>
        <v/>
      </c>
      <c r="Q23" s="6" t="str">
        <f>IFERROR(VLOOKUP($A23,rcb_batting!$B:$N,COLUMN(Q22)-11,FALSE),"")</f>
        <v/>
      </c>
      <c r="R23" s="6" t="str">
        <f>IFERROR(VLOOKUP($A23,rcb_batting!$B:$N,COLUMN(R22)-11,FALSE),"")</f>
        <v/>
      </c>
      <c r="S23" s="6" t="str">
        <f>IFERROR(VLOOKUP($A23,rcb_batting!$B:$N,COLUMN(S22)-11,FALSE),"")</f>
        <v/>
      </c>
      <c r="T23" s="6" t="str">
        <f>IFERROR(VLOOKUP($A23,rcb_batting!$B:$N,COLUMN(T22)-11,FALSE),"")</f>
        <v/>
      </c>
      <c r="U23" s="6" t="str">
        <f>IFERROR(VLOOKUP($A23,rcb_batting!$B:$N,COLUMN(U22)-11,FALSE),"")</f>
        <v/>
      </c>
      <c r="V23" s="6" t="str">
        <f>IFERROR(VLOOKUP($A23,rcb_batting!$B:$N,COLUMN(V22)-11,FALSE),"")</f>
        <v/>
      </c>
      <c r="W23" s="6" t="str">
        <f>IFERROR(VLOOKUP($A23,rcb_batting!$B:$N,COLUMN(W22)-11,FALSE),"")</f>
        <v/>
      </c>
      <c r="X23" s="7" t="str">
        <f>IFERROR(VLOOKUP($A23,rcb_batting!$B:$N,COLUMN(X22)-11,FALSE),"")</f>
        <v/>
      </c>
      <c r="Y23" s="5">
        <f>IFERROR(VLOOKUP($A23,rcb_bowling!$B:$M,COLUMN(Y22)-23,FALSE),"")</f>
        <v>2</v>
      </c>
      <c r="Z23" s="6">
        <f>IFERROR(VLOOKUP($A23,rcb_bowling!$B:$M,COLUMN(Z22)-23,FALSE),"")</f>
        <v>6</v>
      </c>
      <c r="AA23" s="6">
        <f>IFERROR(VLOOKUP($A23,rcb_bowling!$B:$M,COLUMN(AA22)-23,FALSE),"")</f>
        <v>6</v>
      </c>
      <c r="AB23" s="6">
        <f>IFERROR(VLOOKUP($A23,rcb_bowling!$B:$M,COLUMN(AB22)-23,FALSE),"")</f>
        <v>23</v>
      </c>
      <c r="AC23" s="6">
        <f>IFERROR(VLOOKUP($A23,rcb_bowling!$B:$M,COLUMN(AC22)-23,FALSE),"")</f>
        <v>200</v>
      </c>
      <c r="AD23" s="6">
        <f>IFERROR(VLOOKUP($A23,rcb_bowling!$B:$M,COLUMN(AD22)-23,FALSE),"")</f>
        <v>45682</v>
      </c>
      <c r="AE23" s="6">
        <f>IFERROR(VLOOKUP($A23,rcb_bowling!$B:$M,COLUMN(AE22)-23,FALSE),"")</f>
        <v>100</v>
      </c>
      <c r="AF23" s="6">
        <f>IFERROR(VLOOKUP($A23,rcb_bowling!$B:$M,COLUMN(AF22)-23,FALSE),"")</f>
        <v>8.69</v>
      </c>
      <c r="AG23" s="6">
        <f>IFERROR(VLOOKUP($A23,rcb_bowling!$B:$M,COLUMN(AG22)-23,FALSE),"")</f>
        <v>69</v>
      </c>
      <c r="AH23" s="6">
        <f>IFERROR(VLOOKUP($A23,rcb_bowling!$B:$M,COLUMN(AH22)-23,FALSE),"")</f>
        <v>0</v>
      </c>
      <c r="AI23" s="6">
        <f>IFERROR(VLOOKUP($A23,rcb_bowling!$B:$M,COLUMN(AI22)-23,FALSE),"")</f>
        <v>0</v>
      </c>
      <c r="AJ23" s="24">
        <f t="shared" si="0"/>
        <v>0</v>
      </c>
      <c r="AK23" s="25">
        <f t="shared" si="1"/>
        <v>0.33333333333333331</v>
      </c>
      <c r="AL23" s="25">
        <f t="shared" si="2"/>
        <v>0.16666666666666666</v>
      </c>
      <c r="AM23" s="25">
        <f t="shared" si="3"/>
        <v>10.833333333333332</v>
      </c>
      <c r="AN23" s="32">
        <f t="shared" si="4"/>
        <v>8</v>
      </c>
      <c r="AO23" s="21">
        <f t="shared" si="5"/>
        <v>11</v>
      </c>
      <c r="AP23" s="49" t="str">
        <f t="shared" si="6"/>
        <v>Suyash Sharma</v>
      </c>
    </row>
    <row r="30" spans="1:42" x14ac:dyDescent="0.2">
      <c r="D30" s="52" t="s">
        <v>214</v>
      </c>
    </row>
    <row r="31" spans="1:42" x14ac:dyDescent="0.2">
      <c r="D31" s="51" t="s">
        <v>215</v>
      </c>
      <c r="E31" s="51">
        <f>SUM(D2:L26)-SUM(rcb_mvp!C:K)</f>
        <v>0</v>
      </c>
    </row>
    <row r="32" spans="1:42" x14ac:dyDescent="0.2">
      <c r="D32" s="51" t="s">
        <v>216</v>
      </c>
      <c r="E32" s="51">
        <f>SUM(M2:X26)-SUM(rcb_batting!C2:N100)</f>
        <v>0</v>
      </c>
    </row>
    <row r="33" spans="4:5" x14ac:dyDescent="0.2">
      <c r="D33" s="51" t="s">
        <v>217</v>
      </c>
      <c r="E33" s="51">
        <f>SUM(Y2:AI26)-SUM(rcb_bowling!C:M)</f>
        <v>0</v>
      </c>
    </row>
  </sheetData>
  <conditionalFormatting sqref="D2:D23">
    <cfRule type="containsBlanks" dxfId="20" priority="12">
      <formula>LEN(TRIM(D2))=0</formula>
    </cfRule>
  </conditionalFormatting>
  <conditionalFormatting sqref="E31:E33">
    <cfRule type="cellIs" dxfId="19" priority="1" operator="notEqual">
      <formula>0</formula>
    </cfRule>
  </conditionalFormatting>
  <conditionalFormatting sqref="J2:J23">
    <cfRule type="colorScale" priority="13">
      <colorScale>
        <cfvo type="min"/>
        <cfvo type="max"/>
        <color rgb="FFFCFCFF"/>
        <color rgb="FF63BE7B"/>
      </colorScale>
    </cfRule>
  </conditionalFormatting>
  <conditionalFormatting sqref="K2:K23">
    <cfRule type="cellIs" dxfId="18" priority="11" operator="greaterThanOrEqual">
      <formula>1</formula>
    </cfRule>
  </conditionalFormatting>
  <conditionalFormatting sqref="M2:M23">
    <cfRule type="colorScale" priority="15">
      <colorScale>
        <cfvo type="min"/>
        <cfvo type="max"/>
        <color rgb="FFFCFCFF"/>
        <color rgb="FF63BE7B"/>
      </colorScale>
    </cfRule>
  </conditionalFormatting>
  <conditionalFormatting sqref="Y2:Y23">
    <cfRule type="colorScale" priority="14">
      <colorScale>
        <cfvo type="min"/>
        <cfvo type="max"/>
        <color rgb="FFFCFCFF"/>
        <color rgb="FF63BE7B"/>
      </colorScale>
    </cfRule>
  </conditionalFormatting>
  <conditionalFormatting sqref="AJ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2:AJ23">
    <cfRule type="colorScale" priority="9">
      <colorScale>
        <cfvo type="min"/>
        <cfvo type="max"/>
        <color rgb="FFFCFCFF"/>
        <color rgb="FF63BE7B"/>
      </colorScale>
    </cfRule>
  </conditionalFormatting>
  <conditionalFormatting sqref="AK2:AK23">
    <cfRule type="colorScale" priority="7">
      <colorScale>
        <cfvo type="min"/>
        <cfvo type="max"/>
        <color rgb="FFFCFCFF"/>
        <color rgb="FF63BE7B"/>
      </colorScale>
    </cfRule>
  </conditionalFormatting>
  <conditionalFormatting sqref="AL2:AL23">
    <cfRule type="colorScale" priority="6">
      <colorScale>
        <cfvo type="min"/>
        <cfvo type="max"/>
        <color rgb="FFFCFCFF"/>
        <color rgb="FF63BE7B"/>
      </colorScale>
    </cfRule>
  </conditionalFormatting>
  <conditionalFormatting sqref="AM2:AM23">
    <cfRule type="colorScale" priority="5">
      <colorScale>
        <cfvo type="min"/>
        <cfvo type="max"/>
        <color rgb="FFFCFCFF"/>
        <color rgb="FF63BE7B"/>
      </colorScale>
    </cfRule>
  </conditionalFormatting>
  <conditionalFormatting sqref="AN2:AN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AO2:AO23">
    <cfRule type="iconSet" priority="2">
      <iconSet iconSet="3Symbols2" reverse="1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0CD8-5F12-436D-827B-B2D1FD841E52}">
  <dimension ref="A1:N12"/>
  <sheetViews>
    <sheetView workbookViewId="0">
      <selection activeCell="B3" sqref="B3"/>
    </sheetView>
  </sheetViews>
  <sheetFormatPr defaultRowHeight="12" x14ac:dyDescent="0.2"/>
  <cols>
    <col min="1" max="1" width="3.85546875" style="1" bestFit="1" customWidth="1"/>
    <col min="2" max="2" width="16.85546875" style="1" bestFit="1" customWidth="1"/>
    <col min="3" max="3" width="4.85546875" style="1" bestFit="1" customWidth="1"/>
    <col min="4" max="4" width="4" style="1" bestFit="1" customWidth="1"/>
    <col min="5" max="5" width="4.42578125" style="1" bestFit="1" customWidth="1"/>
    <col min="6" max="6" width="3.28515625" style="1" bestFit="1" customWidth="1"/>
    <col min="7" max="7" width="3.5703125" style="1" bestFit="1" customWidth="1"/>
    <col min="8" max="8" width="5.28515625" style="1" bestFit="1" customWidth="1"/>
    <col min="9" max="9" width="3.5703125" style="1" bestFit="1" customWidth="1"/>
    <col min="10" max="10" width="6.140625" style="1" bestFit="1" customWidth="1"/>
    <col min="11" max="11" width="3.5703125" style="1" bestFit="1" customWidth="1"/>
    <col min="12" max="14" width="2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>
        <v>100</v>
      </c>
      <c r="L1" s="1">
        <v>50</v>
      </c>
      <c r="M1" s="1" t="s">
        <v>6</v>
      </c>
      <c r="N1" s="1" t="s">
        <v>7</v>
      </c>
    </row>
    <row r="2" spans="1:14" x14ac:dyDescent="0.2">
      <c r="A2" s="1">
        <v>2</v>
      </c>
      <c r="B2" s="1" t="s">
        <v>126</v>
      </c>
      <c r="C2" s="1">
        <v>329</v>
      </c>
      <c r="D2" s="1">
        <v>6</v>
      </c>
      <c r="E2" s="1">
        <v>6</v>
      </c>
      <c r="F2" s="1">
        <v>0</v>
      </c>
      <c r="G2" s="1">
        <v>82</v>
      </c>
      <c r="H2" s="1">
        <v>54.83</v>
      </c>
      <c r="I2" s="1">
        <v>217</v>
      </c>
      <c r="J2" s="1">
        <v>151.61000000000001</v>
      </c>
      <c r="K2" s="1">
        <v>0</v>
      </c>
      <c r="L2" s="1">
        <v>4</v>
      </c>
      <c r="M2" s="1">
        <v>31</v>
      </c>
      <c r="N2" s="1">
        <v>13</v>
      </c>
    </row>
    <row r="3" spans="1:14" x14ac:dyDescent="0.2">
      <c r="A3" s="1">
        <v>14</v>
      </c>
      <c r="B3" s="1" t="s">
        <v>99</v>
      </c>
      <c r="C3" s="1">
        <v>218</v>
      </c>
      <c r="D3" s="1">
        <v>6</v>
      </c>
      <c r="E3" s="1">
        <v>6</v>
      </c>
      <c r="F3" s="1">
        <v>1</v>
      </c>
      <c r="G3" s="1" t="s">
        <v>127</v>
      </c>
      <c r="H3" s="1">
        <v>43.6</v>
      </c>
      <c r="I3" s="1">
        <v>138</v>
      </c>
      <c r="J3" s="1">
        <v>157.97</v>
      </c>
      <c r="K3" s="1">
        <v>0</v>
      </c>
      <c r="L3" s="1">
        <v>2</v>
      </c>
      <c r="M3" s="1">
        <v>21</v>
      </c>
      <c r="N3" s="1">
        <v>9</v>
      </c>
    </row>
    <row r="4" spans="1:14" x14ac:dyDescent="0.2">
      <c r="A4" s="1">
        <v>19</v>
      </c>
      <c r="B4" s="1" t="s">
        <v>100</v>
      </c>
      <c r="C4" s="1">
        <v>208</v>
      </c>
      <c r="D4" s="1">
        <v>6</v>
      </c>
      <c r="E4" s="1">
        <v>6</v>
      </c>
      <c r="F4" s="1">
        <v>1</v>
      </c>
      <c r="G4" s="1" t="s">
        <v>128</v>
      </c>
      <c r="H4" s="1">
        <v>41.6</v>
      </c>
      <c r="I4" s="1">
        <v>139</v>
      </c>
      <c r="J4" s="1">
        <v>149.63999999999999</v>
      </c>
      <c r="K4" s="1">
        <v>0</v>
      </c>
      <c r="L4" s="1">
        <v>2</v>
      </c>
      <c r="M4" s="1">
        <v>22</v>
      </c>
      <c r="N4" s="1">
        <v>6</v>
      </c>
    </row>
    <row r="5" spans="1:14" x14ac:dyDescent="0.2">
      <c r="A5" s="1">
        <v>31</v>
      </c>
      <c r="B5" s="1" t="s">
        <v>103</v>
      </c>
      <c r="C5" s="1">
        <v>158</v>
      </c>
      <c r="D5" s="1">
        <v>6</v>
      </c>
      <c r="E5" s="1">
        <v>6</v>
      </c>
      <c r="F5" s="1">
        <v>2</v>
      </c>
      <c r="G5" s="1">
        <v>46</v>
      </c>
      <c r="H5" s="1">
        <v>39.5</v>
      </c>
      <c r="I5" s="1">
        <v>95</v>
      </c>
      <c r="J5" s="1">
        <v>166.31</v>
      </c>
      <c r="K5" s="1">
        <v>0</v>
      </c>
      <c r="L5" s="1">
        <v>0</v>
      </c>
      <c r="M5" s="1">
        <v>14</v>
      </c>
      <c r="N5" s="1">
        <v>10</v>
      </c>
    </row>
    <row r="6" spans="1:14" x14ac:dyDescent="0.2">
      <c r="A6" s="1">
        <v>64</v>
      </c>
      <c r="B6" s="1" t="s">
        <v>106</v>
      </c>
      <c r="C6" s="1">
        <v>62</v>
      </c>
      <c r="D6" s="1">
        <v>6</v>
      </c>
      <c r="E6" s="1">
        <v>4</v>
      </c>
      <c r="F6" s="1">
        <v>2</v>
      </c>
      <c r="G6" s="1">
        <v>36</v>
      </c>
      <c r="H6" s="1">
        <v>31</v>
      </c>
      <c r="I6" s="1">
        <v>34</v>
      </c>
      <c r="J6" s="1">
        <v>182.35</v>
      </c>
      <c r="K6" s="1">
        <v>0</v>
      </c>
      <c r="L6" s="1">
        <v>0</v>
      </c>
      <c r="M6" s="1">
        <v>4</v>
      </c>
      <c r="N6" s="1">
        <v>5</v>
      </c>
    </row>
    <row r="7" spans="1:14" x14ac:dyDescent="0.2">
      <c r="A7" s="1">
        <v>69</v>
      </c>
      <c r="B7" s="1" t="s">
        <v>104</v>
      </c>
      <c r="C7" s="1">
        <v>51</v>
      </c>
      <c r="D7" s="1">
        <v>2</v>
      </c>
      <c r="E7" s="1">
        <v>2</v>
      </c>
      <c r="F7" s="1">
        <v>0</v>
      </c>
      <c r="G7" s="1">
        <v>49</v>
      </c>
      <c r="H7" s="1">
        <v>25.5</v>
      </c>
      <c r="I7" s="1">
        <v>32</v>
      </c>
      <c r="J7" s="1">
        <v>159.37</v>
      </c>
      <c r="K7" s="1">
        <v>0</v>
      </c>
      <c r="L7" s="1">
        <v>0</v>
      </c>
      <c r="M7" s="1">
        <v>5</v>
      </c>
      <c r="N7" s="1">
        <v>2</v>
      </c>
    </row>
    <row r="8" spans="1:14" x14ac:dyDescent="0.2">
      <c r="A8" s="1">
        <v>75</v>
      </c>
      <c r="B8" s="1" t="s">
        <v>108</v>
      </c>
      <c r="C8" s="1">
        <v>30</v>
      </c>
      <c r="D8" s="1">
        <v>6</v>
      </c>
      <c r="E8" s="1">
        <v>4</v>
      </c>
      <c r="F8" s="1">
        <v>1</v>
      </c>
      <c r="G8" s="1" t="s">
        <v>129</v>
      </c>
      <c r="H8" s="1">
        <v>10</v>
      </c>
      <c r="I8" s="1">
        <v>15</v>
      </c>
      <c r="J8" s="1">
        <v>200</v>
      </c>
      <c r="K8" s="1">
        <v>0</v>
      </c>
      <c r="L8" s="1">
        <v>0</v>
      </c>
      <c r="M8" s="1">
        <v>2</v>
      </c>
      <c r="N8" s="1">
        <v>3</v>
      </c>
    </row>
    <row r="9" spans="1:14" x14ac:dyDescent="0.2">
      <c r="A9" s="1">
        <v>82</v>
      </c>
      <c r="B9" s="1" t="s">
        <v>102</v>
      </c>
      <c r="C9" s="1">
        <v>22</v>
      </c>
      <c r="D9" s="1">
        <v>6</v>
      </c>
      <c r="E9" s="1">
        <v>3</v>
      </c>
      <c r="F9" s="1">
        <v>1</v>
      </c>
      <c r="G9" s="1">
        <v>12</v>
      </c>
      <c r="H9" s="1">
        <v>11</v>
      </c>
      <c r="I9" s="1">
        <v>10</v>
      </c>
      <c r="J9" s="1">
        <v>220</v>
      </c>
      <c r="K9" s="1">
        <v>0</v>
      </c>
      <c r="L9" s="1">
        <v>0</v>
      </c>
      <c r="M9" s="1">
        <v>1</v>
      </c>
      <c r="N9" s="1">
        <v>2</v>
      </c>
    </row>
    <row r="10" spans="1:14" x14ac:dyDescent="0.2">
      <c r="A10" s="1">
        <v>98</v>
      </c>
      <c r="B10" s="1" t="s">
        <v>107</v>
      </c>
      <c r="C10" s="1">
        <v>7</v>
      </c>
      <c r="D10" s="1">
        <v>2</v>
      </c>
      <c r="E10" s="1">
        <v>1</v>
      </c>
      <c r="F10" s="1">
        <v>1</v>
      </c>
      <c r="G10" s="1" t="s">
        <v>130</v>
      </c>
      <c r="H10" s="1" t="s">
        <v>52</v>
      </c>
      <c r="I10" s="1">
        <v>5</v>
      </c>
      <c r="J10" s="1">
        <v>140</v>
      </c>
      <c r="K10" s="1">
        <v>0</v>
      </c>
      <c r="L10" s="1">
        <v>0</v>
      </c>
      <c r="M10" s="1">
        <v>0</v>
      </c>
      <c r="N10" s="1">
        <v>1</v>
      </c>
    </row>
    <row r="11" spans="1:14" x14ac:dyDescent="0.2">
      <c r="A11" s="1">
        <v>119</v>
      </c>
      <c r="B11" s="1" t="s">
        <v>101</v>
      </c>
      <c r="C11" s="1">
        <v>1</v>
      </c>
      <c r="D11" s="1">
        <v>6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100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1">
        <v>120</v>
      </c>
      <c r="B12" s="1" t="s">
        <v>105</v>
      </c>
      <c r="C12" s="1">
        <v>1</v>
      </c>
      <c r="D12" s="1">
        <v>4</v>
      </c>
      <c r="E12" s="1">
        <v>2</v>
      </c>
      <c r="F12" s="1">
        <v>2</v>
      </c>
      <c r="G12" s="1" t="s">
        <v>51</v>
      </c>
      <c r="H12" s="1" t="s">
        <v>52</v>
      </c>
      <c r="I12" s="1">
        <v>1</v>
      </c>
      <c r="J12" s="1">
        <v>100</v>
      </c>
      <c r="K12" s="1">
        <v>0</v>
      </c>
      <c r="L12" s="1">
        <v>0</v>
      </c>
      <c r="M12" s="1">
        <v>0</v>
      </c>
      <c r="N1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rcb_mvp</vt:lpstr>
      <vt:lpstr>pbks_mvp</vt:lpstr>
      <vt:lpstr>rcb_batting</vt:lpstr>
      <vt:lpstr>rcb_bowling</vt:lpstr>
      <vt:lpstr>pbks_batting</vt:lpstr>
      <vt:lpstr>pbks_bowling</vt:lpstr>
      <vt:lpstr>pbks</vt:lpstr>
      <vt:lpstr>rcb</vt:lpstr>
      <vt:lpstr>gt_batting</vt:lpstr>
      <vt:lpstr>gt_bowling</vt:lpstr>
      <vt:lpstr>dc_mvp</vt:lpstr>
      <vt:lpstr>dc_batting</vt:lpstr>
      <vt:lpstr>dc_bowling</vt:lpstr>
      <vt:lpstr>dc</vt:lpstr>
      <vt:lpstr>rr_mvp</vt:lpstr>
      <vt:lpstr>rr_batting</vt:lpstr>
      <vt:lpstr>rr_bowling</vt:lpstr>
      <vt:lpstr>rr</vt:lpstr>
      <vt:lpstr>lsg_mvp</vt:lpstr>
      <vt:lpstr>lsg_batting</vt:lpstr>
      <vt:lpstr>lsg_bowling</vt:lpstr>
      <vt:lpstr>lsg</vt:lpstr>
      <vt:lpstr>mi</vt:lpstr>
      <vt:lpstr>csk</vt:lpstr>
      <vt:lpstr>gt_mvp</vt:lpstr>
      <vt:lpstr>gt</vt:lpstr>
      <vt:lpstr>kkr</vt:lpstr>
      <vt:lpstr>kkr_mvp</vt:lpstr>
      <vt:lpstr>kkr_batting</vt:lpstr>
      <vt:lpstr>kkr_bowling</vt:lpstr>
      <vt:lpstr>mi_mvp</vt:lpstr>
      <vt:lpstr>mi_batting</vt:lpstr>
      <vt:lpstr>mi_bowling</vt:lpstr>
      <vt:lpstr>csk_mvp</vt:lpstr>
      <vt:lpstr>csk_batting</vt:lpstr>
      <vt:lpstr>csk_bowling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Prakash</dc:creator>
  <cp:lastModifiedBy>Shashank Prakash</cp:lastModifiedBy>
  <dcterms:created xsi:type="dcterms:W3CDTF">2025-04-18T08:22:27Z</dcterms:created>
  <dcterms:modified xsi:type="dcterms:W3CDTF">2025-04-21T10:44:34Z</dcterms:modified>
</cp:coreProperties>
</file>