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10" windowWidth="19395" windowHeight="9090" firstSheet="78" activeTab="84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  <sheet name="分级限购令" sheetId="79" r:id="rId73"/>
    <sheet name="20160912" sheetId="80" r:id="rId74"/>
    <sheet name="20160912Summary" sheetId="81" r:id="rId75"/>
    <sheet name="20160913" sheetId="82" r:id="rId76"/>
    <sheet name="20160913Summary" sheetId="83" r:id="rId77"/>
    <sheet name="20160914" sheetId="84" r:id="rId78"/>
    <sheet name="20160914Summary" sheetId="85" r:id="rId79"/>
    <sheet name="20160919" sheetId="86" r:id="rId80"/>
    <sheet name="20160919Summary" sheetId="87" r:id="rId81"/>
    <sheet name="20160923" sheetId="88" r:id="rId82"/>
    <sheet name="20160923Summary" sheetId="89" r:id="rId83"/>
    <sheet name="20160927" sheetId="90" r:id="rId84"/>
    <sheet name="20160927Summary" sheetId="91" r:id="rId85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91" l="1"/>
  <c r="AC34" i="91"/>
  <c r="AC33" i="91"/>
  <c r="E32" i="91"/>
  <c r="D18" i="91"/>
  <c r="B2" i="91"/>
  <c r="R11" i="90"/>
  <c r="P11" i="90"/>
  <c r="K11" i="90"/>
  <c r="H11" i="90"/>
  <c r="G11" i="90"/>
  <c r="D11" i="90"/>
  <c r="R15" i="90"/>
  <c r="P15" i="90"/>
  <c r="K15" i="90"/>
  <c r="H15" i="90"/>
  <c r="G15" i="90"/>
  <c r="D15" i="90"/>
  <c r="R42" i="90"/>
  <c r="P42" i="90"/>
  <c r="K42" i="90"/>
  <c r="H42" i="90"/>
  <c r="G42" i="90"/>
  <c r="D42" i="90"/>
  <c r="R78" i="90"/>
  <c r="P78" i="90"/>
  <c r="K78" i="90"/>
  <c r="H78" i="90"/>
  <c r="G78" i="90"/>
  <c r="D78" i="90"/>
  <c r="R84" i="90"/>
  <c r="P84" i="90"/>
  <c r="K84" i="90"/>
  <c r="J84" i="90"/>
  <c r="I84" i="90"/>
  <c r="H84" i="90"/>
  <c r="G84" i="90"/>
  <c r="D84" i="90"/>
  <c r="R144" i="90"/>
  <c r="P144" i="90"/>
  <c r="K144" i="90"/>
  <c r="H144" i="90"/>
  <c r="G144" i="90"/>
  <c r="D144" i="90"/>
  <c r="Z32" i="91"/>
  <c r="AC35" i="89" l="1"/>
  <c r="AC34" i="89"/>
  <c r="AC33" i="89"/>
  <c r="E32" i="89"/>
  <c r="D18" i="89"/>
  <c r="B2" i="89"/>
  <c r="R11" i="88"/>
  <c r="P11" i="88"/>
  <c r="K11" i="88"/>
  <c r="H11" i="88"/>
  <c r="G11" i="88"/>
  <c r="D11" i="88"/>
  <c r="R15" i="88"/>
  <c r="P15" i="88"/>
  <c r="K15" i="88"/>
  <c r="H15" i="88"/>
  <c r="G15" i="88"/>
  <c r="D15" i="88"/>
  <c r="R42" i="88"/>
  <c r="P42" i="88"/>
  <c r="K42" i="88"/>
  <c r="H42" i="88"/>
  <c r="G42" i="88"/>
  <c r="D42" i="88"/>
  <c r="R78" i="88"/>
  <c r="P78" i="88"/>
  <c r="K78" i="88"/>
  <c r="H78" i="88"/>
  <c r="G78" i="88"/>
  <c r="D78" i="88"/>
  <c r="R84" i="88"/>
  <c r="P84" i="88"/>
  <c r="K84" i="88"/>
  <c r="J84" i="88"/>
  <c r="I84" i="88"/>
  <c r="H84" i="88"/>
  <c r="G84" i="88"/>
  <c r="D84" i="88"/>
  <c r="R144" i="88"/>
  <c r="P144" i="88"/>
  <c r="K144" i="88"/>
  <c r="H144" i="88"/>
  <c r="G144" i="88"/>
  <c r="D144" i="88"/>
  <c r="I3" i="91"/>
  <c r="K8" i="91"/>
  <c r="F22" i="91"/>
  <c r="V32" i="91"/>
  <c r="I6" i="91"/>
  <c r="Z21" i="91"/>
  <c r="J32" i="91"/>
  <c r="P36" i="91"/>
  <c r="V35" i="91"/>
  <c r="F35" i="91"/>
  <c r="O34" i="91"/>
  <c r="U33" i="91"/>
  <c r="E33" i="91"/>
  <c r="O32" i="91"/>
  <c r="Y22" i="91"/>
  <c r="I22" i="91"/>
  <c r="S21" i="91"/>
  <c r="H8" i="91"/>
  <c r="J5" i="91"/>
  <c r="F3" i="91"/>
  <c r="O36" i="91"/>
  <c r="U35" i="91"/>
  <c r="E35" i="91"/>
  <c r="N34" i="91"/>
  <c r="X33" i="91"/>
  <c r="V36" i="91"/>
  <c r="F36" i="91"/>
  <c r="P35" i="91"/>
  <c r="U34" i="91"/>
  <c r="E34" i="91"/>
  <c r="O33" i="91"/>
  <c r="Y32" i="91"/>
  <c r="I32" i="91"/>
  <c r="O22" i="91"/>
  <c r="Y21" i="91"/>
  <c r="I21" i="91"/>
  <c r="H7" i="91"/>
  <c r="J4" i="91"/>
  <c r="U36" i="91"/>
  <c r="E36" i="91"/>
  <c r="O35" i="91"/>
  <c r="X34" i="91"/>
  <c r="H34" i="91"/>
  <c r="N33" i="91"/>
  <c r="X32" i="91"/>
  <c r="H32" i="91"/>
  <c r="K6" i="91"/>
  <c r="AB21" i="91"/>
  <c r="N32" i="91"/>
  <c r="G7" i="91"/>
  <c r="V21" i="91"/>
  <c r="H33" i="91"/>
  <c r="P21" i="91"/>
  <c r="K3" i="91"/>
  <c r="P22" i="91"/>
  <c r="H36" i="91"/>
  <c r="N35" i="91"/>
  <c r="M33" i="91"/>
  <c r="G32" i="91"/>
  <c r="AA21" i="91"/>
  <c r="F7" i="91"/>
  <c r="W36" i="91"/>
  <c r="G36" i="91"/>
  <c r="V34" i="91"/>
  <c r="P33" i="91"/>
  <c r="X35" i="91"/>
  <c r="M34" i="91"/>
  <c r="G33" i="91"/>
  <c r="G22" i="91"/>
  <c r="J8" i="91"/>
  <c r="H3" i="91"/>
  <c r="W35" i="91"/>
  <c r="P34" i="91"/>
  <c r="F33" i="91"/>
  <c r="G4" i="91"/>
  <c r="R22" i="91"/>
  <c r="F21" i="91"/>
  <c r="H5" i="91"/>
  <c r="S35" i="91"/>
  <c r="L34" i="91"/>
  <c r="AB32" i="91"/>
  <c r="I5" i="91"/>
  <c r="AB22" i="91"/>
  <c r="N21" i="91"/>
  <c r="K4" i="91"/>
  <c r="H21" i="91"/>
  <c r="N22" i="91"/>
  <c r="L33" i="91"/>
  <c r="K7" i="91"/>
  <c r="H22" i="91"/>
  <c r="AB36" i="91"/>
  <c r="L36" i="91"/>
  <c r="R35" i="91"/>
  <c r="AA34" i="91"/>
  <c r="K34" i="91"/>
  <c r="Q33" i="91"/>
  <c r="AA32" i="91"/>
  <c r="K32" i="91"/>
  <c r="U22" i="91"/>
  <c r="E22" i="91"/>
  <c r="O21" i="91"/>
  <c r="J7" i="91"/>
  <c r="F5" i="91"/>
  <c r="AA36" i="91"/>
  <c r="K36" i="91"/>
  <c r="Q35" i="91"/>
  <c r="Z34" i="91"/>
  <c r="J34" i="91"/>
  <c r="T33" i="91"/>
  <c r="R36" i="91"/>
  <c r="AB35" i="91"/>
  <c r="L35" i="91"/>
  <c r="Q34" i="91"/>
  <c r="AA33" i="91"/>
  <c r="K33" i="91"/>
  <c r="U32" i="91"/>
  <c r="AA22" i="91"/>
  <c r="K22" i="91"/>
  <c r="U21" i="91"/>
  <c r="E21" i="91"/>
  <c r="J6" i="91"/>
  <c r="F4" i="91"/>
  <c r="Q36" i="91"/>
  <c r="AA35" i="91"/>
  <c r="K35" i="91"/>
  <c r="T34" i="91"/>
  <c r="Z33" i="91"/>
  <c r="J33" i="91"/>
  <c r="T32" i="91"/>
  <c r="Z22" i="91"/>
  <c r="G8" i="91"/>
  <c r="J22" i="91"/>
  <c r="G3" i="91"/>
  <c r="I8" i="91"/>
  <c r="L22" i="91"/>
  <c r="G6" i="91"/>
  <c r="V22" i="91"/>
  <c r="J21" i="91"/>
  <c r="X36" i="91"/>
  <c r="W34" i="91"/>
  <c r="G34" i="91"/>
  <c r="W32" i="91"/>
  <c r="Q22" i="91"/>
  <c r="K21" i="91"/>
  <c r="H4" i="91"/>
  <c r="M35" i="91"/>
  <c r="F34" i="91"/>
  <c r="N36" i="91"/>
  <c r="H35" i="91"/>
  <c r="W33" i="91"/>
  <c r="Q32" i="91"/>
  <c r="W22" i="91"/>
  <c r="Q21" i="91"/>
  <c r="F6" i="91"/>
  <c r="M36" i="91"/>
  <c r="G35" i="91"/>
  <c r="V33" i="91"/>
  <c r="P32" i="91"/>
  <c r="L21" i="91"/>
  <c r="I4" i="91"/>
  <c r="T22" i="91"/>
  <c r="I7" i="91"/>
  <c r="X21" i="91"/>
  <c r="F32" i="91"/>
  <c r="G5" i="91"/>
  <c r="R21" i="91"/>
  <c r="X22" i="91"/>
  <c r="T36" i="91"/>
  <c r="Z35" i="91"/>
  <c r="J35" i="91"/>
  <c r="S34" i="91"/>
  <c r="Y33" i="91"/>
  <c r="I33" i="91"/>
  <c r="S32" i="91"/>
  <c r="AC22" i="91"/>
  <c r="M22" i="91"/>
  <c r="W21" i="91"/>
  <c r="G21" i="91"/>
  <c r="H6" i="91"/>
  <c r="J3" i="91"/>
  <c r="S36" i="91"/>
  <c r="Y35" i="91"/>
  <c r="I35" i="91"/>
  <c r="R34" i="91"/>
  <c r="AB33" i="91"/>
  <c r="Z36" i="91"/>
  <c r="J36" i="91"/>
  <c r="T35" i="91"/>
  <c r="Y34" i="91"/>
  <c r="I34" i="91"/>
  <c r="S33" i="91"/>
  <c r="AC32" i="91"/>
  <c r="M32" i="91"/>
  <c r="S22" i="91"/>
  <c r="AC21" i="91"/>
  <c r="M21" i="91"/>
  <c r="F8" i="91"/>
  <c r="Y36" i="91"/>
  <c r="I36" i="91"/>
  <c r="AB34" i="91"/>
  <c r="R33" i="91"/>
  <c r="L32" i="91"/>
  <c r="T21" i="91"/>
  <c r="K5" i="91"/>
  <c r="R32" i="91"/>
  <c r="U36" i="89"/>
  <c r="C32" i="91" l="1"/>
  <c r="C34" i="91"/>
  <c r="C21" i="91"/>
  <c r="C33" i="91"/>
  <c r="C36" i="91"/>
  <c r="C22" i="91"/>
  <c r="AC35" i="87"/>
  <c r="AC34" i="87"/>
  <c r="AC33" i="87"/>
  <c r="E32" i="87"/>
  <c r="D18" i="87"/>
  <c r="B2" i="87"/>
  <c r="R11" i="86"/>
  <c r="P11" i="86"/>
  <c r="K11" i="86"/>
  <c r="H11" i="86"/>
  <c r="G11" i="86"/>
  <c r="D11" i="86"/>
  <c r="R15" i="86"/>
  <c r="P15" i="86"/>
  <c r="K15" i="86"/>
  <c r="H15" i="86"/>
  <c r="G15" i="86"/>
  <c r="D15" i="86"/>
  <c r="R42" i="86"/>
  <c r="P42" i="86"/>
  <c r="K42" i="86"/>
  <c r="H42" i="86"/>
  <c r="G42" i="86"/>
  <c r="D42" i="86"/>
  <c r="R78" i="86"/>
  <c r="P78" i="86"/>
  <c r="K78" i="86"/>
  <c r="H78" i="86"/>
  <c r="G78" i="86"/>
  <c r="D78" i="86"/>
  <c r="R84" i="86"/>
  <c r="P84" i="86"/>
  <c r="K84" i="86"/>
  <c r="J84" i="86"/>
  <c r="I84" i="86"/>
  <c r="H84" i="86"/>
  <c r="G84" i="86"/>
  <c r="D84" i="86"/>
  <c r="R144" i="86"/>
  <c r="P144" i="86"/>
  <c r="K144" i="86"/>
  <c r="H144" i="86"/>
  <c r="G144" i="86"/>
  <c r="D144" i="86"/>
  <c r="V22" i="89"/>
  <c r="I6" i="89"/>
  <c r="Z33" i="89"/>
  <c r="Q21" i="89"/>
  <c r="M21" i="89"/>
  <c r="I21" i="89"/>
  <c r="L34" i="89"/>
  <c r="G22" i="89"/>
  <c r="U21" i="89"/>
  <c r="Z22" i="89"/>
  <c r="L21" i="89"/>
  <c r="L32" i="89"/>
  <c r="G3" i="89"/>
  <c r="E36" i="89"/>
  <c r="F33" i="89"/>
  <c r="O35" i="89"/>
  <c r="P32" i="89"/>
  <c r="K22" i="89"/>
  <c r="I32" i="89"/>
  <c r="U34" i="89"/>
  <c r="I5" i="89"/>
  <c r="X22" i="89"/>
  <c r="N34" i="89"/>
  <c r="G4" i="89"/>
  <c r="E22" i="89"/>
  <c r="Q33" i="89"/>
  <c r="L36" i="89"/>
  <c r="S33" i="89"/>
  <c r="J36" i="89"/>
  <c r="R21" i="89"/>
  <c r="L33" i="89"/>
  <c r="Y35" i="89"/>
  <c r="H8" i="89"/>
  <c r="O32" i="89"/>
  <c r="F35" i="89"/>
  <c r="Q32" i="89"/>
  <c r="H35" i="89"/>
  <c r="K6" i="89"/>
  <c r="F32" i="89"/>
  <c r="V34" i="89"/>
  <c r="J3" i="89"/>
  <c r="M22" i="89"/>
  <c r="Y33" i="89"/>
  <c r="T36" i="89"/>
  <c r="AA33" i="89"/>
  <c r="R36" i="89"/>
  <c r="Z21" i="89"/>
  <c r="T33" i="89"/>
  <c r="K36" i="89"/>
  <c r="K21" i="89"/>
  <c r="W32" i="89"/>
  <c r="N35" i="89"/>
  <c r="Y32" i="89"/>
  <c r="P35" i="89"/>
  <c r="G8" i="89"/>
  <c r="N32" i="89"/>
  <c r="E35" i="89"/>
  <c r="U22" i="89"/>
  <c r="K34" i="89"/>
  <c r="S22" i="89"/>
  <c r="I34" i="89"/>
  <c r="L22" i="89"/>
  <c r="AB33" i="89"/>
  <c r="S21" i="89"/>
  <c r="V35" i="89"/>
  <c r="X35" i="89"/>
  <c r="V32" i="89"/>
  <c r="M35" i="89"/>
  <c r="AC22" i="89"/>
  <c r="S34" i="89"/>
  <c r="Q34" i="89"/>
  <c r="T22" i="89"/>
  <c r="AA36" i="89"/>
  <c r="M33" i="89"/>
  <c r="H36" i="89"/>
  <c r="O21" i="89"/>
  <c r="R35" i="89"/>
  <c r="T35" i="89"/>
  <c r="I35" i="89"/>
  <c r="O34" i="89"/>
  <c r="I3" i="89"/>
  <c r="W36" i="89"/>
  <c r="W21" i="89"/>
  <c r="K33" i="89"/>
  <c r="Z32" i="89"/>
  <c r="G32" i="89"/>
  <c r="Y36" i="87"/>
  <c r="P34" i="89"/>
  <c r="H34" i="89"/>
  <c r="Q36" i="89"/>
  <c r="V33" i="89"/>
  <c r="H3" i="89"/>
  <c r="K35" i="89"/>
  <c r="J4" i="89"/>
  <c r="X34" i="89"/>
  <c r="H32" i="89"/>
  <c r="I36" i="89"/>
  <c r="T32" i="89"/>
  <c r="G5" i="89"/>
  <c r="I8" i="89"/>
  <c r="J8" i="89"/>
  <c r="F4" i="89"/>
  <c r="H21" i="89"/>
  <c r="AB36" i="89"/>
  <c r="N33" i="89"/>
  <c r="F5" i="89"/>
  <c r="Z36" i="89"/>
  <c r="S36" i="89"/>
  <c r="E33" i="89"/>
  <c r="G33" i="89"/>
  <c r="F21" i="89"/>
  <c r="H6" i="89"/>
  <c r="AA22" i="89"/>
  <c r="K4" i="89"/>
  <c r="J34" i="89"/>
  <c r="AA21" i="89"/>
  <c r="X33" i="89"/>
  <c r="K8" i="89"/>
  <c r="J5" i="89"/>
  <c r="W22" i="89"/>
  <c r="P22" i="89"/>
  <c r="I33" i="89"/>
  <c r="AB35" i="89"/>
  <c r="F7" i="89"/>
  <c r="P21" i="89"/>
  <c r="J6" i="89"/>
  <c r="X21" i="89"/>
  <c r="H5" i="89"/>
  <c r="F22" i="89"/>
  <c r="F8" i="89"/>
  <c r="N22" i="89"/>
  <c r="T21" i="89"/>
  <c r="S35" i="89"/>
  <c r="Y21" i="89"/>
  <c r="AB34" i="89"/>
  <c r="O22" i="89"/>
  <c r="AC21" i="89"/>
  <c r="AB32" i="89"/>
  <c r="AB21" i="89"/>
  <c r="R33" i="89"/>
  <c r="I4" i="89"/>
  <c r="O33" i="89"/>
  <c r="F36" i="89"/>
  <c r="N21" i="89"/>
  <c r="H33" i="89"/>
  <c r="U35" i="89"/>
  <c r="J7" i="89"/>
  <c r="K32" i="89"/>
  <c r="AA34" i="89"/>
  <c r="M32" i="89"/>
  <c r="Y34" i="89"/>
  <c r="G6" i="89"/>
  <c r="AB22" i="89"/>
  <c r="R34" i="89"/>
  <c r="F3" i="89"/>
  <c r="I22" i="89"/>
  <c r="U33" i="89"/>
  <c r="P36" i="89"/>
  <c r="W33" i="89"/>
  <c r="N36" i="89"/>
  <c r="V21" i="89"/>
  <c r="P33" i="89"/>
  <c r="G36" i="89"/>
  <c r="G21" i="89"/>
  <c r="S32" i="89"/>
  <c r="J35" i="89"/>
  <c r="U32" i="89"/>
  <c r="L35" i="89"/>
  <c r="I7" i="89"/>
  <c r="J32" i="89"/>
  <c r="Z34" i="89"/>
  <c r="H4" i="89"/>
  <c r="Q22" i="89"/>
  <c r="G34" i="89"/>
  <c r="X36" i="89"/>
  <c r="T34" i="89"/>
  <c r="J22" i="89"/>
  <c r="W35" i="89"/>
  <c r="K5" i="89"/>
  <c r="G35" i="89"/>
  <c r="R22" i="89"/>
  <c r="Y36" i="89"/>
  <c r="G7" i="89"/>
  <c r="F6" i="89"/>
  <c r="M36" i="89"/>
  <c r="H7" i="89"/>
  <c r="AA35" i="89"/>
  <c r="X32" i="89"/>
  <c r="K3" i="89"/>
  <c r="J33" i="89"/>
  <c r="K7" i="89"/>
  <c r="E21" i="89"/>
  <c r="E34" i="89"/>
  <c r="V36" i="89"/>
  <c r="H22" i="89"/>
  <c r="O36" i="89"/>
  <c r="AA32" i="89"/>
  <c r="AC32" i="89"/>
  <c r="R32" i="89"/>
  <c r="Y22" i="89"/>
  <c r="M34" i="89"/>
  <c r="F34" i="89"/>
  <c r="Z35" i="89"/>
  <c r="J21" i="89"/>
  <c r="Q35" i="89"/>
  <c r="W34" i="89"/>
  <c r="C22" i="89" l="1"/>
  <c r="C33" i="89"/>
  <c r="C34" i="89"/>
  <c r="C32" i="89"/>
  <c r="C21" i="89"/>
  <c r="C36" i="89"/>
  <c r="AC35" i="85"/>
  <c r="AC34" i="85"/>
  <c r="AC33" i="85"/>
  <c r="E32" i="85"/>
  <c r="D18" i="85"/>
  <c r="B2" i="85"/>
  <c r="R11" i="84"/>
  <c r="P11" i="84"/>
  <c r="K11" i="84"/>
  <c r="H11" i="84"/>
  <c r="G11" i="84"/>
  <c r="D11" i="84"/>
  <c r="R15" i="84"/>
  <c r="P15" i="84"/>
  <c r="K15" i="84"/>
  <c r="H15" i="84"/>
  <c r="G15" i="84"/>
  <c r="D15" i="84"/>
  <c r="R42" i="84"/>
  <c r="P42" i="84"/>
  <c r="K42" i="84"/>
  <c r="H42" i="84"/>
  <c r="G42" i="84"/>
  <c r="D42" i="84"/>
  <c r="R78" i="84"/>
  <c r="P78" i="84"/>
  <c r="K78" i="84"/>
  <c r="H78" i="84"/>
  <c r="G78" i="84"/>
  <c r="D78" i="84"/>
  <c r="R84" i="84"/>
  <c r="P84" i="84"/>
  <c r="K84" i="84"/>
  <c r="J84" i="84"/>
  <c r="I84" i="84"/>
  <c r="H84" i="84"/>
  <c r="G84" i="84"/>
  <c r="D84" i="84"/>
  <c r="R144" i="84"/>
  <c r="P144" i="84"/>
  <c r="K144" i="84"/>
  <c r="H144" i="84"/>
  <c r="G144" i="84"/>
  <c r="D144" i="84"/>
  <c r="R22" i="87"/>
  <c r="Q21" i="87"/>
  <c r="Y21" i="87"/>
  <c r="M36" i="87"/>
  <c r="Q32" i="87"/>
  <c r="Z34" i="87"/>
  <c r="T36" i="87"/>
  <c r="P36" i="87"/>
  <c r="X33" i="87"/>
  <c r="S33" i="87"/>
  <c r="F36" i="87"/>
  <c r="J7" i="87"/>
  <c r="P22" i="87"/>
  <c r="F34" i="87"/>
  <c r="Q22" i="87"/>
  <c r="R34" i="87"/>
  <c r="G5" i="87"/>
  <c r="H34" i="87"/>
  <c r="W35" i="87"/>
  <c r="L32" i="87"/>
  <c r="AC21" i="87"/>
  <c r="K22" i="87"/>
  <c r="K5" i="87"/>
  <c r="Z32" i="87"/>
  <c r="S34" i="87"/>
  <c r="S21" i="87"/>
  <c r="X22" i="87"/>
  <c r="G34" i="87"/>
  <c r="E34" i="87"/>
  <c r="S36" i="87"/>
  <c r="Y34" i="87"/>
  <c r="H35" i="85"/>
  <c r="S33" i="85"/>
  <c r="I34" i="85"/>
  <c r="AB36" i="87"/>
  <c r="AB34" i="87"/>
  <c r="O35" i="87"/>
  <c r="G22" i="87"/>
  <c r="N36" i="87"/>
  <c r="J35" i="87"/>
  <c r="N32" i="87"/>
  <c r="U34" i="87"/>
  <c r="J36" i="87"/>
  <c r="O22" i="85"/>
  <c r="S21" i="85"/>
  <c r="H7" i="87"/>
  <c r="I36" i="87"/>
  <c r="J34" i="87"/>
  <c r="X36" i="87"/>
  <c r="L35" i="85"/>
  <c r="H4" i="85"/>
  <c r="G36" i="87"/>
  <c r="AC21" i="85"/>
  <c r="K33" i="87"/>
  <c r="U22" i="87"/>
  <c r="M22" i="85"/>
  <c r="AB35" i="87"/>
  <c r="K34" i="87"/>
  <c r="I33" i="87"/>
  <c r="Y32" i="85"/>
  <c r="U22" i="85"/>
  <c r="U21" i="87"/>
  <c r="E21" i="87"/>
  <c r="I7" i="87"/>
  <c r="V21" i="87"/>
  <c r="K21" i="87"/>
  <c r="L33" i="87"/>
  <c r="O33" i="85"/>
  <c r="Q32" i="85"/>
  <c r="AA22" i="85"/>
  <c r="G8" i="87"/>
  <c r="L36" i="87"/>
  <c r="E21" i="85"/>
  <c r="I6" i="87"/>
  <c r="T32" i="87"/>
  <c r="K7" i="87"/>
  <c r="H6" i="87"/>
  <c r="Q34" i="87"/>
  <c r="H8" i="87"/>
  <c r="AA32" i="87"/>
  <c r="W33" i="85"/>
  <c r="AC32" i="85"/>
  <c r="Y34" i="85"/>
  <c r="G35" i="87"/>
  <c r="R33" i="87"/>
  <c r="T33" i="87"/>
  <c r="N35" i="87"/>
  <c r="H8" i="85"/>
  <c r="P21" i="87"/>
  <c r="Z22" i="87"/>
  <c r="O34" i="87"/>
  <c r="AA21" i="85"/>
  <c r="AA36" i="87"/>
  <c r="W21" i="87"/>
  <c r="Y32" i="87"/>
  <c r="J22" i="87"/>
  <c r="L21" i="87"/>
  <c r="T21" i="87"/>
  <c r="Q36" i="87"/>
  <c r="H35" i="87"/>
  <c r="J3" i="87"/>
  <c r="M32" i="87"/>
  <c r="AA33" i="87"/>
  <c r="O36" i="87"/>
  <c r="W36" i="87"/>
  <c r="R21" i="87"/>
  <c r="K32" i="87"/>
  <c r="I22" i="87"/>
  <c r="K36" i="87"/>
  <c r="U32" i="87"/>
  <c r="F32" i="87"/>
  <c r="E22" i="87"/>
  <c r="G3" i="87"/>
  <c r="X32" i="87"/>
  <c r="X34" i="87"/>
  <c r="F33" i="87"/>
  <c r="V33" i="87"/>
  <c r="H21" i="87"/>
  <c r="G33" i="87"/>
  <c r="Q35" i="87"/>
  <c r="M33" i="87"/>
  <c r="AA22" i="87"/>
  <c r="N34" i="87"/>
  <c r="K6" i="87"/>
  <c r="V36" i="87"/>
  <c r="O21" i="87"/>
  <c r="P33" i="87"/>
  <c r="J5" i="85"/>
  <c r="Y21" i="85"/>
  <c r="Y22" i="85"/>
  <c r="F8" i="85"/>
  <c r="U36" i="87"/>
  <c r="P34" i="87"/>
  <c r="S35" i="87"/>
  <c r="AB21" i="87"/>
  <c r="Z21" i="87"/>
  <c r="T35" i="87"/>
  <c r="H4" i="87"/>
  <c r="AB22" i="87"/>
  <c r="F35" i="87"/>
  <c r="U34" i="85"/>
  <c r="T35" i="85"/>
  <c r="F4" i="87"/>
  <c r="Z33" i="87"/>
  <c r="Z35" i="87"/>
  <c r="P35" i="87"/>
  <c r="J4" i="85"/>
  <c r="AB35" i="85"/>
  <c r="G32" i="87"/>
  <c r="U32" i="85"/>
  <c r="U35" i="87"/>
  <c r="F3" i="87"/>
  <c r="F5" i="85"/>
  <c r="F7" i="87"/>
  <c r="J36" i="85"/>
  <c r="N21" i="87"/>
  <c r="AB32" i="87"/>
  <c r="I8" i="87"/>
  <c r="E36" i="87"/>
  <c r="M22" i="87"/>
  <c r="R36" i="87"/>
  <c r="V35" i="87"/>
  <c r="AA34" i="87"/>
  <c r="S22" i="85"/>
  <c r="K33" i="85"/>
  <c r="S32" i="87"/>
  <c r="I32" i="87"/>
  <c r="X35" i="85"/>
  <c r="I21" i="87"/>
  <c r="W22" i="87"/>
  <c r="L34" i="87"/>
  <c r="J33" i="87"/>
  <c r="X35" i="87"/>
  <c r="I34" i="87"/>
  <c r="G4" i="87"/>
  <c r="L22" i="87"/>
  <c r="E33" i="87"/>
  <c r="AA33" i="85"/>
  <c r="F6" i="87"/>
  <c r="H3" i="87"/>
  <c r="M21" i="87"/>
  <c r="O32" i="87"/>
  <c r="I5" i="87"/>
  <c r="R36" i="85"/>
  <c r="J8" i="87"/>
  <c r="F5" i="87"/>
  <c r="F36" i="85"/>
  <c r="V34" i="87"/>
  <c r="U33" i="87"/>
  <c r="P32" i="87"/>
  <c r="X21" i="87"/>
  <c r="F22" i="87"/>
  <c r="J4" i="87"/>
  <c r="T34" i="87"/>
  <c r="J32" i="87"/>
  <c r="Y33" i="87"/>
  <c r="J5" i="87"/>
  <c r="H22" i="87"/>
  <c r="W32" i="87"/>
  <c r="O33" i="87"/>
  <c r="Y35" i="87"/>
  <c r="AC32" i="87"/>
  <c r="H7" i="85"/>
  <c r="I22" i="85"/>
  <c r="AA36" i="85"/>
  <c r="F7" i="85"/>
  <c r="J8" i="85"/>
  <c r="W34" i="87"/>
  <c r="E35" i="87"/>
  <c r="G6" i="87"/>
  <c r="M35" i="87"/>
  <c r="E34" i="85"/>
  <c r="M21" i="85"/>
  <c r="G7" i="87"/>
  <c r="I4" i="87"/>
  <c r="I3" i="87"/>
  <c r="N33" i="87"/>
  <c r="V22" i="87"/>
  <c r="H32" i="87"/>
  <c r="J6" i="87"/>
  <c r="J21" i="87"/>
  <c r="AC22" i="87"/>
  <c r="V32" i="87"/>
  <c r="K4" i="87"/>
  <c r="AA21" i="87"/>
  <c r="O22" i="87"/>
  <c r="AB33" i="87"/>
  <c r="R35" i="87"/>
  <c r="Q22" i="85"/>
  <c r="H5" i="85"/>
  <c r="G21" i="85"/>
  <c r="Q21" i="85"/>
  <c r="J6" i="85"/>
  <c r="K3" i="87"/>
  <c r="K35" i="87"/>
  <c r="AA35" i="87"/>
  <c r="N22" i="87"/>
  <c r="W33" i="87"/>
  <c r="G21" i="87"/>
  <c r="L35" i="87"/>
  <c r="Y22" i="87"/>
  <c r="Q33" i="87"/>
  <c r="O21" i="85"/>
  <c r="P35" i="85"/>
  <c r="F8" i="87"/>
  <c r="H5" i="87"/>
  <c r="M34" i="87"/>
  <c r="H33" i="87"/>
  <c r="F21" i="87"/>
  <c r="Z36" i="85"/>
  <c r="T22" i="87"/>
  <c r="J3" i="85"/>
  <c r="H36" i="87"/>
  <c r="K8" i="87"/>
  <c r="U21" i="85"/>
  <c r="Z36" i="87"/>
  <c r="R32" i="87"/>
  <c r="N36" i="85"/>
  <c r="S22" i="87"/>
  <c r="I35" i="87"/>
  <c r="W22" i="85"/>
  <c r="H3" i="85"/>
  <c r="K22" i="85"/>
  <c r="C33" i="87" l="1"/>
  <c r="C22" i="87"/>
  <c r="C21" i="87"/>
  <c r="C36" i="87"/>
  <c r="C32" i="87"/>
  <c r="C34" i="87"/>
  <c r="C36" i="85"/>
  <c r="AC35" i="83"/>
  <c r="AC34" i="83"/>
  <c r="AC33" i="83"/>
  <c r="E32" i="83"/>
  <c r="D18" i="83"/>
  <c r="B2" i="83"/>
  <c r="R11" i="82"/>
  <c r="P11" i="82"/>
  <c r="K11" i="82"/>
  <c r="H11" i="82"/>
  <c r="G11" i="82"/>
  <c r="D11" i="82"/>
  <c r="R15" i="82"/>
  <c r="P15" i="82"/>
  <c r="K15" i="82"/>
  <c r="K41" i="82" s="1"/>
  <c r="H15" i="82"/>
  <c r="G15" i="82"/>
  <c r="D15" i="82"/>
  <c r="R41" i="82"/>
  <c r="P41" i="82"/>
  <c r="H41" i="82"/>
  <c r="G41" i="82"/>
  <c r="D41" i="82"/>
  <c r="R78" i="82"/>
  <c r="P78" i="82"/>
  <c r="K78" i="82"/>
  <c r="H78" i="82"/>
  <c r="G78" i="82"/>
  <c r="D78" i="82"/>
  <c r="R84" i="82"/>
  <c r="P84" i="82"/>
  <c r="K84" i="82"/>
  <c r="J84" i="82"/>
  <c r="I84" i="82"/>
  <c r="H84" i="82"/>
  <c r="G84" i="82"/>
  <c r="D84" i="82"/>
  <c r="R144" i="82"/>
  <c r="P144" i="82"/>
  <c r="K144" i="82"/>
  <c r="H144" i="82"/>
  <c r="G144" i="82"/>
  <c r="D144" i="82"/>
  <c r="F4" i="85"/>
  <c r="I21" i="85"/>
  <c r="J7" i="85"/>
  <c r="K21" i="85"/>
  <c r="AC22" i="85"/>
  <c r="H22" i="85"/>
  <c r="I7" i="85"/>
  <c r="V21" i="85"/>
  <c r="K6" i="85"/>
  <c r="T33" i="85"/>
  <c r="S36" i="85"/>
  <c r="Z34" i="85"/>
  <c r="X33" i="85"/>
  <c r="V32" i="85"/>
  <c r="Z22" i="85"/>
  <c r="V22" i="85"/>
  <c r="X21" i="85"/>
  <c r="P21" i="85"/>
  <c r="I6" i="85"/>
  <c r="R34" i="85"/>
  <c r="G32" i="85"/>
  <c r="Y35" i="85"/>
  <c r="Z33" i="85"/>
  <c r="P32" i="85"/>
  <c r="M36" i="85"/>
  <c r="O35" i="85"/>
  <c r="N35" i="85"/>
  <c r="O34" i="85"/>
  <c r="G34" i="85"/>
  <c r="E33" i="85"/>
  <c r="M33" i="85"/>
  <c r="W36" i="85"/>
  <c r="G8" i="85"/>
  <c r="G3" i="85"/>
  <c r="V35" i="85"/>
  <c r="S34" i="85"/>
  <c r="P34" i="85"/>
  <c r="V34" i="85"/>
  <c r="R21" i="85"/>
  <c r="O32" i="85"/>
  <c r="K4" i="85"/>
  <c r="N33" i="85"/>
  <c r="F22" i="85"/>
  <c r="J34" i="85"/>
  <c r="R32" i="85"/>
  <c r="G4" i="85"/>
  <c r="W34" i="85"/>
  <c r="L21" i="85"/>
  <c r="Q36" i="85"/>
  <c r="N32" i="85"/>
  <c r="T36" i="85"/>
  <c r="G36" i="85"/>
  <c r="V36" i="85"/>
  <c r="Q34" i="85"/>
  <c r="N21" i="85"/>
  <c r="H34" i="85"/>
  <c r="L32" i="85"/>
  <c r="I8" i="85"/>
  <c r="O36" i="85"/>
  <c r="Y36" i="85"/>
  <c r="Y33" i="85"/>
  <c r="G35" i="85"/>
  <c r="X36" i="85"/>
  <c r="Q35" i="85"/>
  <c r="E22" i="85"/>
  <c r="F3" i="85"/>
  <c r="G33" i="85"/>
  <c r="M32" i="85"/>
  <c r="M35" i="85"/>
  <c r="Z32" i="85"/>
  <c r="X32" i="85"/>
  <c r="I5" i="85"/>
  <c r="Z21" i="85"/>
  <c r="J35" i="85"/>
  <c r="S35" i="85"/>
  <c r="W21" i="85"/>
  <c r="P36" i="85"/>
  <c r="E35" i="85"/>
  <c r="U35" i="85"/>
  <c r="J32" i="85"/>
  <c r="AB21" i="85"/>
  <c r="N22" i="85"/>
  <c r="I35" i="85"/>
  <c r="G6" i="85"/>
  <c r="Q33" i="85"/>
  <c r="X22" i="85"/>
  <c r="R33" i="85"/>
  <c r="M34" i="85"/>
  <c r="F6" i="85"/>
  <c r="G22" i="85"/>
  <c r="H6" i="85"/>
  <c r="I4" i="85"/>
  <c r="Z35" i="85"/>
  <c r="L22" i="85"/>
  <c r="K8" i="85"/>
  <c r="T34" i="85"/>
  <c r="K32" i="85"/>
  <c r="T32" i="85"/>
  <c r="R22" i="85"/>
  <c r="T21" i="85"/>
  <c r="AA32" i="85"/>
  <c r="N34" i="85"/>
  <c r="P33" i="85"/>
  <c r="H33" i="85"/>
  <c r="F32" i="85"/>
  <c r="R35" i="85"/>
  <c r="V33" i="85"/>
  <c r="AB34" i="85"/>
  <c r="H32" i="85"/>
  <c r="K34" i="85"/>
  <c r="I33" i="85"/>
  <c r="K3" i="85"/>
  <c r="I3" i="85"/>
  <c r="E36" i="85"/>
  <c r="W35" i="85"/>
  <c r="X34" i="85"/>
  <c r="K5" i="85"/>
  <c r="F21" i="85"/>
  <c r="G5" i="85"/>
  <c r="L36" i="85"/>
  <c r="AB22" i="85"/>
  <c r="W32" i="85"/>
  <c r="F33" i="85"/>
  <c r="J21" i="85"/>
  <c r="F35" i="85"/>
  <c r="H21" i="85"/>
  <c r="AB33" i="85"/>
  <c r="T22" i="85"/>
  <c r="L34" i="85"/>
  <c r="K36" i="85"/>
  <c r="U33" i="85"/>
  <c r="I36" i="85"/>
  <c r="K35" i="85"/>
  <c r="U36" i="85"/>
  <c r="J33" i="85"/>
  <c r="I32" i="85"/>
  <c r="G7" i="85"/>
  <c r="P22" i="85"/>
  <c r="L33" i="85"/>
  <c r="J22" i="85"/>
  <c r="AB32" i="85"/>
  <c r="K7" i="85"/>
  <c r="AA35" i="85"/>
  <c r="AA34" i="85"/>
  <c r="S32" i="85"/>
  <c r="AB36" i="85"/>
  <c r="H36" i="85"/>
  <c r="F34" i="85"/>
  <c r="I36" i="83"/>
  <c r="C34" i="85" l="1"/>
  <c r="C32" i="85"/>
  <c r="C21" i="85"/>
  <c r="C33" i="85"/>
  <c r="C22" i="85"/>
  <c r="AC35" i="81"/>
  <c r="AC34" i="81"/>
  <c r="AC33" i="81"/>
  <c r="E32" i="81"/>
  <c r="D18" i="81"/>
  <c r="B2" i="81"/>
  <c r="R11" i="80"/>
  <c r="P11" i="80"/>
  <c r="K11" i="80"/>
  <c r="H11" i="80"/>
  <c r="G11" i="80"/>
  <c r="D11" i="80"/>
  <c r="R15" i="80"/>
  <c r="P15" i="80"/>
  <c r="K15" i="80"/>
  <c r="H15" i="80"/>
  <c r="G15" i="80"/>
  <c r="D15" i="80"/>
  <c r="R42" i="80"/>
  <c r="P42" i="80"/>
  <c r="K42" i="80"/>
  <c r="H42" i="80"/>
  <c r="G42" i="80"/>
  <c r="D42" i="80"/>
  <c r="R78" i="80"/>
  <c r="P78" i="80"/>
  <c r="K78" i="80"/>
  <c r="H78" i="80"/>
  <c r="G78" i="80"/>
  <c r="D78" i="80"/>
  <c r="R84" i="80"/>
  <c r="P84" i="80"/>
  <c r="K84" i="80"/>
  <c r="J84" i="80"/>
  <c r="I84" i="80"/>
  <c r="H84" i="80"/>
  <c r="G84" i="80"/>
  <c r="D84" i="80"/>
  <c r="R144" i="80"/>
  <c r="P144" i="80"/>
  <c r="K144" i="80"/>
  <c r="H144" i="80"/>
  <c r="G144" i="80"/>
  <c r="D144" i="80"/>
  <c r="AC35" i="78" l="1"/>
  <c r="AC34" i="78"/>
  <c r="AC33" i="78"/>
  <c r="E32" i="78"/>
  <c r="D18" i="78"/>
  <c r="B2" i="78"/>
  <c r="R13" i="77"/>
  <c r="P13" i="77"/>
  <c r="K13" i="77"/>
  <c r="H13" i="77"/>
  <c r="G13" i="77"/>
  <c r="D13" i="77"/>
  <c r="R17" i="77"/>
  <c r="P17" i="77"/>
  <c r="K17" i="77"/>
  <c r="H17" i="77"/>
  <c r="G17" i="77"/>
  <c r="D17" i="77"/>
  <c r="R44" i="77"/>
  <c r="P44" i="77"/>
  <c r="K44" i="77"/>
  <c r="H44" i="77"/>
  <c r="G44" i="77"/>
  <c r="D44" i="77"/>
  <c r="R80" i="77"/>
  <c r="P80" i="77"/>
  <c r="K80" i="77"/>
  <c r="H80" i="77"/>
  <c r="G80" i="77"/>
  <c r="D80" i="77"/>
  <c r="R86" i="77"/>
  <c r="P86" i="77"/>
  <c r="K86" i="77"/>
  <c r="J86" i="77"/>
  <c r="I86" i="77"/>
  <c r="H86" i="77"/>
  <c r="G86" i="77"/>
  <c r="D86" i="77"/>
  <c r="R146" i="77"/>
  <c r="P146" i="77"/>
  <c r="K146" i="77"/>
  <c r="H146" i="77"/>
  <c r="G146" i="77"/>
  <c r="D146" i="77"/>
  <c r="T34" i="83"/>
  <c r="M32" i="83"/>
  <c r="J5" i="83"/>
  <c r="L35" i="83"/>
  <c r="F22" i="83"/>
  <c r="W34" i="83"/>
  <c r="F3" i="83"/>
  <c r="Y36" i="83"/>
  <c r="Q21" i="83"/>
  <c r="I8" i="83"/>
  <c r="M21" i="83"/>
  <c r="N34" i="83"/>
  <c r="R32" i="83"/>
  <c r="AA21" i="83"/>
  <c r="O34" i="83"/>
  <c r="Q36" i="83"/>
  <c r="K22" i="83"/>
  <c r="L32" i="83"/>
  <c r="J32" i="83"/>
  <c r="W21" i="83"/>
  <c r="N22" i="83"/>
  <c r="P32" i="83"/>
  <c r="G3" i="83"/>
  <c r="I7" i="83"/>
  <c r="F8" i="83"/>
  <c r="O35" i="83"/>
  <c r="M22" i="83"/>
  <c r="O32" i="83"/>
  <c r="K21" i="83"/>
  <c r="R21" i="83"/>
  <c r="T22" i="83"/>
  <c r="H22" i="83"/>
  <c r="AB21" i="83"/>
  <c r="T36" i="83"/>
  <c r="V21" i="83"/>
  <c r="Y21" i="83"/>
  <c r="N35" i="83"/>
  <c r="V32" i="83"/>
  <c r="O21" i="83"/>
  <c r="AB35" i="83"/>
  <c r="U22" i="83"/>
  <c r="M35" i="83"/>
  <c r="P34" i="83"/>
  <c r="AC32" i="83"/>
  <c r="E22" i="83"/>
  <c r="V34" i="83"/>
  <c r="T21" i="83"/>
  <c r="P36" i="83"/>
  <c r="Y32" i="83"/>
  <c r="F33" i="83"/>
  <c r="J4" i="83"/>
  <c r="R33" i="83"/>
  <c r="I3" i="83"/>
  <c r="L33" i="83"/>
  <c r="Y34" i="83"/>
  <c r="F35" i="83"/>
  <c r="K3" i="83"/>
  <c r="G5" i="83"/>
  <c r="K7" i="83"/>
  <c r="F21" i="83"/>
  <c r="G6" i="83"/>
  <c r="E35" i="83"/>
  <c r="I21" i="83"/>
  <c r="AA34" i="83"/>
  <c r="T33" i="83"/>
  <c r="E36" i="83"/>
  <c r="H35" i="83"/>
  <c r="K4" i="83"/>
  <c r="U34" i="83"/>
  <c r="J6" i="83"/>
  <c r="Q34" i="83"/>
  <c r="O36" i="83"/>
  <c r="V33" i="83"/>
  <c r="H32" i="83"/>
  <c r="K36" i="83"/>
  <c r="V22" i="83"/>
  <c r="G21" i="83"/>
  <c r="E34" i="83"/>
  <c r="G4" i="83"/>
  <c r="G7" i="83"/>
  <c r="J34" i="83"/>
  <c r="Z35" i="83"/>
  <c r="H6" i="83"/>
  <c r="R22" i="83"/>
  <c r="AC22" i="83"/>
  <c r="R36" i="83"/>
  <c r="V36" i="83"/>
  <c r="E33" i="83"/>
  <c r="Y35" i="83"/>
  <c r="AB32" i="83"/>
  <c r="J33" i="83"/>
  <c r="K6" i="83"/>
  <c r="AC21" i="83"/>
  <c r="X21" i="83"/>
  <c r="R34" i="83"/>
  <c r="H34" i="83"/>
  <c r="H5" i="83"/>
  <c r="N32" i="83"/>
  <c r="U21" i="83"/>
  <c r="W22" i="83"/>
  <c r="Y33" i="83"/>
  <c r="S36" i="83"/>
  <c r="F36" i="83"/>
  <c r="F6" i="83"/>
  <c r="N33" i="83"/>
  <c r="L22" i="83"/>
  <c r="G8" i="83"/>
  <c r="AB36" i="83"/>
  <c r="J8" i="83"/>
  <c r="Z32" i="83"/>
  <c r="AB22" i="83"/>
  <c r="X33" i="83"/>
  <c r="W36" i="83"/>
  <c r="Q22" i="83"/>
  <c r="AA36" i="83"/>
  <c r="G32" i="83"/>
  <c r="I4" i="83"/>
  <c r="AB34" i="83"/>
  <c r="X34" i="83"/>
  <c r="H4" i="83"/>
  <c r="H21" i="83"/>
  <c r="L21" i="83"/>
  <c r="M36" i="83"/>
  <c r="J3" i="83"/>
  <c r="O33" i="83"/>
  <c r="J22" i="83"/>
  <c r="P35" i="83"/>
  <c r="AA33" i="83"/>
  <c r="F32" i="83"/>
  <c r="P33" i="83"/>
  <c r="P21" i="83"/>
  <c r="S22" i="83"/>
  <c r="AA32" i="83"/>
  <c r="Z36" i="83"/>
  <c r="I34" i="83"/>
  <c r="M33" i="83"/>
  <c r="M34" i="83"/>
  <c r="H8" i="83"/>
  <c r="W35" i="83"/>
  <c r="V36" i="81"/>
  <c r="L36" i="83"/>
  <c r="G22" i="83"/>
  <c r="Y22" i="83"/>
  <c r="AA22" i="83"/>
  <c r="I22" i="83"/>
  <c r="Z22" i="83"/>
  <c r="J35" i="83"/>
  <c r="H36" i="83"/>
  <c r="W33" i="83"/>
  <c r="K35" i="83"/>
  <c r="I5" i="83"/>
  <c r="W32" i="83"/>
  <c r="P22" i="83"/>
  <c r="S34" i="83"/>
  <c r="H33" i="83"/>
  <c r="I35" i="83"/>
  <c r="F4" i="83"/>
  <c r="I32" i="83"/>
  <c r="F34" i="83"/>
  <c r="U32" i="83"/>
  <c r="Z33" i="83"/>
  <c r="H3" i="83"/>
  <c r="Q32" i="83"/>
  <c r="G33" i="83"/>
  <c r="N36" i="83"/>
  <c r="Z21" i="83"/>
  <c r="K33" i="83"/>
  <c r="K5" i="83"/>
  <c r="H7" i="83"/>
  <c r="Q35" i="83"/>
  <c r="S32" i="83"/>
  <c r="R35" i="83"/>
  <c r="G35" i="83"/>
  <c r="X32" i="83"/>
  <c r="AB33" i="83"/>
  <c r="O22" i="83"/>
  <c r="G36" i="83"/>
  <c r="U33" i="83"/>
  <c r="S35" i="83"/>
  <c r="Z34" i="83"/>
  <c r="I33" i="83"/>
  <c r="X22" i="83"/>
  <c r="L34" i="83"/>
  <c r="U35" i="83"/>
  <c r="G34" i="83"/>
  <c r="I6" i="83"/>
  <c r="F7" i="83"/>
  <c r="AA35" i="83"/>
  <c r="J36" i="83"/>
  <c r="S33" i="83"/>
  <c r="X36" i="83"/>
  <c r="J21" i="83"/>
  <c r="E21" i="83"/>
  <c r="X35" i="83"/>
  <c r="K32" i="83"/>
  <c r="T32" i="83"/>
  <c r="T35" i="83"/>
  <c r="K8" i="83"/>
  <c r="U36" i="83"/>
  <c r="V35" i="83"/>
  <c r="N21" i="83"/>
  <c r="J7" i="83"/>
  <c r="F5" i="83"/>
  <c r="K34" i="83"/>
  <c r="Q33" i="83"/>
  <c r="S21" i="83"/>
  <c r="C34" i="83" l="1"/>
  <c r="C32" i="83"/>
  <c r="C36" i="83"/>
  <c r="C21" i="83"/>
  <c r="C33" i="83"/>
  <c r="C22" i="83"/>
  <c r="AC35" i="76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G35" i="81"/>
  <c r="G22" i="81"/>
  <c r="Y35" i="81"/>
  <c r="J36" i="81"/>
  <c r="F4" i="81"/>
  <c r="Q35" i="81"/>
  <c r="X22" i="81"/>
  <c r="I21" i="81"/>
  <c r="K6" i="81"/>
  <c r="T35" i="81"/>
  <c r="M32" i="81"/>
  <c r="J6" i="81"/>
  <c r="G21" i="81"/>
  <c r="W21" i="81"/>
  <c r="AB35" i="81"/>
  <c r="Y36" i="78"/>
  <c r="F3" i="81"/>
  <c r="F7" i="81"/>
  <c r="W32" i="81"/>
  <c r="G6" i="81"/>
  <c r="R34" i="81"/>
  <c r="K22" i="81"/>
  <c r="G4" i="81"/>
  <c r="M34" i="81"/>
  <c r="M35" i="81"/>
  <c r="S35" i="81"/>
  <c r="Q21" i="81"/>
  <c r="O32" i="81"/>
  <c r="AB21" i="81"/>
  <c r="G36" i="81"/>
  <c r="S34" i="81"/>
  <c r="X33" i="81"/>
  <c r="M33" i="81"/>
  <c r="P33" i="81"/>
  <c r="J34" i="81"/>
  <c r="Z21" i="81"/>
  <c r="F6" i="81"/>
  <c r="I5" i="81"/>
  <c r="J32" i="81"/>
  <c r="H3" i="81"/>
  <c r="AA32" i="81"/>
  <c r="AC22" i="81"/>
  <c r="G32" i="81"/>
  <c r="U36" i="81"/>
  <c r="X34" i="81"/>
  <c r="I35" i="81"/>
  <c r="P36" i="81"/>
  <c r="P21" i="81"/>
  <c r="S21" i="81"/>
  <c r="I6" i="81"/>
  <c r="K35" i="81"/>
  <c r="Y21" i="81"/>
  <c r="G34" i="81"/>
  <c r="F5" i="81"/>
  <c r="U32" i="81"/>
  <c r="X35" i="81"/>
  <c r="I4" i="81"/>
  <c r="U34" i="81"/>
  <c r="J33" i="81"/>
  <c r="N34" i="81"/>
  <c r="V32" i="81"/>
  <c r="T34" i="81"/>
  <c r="O33" i="81"/>
  <c r="Y34" i="81"/>
  <c r="T33" i="81"/>
  <c r="L33" i="81"/>
  <c r="Y22" i="81"/>
  <c r="Y33" i="81"/>
  <c r="W35" i="81"/>
  <c r="M21" i="81"/>
  <c r="J8" i="81"/>
  <c r="L36" i="81"/>
  <c r="O22" i="81"/>
  <c r="V35" i="81"/>
  <c r="W34" i="81"/>
  <c r="P22" i="81"/>
  <c r="F33" i="81"/>
  <c r="E34" i="81"/>
  <c r="AA34" i="81"/>
  <c r="J22" i="81"/>
  <c r="H22" i="81"/>
  <c r="T22" i="81"/>
  <c r="P32" i="81"/>
  <c r="AC32" i="81"/>
  <c r="I22" i="81"/>
  <c r="N33" i="81"/>
  <c r="L22" i="81"/>
  <c r="X32" i="81"/>
  <c r="AB33" i="81"/>
  <c r="L35" i="81"/>
  <c r="G3" i="81"/>
  <c r="I8" i="81"/>
  <c r="N22" i="81"/>
  <c r="H7" i="81"/>
  <c r="T36" i="81"/>
  <c r="Q22" i="81"/>
  <c r="J4" i="81"/>
  <c r="U35" i="81"/>
  <c r="F36" i="81"/>
  <c r="Y36" i="81"/>
  <c r="F34" i="81"/>
  <c r="N36" i="81"/>
  <c r="H32" i="81"/>
  <c r="AB32" i="81"/>
  <c r="S36" i="81"/>
  <c r="U33" i="81"/>
  <c r="I36" i="81"/>
  <c r="W36" i="81"/>
  <c r="AA22" i="81"/>
  <c r="F35" i="81"/>
  <c r="Z36" i="81"/>
  <c r="I7" i="81"/>
  <c r="P35" i="81"/>
  <c r="E22" i="81"/>
  <c r="P34" i="81"/>
  <c r="I34" i="81"/>
  <c r="H33" i="81"/>
  <c r="R22" i="81"/>
  <c r="K32" i="81"/>
  <c r="E36" i="81"/>
  <c r="AB22" i="81"/>
  <c r="L34" i="81"/>
  <c r="O21" i="81"/>
  <c r="Z32" i="81"/>
  <c r="H21" i="81"/>
  <c r="Y32" i="81"/>
  <c r="G7" i="81"/>
  <c r="Z22" i="81"/>
  <c r="J7" i="81"/>
  <c r="U21" i="81"/>
  <c r="R35" i="81"/>
  <c r="N35" i="81"/>
  <c r="S32" i="81"/>
  <c r="S33" i="81"/>
  <c r="S22" i="81"/>
  <c r="K7" i="81"/>
  <c r="I32" i="81"/>
  <c r="X21" i="81"/>
  <c r="M36" i="81"/>
  <c r="K36" i="81"/>
  <c r="F21" i="81"/>
  <c r="E21" i="81"/>
  <c r="K5" i="81"/>
  <c r="Q36" i="81"/>
  <c r="L32" i="81"/>
  <c r="AC21" i="81"/>
  <c r="G33" i="81"/>
  <c r="J21" i="81"/>
  <c r="X36" i="81"/>
  <c r="H36" i="81"/>
  <c r="V34" i="81"/>
  <c r="K33" i="81"/>
  <c r="W33" i="81"/>
  <c r="R32" i="81"/>
  <c r="I33" i="81"/>
  <c r="J5" i="81"/>
  <c r="U22" i="81"/>
  <c r="K8" i="81"/>
  <c r="R33" i="81"/>
  <c r="N32" i="81"/>
  <c r="F22" i="81"/>
  <c r="O35" i="81"/>
  <c r="AA35" i="81"/>
  <c r="G8" i="81"/>
  <c r="O36" i="81"/>
  <c r="H5" i="81"/>
  <c r="AB36" i="81"/>
  <c r="G5" i="81"/>
  <c r="AA21" i="81"/>
  <c r="K21" i="81"/>
  <c r="N21" i="81"/>
  <c r="W22" i="81"/>
  <c r="K4" i="81"/>
  <c r="T32" i="81"/>
  <c r="Q32" i="81"/>
  <c r="F8" i="81"/>
  <c r="J35" i="81"/>
  <c r="M22" i="81"/>
  <c r="AA36" i="81"/>
  <c r="E35" i="81"/>
  <c r="V22" i="81"/>
  <c r="J3" i="81"/>
  <c r="Z33" i="81"/>
  <c r="H6" i="81"/>
  <c r="V33" i="81"/>
  <c r="H4" i="81"/>
  <c r="R21" i="81"/>
  <c r="K34" i="81"/>
  <c r="AA33" i="81"/>
  <c r="K3" i="81"/>
  <c r="F32" i="81"/>
  <c r="Q34" i="81"/>
  <c r="H8" i="81"/>
  <c r="E33" i="81"/>
  <c r="Z34" i="81"/>
  <c r="O34" i="81"/>
  <c r="L21" i="81"/>
  <c r="AB34" i="81"/>
  <c r="V21" i="81"/>
  <c r="R36" i="81"/>
  <c r="T21" i="81"/>
  <c r="Z35" i="81"/>
  <c r="H34" i="81"/>
  <c r="H35" i="81"/>
  <c r="Q33" i="81"/>
  <c r="I3" i="81"/>
  <c r="C21" i="81" l="1"/>
  <c r="C22" i="81"/>
  <c r="C32" i="81"/>
  <c r="C36" i="81"/>
  <c r="C34" i="81"/>
  <c r="C33" i="81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AC35" i="72" l="1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AC35" i="70" l="1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G35" i="78"/>
  <c r="Q21" i="78"/>
  <c r="K34" i="78"/>
  <c r="I8" i="78"/>
  <c r="O35" i="78"/>
  <c r="U36" i="78"/>
  <c r="W22" i="78"/>
  <c r="H22" i="76"/>
  <c r="G5" i="76"/>
  <c r="M33" i="76"/>
  <c r="Q33" i="76"/>
  <c r="W36" i="78"/>
  <c r="F34" i="78"/>
  <c r="G4" i="78"/>
  <c r="T32" i="76"/>
  <c r="N34" i="76"/>
  <c r="S32" i="76"/>
  <c r="Z33" i="78"/>
  <c r="G32" i="78"/>
  <c r="F7" i="74"/>
  <c r="K8" i="74"/>
  <c r="H3" i="74"/>
  <c r="J5" i="74"/>
  <c r="J33" i="74"/>
  <c r="AA36" i="74"/>
  <c r="Y32" i="74"/>
  <c r="J6" i="78"/>
  <c r="I35" i="78"/>
  <c r="F6" i="78"/>
  <c r="R22" i="76"/>
  <c r="AA21" i="76"/>
  <c r="X36" i="74"/>
  <c r="H21" i="76"/>
  <c r="P22" i="76"/>
  <c r="F22" i="74"/>
  <c r="AB33" i="78"/>
  <c r="L22" i="78"/>
  <c r="O22" i="78"/>
  <c r="P21" i="76"/>
  <c r="I36" i="78"/>
  <c r="M35" i="76"/>
  <c r="F8" i="78"/>
  <c r="G36" i="76"/>
  <c r="M36" i="74"/>
  <c r="T36" i="74"/>
  <c r="M34" i="76"/>
  <c r="Q36" i="74"/>
  <c r="AA35" i="78"/>
  <c r="E34" i="74"/>
  <c r="W34" i="78"/>
  <c r="L33" i="76"/>
  <c r="AC21" i="76"/>
  <c r="G6" i="76"/>
  <c r="F36" i="76"/>
  <c r="V35" i="78"/>
  <c r="H35" i="76"/>
  <c r="V22" i="78"/>
  <c r="V34" i="74"/>
  <c r="S33" i="74"/>
  <c r="AA32" i="78"/>
  <c r="AA22" i="74"/>
  <c r="G5" i="74"/>
  <c r="J5" i="78"/>
  <c r="F21" i="74"/>
  <c r="F3" i="74"/>
  <c r="Z21" i="78"/>
  <c r="AA34" i="74"/>
  <c r="L36" i="76"/>
  <c r="G36" i="78"/>
  <c r="F7" i="76"/>
  <c r="J5" i="76"/>
  <c r="AB22" i="76"/>
  <c r="R33" i="78"/>
  <c r="V21" i="74"/>
  <c r="G22" i="78"/>
  <c r="E35" i="74"/>
  <c r="Y36" i="76"/>
  <c r="H35" i="74"/>
  <c r="G32" i="74"/>
  <c r="G22" i="74"/>
  <c r="Y22" i="74"/>
  <c r="E33" i="76"/>
  <c r="J4" i="78"/>
  <c r="F21" i="76"/>
  <c r="G8" i="78"/>
  <c r="H7" i="76"/>
  <c r="J36" i="76"/>
  <c r="K34" i="74"/>
  <c r="Q21" i="76"/>
  <c r="I33" i="76"/>
  <c r="X35" i="76"/>
  <c r="E34" i="76"/>
  <c r="K33" i="76"/>
  <c r="F8" i="74"/>
  <c r="G33" i="78"/>
  <c r="L35" i="78"/>
  <c r="K21" i="78"/>
  <c r="U33" i="76"/>
  <c r="AC32" i="76"/>
  <c r="G6" i="78"/>
  <c r="I3" i="74"/>
  <c r="P32" i="74"/>
  <c r="K4" i="74"/>
  <c r="X36" i="76"/>
  <c r="Q33" i="74"/>
  <c r="U22" i="74"/>
  <c r="M36" i="78"/>
  <c r="L36" i="74"/>
  <c r="S35" i="78"/>
  <c r="R36" i="76"/>
  <c r="E22" i="76"/>
  <c r="I35" i="76"/>
  <c r="G3" i="76"/>
  <c r="M32" i="76"/>
  <c r="F4" i="74"/>
  <c r="X21" i="76"/>
  <c r="Y36" i="74"/>
  <c r="F6" i="74"/>
  <c r="K7" i="76"/>
  <c r="M22" i="74"/>
  <c r="Q32" i="74"/>
  <c r="G35" i="74"/>
  <c r="F3" i="76"/>
  <c r="H33" i="78"/>
  <c r="Q34" i="74"/>
  <c r="N36" i="74"/>
  <c r="K7" i="74"/>
  <c r="O32" i="74"/>
  <c r="U36" i="76"/>
  <c r="O21" i="76"/>
  <c r="J36" i="78"/>
  <c r="X22" i="74"/>
  <c r="R34" i="78"/>
  <c r="T36" i="76"/>
  <c r="U33" i="74"/>
  <c r="AB36" i="76"/>
  <c r="N21" i="78"/>
  <c r="R34" i="74"/>
  <c r="I32" i="78"/>
  <c r="N32" i="74"/>
  <c r="K34" i="76"/>
  <c r="H21" i="78"/>
  <c r="I33" i="78"/>
  <c r="G7" i="76"/>
  <c r="P36" i="76"/>
  <c r="V35" i="74"/>
  <c r="X34" i="74"/>
  <c r="R21" i="76"/>
  <c r="J4" i="74"/>
  <c r="J35" i="74"/>
  <c r="I8" i="76"/>
  <c r="K35" i="78"/>
  <c r="S21" i="76"/>
  <c r="H4" i="78"/>
  <c r="P34" i="78"/>
  <c r="W35" i="78"/>
  <c r="X21" i="78"/>
  <c r="AB21" i="76"/>
  <c r="K6" i="78"/>
  <c r="Q21" i="74"/>
  <c r="K36" i="78"/>
  <c r="T21" i="76"/>
  <c r="L35" i="76"/>
  <c r="G6" i="74"/>
  <c r="L32" i="78"/>
  <c r="V36" i="78"/>
  <c r="AB32" i="78"/>
  <c r="J8" i="76"/>
  <c r="K6" i="76"/>
  <c r="N32" i="76"/>
  <c r="L33" i="78"/>
  <c r="K4" i="76"/>
  <c r="Z36" i="74"/>
  <c r="H34" i="76"/>
  <c r="J36" i="74"/>
  <c r="J7" i="78"/>
  <c r="I36" i="74"/>
  <c r="S32" i="78"/>
  <c r="T36" i="78"/>
  <c r="Y21" i="76"/>
  <c r="E35" i="76"/>
  <c r="AB32" i="76"/>
  <c r="J21" i="74"/>
  <c r="P21" i="78"/>
  <c r="E33" i="78"/>
  <c r="H3" i="78"/>
  <c r="N33" i="74"/>
  <c r="Z22" i="74"/>
  <c r="P36" i="78"/>
  <c r="W32" i="76"/>
  <c r="R35" i="76"/>
  <c r="S33" i="78"/>
  <c r="K32" i="74"/>
  <c r="T22" i="74"/>
  <c r="S33" i="76"/>
  <c r="X32" i="74"/>
  <c r="X22" i="78"/>
  <c r="S21" i="74"/>
  <c r="J35" i="78"/>
  <c r="S35" i="76"/>
  <c r="M22" i="76"/>
  <c r="AA35" i="74"/>
  <c r="N34" i="74"/>
  <c r="F36" i="74"/>
  <c r="F36" i="78"/>
  <c r="K22" i="74"/>
  <c r="M34" i="78"/>
  <c r="S34" i="74"/>
  <c r="Y35" i="74"/>
  <c r="G32" i="76"/>
  <c r="L21" i="78"/>
  <c r="H33" i="76"/>
  <c r="M21" i="74"/>
  <c r="K21" i="74"/>
  <c r="I22" i="76"/>
  <c r="H6" i="74"/>
  <c r="X33" i="74"/>
  <c r="G36" i="74"/>
  <c r="U34" i="74"/>
  <c r="R32" i="76"/>
  <c r="U32" i="78"/>
  <c r="X22" i="76"/>
  <c r="K36" i="74"/>
  <c r="U21" i="78"/>
  <c r="P33" i="74"/>
  <c r="F33" i="74"/>
  <c r="Q36" i="76"/>
  <c r="S21" i="78"/>
  <c r="Z35" i="78"/>
  <c r="K6" i="74"/>
  <c r="H5" i="78"/>
  <c r="N22" i="78"/>
  <c r="O36" i="78"/>
  <c r="J34" i="78"/>
  <c r="L21" i="74"/>
  <c r="F4" i="76"/>
  <c r="K33" i="74"/>
  <c r="Y34" i="76"/>
  <c r="P35" i="76"/>
  <c r="H5" i="74"/>
  <c r="O35" i="74"/>
  <c r="V33" i="76"/>
  <c r="J32" i="76"/>
  <c r="G3" i="74"/>
  <c r="V36" i="76"/>
  <c r="R21" i="78"/>
  <c r="K33" i="78"/>
  <c r="N36" i="78"/>
  <c r="P35" i="74"/>
  <c r="N22" i="76"/>
  <c r="I5" i="76"/>
  <c r="S36" i="78"/>
  <c r="X21" i="74"/>
  <c r="F33" i="76"/>
  <c r="Y33" i="74"/>
  <c r="I5" i="74"/>
  <c r="N21" i="74"/>
  <c r="H8" i="78"/>
  <c r="I21" i="78"/>
  <c r="Z35" i="76"/>
  <c r="AC32" i="74"/>
  <c r="H8" i="76"/>
  <c r="AC22" i="76"/>
  <c r="L34" i="78"/>
  <c r="I6" i="78"/>
  <c r="O32" i="78"/>
  <c r="Y32" i="78"/>
  <c r="AB35" i="78"/>
  <c r="J6" i="74"/>
  <c r="Z21" i="76"/>
  <c r="AB36" i="78"/>
  <c r="Y33" i="76"/>
  <c r="G8" i="76"/>
  <c r="K3" i="78"/>
  <c r="K8" i="78"/>
  <c r="W21" i="76"/>
  <c r="L34" i="76"/>
  <c r="AB21" i="74"/>
  <c r="O21" i="74"/>
  <c r="X34" i="78"/>
  <c r="Q22" i="78"/>
  <c r="J6" i="76"/>
  <c r="J7" i="74"/>
  <c r="U35" i="74"/>
  <c r="J3" i="74"/>
  <c r="AA36" i="78"/>
  <c r="J34" i="74"/>
  <c r="AC22" i="78"/>
  <c r="S22" i="78"/>
  <c r="Z36" i="76"/>
  <c r="I21" i="76"/>
  <c r="H36" i="78"/>
  <c r="F6" i="76"/>
  <c r="R36" i="74"/>
  <c r="F5" i="74"/>
  <c r="I3" i="76"/>
  <c r="P34" i="76"/>
  <c r="N33" i="78"/>
  <c r="T32" i="74"/>
  <c r="T33" i="74"/>
  <c r="U34" i="76"/>
  <c r="O34" i="78"/>
  <c r="E21" i="78"/>
  <c r="H33" i="74"/>
  <c r="J22" i="78"/>
  <c r="V33" i="78"/>
  <c r="U36" i="74"/>
  <c r="H4" i="74"/>
  <c r="Z32" i="76"/>
  <c r="AB33" i="74"/>
  <c r="L22" i="74"/>
  <c r="X34" i="76"/>
  <c r="R35" i="74"/>
  <c r="L33" i="74"/>
  <c r="M32" i="78"/>
  <c r="U21" i="74"/>
  <c r="I35" i="74"/>
  <c r="Q35" i="74"/>
  <c r="I7" i="76"/>
  <c r="O36" i="76"/>
  <c r="U21" i="76"/>
  <c r="Q35" i="76"/>
  <c r="V35" i="76"/>
  <c r="Y32" i="76"/>
  <c r="AA21" i="78"/>
  <c r="J4" i="76"/>
  <c r="H6" i="76"/>
  <c r="I4" i="74"/>
  <c r="AA33" i="76"/>
  <c r="P33" i="78"/>
  <c r="Y36" i="72"/>
  <c r="Z34" i="76"/>
  <c r="G7" i="78"/>
  <c r="G21" i="76"/>
  <c r="V21" i="76"/>
  <c r="Z34" i="74"/>
  <c r="W33" i="76"/>
  <c r="J35" i="76"/>
  <c r="Z22" i="76"/>
  <c r="K32" i="78"/>
  <c r="K5" i="74"/>
  <c r="H36" i="76"/>
  <c r="O34" i="74"/>
  <c r="K4" i="78"/>
  <c r="G21" i="78"/>
  <c r="I32" i="74"/>
  <c r="T35" i="78"/>
  <c r="V32" i="76"/>
  <c r="J32" i="78"/>
  <c r="G35" i="76"/>
  <c r="S36" i="76"/>
  <c r="O33" i="76"/>
  <c r="O22" i="76"/>
  <c r="M22" i="78"/>
  <c r="F22" i="76"/>
  <c r="H5" i="76"/>
  <c r="L35" i="74"/>
  <c r="T33" i="78"/>
  <c r="F4" i="78"/>
  <c r="P35" i="72"/>
  <c r="L35" i="72"/>
  <c r="N34" i="72"/>
  <c r="J36" i="72"/>
  <c r="S36" i="72"/>
  <c r="I35" i="72"/>
  <c r="P32" i="72"/>
  <c r="P33" i="72"/>
  <c r="R35" i="72"/>
  <c r="F6" i="72"/>
  <c r="F5" i="72"/>
  <c r="K32" i="72"/>
  <c r="H32" i="72"/>
  <c r="I4" i="78"/>
  <c r="W22" i="76"/>
  <c r="W35" i="76"/>
  <c r="E36" i="76"/>
  <c r="Z22" i="78"/>
  <c r="I22" i="78"/>
  <c r="Y34" i="78"/>
  <c r="K35" i="74"/>
  <c r="S22" i="76"/>
  <c r="U35" i="78"/>
  <c r="L32" i="74"/>
  <c r="K35" i="76"/>
  <c r="E22" i="74"/>
  <c r="H21" i="74"/>
  <c r="S34" i="76"/>
  <c r="K5" i="76"/>
  <c r="G7" i="74"/>
  <c r="P33" i="76"/>
  <c r="I7" i="74"/>
  <c r="J22" i="74"/>
  <c r="Z21" i="74"/>
  <c r="I33" i="74"/>
  <c r="M35" i="78"/>
  <c r="T33" i="76"/>
  <c r="AB34" i="74"/>
  <c r="P22" i="74"/>
  <c r="W32" i="74"/>
  <c r="T32" i="78"/>
  <c r="H4" i="76"/>
  <c r="G3" i="78"/>
  <c r="R33" i="74"/>
  <c r="S32" i="74"/>
  <c r="T35" i="76"/>
  <c r="S36" i="74"/>
  <c r="J8" i="78"/>
  <c r="O32" i="76"/>
  <c r="F35" i="76"/>
  <c r="U32" i="74"/>
  <c r="E21" i="76"/>
  <c r="H3" i="76"/>
  <c r="F33" i="78"/>
  <c r="V22" i="74"/>
  <c r="K22" i="78"/>
  <c r="Q32" i="78"/>
  <c r="AB22" i="78"/>
  <c r="G5" i="78"/>
  <c r="J22" i="76"/>
  <c r="G34" i="78"/>
  <c r="M35" i="74"/>
  <c r="R32" i="78"/>
  <c r="K21" i="76"/>
  <c r="T35" i="74"/>
  <c r="H22" i="78"/>
  <c r="Z33" i="74"/>
  <c r="G21" i="74"/>
  <c r="Y34" i="74"/>
  <c r="S35" i="74"/>
  <c r="Y35" i="76"/>
  <c r="R34" i="76"/>
  <c r="L22" i="76"/>
  <c r="F35" i="78"/>
  <c r="Y21" i="78"/>
  <c r="O33" i="78"/>
  <c r="Q35" i="78"/>
  <c r="O34" i="76"/>
  <c r="X33" i="72"/>
  <c r="Z35" i="72"/>
  <c r="J7" i="72"/>
  <c r="L34" i="72"/>
  <c r="G7" i="72"/>
  <c r="H5" i="72"/>
  <c r="X35" i="72"/>
  <c r="L36" i="72"/>
  <c r="N32" i="72"/>
  <c r="AA32" i="72"/>
  <c r="G21" i="72"/>
  <c r="AC22" i="72"/>
  <c r="K5" i="72"/>
  <c r="I6" i="72"/>
  <c r="E33" i="72"/>
  <c r="AB22" i="72"/>
  <c r="AB34" i="72"/>
  <c r="S21" i="72"/>
  <c r="N21" i="72"/>
  <c r="Y22" i="72"/>
  <c r="Q35" i="72"/>
  <c r="I22" i="72"/>
  <c r="J22" i="72"/>
  <c r="S32" i="72"/>
  <c r="U32" i="72"/>
  <c r="H3" i="72"/>
  <c r="V35" i="72"/>
  <c r="I4" i="72"/>
  <c r="J33" i="72"/>
  <c r="K21" i="72"/>
  <c r="O22" i="72"/>
  <c r="I3" i="72"/>
  <c r="J32" i="72"/>
  <c r="J6" i="72"/>
  <c r="M32" i="72"/>
  <c r="S34" i="72"/>
  <c r="E21" i="72"/>
  <c r="O33" i="72"/>
  <c r="F33" i="72"/>
  <c r="S35" i="72"/>
  <c r="I21" i="72"/>
  <c r="M34" i="72"/>
  <c r="Q33" i="72"/>
  <c r="N33" i="72"/>
  <c r="P22" i="72"/>
  <c r="F35" i="72"/>
  <c r="N35" i="72"/>
  <c r="K3" i="72"/>
  <c r="W36" i="76"/>
  <c r="T22" i="76"/>
  <c r="Q33" i="78"/>
  <c r="G34" i="74"/>
  <c r="Z32" i="74"/>
  <c r="M33" i="78"/>
  <c r="F35" i="74"/>
  <c r="Q34" i="76"/>
  <c r="W36" i="74"/>
  <c r="J21" i="78"/>
  <c r="Y22" i="76"/>
  <c r="V21" i="78"/>
  <c r="N22" i="74"/>
  <c r="G8" i="74"/>
  <c r="F7" i="78"/>
  <c r="V34" i="76"/>
  <c r="Z35" i="74"/>
  <c r="F8" i="76"/>
  <c r="R33" i="76"/>
  <c r="S34" i="78"/>
  <c r="AB32" i="74"/>
  <c r="M21" i="78"/>
  <c r="E21" i="74"/>
  <c r="I6" i="76"/>
  <c r="T22" i="78"/>
  <c r="U22" i="78"/>
  <c r="E22" i="78"/>
  <c r="X32" i="76"/>
  <c r="AA32" i="76"/>
  <c r="O36" i="74"/>
  <c r="X33" i="78"/>
  <c r="L36" i="78"/>
  <c r="T34" i="78"/>
  <c r="W22" i="74"/>
  <c r="U33" i="78"/>
  <c r="N36" i="76"/>
  <c r="U35" i="76"/>
  <c r="H35" i="78"/>
  <c r="AA34" i="76"/>
  <c r="K22" i="76"/>
  <c r="H6" i="78"/>
  <c r="G4" i="76"/>
  <c r="E36" i="78"/>
  <c r="L32" i="76"/>
  <c r="J34" i="76"/>
  <c r="X36" i="78"/>
  <c r="Z34" i="78"/>
  <c r="E35" i="78"/>
  <c r="Q36" i="78"/>
  <c r="H32" i="76"/>
  <c r="F21" i="78"/>
  <c r="E33" i="74"/>
  <c r="U32" i="76"/>
  <c r="F32" i="74"/>
  <c r="Z33" i="76"/>
  <c r="J21" i="76"/>
  <c r="V32" i="74"/>
  <c r="AB35" i="76"/>
  <c r="P32" i="78"/>
  <c r="F3" i="78"/>
  <c r="M21" i="76"/>
  <c r="W33" i="74"/>
  <c r="T34" i="76"/>
  <c r="J33" i="78"/>
  <c r="M34" i="74"/>
  <c r="G4" i="74"/>
  <c r="I3" i="78"/>
  <c r="L33" i="72"/>
  <c r="O34" i="72"/>
  <c r="H34" i="72"/>
  <c r="X22" i="72"/>
  <c r="H6" i="72"/>
  <c r="U33" i="72"/>
  <c r="T33" i="72"/>
  <c r="T36" i="72"/>
  <c r="Q32" i="72"/>
  <c r="Q21" i="72"/>
  <c r="H22" i="72"/>
  <c r="G6" i="72"/>
  <c r="Z22" i="72"/>
  <c r="F7" i="72"/>
  <c r="U22" i="72"/>
  <c r="W33" i="72"/>
  <c r="F22" i="72"/>
  <c r="G4" i="72"/>
  <c r="G5" i="72"/>
  <c r="K35" i="72"/>
  <c r="Y33" i="72"/>
  <c r="F21" i="72"/>
  <c r="H36" i="72"/>
  <c r="I5" i="72"/>
  <c r="G36" i="72"/>
  <c r="U34" i="72"/>
  <c r="Y34" i="72"/>
  <c r="K22" i="72"/>
  <c r="N22" i="72"/>
  <c r="J21" i="72"/>
  <c r="G32" i="72"/>
  <c r="E22" i="72"/>
  <c r="AB21" i="72"/>
  <c r="I36" i="72"/>
  <c r="AA22" i="72"/>
  <c r="I33" i="72"/>
  <c r="L21" i="72"/>
  <c r="L22" i="72"/>
  <c r="T34" i="72"/>
  <c r="R33" i="72"/>
  <c r="K34" i="72"/>
  <c r="M21" i="72"/>
  <c r="I7" i="72"/>
  <c r="H21" i="72"/>
  <c r="F36" i="72"/>
  <c r="F3" i="72"/>
  <c r="M36" i="72"/>
  <c r="S33" i="72"/>
  <c r="Y36" i="70"/>
  <c r="N32" i="78"/>
  <c r="R22" i="74"/>
  <c r="F34" i="76"/>
  <c r="R22" i="78"/>
  <c r="N21" i="76"/>
  <c r="AB22" i="74"/>
  <c r="I8" i="74"/>
  <c r="T34" i="74"/>
  <c r="H34" i="74"/>
  <c r="E34" i="78"/>
  <c r="Y22" i="78"/>
  <c r="K5" i="78"/>
  <c r="L21" i="76"/>
  <c r="G34" i="76"/>
  <c r="G22" i="76"/>
  <c r="H22" i="74"/>
  <c r="G33" i="76"/>
  <c r="O35" i="76"/>
  <c r="AB34" i="76"/>
  <c r="J8" i="74"/>
  <c r="Q32" i="76"/>
  <c r="J32" i="74"/>
  <c r="AB21" i="78"/>
  <c r="O22" i="74"/>
  <c r="V32" i="78"/>
  <c r="K3" i="76"/>
  <c r="W21" i="78"/>
  <c r="Z32" i="78"/>
  <c r="I36" i="76"/>
  <c r="M33" i="74"/>
  <c r="F5" i="78"/>
  <c r="Z36" i="78"/>
  <c r="X33" i="76"/>
  <c r="H36" i="74"/>
  <c r="P32" i="76"/>
  <c r="N34" i="78"/>
  <c r="G33" i="74"/>
  <c r="O21" i="78"/>
  <c r="U22" i="76"/>
  <c r="X35" i="74"/>
  <c r="I32" i="76"/>
  <c r="I34" i="76"/>
  <c r="P21" i="72"/>
  <c r="V21" i="72"/>
  <c r="J34" i="72"/>
  <c r="G8" i="72"/>
  <c r="Z34" i="72"/>
  <c r="V36" i="72"/>
  <c r="I34" i="72"/>
  <c r="Z33" i="72"/>
  <c r="H8" i="72"/>
  <c r="V22" i="72"/>
  <c r="S22" i="72"/>
  <c r="AB32" i="72"/>
  <c r="X34" i="72"/>
  <c r="G33" i="72"/>
  <c r="U36" i="72"/>
  <c r="H4" i="72"/>
  <c r="E35" i="72"/>
  <c r="Q36" i="72"/>
  <c r="Y35" i="72"/>
  <c r="W21" i="72"/>
  <c r="T21" i="72"/>
  <c r="O21" i="72"/>
  <c r="Q34" i="72"/>
  <c r="J4" i="72"/>
  <c r="W32" i="72"/>
  <c r="P34" i="72"/>
  <c r="Y32" i="72"/>
  <c r="M36" i="76"/>
  <c r="I6" i="74"/>
  <c r="S22" i="74"/>
  <c r="P21" i="74"/>
  <c r="I34" i="74"/>
  <c r="I21" i="74"/>
  <c r="H7" i="78"/>
  <c r="F5" i="76"/>
  <c r="AB36" i="74"/>
  <c r="P35" i="78"/>
  <c r="R32" i="74"/>
  <c r="E36" i="74"/>
  <c r="K6" i="72"/>
  <c r="T32" i="72"/>
  <c r="R32" i="72"/>
  <c r="AA34" i="72"/>
  <c r="J8" i="72"/>
  <c r="N36" i="72"/>
  <c r="X36" i="72"/>
  <c r="F32" i="72"/>
  <c r="I8" i="72"/>
  <c r="M35" i="72"/>
  <c r="W34" i="72"/>
  <c r="M32" i="74"/>
  <c r="W34" i="76"/>
  <c r="F32" i="76"/>
  <c r="O33" i="74"/>
  <c r="U34" i="78"/>
  <c r="N35" i="76"/>
  <c r="H8" i="74"/>
  <c r="J3" i="78"/>
  <c r="N33" i="76"/>
  <c r="H32" i="74"/>
  <c r="AA36" i="76"/>
  <c r="H32" i="78"/>
  <c r="K8" i="76"/>
  <c r="AC21" i="78"/>
  <c r="AA22" i="76"/>
  <c r="M22" i="72"/>
  <c r="W22" i="72"/>
  <c r="K4" i="72"/>
  <c r="E34" i="72"/>
  <c r="J3" i="72"/>
  <c r="X32" i="72"/>
  <c r="M33" i="72"/>
  <c r="H7" i="72"/>
  <c r="V33" i="72"/>
  <c r="R36" i="72"/>
  <c r="AA36" i="72"/>
  <c r="AA22" i="78"/>
  <c r="AC32" i="78"/>
  <c r="AA21" i="74"/>
  <c r="V36" i="74"/>
  <c r="AA33" i="78"/>
  <c r="L34" i="74"/>
  <c r="K7" i="78"/>
  <c r="W33" i="78"/>
  <c r="P34" i="74"/>
  <c r="Q22" i="74"/>
  <c r="Q34" i="78"/>
  <c r="W35" i="74"/>
  <c r="K3" i="74"/>
  <c r="N35" i="74"/>
  <c r="V22" i="76"/>
  <c r="AC21" i="74"/>
  <c r="H7" i="74"/>
  <c r="Y21" i="74"/>
  <c r="K36" i="76"/>
  <c r="H34" i="78"/>
  <c r="P22" i="78"/>
  <c r="I4" i="76"/>
  <c r="I34" i="78"/>
  <c r="T21" i="74"/>
  <c r="AC22" i="74"/>
  <c r="X32" i="78"/>
  <c r="W34" i="74"/>
  <c r="P36" i="74"/>
  <c r="H33" i="72"/>
  <c r="AB33" i="72"/>
  <c r="R34" i="72"/>
  <c r="AA35" i="72"/>
  <c r="T35" i="72"/>
  <c r="K7" i="72"/>
  <c r="U21" i="72"/>
  <c r="P36" i="72"/>
  <c r="J35" i="72"/>
  <c r="AC32" i="72"/>
  <c r="G34" i="72"/>
  <c r="Z32" i="72"/>
  <c r="W36" i="72"/>
  <c r="F8" i="72"/>
  <c r="U35" i="72"/>
  <c r="Z36" i="72"/>
  <c r="O35" i="72"/>
  <c r="R22" i="72"/>
  <c r="AB36" i="72"/>
  <c r="K8" i="72"/>
  <c r="O32" i="72"/>
  <c r="AB33" i="76"/>
  <c r="Q22" i="76"/>
  <c r="V33" i="74"/>
  <c r="I22" i="74"/>
  <c r="AA32" i="74"/>
  <c r="AB34" i="78"/>
  <c r="W21" i="74"/>
  <c r="AA33" i="74"/>
  <c r="J7" i="76"/>
  <c r="W32" i="78"/>
  <c r="R35" i="78"/>
  <c r="X35" i="78"/>
  <c r="T21" i="78"/>
  <c r="AA34" i="78"/>
  <c r="Y35" i="78"/>
  <c r="K32" i="76"/>
  <c r="G3" i="72"/>
  <c r="AC21" i="72"/>
  <c r="Q22" i="72"/>
  <c r="AB35" i="72"/>
  <c r="I32" i="72"/>
  <c r="V32" i="72"/>
  <c r="L32" i="72"/>
  <c r="V34" i="72"/>
  <c r="Y21" i="72"/>
  <c r="R21" i="72"/>
  <c r="F34" i="72"/>
  <c r="E36" i="72"/>
  <c r="Z21" i="72"/>
  <c r="N35" i="78"/>
  <c r="J33" i="76"/>
  <c r="AB35" i="74"/>
  <c r="F32" i="78"/>
  <c r="V34" i="78"/>
  <c r="R36" i="78"/>
  <c r="R21" i="74"/>
  <c r="AA35" i="76"/>
  <c r="J3" i="76"/>
  <c r="I5" i="78"/>
  <c r="F34" i="74"/>
  <c r="Y33" i="78"/>
  <c r="F22" i="78"/>
  <c r="I7" i="78"/>
  <c r="G22" i="72"/>
  <c r="J5" i="72"/>
  <c r="W35" i="72"/>
  <c r="G35" i="72"/>
  <c r="H35" i="72"/>
  <c r="K33" i="72"/>
  <c r="AA33" i="72"/>
  <c r="AA21" i="72"/>
  <c r="X21" i="72"/>
  <c r="O36" i="72"/>
  <c r="F4" i="72"/>
  <c r="K36" i="72"/>
  <c r="T22" i="72"/>
  <c r="C22" i="76" l="1"/>
  <c r="C22" i="78"/>
  <c r="C32" i="74"/>
  <c r="C34" i="74"/>
  <c r="C21" i="78"/>
  <c r="C33" i="78"/>
  <c r="C33" i="74"/>
  <c r="C32" i="78"/>
  <c r="C36" i="78"/>
  <c r="C36" i="74"/>
  <c r="C21" i="76"/>
  <c r="C22" i="74"/>
  <c r="C32" i="76"/>
  <c r="C21" i="74"/>
  <c r="C36" i="76"/>
  <c r="C33" i="76"/>
  <c r="C34" i="78"/>
  <c r="C34" i="76"/>
  <c r="C33" i="72"/>
  <c r="C22" i="72"/>
  <c r="C21" i="72"/>
  <c r="C36" i="72"/>
  <c r="C32" i="72"/>
  <c r="C34" i="72"/>
  <c r="AC35" i="68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K8" i="22"/>
  <c r="J8" i="22"/>
  <c r="I8" i="22"/>
  <c r="H8" i="22"/>
  <c r="G8" i="22"/>
  <c r="F8" i="22"/>
  <c r="K7" i="22"/>
  <c r="J7" i="22"/>
  <c r="I7" i="22"/>
  <c r="H7" i="22"/>
  <c r="G7" i="22"/>
  <c r="F7" i="22"/>
  <c r="K6" i="22"/>
  <c r="J6" i="22"/>
  <c r="I6" i="22"/>
  <c r="H6" i="22"/>
  <c r="G6" i="22"/>
  <c r="F6" i="22"/>
  <c r="K5" i="22"/>
  <c r="J5" i="22"/>
  <c r="I5" i="22"/>
  <c r="H5" i="22"/>
  <c r="G5" i="22"/>
  <c r="F5" i="22"/>
  <c r="K4" i="22"/>
  <c r="J4" i="22"/>
  <c r="I4" i="22"/>
  <c r="H4" i="22"/>
  <c r="G4" i="22"/>
  <c r="F4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K8" i="20"/>
  <c r="J8" i="20"/>
  <c r="I8" i="20"/>
  <c r="H8" i="20"/>
  <c r="G8" i="20"/>
  <c r="F8" i="20"/>
  <c r="K7" i="20"/>
  <c r="J7" i="20"/>
  <c r="I7" i="20"/>
  <c r="H7" i="20"/>
  <c r="G7" i="20"/>
  <c r="F7" i="20"/>
  <c r="K6" i="20"/>
  <c r="J6" i="20"/>
  <c r="I6" i="20"/>
  <c r="H6" i="20"/>
  <c r="G6" i="20"/>
  <c r="F6" i="20"/>
  <c r="K5" i="20"/>
  <c r="J5" i="20"/>
  <c r="I5" i="20"/>
  <c r="H5" i="20"/>
  <c r="G5" i="20"/>
  <c r="F5" i="20"/>
  <c r="K4" i="20"/>
  <c r="J4" i="20"/>
  <c r="I4" i="20"/>
  <c r="H4" i="20"/>
  <c r="G4" i="20"/>
  <c r="F4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R71" i="19"/>
  <c r="P71" i="19"/>
  <c r="K71" i="19"/>
  <c r="H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I8" i="17"/>
  <c r="H8" i="17"/>
  <c r="G8" i="17"/>
  <c r="F8" i="17"/>
  <c r="E8" i="17"/>
  <c r="D8" i="17"/>
  <c r="I7" i="17"/>
  <c r="H7" i="17"/>
  <c r="G7" i="17"/>
  <c r="F7" i="17"/>
  <c r="E7" i="17"/>
  <c r="D7" i="17"/>
  <c r="I6" i="17"/>
  <c r="H6" i="17"/>
  <c r="G6" i="17"/>
  <c r="F6" i="17"/>
  <c r="E6" i="17"/>
  <c r="D6" i="17"/>
  <c r="I5" i="17"/>
  <c r="H5" i="17"/>
  <c r="G5" i="17"/>
  <c r="F5" i="17"/>
  <c r="E5" i="17"/>
  <c r="D5" i="17"/>
  <c r="I4" i="17"/>
  <c r="H4" i="17"/>
  <c r="G4" i="17"/>
  <c r="F4" i="17"/>
  <c r="E4" i="17"/>
  <c r="D4" i="17"/>
  <c r="I3" i="17"/>
  <c r="H3" i="17"/>
  <c r="G3" i="17"/>
  <c r="F3" i="17"/>
  <c r="E3" i="17"/>
  <c r="D3" i="17"/>
  <c r="R141" i="16"/>
  <c r="P141" i="16"/>
  <c r="K141" i="16"/>
  <c r="H141" i="16"/>
  <c r="G141" i="16"/>
  <c r="D141" i="16"/>
  <c r="R82" i="16"/>
  <c r="P82" i="16"/>
  <c r="K82" i="16"/>
  <c r="J82" i="16"/>
  <c r="I82" i="16"/>
  <c r="H82" i="16"/>
  <c r="G82" i="16"/>
  <c r="D82" i="16"/>
  <c r="R76" i="16"/>
  <c r="P76" i="16"/>
  <c r="K76" i="16"/>
  <c r="H76" i="16"/>
  <c r="G76" i="16"/>
  <c r="D76" i="16"/>
  <c r="R42" i="16"/>
  <c r="P42" i="16"/>
  <c r="K42" i="16"/>
  <c r="H42" i="16"/>
  <c r="G42" i="16"/>
  <c r="D42" i="16"/>
  <c r="R15" i="16"/>
  <c r="P15" i="16"/>
  <c r="K15" i="16"/>
  <c r="H15" i="16"/>
  <c r="G15" i="16"/>
  <c r="D15" i="16"/>
  <c r="R11" i="16"/>
  <c r="P11" i="16"/>
  <c r="K11" i="16"/>
  <c r="H11" i="16"/>
  <c r="G11" i="16"/>
  <c r="D11" i="16"/>
  <c r="I8" i="15"/>
  <c r="H8" i="15"/>
  <c r="G8" i="15"/>
  <c r="F8" i="15"/>
  <c r="E8" i="15"/>
  <c r="D8" i="15"/>
  <c r="I7" i="15"/>
  <c r="H7" i="15"/>
  <c r="G7" i="15"/>
  <c r="F7" i="15"/>
  <c r="E7" i="15"/>
  <c r="D7" i="15"/>
  <c r="I6" i="15"/>
  <c r="H6" i="15"/>
  <c r="G6" i="15"/>
  <c r="F6" i="15"/>
  <c r="E6" i="15"/>
  <c r="D6" i="15"/>
  <c r="I5" i="15"/>
  <c r="H5" i="15"/>
  <c r="G5" i="15"/>
  <c r="F5" i="15"/>
  <c r="E5" i="15"/>
  <c r="D5" i="15"/>
  <c r="I4" i="15"/>
  <c r="H4" i="15"/>
  <c r="G4" i="15"/>
  <c r="F4" i="15"/>
  <c r="E4" i="15"/>
  <c r="D4" i="15"/>
  <c r="I3" i="15"/>
  <c r="H3" i="15"/>
  <c r="G3" i="15"/>
  <c r="F3" i="15"/>
  <c r="E3" i="15"/>
  <c r="D3" i="15"/>
  <c r="R137" i="14"/>
  <c r="P137" i="14"/>
  <c r="K137" i="14"/>
  <c r="H137" i="14"/>
  <c r="G137" i="14"/>
  <c r="D137" i="14"/>
  <c r="R79" i="14"/>
  <c r="P79" i="14"/>
  <c r="K79" i="14"/>
  <c r="J79" i="14"/>
  <c r="I79" i="14"/>
  <c r="H79" i="14"/>
  <c r="G79" i="14"/>
  <c r="D79" i="14"/>
  <c r="R73" i="14"/>
  <c r="P73" i="14"/>
  <c r="K73" i="14"/>
  <c r="H73" i="14"/>
  <c r="G73" i="14"/>
  <c r="D73" i="14"/>
  <c r="R41" i="14"/>
  <c r="P41" i="14"/>
  <c r="K41" i="14"/>
  <c r="H41" i="14"/>
  <c r="G41" i="14"/>
  <c r="D41" i="14"/>
  <c r="R14" i="14"/>
  <c r="P14" i="14"/>
  <c r="K14" i="14"/>
  <c r="H14" i="14"/>
  <c r="G14" i="14"/>
  <c r="D14" i="14"/>
  <c r="R10" i="14"/>
  <c r="P10" i="14"/>
  <c r="K10" i="14"/>
  <c r="H10" i="14"/>
  <c r="G10" i="14"/>
  <c r="D10" i="14"/>
  <c r="H8" i="13"/>
  <c r="G8" i="13"/>
  <c r="F8" i="13"/>
  <c r="E8" i="13"/>
  <c r="D8" i="13"/>
  <c r="H7" i="13"/>
  <c r="G7" i="13"/>
  <c r="F7" i="13"/>
  <c r="E7" i="13"/>
  <c r="D7" i="13"/>
  <c r="H6" i="13"/>
  <c r="G6" i="13"/>
  <c r="F6" i="13"/>
  <c r="E6" i="13"/>
  <c r="D6" i="13"/>
  <c r="H5" i="13"/>
  <c r="G5" i="13"/>
  <c r="F5" i="13"/>
  <c r="E5" i="13"/>
  <c r="D5" i="13"/>
  <c r="H4" i="13"/>
  <c r="G4" i="13"/>
  <c r="F4" i="13"/>
  <c r="E4" i="13"/>
  <c r="D4" i="13"/>
  <c r="H3" i="13"/>
  <c r="G3" i="13"/>
  <c r="F3" i="13"/>
  <c r="E3" i="13"/>
  <c r="D3" i="13"/>
  <c r="R138" i="12"/>
  <c r="P138" i="12"/>
  <c r="K138" i="12"/>
  <c r="G138" i="12"/>
  <c r="D138" i="12"/>
  <c r="R80" i="12"/>
  <c r="P80" i="12"/>
  <c r="K80" i="12"/>
  <c r="G80" i="12"/>
  <c r="D80" i="12"/>
  <c r="R74" i="12"/>
  <c r="P74" i="12"/>
  <c r="K74" i="12"/>
  <c r="G74" i="12"/>
  <c r="D74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H8" i="11"/>
  <c r="G8" i="11"/>
  <c r="F8" i="11"/>
  <c r="E8" i="11"/>
  <c r="D8" i="11"/>
  <c r="H7" i="11"/>
  <c r="G7" i="11"/>
  <c r="F7" i="11"/>
  <c r="E7" i="11"/>
  <c r="D7" i="11"/>
  <c r="H6" i="11"/>
  <c r="G6" i="11"/>
  <c r="F6" i="11"/>
  <c r="E6" i="11"/>
  <c r="D6" i="11"/>
  <c r="H5" i="11"/>
  <c r="G5" i="11"/>
  <c r="F5" i="11"/>
  <c r="E5" i="11"/>
  <c r="D5" i="11"/>
  <c r="H4" i="11"/>
  <c r="G4" i="11"/>
  <c r="F4" i="11"/>
  <c r="E4" i="11"/>
  <c r="D4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H8" i="9"/>
  <c r="G8" i="9"/>
  <c r="F8" i="9"/>
  <c r="E8" i="9"/>
  <c r="D8" i="9"/>
  <c r="H7" i="9"/>
  <c r="G7" i="9"/>
  <c r="F7" i="9"/>
  <c r="E7" i="9"/>
  <c r="D7" i="9"/>
  <c r="H6" i="9"/>
  <c r="G6" i="9"/>
  <c r="F6" i="9"/>
  <c r="E6" i="9"/>
  <c r="D6" i="9"/>
  <c r="H5" i="9"/>
  <c r="G5" i="9"/>
  <c r="F5" i="9"/>
  <c r="E5" i="9"/>
  <c r="D5" i="9"/>
  <c r="H4" i="9"/>
  <c r="G4" i="9"/>
  <c r="F4" i="9"/>
  <c r="E4" i="9"/>
  <c r="D4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K134" i="1"/>
  <c r="G134" i="1"/>
  <c r="D134" i="1"/>
  <c r="R130" i="1"/>
  <c r="P130" i="1"/>
  <c r="K130" i="1"/>
  <c r="G130" i="1"/>
  <c r="D130" i="1"/>
  <c r="R126" i="1"/>
  <c r="P126" i="1"/>
  <c r="K126" i="1"/>
  <c r="G126" i="1"/>
  <c r="D126" i="1"/>
  <c r="R100" i="1"/>
  <c r="P100" i="1"/>
  <c r="K100" i="1"/>
  <c r="G100" i="1"/>
  <c r="D100" i="1"/>
  <c r="R70" i="1"/>
  <c r="P70" i="1"/>
  <c r="K70" i="1"/>
  <c r="G70" i="1"/>
  <c r="D70" i="1"/>
  <c r="R64" i="1"/>
  <c r="P64" i="1"/>
  <c r="K64" i="1"/>
  <c r="G64" i="1"/>
  <c r="D64" i="1"/>
  <c r="Q36" i="70"/>
  <c r="R35" i="70"/>
  <c r="X25" i="35"/>
  <c r="N22" i="32"/>
  <c r="L22" i="70"/>
  <c r="G33" i="70"/>
  <c r="F33" i="70"/>
  <c r="S28" i="32"/>
  <c r="L32" i="70"/>
  <c r="Q28" i="32"/>
  <c r="E36" i="70"/>
  <c r="F34" i="70"/>
  <c r="N21" i="70"/>
  <c r="L21" i="70"/>
  <c r="J5" i="32"/>
  <c r="S35" i="70"/>
  <c r="W22" i="70"/>
  <c r="I40" i="32"/>
  <c r="M21" i="70"/>
  <c r="X20" i="32"/>
  <c r="L35" i="70"/>
  <c r="U35" i="70"/>
  <c r="I5" i="70"/>
  <c r="W38" i="32"/>
  <c r="P30" i="26"/>
  <c r="AA36" i="70"/>
  <c r="H7" i="70"/>
  <c r="F7" i="70"/>
  <c r="I21" i="70"/>
  <c r="I29" i="26"/>
  <c r="G32" i="70"/>
  <c r="S22" i="70"/>
  <c r="R22" i="70"/>
  <c r="I33" i="70"/>
  <c r="M36" i="70"/>
  <c r="O35" i="70"/>
  <c r="M34" i="70"/>
  <c r="X33" i="70"/>
  <c r="I32" i="70"/>
  <c r="T34" i="70"/>
  <c r="R45" i="32"/>
  <c r="F43" i="32"/>
  <c r="U33" i="70"/>
  <c r="U22" i="70"/>
  <c r="O44" i="32"/>
  <c r="E35" i="70"/>
  <c r="X34" i="70"/>
  <c r="H32" i="70"/>
  <c r="AA33" i="32"/>
  <c r="S33" i="32"/>
  <c r="U21" i="70"/>
  <c r="I6" i="70"/>
  <c r="N36" i="70"/>
  <c r="P21" i="70"/>
  <c r="H36" i="70"/>
  <c r="Z21" i="54"/>
  <c r="AC21" i="26"/>
  <c r="H22" i="70"/>
  <c r="M32" i="70"/>
  <c r="AB21" i="70"/>
  <c r="K3" i="70"/>
  <c r="K25" i="32"/>
  <c r="AC37" i="35"/>
  <c r="H35" i="70"/>
  <c r="I35" i="70"/>
  <c r="G21" i="70"/>
  <c r="I8" i="70"/>
  <c r="F21" i="70"/>
  <c r="W21" i="70"/>
  <c r="W33" i="70"/>
  <c r="G35" i="70"/>
  <c r="J24" i="32"/>
  <c r="H8" i="32"/>
  <c r="P43" i="32"/>
  <c r="I23" i="32"/>
  <c r="S33" i="70"/>
  <c r="G34" i="70"/>
  <c r="K21" i="32"/>
  <c r="T33" i="70"/>
  <c r="G17" i="26"/>
  <c r="M22" i="70"/>
  <c r="O29" i="32"/>
  <c r="F5" i="32"/>
  <c r="T35" i="70"/>
  <c r="Z35" i="70"/>
  <c r="R34" i="70"/>
  <c r="L36" i="70"/>
  <c r="E28" i="32"/>
  <c r="P39" i="32"/>
  <c r="V22" i="70"/>
  <c r="Z22" i="70"/>
  <c r="AC21" i="70"/>
  <c r="I3" i="70"/>
  <c r="F39" i="32"/>
  <c r="Z34" i="70"/>
  <c r="J4" i="70"/>
  <c r="H3" i="70"/>
  <c r="I22" i="70"/>
  <c r="N34" i="70"/>
  <c r="W36" i="70"/>
  <c r="H21" i="30"/>
  <c r="R24" i="26"/>
  <c r="G6" i="70"/>
  <c r="Z28" i="26"/>
  <c r="Y21" i="70"/>
  <c r="I36" i="70"/>
  <c r="M33" i="32"/>
  <c r="AA33" i="70"/>
  <c r="J22" i="32"/>
  <c r="T32" i="70"/>
  <c r="O21" i="70"/>
  <c r="U34" i="70"/>
  <c r="I20" i="30"/>
  <c r="I22" i="30"/>
  <c r="P35" i="70"/>
  <c r="P36" i="70"/>
  <c r="G36" i="70"/>
  <c r="X21" i="70"/>
  <c r="U30" i="32"/>
  <c r="J34" i="70"/>
  <c r="Z36" i="70"/>
  <c r="V36" i="70"/>
  <c r="U21" i="32"/>
  <c r="J45" i="32"/>
  <c r="H24" i="32"/>
  <c r="T21" i="70"/>
  <c r="J33" i="70"/>
  <c r="G8" i="70"/>
  <c r="K34" i="70"/>
  <c r="F32" i="70"/>
  <c r="X37" i="32"/>
  <c r="F4" i="70"/>
  <c r="N32" i="70"/>
  <c r="AA22" i="70"/>
  <c r="H4" i="70"/>
  <c r="L34" i="70"/>
  <c r="Y22" i="58"/>
  <c r="Z21" i="70"/>
  <c r="P34" i="70"/>
  <c r="N33" i="70"/>
  <c r="K21" i="70"/>
  <c r="AC22" i="70"/>
  <c r="H5" i="70"/>
  <c r="H34" i="70"/>
  <c r="Q17" i="26"/>
  <c r="K6" i="70"/>
  <c r="V20" i="32"/>
  <c r="P22" i="70"/>
  <c r="S36" i="70"/>
  <c r="V22" i="28"/>
  <c r="O34" i="70"/>
  <c r="K7" i="70"/>
  <c r="I34" i="70"/>
  <c r="Q21" i="70"/>
  <c r="AC21" i="32"/>
  <c r="Y35" i="70"/>
  <c r="U21" i="26"/>
  <c r="J22" i="70"/>
  <c r="Q22" i="70"/>
  <c r="U32" i="70"/>
  <c r="AB36" i="70"/>
  <c r="M33" i="70"/>
  <c r="AA40" i="32"/>
  <c r="I28" i="32"/>
  <c r="O34" i="64"/>
  <c r="Y24" i="30"/>
  <c r="J21" i="70"/>
  <c r="S32" i="70"/>
  <c r="V32" i="70"/>
  <c r="W34" i="70"/>
  <c r="E21" i="70"/>
  <c r="U33" i="26"/>
  <c r="U36" i="70"/>
  <c r="T39" i="32"/>
  <c r="Q33" i="70"/>
  <c r="M35" i="70"/>
  <c r="T45" i="32"/>
  <c r="H4" i="32"/>
  <c r="I7" i="70"/>
  <c r="Y32" i="70"/>
  <c r="Z33" i="70"/>
  <c r="F8" i="70"/>
  <c r="R33" i="70"/>
  <c r="K32" i="70"/>
  <c r="J7" i="32"/>
  <c r="V34" i="70"/>
  <c r="R21" i="70"/>
  <c r="AA25" i="26"/>
  <c r="F35" i="70"/>
  <c r="O32" i="70"/>
  <c r="F3" i="70"/>
  <c r="Q35" i="70"/>
  <c r="K22" i="70"/>
  <c r="O36" i="70"/>
  <c r="F5" i="70"/>
  <c r="J3" i="70"/>
  <c r="G5" i="70"/>
  <c r="T37" i="32"/>
  <c r="Z36" i="62"/>
  <c r="X32" i="70"/>
  <c r="Y33" i="70"/>
  <c r="AB34" i="70"/>
  <c r="Z32" i="70"/>
  <c r="Q25" i="32"/>
  <c r="S21" i="70"/>
  <c r="AB33" i="70"/>
  <c r="J7" i="70"/>
  <c r="K4" i="70"/>
  <c r="AB32" i="70"/>
  <c r="H39" i="32"/>
  <c r="AC32" i="70"/>
  <c r="O30" i="32"/>
  <c r="P33" i="70"/>
  <c r="R32" i="70"/>
  <c r="H8" i="70"/>
  <c r="V32" i="26"/>
  <c r="Y34" i="70"/>
  <c r="AA32" i="70"/>
  <c r="L17" i="24"/>
  <c r="T22" i="70"/>
  <c r="H22" i="32"/>
  <c r="J36" i="70"/>
  <c r="N18" i="26"/>
  <c r="W34" i="32"/>
  <c r="P32" i="70"/>
  <c r="G7" i="70"/>
  <c r="I4" i="70"/>
  <c r="X35" i="70"/>
  <c r="H21" i="70"/>
  <c r="O33" i="70"/>
  <c r="Q34" i="32"/>
  <c r="N22" i="70"/>
  <c r="AA34" i="70"/>
  <c r="V21" i="70"/>
  <c r="W33" i="26"/>
  <c r="O22" i="70"/>
  <c r="X36" i="70"/>
  <c r="X39" i="32"/>
  <c r="L33" i="70"/>
  <c r="K30" i="32"/>
  <c r="G3" i="70"/>
  <c r="G25" i="32"/>
  <c r="Y22" i="70"/>
  <c r="G22" i="70"/>
  <c r="G33" i="32"/>
  <c r="E33" i="70"/>
  <c r="N35" i="70"/>
  <c r="J8" i="70"/>
  <c r="K8" i="26"/>
  <c r="J32" i="70"/>
  <c r="W35" i="70"/>
  <c r="H6" i="70"/>
  <c r="AA21" i="32"/>
  <c r="AA30" i="32"/>
  <c r="K35" i="70"/>
  <c r="J5" i="70"/>
  <c r="X22" i="70"/>
  <c r="K4" i="26"/>
  <c r="S34" i="70"/>
  <c r="J6" i="70"/>
  <c r="E44" i="32"/>
  <c r="J35" i="70"/>
  <c r="E29" i="32"/>
  <c r="T24" i="26"/>
  <c r="I3" i="26"/>
  <c r="E22" i="70"/>
  <c r="K5" i="70"/>
  <c r="H33" i="70"/>
  <c r="W32" i="60"/>
  <c r="N40" i="41"/>
  <c r="Q34" i="70"/>
  <c r="F20" i="26"/>
  <c r="X43" i="32"/>
  <c r="K36" i="70"/>
  <c r="F22" i="70"/>
  <c r="R36" i="70"/>
  <c r="H8" i="66"/>
  <c r="AB35" i="70"/>
  <c r="AA21" i="70"/>
  <c r="V35" i="70"/>
  <c r="K8" i="70"/>
  <c r="AB24" i="26"/>
  <c r="K4" i="30"/>
  <c r="F6" i="70"/>
  <c r="W32" i="70"/>
  <c r="G4" i="70"/>
  <c r="T36" i="70"/>
  <c r="K33" i="70"/>
  <c r="S38" i="32"/>
  <c r="AA35" i="70"/>
  <c r="AB22" i="70"/>
  <c r="F24" i="30"/>
  <c r="Q32" i="70"/>
  <c r="V33" i="70"/>
  <c r="E34" i="70"/>
  <c r="F36" i="70"/>
  <c r="E25" i="30"/>
  <c r="J23" i="30"/>
  <c r="R21" i="45"/>
  <c r="F25" i="37"/>
  <c r="C33" i="70" l="1"/>
  <c r="C22" i="70"/>
  <c r="C36" i="70"/>
  <c r="C34" i="70"/>
  <c r="C32" i="70"/>
  <c r="C21" i="70"/>
  <c r="C25" i="37"/>
  <c r="K7" i="30"/>
  <c r="U25" i="30"/>
  <c r="G33" i="30"/>
  <c r="K8" i="30"/>
  <c r="J30" i="30" l="1"/>
  <c r="Z21" i="30"/>
  <c r="I3" i="30"/>
  <c r="G6" i="64"/>
  <c r="K33" i="32"/>
  <c r="S25" i="35"/>
  <c r="V24" i="32"/>
  <c r="V22" i="32"/>
  <c r="X18" i="26"/>
  <c r="H4" i="64"/>
  <c r="F32" i="26"/>
  <c r="Z24" i="26"/>
  <c r="R20" i="32"/>
  <c r="M41" i="41"/>
  <c r="AA23" i="32"/>
  <c r="Q33" i="32"/>
  <c r="F5" i="50"/>
  <c r="P21" i="48"/>
  <c r="G3" i="26"/>
  <c r="Q25" i="26"/>
  <c r="P22" i="32"/>
  <c r="G21" i="58"/>
  <c r="F3" i="32"/>
  <c r="W40" i="32"/>
  <c r="W29" i="32"/>
  <c r="T18" i="28"/>
  <c r="M25" i="32"/>
  <c r="L37" i="32"/>
  <c r="I8" i="26"/>
  <c r="X30" i="24"/>
  <c r="X32" i="41"/>
  <c r="O23" i="39"/>
  <c r="S21" i="60"/>
  <c r="R18" i="28"/>
  <c r="U38" i="32"/>
  <c r="S23" i="32"/>
  <c r="X34" i="37"/>
  <c r="N44" i="50"/>
  <c r="J43" i="32"/>
  <c r="P37" i="32"/>
  <c r="N44" i="39"/>
  <c r="L21" i="56"/>
  <c r="O17" i="26"/>
  <c r="G6" i="62"/>
  <c r="AB22" i="32"/>
  <c r="F8" i="64"/>
  <c r="Q24" i="30"/>
  <c r="Y22" i="30"/>
  <c r="H32" i="41"/>
  <c r="AA44" i="54"/>
  <c r="AB21" i="35"/>
  <c r="U40" i="32"/>
  <c r="W20" i="24"/>
  <c r="K21" i="58"/>
  <c r="G33" i="66"/>
  <c r="I25" i="48"/>
  <c r="Z41" i="37"/>
  <c r="G3" i="24"/>
  <c r="F21" i="35"/>
  <c r="H36" i="60"/>
  <c r="Y36" i="37"/>
  <c r="P30" i="37"/>
  <c r="S23" i="37"/>
  <c r="U22" i="60"/>
  <c r="W22" i="48"/>
  <c r="AB32" i="58"/>
  <c r="Z23" i="41"/>
  <c r="T38" i="28"/>
  <c r="T41" i="41"/>
  <c r="G21" i="66"/>
  <c r="M25" i="24"/>
  <c r="T22" i="50"/>
  <c r="F6" i="50"/>
  <c r="T24" i="41"/>
  <c r="E24" i="41"/>
  <c r="U33" i="58"/>
  <c r="G29" i="37"/>
  <c r="N40" i="37"/>
  <c r="Z40" i="35"/>
  <c r="H3" i="32"/>
  <c r="Y39" i="28"/>
  <c r="Q20" i="24"/>
  <c r="G6" i="35"/>
  <c r="Y21" i="50"/>
  <c r="N22" i="56"/>
  <c r="R40" i="37"/>
  <c r="R33" i="58"/>
  <c r="L41" i="48"/>
  <c r="O36" i="60"/>
  <c r="X45" i="50"/>
  <c r="S24" i="50"/>
  <c r="I23" i="28"/>
  <c r="J35" i="56"/>
  <c r="W49" i="37"/>
  <c r="F7" i="54"/>
  <c r="G4" i="62"/>
  <c r="Y33" i="28"/>
  <c r="H3" i="41"/>
  <c r="I3" i="35"/>
  <c r="Q28" i="41"/>
  <c r="K25" i="39"/>
  <c r="O33" i="32"/>
  <c r="F4" i="62"/>
  <c r="P20" i="37"/>
  <c r="L43" i="54"/>
  <c r="J30" i="24"/>
  <c r="K4" i="24"/>
  <c r="H5" i="66"/>
  <c r="K37" i="56"/>
  <c r="O21" i="58"/>
  <c r="K3" i="30"/>
  <c r="K20" i="30"/>
  <c r="P18" i="28"/>
  <c r="E21" i="66"/>
  <c r="I7" i="24"/>
  <c r="E33" i="28"/>
  <c r="S40" i="41"/>
  <c r="F44" i="39"/>
  <c r="X45" i="39"/>
  <c r="O20" i="48"/>
  <c r="AC24" i="37"/>
  <c r="U35" i="50"/>
  <c r="S22" i="66"/>
  <c r="V33" i="50"/>
  <c r="J30" i="35"/>
  <c r="P20" i="41"/>
  <c r="S21" i="32"/>
  <c r="S33" i="26"/>
  <c r="G33" i="54"/>
  <c r="G20" i="24"/>
  <c r="T26" i="37"/>
  <c r="M22" i="41"/>
  <c r="I29" i="24"/>
  <c r="F44" i="50"/>
  <c r="I34" i="66"/>
  <c r="O40" i="41"/>
  <c r="H38" i="39"/>
  <c r="V34" i="60"/>
  <c r="AC31" i="28"/>
  <c r="W22" i="50"/>
  <c r="E34" i="64"/>
  <c r="F18" i="26"/>
  <c r="AA35" i="58"/>
  <c r="S21" i="37"/>
  <c r="Z18" i="28"/>
  <c r="O39" i="37"/>
  <c r="N27" i="54"/>
  <c r="AB40" i="48"/>
  <c r="H24" i="28"/>
  <c r="R22" i="48"/>
  <c r="W38" i="41"/>
  <c r="G29" i="26"/>
  <c r="S39" i="37"/>
  <c r="N43" i="32"/>
  <c r="U30" i="37"/>
  <c r="N32" i="26"/>
  <c r="AC30" i="32"/>
  <c r="AB20" i="26"/>
  <c r="K7" i="35"/>
  <c r="U24" i="37"/>
  <c r="E27" i="50"/>
  <c r="T28" i="24"/>
  <c r="G3" i="60"/>
  <c r="H30" i="28"/>
  <c r="I31" i="48"/>
  <c r="P24" i="50"/>
  <c r="M38" i="32"/>
  <c r="AA29" i="24"/>
  <c r="P20" i="32"/>
  <c r="G4" i="45"/>
  <c r="L34" i="28"/>
  <c r="L32" i="58"/>
  <c r="R30" i="28"/>
  <c r="O22" i="56"/>
  <c r="AA22" i="56"/>
  <c r="X34" i="28"/>
  <c r="X33" i="35"/>
  <c r="F31" i="37"/>
  <c r="W32" i="62"/>
  <c r="L28" i="24"/>
  <c r="L34" i="50"/>
  <c r="E38" i="32"/>
  <c r="M23" i="28"/>
  <c r="P28" i="45"/>
  <c r="J20" i="48"/>
  <c r="R45" i="35"/>
  <c r="S35" i="37"/>
  <c r="AA34" i="60"/>
  <c r="J4" i="32"/>
  <c r="I7" i="50"/>
  <c r="AB45" i="32"/>
  <c r="Y29" i="32"/>
  <c r="U26" i="54"/>
  <c r="S40" i="32"/>
  <c r="K40" i="41"/>
  <c r="M36" i="66"/>
  <c r="X26" i="37"/>
  <c r="U28" i="32"/>
  <c r="V21" i="24"/>
  <c r="F22" i="48"/>
  <c r="R33" i="54"/>
  <c r="S29" i="32"/>
  <c r="U25" i="32"/>
  <c r="Z32" i="48"/>
  <c r="K3" i="60"/>
  <c r="V23" i="41"/>
  <c r="Z36" i="64"/>
  <c r="K3" i="41"/>
  <c r="X33" i="56"/>
  <c r="W28" i="32"/>
  <c r="Q24" i="41"/>
  <c r="Z22" i="28"/>
  <c r="Q34" i="60"/>
  <c r="X33" i="62"/>
  <c r="S34" i="32"/>
  <c r="X30" i="28"/>
  <c r="N29" i="37"/>
  <c r="S22" i="56"/>
  <c r="Q44" i="32"/>
  <c r="AA34" i="58"/>
  <c r="G31" i="26"/>
  <c r="O33" i="28"/>
  <c r="E21" i="32"/>
  <c r="X32" i="60"/>
  <c r="Z32" i="28"/>
  <c r="K22" i="48"/>
  <c r="K44" i="32"/>
  <c r="Z35" i="62"/>
  <c r="L32" i="26"/>
  <c r="V32" i="28"/>
  <c r="Q20" i="41"/>
  <c r="E31" i="28"/>
  <c r="R33" i="56"/>
  <c r="V45" i="54"/>
  <c r="F4" i="32"/>
  <c r="L22" i="32"/>
  <c r="W42" i="54"/>
  <c r="W26" i="50"/>
  <c r="M24" i="35"/>
  <c r="H22" i="41"/>
  <c r="E27" i="28"/>
  <c r="O29" i="26"/>
  <c r="H18" i="26"/>
  <c r="U31" i="26"/>
  <c r="O23" i="32"/>
  <c r="AA32" i="62"/>
  <c r="AA25" i="32"/>
  <c r="N37" i="32"/>
  <c r="S35" i="66"/>
  <c r="H32" i="60"/>
  <c r="P21" i="35"/>
  <c r="R21" i="30"/>
  <c r="O22" i="30"/>
  <c r="Z20" i="32"/>
  <c r="H45" i="32"/>
  <c r="R40" i="35"/>
  <c r="K33" i="26"/>
  <c r="M24" i="48"/>
  <c r="S23" i="48"/>
  <c r="K4" i="39"/>
  <c r="H20" i="32"/>
  <c r="G24" i="35"/>
  <c r="Y33" i="50"/>
  <c r="L26" i="37"/>
  <c r="Q23" i="32"/>
  <c r="L43" i="32"/>
  <c r="P24" i="41"/>
  <c r="U31" i="28"/>
  <c r="X20" i="35"/>
  <c r="O32" i="48"/>
  <c r="K35" i="58"/>
  <c r="Y30" i="54"/>
  <c r="R30" i="24"/>
  <c r="J17" i="24"/>
  <c r="F6" i="62"/>
  <c r="T36" i="58"/>
  <c r="F20" i="28"/>
  <c r="R40" i="48"/>
  <c r="AA40" i="28"/>
  <c r="K21" i="66"/>
  <c r="G45" i="50"/>
  <c r="Z42" i="54"/>
  <c r="X22" i="54"/>
  <c r="P34" i="54"/>
  <c r="O21" i="54"/>
  <c r="Y32" i="41"/>
  <c r="G21" i="64"/>
  <c r="AC20" i="41"/>
  <c r="M43" i="54"/>
  <c r="G34" i="50"/>
  <c r="J22" i="60"/>
  <c r="T32" i="66"/>
  <c r="AC24" i="35"/>
  <c r="Y25" i="50"/>
  <c r="L46" i="37"/>
  <c r="J6" i="56"/>
  <c r="J5" i="62"/>
  <c r="P21" i="30"/>
  <c r="Y20" i="30"/>
  <c r="V33" i="58"/>
  <c r="M27" i="24"/>
  <c r="U29" i="32"/>
  <c r="O30" i="35"/>
  <c r="U22" i="58"/>
  <c r="N22" i="28"/>
  <c r="O31" i="26"/>
  <c r="L41" i="41"/>
  <c r="J45" i="35"/>
  <c r="R22" i="56"/>
  <c r="AA24" i="50"/>
  <c r="W32" i="58"/>
  <c r="Z30" i="35"/>
  <c r="S21" i="28"/>
  <c r="L32" i="28"/>
  <c r="G35" i="37"/>
  <c r="O34" i="58"/>
  <c r="X39" i="41"/>
  <c r="X35" i="56"/>
  <c r="Q43" i="35"/>
  <c r="Y28" i="39"/>
  <c r="E20" i="41"/>
  <c r="L21" i="60"/>
  <c r="AA21" i="39"/>
  <c r="K39" i="48"/>
  <c r="K27" i="24"/>
  <c r="K7" i="60"/>
  <c r="Z45" i="37"/>
  <c r="E48" i="37"/>
  <c r="H34" i="28"/>
  <c r="K34" i="58"/>
  <c r="AC29" i="32"/>
  <c r="F39" i="48"/>
  <c r="H40" i="48"/>
  <c r="J31" i="37"/>
  <c r="K5" i="35"/>
  <c r="I6" i="35"/>
  <c r="Q22" i="41"/>
  <c r="I22" i="37"/>
  <c r="X23" i="48"/>
  <c r="E26" i="37"/>
  <c r="N21" i="41"/>
  <c r="I32" i="41"/>
  <c r="K40" i="37"/>
  <c r="K33" i="39"/>
  <c r="AB36" i="68"/>
  <c r="Q33" i="58"/>
  <c r="Y21" i="66"/>
  <c r="U20" i="39"/>
  <c r="J20" i="32"/>
  <c r="R37" i="32"/>
  <c r="J23" i="41"/>
  <c r="K3" i="56"/>
  <c r="AC25" i="24"/>
  <c r="F5" i="60"/>
  <c r="O25" i="32"/>
  <c r="K42" i="41"/>
  <c r="E23" i="28"/>
  <c r="F25" i="50"/>
  <c r="P19" i="24"/>
  <c r="H18" i="28"/>
  <c r="AA22" i="35"/>
  <c r="X21" i="30"/>
  <c r="G22" i="30"/>
  <c r="AC22" i="54"/>
  <c r="F32" i="28"/>
  <c r="AC22" i="60"/>
  <c r="K32" i="62"/>
  <c r="AB33" i="66"/>
  <c r="V25" i="50"/>
  <c r="Q27" i="28"/>
  <c r="J5" i="48"/>
  <c r="M21" i="56"/>
  <c r="U43" i="54"/>
  <c r="H19" i="24"/>
  <c r="O19" i="28"/>
  <c r="L36" i="37"/>
  <c r="K22" i="66"/>
  <c r="E19" i="26"/>
  <c r="G38" i="48"/>
  <c r="J19" i="24"/>
  <c r="H20" i="35"/>
  <c r="T44" i="54"/>
  <c r="T34" i="37"/>
  <c r="Y26" i="35"/>
  <c r="H24" i="50"/>
  <c r="Q45" i="54"/>
  <c r="S20" i="30"/>
  <c r="J22" i="56"/>
  <c r="O27" i="28"/>
  <c r="H5" i="28"/>
  <c r="M33" i="26"/>
  <c r="G19" i="26"/>
  <c r="N24" i="32"/>
  <c r="Y28" i="41"/>
  <c r="X30" i="26"/>
  <c r="I25" i="26"/>
  <c r="E33" i="26"/>
  <c r="X36" i="60"/>
  <c r="AA33" i="26"/>
  <c r="K3" i="26"/>
  <c r="N24" i="30"/>
  <c r="R23" i="30"/>
  <c r="H41" i="50"/>
  <c r="H30" i="26"/>
  <c r="AB24" i="28"/>
  <c r="Y44" i="32"/>
  <c r="AB43" i="50"/>
  <c r="J5" i="54"/>
  <c r="Z37" i="32"/>
  <c r="Y34" i="32"/>
  <c r="H5" i="32"/>
  <c r="F3" i="48"/>
  <c r="AA25" i="41"/>
  <c r="Z35" i="37"/>
  <c r="W33" i="60"/>
  <c r="E22" i="60"/>
  <c r="N18" i="28"/>
  <c r="O45" i="50"/>
  <c r="V27" i="54"/>
  <c r="K7" i="41"/>
  <c r="E41" i="41"/>
  <c r="W19" i="26"/>
  <c r="T17" i="24"/>
  <c r="P30" i="50"/>
  <c r="R34" i="56"/>
  <c r="U39" i="28"/>
  <c r="O35" i="28"/>
  <c r="P24" i="28"/>
  <c r="Q21" i="56"/>
  <c r="P24" i="37"/>
  <c r="Q39" i="41"/>
  <c r="S27" i="54"/>
  <c r="G5" i="68"/>
  <c r="W39" i="28"/>
  <c r="AA45" i="37"/>
  <c r="AA25" i="37"/>
  <c r="I31" i="28"/>
  <c r="L34" i="58"/>
  <c r="F34" i="66"/>
  <c r="Y38" i="32"/>
  <c r="R28" i="26"/>
  <c r="AA22" i="64"/>
  <c r="F38" i="28"/>
  <c r="S42" i="48"/>
  <c r="W22" i="56"/>
  <c r="P26" i="54"/>
  <c r="P33" i="35"/>
  <c r="O22" i="66"/>
  <c r="I22" i="39"/>
  <c r="U25" i="24"/>
  <c r="AA43" i="39"/>
  <c r="P31" i="48"/>
  <c r="I6" i="37"/>
  <c r="T37" i="56"/>
  <c r="U24" i="39"/>
  <c r="P40" i="28"/>
  <c r="AC31" i="26"/>
  <c r="O29" i="35"/>
  <c r="F34" i="28"/>
  <c r="I4" i="68"/>
  <c r="W47" i="37"/>
  <c r="W25" i="32"/>
  <c r="E33" i="58"/>
  <c r="V21" i="35"/>
  <c r="H4" i="62"/>
  <c r="U23" i="28"/>
  <c r="W24" i="48"/>
  <c r="S27" i="24"/>
  <c r="Y45" i="54"/>
  <c r="O33" i="54"/>
  <c r="AB32" i="28"/>
  <c r="I6" i="58"/>
  <c r="I34" i="37"/>
  <c r="W34" i="60"/>
  <c r="K27" i="54"/>
  <c r="J22" i="58"/>
  <c r="L38" i="35"/>
  <c r="S25" i="39"/>
  <c r="H26" i="37"/>
  <c r="K34" i="32"/>
  <c r="H7" i="41"/>
  <c r="S25" i="37"/>
  <c r="F42" i="50"/>
  <c r="N45" i="54"/>
  <c r="H24" i="41"/>
  <c r="K21" i="28"/>
  <c r="I39" i="28"/>
  <c r="H26" i="54"/>
  <c r="N29" i="30"/>
  <c r="V35" i="37"/>
  <c r="I46" i="39"/>
  <c r="T31" i="48"/>
  <c r="AB20" i="37"/>
  <c r="K7" i="58"/>
  <c r="T32" i="41"/>
  <c r="W35" i="28"/>
  <c r="E22" i="37"/>
  <c r="V38" i="41"/>
  <c r="V39" i="32"/>
  <c r="E27" i="24"/>
  <c r="N38" i="28"/>
  <c r="K21" i="39"/>
  <c r="M29" i="32"/>
  <c r="I22" i="58"/>
  <c r="AA42" i="41"/>
  <c r="F32" i="45"/>
  <c r="U23" i="30"/>
  <c r="G23" i="30"/>
  <c r="J40" i="28"/>
  <c r="U24" i="41"/>
  <c r="T35" i="56"/>
  <c r="Q48" i="37"/>
  <c r="M24" i="37"/>
  <c r="F3" i="60"/>
  <c r="Z29" i="37"/>
  <c r="H38" i="28"/>
  <c r="M46" i="37"/>
  <c r="F23" i="41"/>
  <c r="S31" i="28"/>
  <c r="M35" i="60"/>
  <c r="X28" i="26"/>
  <c r="P21" i="56"/>
  <c r="F7" i="28"/>
  <c r="J42" i="41"/>
  <c r="AA36" i="62"/>
  <c r="Z22" i="56"/>
  <c r="H23" i="48"/>
  <c r="J21" i="54"/>
  <c r="Y31" i="48"/>
  <c r="F33" i="58"/>
  <c r="AB30" i="28"/>
  <c r="P30" i="28"/>
  <c r="W21" i="48"/>
  <c r="I6" i="60"/>
  <c r="R24" i="35"/>
  <c r="F21" i="41"/>
  <c r="F8" i="56"/>
  <c r="AB42" i="37"/>
  <c r="R17" i="24"/>
  <c r="N28" i="48"/>
  <c r="J35" i="50"/>
  <c r="V22" i="58"/>
  <c r="AA35" i="66"/>
  <c r="T35" i="60"/>
  <c r="G7" i="56"/>
  <c r="M25" i="48"/>
  <c r="K4" i="54"/>
  <c r="F22" i="35"/>
  <c r="Y29" i="24"/>
  <c r="AB38" i="45"/>
  <c r="G21" i="48"/>
  <c r="R28" i="24"/>
  <c r="AA25" i="30"/>
  <c r="V18" i="26"/>
  <c r="U19" i="26"/>
  <c r="T24" i="32"/>
  <c r="H4" i="58"/>
  <c r="Y29" i="26"/>
  <c r="AC19" i="26"/>
  <c r="G44" i="32"/>
  <c r="V32" i="62"/>
  <c r="K29" i="32"/>
  <c r="E23" i="32"/>
  <c r="O28" i="32"/>
  <c r="O29" i="37"/>
  <c r="R22" i="60"/>
  <c r="P22" i="62"/>
  <c r="Q46" i="37"/>
  <c r="AA39" i="48"/>
  <c r="S44" i="32"/>
  <c r="L39" i="32"/>
  <c r="J40" i="37"/>
  <c r="I41" i="37"/>
  <c r="W23" i="32"/>
  <c r="S25" i="32"/>
  <c r="Q30" i="54"/>
  <c r="AC26" i="37"/>
  <c r="V45" i="32"/>
  <c r="AC40" i="32"/>
  <c r="K31" i="41"/>
  <c r="F27" i="54"/>
  <c r="H48" i="37"/>
  <c r="H32" i="28"/>
  <c r="H7" i="45"/>
  <c r="F45" i="32"/>
  <c r="G23" i="32"/>
  <c r="I21" i="32"/>
  <c r="O34" i="50"/>
  <c r="U42" i="37"/>
  <c r="N20" i="26"/>
  <c r="Y40" i="32"/>
  <c r="G3" i="68"/>
  <c r="W40" i="41"/>
  <c r="AC21" i="28"/>
  <c r="L20" i="28"/>
  <c r="O39" i="28"/>
  <c r="L20" i="37"/>
  <c r="Q24" i="54"/>
  <c r="W41" i="50"/>
  <c r="Y37" i="39"/>
  <c r="R21" i="64"/>
  <c r="AC35" i="28"/>
  <c r="Q36" i="58"/>
  <c r="X21" i="58"/>
  <c r="AB20" i="32"/>
  <c r="Q32" i="66"/>
  <c r="I42" i="37"/>
  <c r="S33" i="56"/>
  <c r="W21" i="32"/>
  <c r="M34" i="37"/>
  <c r="M25" i="35"/>
  <c r="U39" i="41"/>
  <c r="AB38" i="28"/>
  <c r="I41" i="41"/>
  <c r="Y43" i="35"/>
  <c r="G6" i="30"/>
  <c r="G5" i="30"/>
  <c r="AB23" i="48"/>
  <c r="F22" i="28"/>
  <c r="M39" i="28"/>
  <c r="O31" i="37"/>
  <c r="X18" i="28"/>
  <c r="AB32" i="41"/>
  <c r="M24" i="39"/>
  <c r="G24" i="48"/>
  <c r="V38" i="28"/>
  <c r="AA19" i="28"/>
  <c r="R34" i="62"/>
  <c r="R38" i="28"/>
  <c r="E19" i="28"/>
  <c r="H34" i="58"/>
  <c r="V26" i="24"/>
  <c r="J5" i="60"/>
  <c r="G40" i="37"/>
  <c r="G25" i="24"/>
  <c r="J3" i="64"/>
  <c r="J3" i="66"/>
  <c r="J4" i="56"/>
  <c r="AB23" i="35"/>
  <c r="X44" i="35"/>
  <c r="S26" i="35"/>
  <c r="I28" i="48"/>
  <c r="AB30" i="24"/>
  <c r="AB39" i="32"/>
  <c r="X41" i="41"/>
  <c r="P24" i="32"/>
  <c r="F3" i="66"/>
  <c r="P32" i="28"/>
  <c r="X19" i="24"/>
  <c r="Y29" i="35"/>
  <c r="V35" i="64"/>
  <c r="U33" i="32"/>
  <c r="K3" i="58"/>
  <c r="S24" i="48"/>
  <c r="H25" i="35"/>
  <c r="R21" i="54"/>
  <c r="E31" i="26"/>
  <c r="K33" i="28"/>
  <c r="AA21" i="26"/>
  <c r="Y30" i="32"/>
  <c r="Y41" i="54"/>
  <c r="Z19" i="24"/>
  <c r="L20" i="26"/>
  <c r="M21" i="26"/>
  <c r="R21" i="41"/>
  <c r="R24" i="32"/>
  <c r="I34" i="62"/>
  <c r="I34" i="32"/>
  <c r="X48" i="37"/>
  <c r="Q46" i="39"/>
  <c r="E33" i="35"/>
  <c r="E28" i="48"/>
  <c r="S33" i="62"/>
  <c r="E36" i="66"/>
  <c r="Q22" i="48"/>
  <c r="I27" i="28"/>
  <c r="K23" i="37"/>
  <c r="M20" i="45"/>
  <c r="AB28" i="41"/>
  <c r="Q22" i="30"/>
  <c r="X38" i="28"/>
  <c r="X32" i="28"/>
  <c r="H28" i="41"/>
  <c r="I21" i="50"/>
  <c r="R40" i="28"/>
  <c r="U31" i="48"/>
  <c r="J7" i="28"/>
  <c r="U21" i="56"/>
  <c r="N21" i="24"/>
  <c r="AB32" i="60"/>
  <c r="H5" i="56"/>
  <c r="Z40" i="28"/>
  <c r="W27" i="28"/>
  <c r="G32" i="58"/>
  <c r="H7" i="28"/>
  <c r="S25" i="26"/>
  <c r="F32" i="62"/>
  <c r="H22" i="28"/>
  <c r="I36" i="37"/>
  <c r="N35" i="58"/>
  <c r="G6" i="24"/>
  <c r="AC22" i="58"/>
  <c r="G34" i="32"/>
  <c r="Q33" i="28"/>
  <c r="H7" i="32"/>
  <c r="W23" i="35"/>
  <c r="K31" i="28"/>
  <c r="G32" i="62"/>
  <c r="P38" i="48"/>
  <c r="T32" i="58"/>
  <c r="Y24" i="45"/>
  <c r="U28" i="48"/>
  <c r="AA31" i="37"/>
  <c r="T32" i="28"/>
  <c r="S49" i="37"/>
  <c r="H23" i="56"/>
  <c r="V32" i="48"/>
  <c r="K32" i="64"/>
  <c r="U28" i="41"/>
  <c r="Y18" i="24"/>
  <c r="U32" i="48"/>
  <c r="P30" i="24"/>
  <c r="H39" i="41"/>
  <c r="T43" i="32"/>
  <c r="I4" i="26"/>
  <c r="I7" i="26"/>
  <c r="H23" i="45"/>
  <c r="AB32" i="66"/>
  <c r="Z45" i="35"/>
  <c r="Z49" i="37"/>
  <c r="J21" i="41"/>
  <c r="AA38" i="32"/>
  <c r="F24" i="28"/>
  <c r="K5" i="26"/>
  <c r="R21" i="37"/>
  <c r="H42" i="45"/>
  <c r="L30" i="37"/>
  <c r="L32" i="60"/>
  <c r="R39" i="32"/>
  <c r="J8" i="41"/>
  <c r="X28" i="41"/>
  <c r="W21" i="54"/>
  <c r="L23" i="35"/>
  <c r="O41" i="50"/>
  <c r="AC41" i="37"/>
  <c r="Z21" i="41"/>
  <c r="F8" i="32"/>
  <c r="AA44" i="32"/>
  <c r="AC33" i="26"/>
  <c r="Y25" i="26"/>
  <c r="AB24" i="32"/>
  <c r="M30" i="32"/>
  <c r="AC33" i="32"/>
  <c r="E33" i="32"/>
  <c r="V21" i="41"/>
  <c r="E40" i="32"/>
  <c r="O25" i="37"/>
  <c r="T43" i="54"/>
  <c r="K33" i="35"/>
  <c r="J34" i="28"/>
  <c r="W45" i="37"/>
  <c r="Q20" i="30"/>
  <c r="H6" i="32"/>
  <c r="E21" i="26"/>
  <c r="Z24" i="32"/>
  <c r="W33" i="32"/>
  <c r="F6" i="32"/>
  <c r="G3" i="35"/>
  <c r="Y28" i="48"/>
  <c r="L26" i="24"/>
  <c r="N25" i="41"/>
  <c r="M22" i="54"/>
  <c r="V37" i="32"/>
  <c r="U48" i="37"/>
  <c r="AA33" i="60"/>
  <c r="Q22" i="37"/>
  <c r="P20" i="35"/>
  <c r="T34" i="28"/>
  <c r="W31" i="41"/>
  <c r="L20" i="41"/>
  <c r="J40" i="41"/>
  <c r="F34" i="35"/>
  <c r="AB21" i="56"/>
  <c r="F6" i="37"/>
  <c r="K21" i="62"/>
  <c r="L22" i="50"/>
  <c r="AC26" i="54"/>
  <c r="Z24" i="28"/>
  <c r="Q21" i="28"/>
  <c r="I33" i="32"/>
  <c r="J37" i="32"/>
  <c r="Z45" i="32"/>
  <c r="J4" i="41"/>
  <c r="AA45" i="32"/>
  <c r="G40" i="32"/>
  <c r="Q30" i="32"/>
  <c r="F26" i="24"/>
  <c r="F38" i="41"/>
  <c r="Q44" i="50"/>
  <c r="G31" i="37"/>
  <c r="G23" i="35"/>
  <c r="Q39" i="28"/>
  <c r="G38" i="32"/>
  <c r="N21" i="35"/>
  <c r="Z40" i="41"/>
  <c r="H21" i="24"/>
  <c r="AA20" i="48"/>
  <c r="M33" i="62"/>
  <c r="S23" i="41"/>
  <c r="AB33" i="56"/>
  <c r="V24" i="28"/>
  <c r="R47" i="37"/>
  <c r="E36" i="56"/>
  <c r="AB17" i="24"/>
  <c r="K44" i="54"/>
  <c r="Z17" i="24"/>
  <c r="L24" i="26"/>
  <c r="U33" i="60"/>
  <c r="AC34" i="32"/>
  <c r="M27" i="28"/>
  <c r="Q21" i="32"/>
  <c r="W22" i="30"/>
  <c r="X21" i="56"/>
  <c r="P28" i="41"/>
  <c r="G5" i="41"/>
  <c r="I28" i="39"/>
  <c r="AA40" i="37"/>
  <c r="AC20" i="37"/>
  <c r="G21" i="41"/>
  <c r="AC32" i="41"/>
  <c r="AB22" i="50"/>
  <c r="W24" i="35"/>
  <c r="M32" i="41"/>
  <c r="M37" i="35"/>
  <c r="K22" i="35"/>
  <c r="AA25" i="39"/>
  <c r="M21" i="32"/>
  <c r="X22" i="32"/>
  <c r="U46" i="39"/>
  <c r="P21" i="24"/>
  <c r="S35" i="56"/>
  <c r="J8" i="62"/>
  <c r="N34" i="56"/>
  <c r="W17" i="26"/>
  <c r="L32" i="41"/>
  <c r="Z28" i="48"/>
  <c r="G31" i="41"/>
  <c r="AB36" i="37"/>
  <c r="J36" i="64"/>
  <c r="M33" i="60"/>
  <c r="X21" i="35"/>
  <c r="J33" i="60"/>
  <c r="X25" i="48"/>
  <c r="E39" i="41"/>
  <c r="L33" i="30"/>
  <c r="AA35" i="54"/>
  <c r="V47" i="37"/>
  <c r="I25" i="32"/>
  <c r="S43" i="39"/>
  <c r="G21" i="32"/>
  <c r="AA34" i="32"/>
  <c r="F24" i="32"/>
  <c r="K23" i="32"/>
  <c r="R34" i="66"/>
  <c r="H43" i="32"/>
  <c r="K8" i="54"/>
  <c r="G29" i="32"/>
  <c r="U34" i="32"/>
  <c r="T32" i="26"/>
  <c r="G30" i="32"/>
  <c r="V35" i="54"/>
  <c r="I29" i="32"/>
  <c r="W23" i="28"/>
  <c r="J20" i="35"/>
  <c r="T40" i="28"/>
  <c r="F3" i="62"/>
  <c r="U41" i="37"/>
  <c r="I26" i="35"/>
  <c r="AC19" i="28"/>
  <c r="M34" i="32"/>
  <c r="N24" i="28"/>
  <c r="Y46" i="39"/>
  <c r="W25" i="54"/>
  <c r="K21" i="26"/>
  <c r="G7" i="35"/>
  <c r="F20" i="48"/>
  <c r="AC32" i="62"/>
  <c r="AC23" i="56"/>
  <c r="R23" i="56"/>
  <c r="E22" i="66"/>
  <c r="X24" i="50"/>
  <c r="G38" i="41"/>
  <c r="Z25" i="41"/>
  <c r="S29" i="24"/>
  <c r="N35" i="56"/>
  <c r="X45" i="32"/>
  <c r="G39" i="37"/>
  <c r="Y23" i="32"/>
  <c r="N26" i="35"/>
  <c r="M22" i="37"/>
  <c r="Y35" i="60"/>
  <c r="G6" i="50"/>
  <c r="R24" i="28"/>
  <c r="Z20" i="35"/>
  <c r="L24" i="28"/>
  <c r="J38" i="28"/>
  <c r="E35" i="62"/>
  <c r="Q20" i="48"/>
  <c r="J28" i="24"/>
  <c r="M44" i="32"/>
  <c r="J3" i="58"/>
  <c r="O36" i="56"/>
  <c r="S21" i="58"/>
  <c r="P41" i="41"/>
  <c r="P41" i="50"/>
  <c r="M22" i="66"/>
  <c r="V42" i="41"/>
  <c r="L24" i="32"/>
  <c r="AC38" i="48"/>
  <c r="T21" i="35"/>
  <c r="X26" i="54"/>
  <c r="S21" i="26"/>
  <c r="J8" i="37"/>
  <c r="U22" i="62"/>
  <c r="J6" i="32"/>
  <c r="P28" i="26"/>
  <c r="M42" i="39"/>
  <c r="G7" i="24"/>
  <c r="R37" i="35"/>
  <c r="AC25" i="45"/>
  <c r="K43" i="50"/>
  <c r="O27" i="54"/>
  <c r="M39" i="48"/>
  <c r="E45" i="39"/>
  <c r="G31" i="48"/>
  <c r="K37" i="39"/>
  <c r="Q21" i="24"/>
  <c r="I38" i="45"/>
  <c r="V37" i="30"/>
  <c r="I6" i="56"/>
  <c r="K8" i="56"/>
  <c r="H3" i="35"/>
  <c r="T33" i="35"/>
  <c r="K31" i="37"/>
  <c r="AA36" i="64"/>
  <c r="X38" i="35"/>
  <c r="Z46" i="37"/>
  <c r="L21" i="48"/>
  <c r="G25" i="39"/>
  <c r="E24" i="50"/>
  <c r="U23" i="37"/>
  <c r="R22" i="66"/>
  <c r="J20" i="37"/>
  <c r="X33" i="50"/>
  <c r="E40" i="45"/>
  <c r="J32" i="48"/>
  <c r="H25" i="30"/>
  <c r="U33" i="39"/>
  <c r="I35" i="66"/>
  <c r="M18" i="24"/>
  <c r="M23" i="45"/>
  <c r="W40" i="35"/>
  <c r="N21" i="66"/>
  <c r="N20" i="24"/>
  <c r="M21" i="35"/>
  <c r="L33" i="62"/>
  <c r="G23" i="28"/>
  <c r="J33" i="35"/>
  <c r="X39" i="48"/>
  <c r="L22" i="54"/>
  <c r="O37" i="30"/>
  <c r="I36" i="60"/>
  <c r="S26" i="37"/>
  <c r="H7" i="24"/>
  <c r="U21" i="24"/>
  <c r="L30" i="26"/>
  <c r="F20" i="45"/>
  <c r="O34" i="54"/>
  <c r="Q22" i="28"/>
  <c r="V40" i="35"/>
  <c r="O39" i="30"/>
  <c r="E20" i="24"/>
  <c r="V44" i="35"/>
  <c r="O39" i="48"/>
  <c r="M35" i="56"/>
  <c r="J20" i="28"/>
  <c r="X37" i="30"/>
  <c r="K21" i="24"/>
  <c r="T33" i="54"/>
  <c r="U32" i="39"/>
  <c r="S40" i="37"/>
  <c r="N20" i="45"/>
  <c r="V39" i="30"/>
  <c r="G8" i="62"/>
  <c r="T23" i="39"/>
  <c r="AB25" i="48"/>
  <c r="O37" i="35"/>
  <c r="T45" i="39"/>
  <c r="I23" i="54"/>
  <c r="P23" i="28"/>
  <c r="P38" i="39"/>
  <c r="L31" i="28"/>
  <c r="O43" i="30"/>
  <c r="K35" i="62"/>
  <c r="O18" i="24"/>
  <c r="J44" i="39"/>
  <c r="Z21" i="32"/>
  <c r="O47" i="37"/>
  <c r="H7" i="50"/>
  <c r="H27" i="24"/>
  <c r="F7" i="48"/>
  <c r="H22" i="58"/>
  <c r="M29" i="37"/>
  <c r="W39" i="41"/>
  <c r="Z34" i="32"/>
  <c r="V22" i="62"/>
  <c r="P30" i="30"/>
  <c r="N26" i="24"/>
  <c r="K7" i="56"/>
  <c r="J22" i="28"/>
  <c r="K29" i="37"/>
  <c r="T30" i="54"/>
  <c r="J6" i="41"/>
  <c r="W22" i="62"/>
  <c r="N39" i="48"/>
  <c r="M34" i="56"/>
  <c r="F18" i="28"/>
  <c r="K20" i="48"/>
  <c r="AB42" i="48"/>
  <c r="R24" i="48"/>
  <c r="J25" i="54"/>
  <c r="L22" i="41"/>
  <c r="F35" i="54"/>
  <c r="Z42" i="41"/>
  <c r="P22" i="54"/>
  <c r="E22" i="41"/>
  <c r="V44" i="39"/>
  <c r="W34" i="50"/>
  <c r="AC21" i="66"/>
  <c r="E31" i="48"/>
  <c r="J3" i="28"/>
  <c r="R25" i="41"/>
  <c r="V22" i="48"/>
  <c r="Z30" i="28"/>
  <c r="U23" i="32"/>
  <c r="S18" i="24"/>
  <c r="H35" i="60"/>
  <c r="H20" i="28"/>
  <c r="K4" i="50"/>
  <c r="X24" i="41"/>
  <c r="S23" i="28"/>
  <c r="N20" i="35"/>
  <c r="W23" i="37"/>
  <c r="K6" i="48"/>
  <c r="P21" i="60"/>
  <c r="N35" i="54"/>
  <c r="J39" i="32"/>
  <c r="I8" i="37"/>
  <c r="Z27" i="50"/>
  <c r="J21" i="30"/>
  <c r="W29" i="26"/>
  <c r="L20" i="32"/>
  <c r="P42" i="37"/>
  <c r="K25" i="41"/>
  <c r="W21" i="41"/>
  <c r="W33" i="28"/>
  <c r="AC23" i="32"/>
  <c r="L44" i="54"/>
  <c r="T25" i="48"/>
  <c r="Z30" i="24"/>
  <c r="I43" i="35"/>
  <c r="R38" i="41"/>
  <c r="R32" i="28"/>
  <c r="Y22" i="41"/>
  <c r="N20" i="32"/>
  <c r="AC23" i="30"/>
  <c r="T20" i="32"/>
  <c r="W44" i="32"/>
  <c r="K5" i="58"/>
  <c r="X21" i="24"/>
  <c r="R31" i="41"/>
  <c r="W33" i="62"/>
  <c r="I8" i="24"/>
  <c r="Q24" i="37"/>
  <c r="S36" i="60"/>
  <c r="AC27" i="24"/>
  <c r="Q29" i="24"/>
  <c r="U35" i="28"/>
  <c r="O21" i="62"/>
  <c r="T20" i="28"/>
  <c r="M20" i="41"/>
  <c r="AB28" i="24"/>
  <c r="I25" i="50"/>
  <c r="K29" i="24"/>
  <c r="M28" i="32"/>
  <c r="O38" i="32"/>
  <c r="H8" i="48"/>
  <c r="H42" i="48"/>
  <c r="L33" i="66"/>
  <c r="H5" i="41"/>
  <c r="AA21" i="60"/>
  <c r="N49" i="37"/>
  <c r="AA31" i="41"/>
  <c r="K38" i="32"/>
  <c r="V31" i="41"/>
  <c r="G6" i="54"/>
  <c r="G23" i="48"/>
  <c r="I38" i="32"/>
  <c r="U34" i="54"/>
  <c r="AC38" i="32"/>
  <c r="H37" i="32"/>
  <c r="M23" i="32"/>
  <c r="F3" i="50"/>
  <c r="AC25" i="32"/>
  <c r="U30" i="35"/>
  <c r="AA18" i="24"/>
  <c r="R20" i="35"/>
  <c r="N41" i="37"/>
  <c r="I18" i="24"/>
  <c r="I8" i="58"/>
  <c r="I4" i="35"/>
  <c r="Q18" i="24"/>
  <c r="S33" i="28"/>
  <c r="G39" i="39"/>
  <c r="F20" i="32"/>
  <c r="G22" i="56"/>
  <c r="AC23" i="50"/>
  <c r="F47" i="37"/>
  <c r="V23" i="37"/>
  <c r="F6" i="48"/>
  <c r="K36" i="62"/>
  <c r="P36" i="64"/>
  <c r="I30" i="37"/>
  <c r="I3" i="54"/>
  <c r="U35" i="62"/>
  <c r="I4" i="56"/>
  <c r="Y42" i="41"/>
  <c r="AC22" i="41"/>
  <c r="G32" i="60"/>
  <c r="AB41" i="54"/>
  <c r="L21" i="35"/>
  <c r="F5" i="48"/>
  <c r="P36" i="62"/>
  <c r="AC35" i="50"/>
  <c r="X34" i="56"/>
  <c r="Y19" i="28"/>
  <c r="R34" i="60"/>
  <c r="K39" i="28"/>
  <c r="Y35" i="28"/>
  <c r="AB46" i="37"/>
  <c r="T24" i="54"/>
  <c r="I20" i="24"/>
  <c r="AC33" i="28"/>
  <c r="K18" i="24"/>
  <c r="Z38" i="41"/>
  <c r="V40" i="37"/>
  <c r="F40" i="28"/>
  <c r="H35" i="56"/>
  <c r="AA21" i="37"/>
  <c r="H33" i="56"/>
  <c r="AC25" i="35"/>
  <c r="E30" i="35"/>
  <c r="J6" i="66"/>
  <c r="I29" i="35"/>
  <c r="K40" i="32"/>
  <c r="Q29" i="32"/>
  <c r="V20" i="26"/>
  <c r="N30" i="26"/>
  <c r="T39" i="37"/>
  <c r="R23" i="41"/>
  <c r="J40" i="35"/>
  <c r="Q40" i="32"/>
  <c r="E25" i="24"/>
  <c r="W31" i="39"/>
  <c r="J27" i="50"/>
  <c r="U42" i="39"/>
  <c r="X38" i="48"/>
  <c r="S34" i="62"/>
  <c r="K35" i="54"/>
  <c r="AA21" i="58"/>
  <c r="Y23" i="28"/>
  <c r="T36" i="37"/>
  <c r="Z20" i="28"/>
  <c r="F33" i="30"/>
  <c r="X20" i="48"/>
  <c r="AA22" i="45"/>
  <c r="N27" i="28"/>
  <c r="G3" i="39"/>
  <c r="W21" i="62"/>
  <c r="Y33" i="35"/>
  <c r="Q34" i="64"/>
  <c r="H21" i="62"/>
  <c r="G45" i="35"/>
  <c r="G44" i="30"/>
  <c r="Q21" i="66"/>
  <c r="S45" i="30"/>
  <c r="L39" i="48"/>
  <c r="M37" i="56"/>
  <c r="O21" i="39"/>
  <c r="V42" i="39"/>
  <c r="F6" i="60"/>
  <c r="L21" i="26"/>
  <c r="K4" i="48"/>
  <c r="R21" i="48"/>
  <c r="K35" i="66"/>
  <c r="U45" i="35"/>
  <c r="P44" i="32"/>
  <c r="K22" i="62"/>
  <c r="Q42" i="37"/>
  <c r="J7" i="60"/>
  <c r="V20" i="28"/>
  <c r="AA42" i="39"/>
  <c r="F29" i="32"/>
  <c r="S28" i="39"/>
  <c r="AB21" i="68"/>
  <c r="O39" i="35"/>
  <c r="L31" i="26"/>
  <c r="Z38" i="48"/>
  <c r="F36" i="56"/>
  <c r="AB33" i="39"/>
  <c r="O41" i="54"/>
  <c r="H34" i="56"/>
  <c r="I33" i="26"/>
  <c r="P40" i="37"/>
  <c r="I3" i="28"/>
  <c r="F8" i="66"/>
  <c r="W26" i="24"/>
  <c r="W36" i="62"/>
  <c r="M26" i="30"/>
  <c r="W45" i="32"/>
  <c r="H38" i="32"/>
  <c r="Z25" i="39"/>
  <c r="N32" i="28"/>
  <c r="U33" i="35"/>
  <c r="U35" i="64"/>
  <c r="Z33" i="39"/>
  <c r="G45" i="32"/>
  <c r="J8" i="26"/>
  <c r="O35" i="56"/>
  <c r="M36" i="58"/>
  <c r="T44" i="32"/>
  <c r="V40" i="41"/>
  <c r="AB21" i="24"/>
  <c r="L35" i="58"/>
  <c r="M30" i="54"/>
  <c r="E33" i="60"/>
  <c r="P38" i="28"/>
  <c r="Y33" i="26"/>
  <c r="R33" i="60"/>
  <c r="K6" i="54"/>
  <c r="F43" i="39"/>
  <c r="U19" i="28"/>
  <c r="I5" i="48"/>
  <c r="N25" i="30"/>
  <c r="W40" i="28"/>
  <c r="R35" i="37"/>
  <c r="F38" i="30"/>
  <c r="AA35" i="56"/>
  <c r="AB25" i="41"/>
  <c r="P25" i="37"/>
  <c r="F30" i="28"/>
  <c r="E18" i="24"/>
  <c r="S33" i="35"/>
  <c r="P35" i="37"/>
  <c r="M20" i="24"/>
  <c r="H21" i="68"/>
  <c r="Y26" i="37"/>
  <c r="Q22" i="45"/>
  <c r="X40" i="30"/>
  <c r="AA34" i="64"/>
  <c r="G3" i="41"/>
  <c r="X42" i="37"/>
  <c r="N33" i="56"/>
  <c r="I4" i="24"/>
  <c r="H3" i="37"/>
  <c r="I3" i="24"/>
  <c r="S32" i="60"/>
  <c r="W21" i="60"/>
  <c r="F37" i="32"/>
  <c r="N45" i="37"/>
  <c r="N31" i="41"/>
  <c r="I46" i="37"/>
  <c r="W26" i="30"/>
  <c r="O33" i="64"/>
  <c r="F5" i="28"/>
  <c r="U21" i="66"/>
  <c r="G35" i="58"/>
  <c r="G5" i="60"/>
  <c r="G27" i="28"/>
  <c r="Y20" i="24"/>
  <c r="P45" i="32"/>
  <c r="G21" i="28"/>
  <c r="S45" i="37"/>
  <c r="F31" i="41"/>
  <c r="Y27" i="28"/>
  <c r="O20" i="24"/>
  <c r="J33" i="54"/>
  <c r="Z39" i="32"/>
  <c r="I7" i="30"/>
  <c r="Y41" i="41"/>
  <c r="AB41" i="41"/>
  <c r="K38" i="41"/>
  <c r="F42" i="41"/>
  <c r="H7" i="56"/>
  <c r="I24" i="37"/>
  <c r="G6" i="26"/>
  <c r="J18" i="28"/>
  <c r="Y25" i="32"/>
  <c r="G7" i="26"/>
  <c r="E37" i="35"/>
  <c r="Z43" i="32"/>
  <c r="I8" i="35"/>
  <c r="K8" i="35"/>
  <c r="K3" i="35"/>
  <c r="K23" i="28"/>
  <c r="I8" i="41"/>
  <c r="V20" i="35"/>
  <c r="Q23" i="35"/>
  <c r="F6" i="56"/>
  <c r="U26" i="37"/>
  <c r="N23" i="41"/>
  <c r="F21" i="24"/>
  <c r="U20" i="37"/>
  <c r="V18" i="28"/>
  <c r="L43" i="50"/>
  <c r="T22" i="28"/>
  <c r="I28" i="41"/>
  <c r="AA22" i="66"/>
  <c r="N39" i="32"/>
  <c r="Q22" i="35"/>
  <c r="E23" i="50"/>
  <c r="Q29" i="26"/>
  <c r="I44" i="32"/>
  <c r="L48" i="37"/>
  <c r="I36" i="58"/>
  <c r="Y34" i="56"/>
  <c r="J30" i="28"/>
  <c r="Q31" i="28"/>
  <c r="Q36" i="66"/>
  <c r="S28" i="48"/>
  <c r="P32" i="60"/>
  <c r="S25" i="48"/>
  <c r="O23" i="28"/>
  <c r="K3" i="37"/>
  <c r="N34" i="28"/>
  <c r="Z25" i="54"/>
  <c r="L32" i="66"/>
  <c r="F22" i="32"/>
  <c r="I17" i="26"/>
  <c r="Q41" i="41"/>
  <c r="Y37" i="56"/>
  <c r="U37" i="56"/>
  <c r="AA30" i="50"/>
  <c r="M35" i="28"/>
  <c r="F23" i="54"/>
  <c r="S38" i="41"/>
  <c r="W30" i="32"/>
  <c r="P20" i="28"/>
  <c r="S29" i="37"/>
  <c r="H6" i="60"/>
  <c r="M41" i="48"/>
  <c r="O42" i="41"/>
  <c r="J24" i="26"/>
  <c r="Z36" i="60"/>
  <c r="Y28" i="32"/>
  <c r="J8" i="32"/>
  <c r="F7" i="32"/>
  <c r="AA39" i="35"/>
  <c r="R19" i="24"/>
  <c r="F4" i="56"/>
  <c r="I45" i="54"/>
  <c r="S21" i="66"/>
  <c r="H8" i="62"/>
  <c r="K4" i="35"/>
  <c r="S35" i="54"/>
  <c r="H22" i="54"/>
  <c r="I3" i="39"/>
  <c r="Y24" i="54"/>
  <c r="S21" i="39"/>
  <c r="Y17" i="26"/>
  <c r="T22" i="32"/>
  <c r="E21" i="48"/>
  <c r="K32" i="48"/>
  <c r="S39" i="35"/>
  <c r="Y33" i="58"/>
  <c r="L24" i="41"/>
  <c r="G3" i="58"/>
  <c r="V34" i="35"/>
  <c r="Y24" i="41"/>
  <c r="L24" i="54"/>
  <c r="F4" i="37"/>
  <c r="T38" i="35"/>
  <c r="L42" i="37"/>
  <c r="M21" i="28"/>
  <c r="U20" i="48"/>
  <c r="R36" i="39"/>
  <c r="T20" i="41"/>
  <c r="X41" i="50"/>
  <c r="G5" i="35"/>
  <c r="H28" i="26"/>
  <c r="O34" i="32"/>
  <c r="E25" i="32"/>
  <c r="Y33" i="32"/>
  <c r="W33" i="56"/>
  <c r="AA21" i="66"/>
  <c r="J5" i="28"/>
  <c r="S21" i="41"/>
  <c r="K5" i="24"/>
  <c r="U44" i="32"/>
  <c r="T26" i="24"/>
  <c r="K5" i="41"/>
  <c r="K5" i="56"/>
  <c r="O39" i="39"/>
  <c r="T20" i="26"/>
  <c r="M26" i="54"/>
  <c r="R31" i="37"/>
  <c r="AB37" i="32"/>
  <c r="H8" i="60"/>
  <c r="AB38" i="35"/>
  <c r="V42" i="50"/>
  <c r="K39" i="35"/>
  <c r="J7" i="58"/>
  <c r="R22" i="32"/>
  <c r="I41" i="54"/>
  <c r="W34" i="62"/>
  <c r="G25" i="54"/>
  <c r="V43" i="32"/>
  <c r="Y21" i="64"/>
  <c r="S33" i="39"/>
  <c r="J25" i="41"/>
  <c r="Y32" i="64"/>
  <c r="M19" i="26"/>
  <c r="N45" i="32"/>
  <c r="W42" i="48"/>
  <c r="I30" i="32"/>
  <c r="L40" i="28"/>
  <c r="K25" i="26"/>
  <c r="M44" i="54"/>
  <c r="O35" i="37"/>
  <c r="I35" i="56"/>
  <c r="V39" i="28"/>
  <c r="AA37" i="35"/>
  <c r="AB22" i="58"/>
  <c r="K25" i="50"/>
  <c r="P38" i="32"/>
  <c r="F19" i="24"/>
  <c r="X23" i="54"/>
  <c r="J7" i="62"/>
  <c r="P25" i="26"/>
  <c r="H32" i="62"/>
  <c r="AA22" i="54"/>
  <c r="X22" i="50"/>
  <c r="Y36" i="39"/>
  <c r="Q35" i="68"/>
  <c r="S21" i="64"/>
  <c r="AC22" i="28"/>
  <c r="J4" i="64"/>
  <c r="S39" i="28"/>
  <c r="K24" i="28"/>
  <c r="N37" i="56"/>
  <c r="L34" i="68"/>
  <c r="AB34" i="68"/>
  <c r="H30" i="35"/>
  <c r="AC24" i="39"/>
  <c r="P35" i="62"/>
  <c r="L21" i="58"/>
  <c r="Z24" i="30"/>
  <c r="I7" i="37"/>
  <c r="L32" i="68"/>
  <c r="T21" i="54"/>
  <c r="N45" i="50"/>
  <c r="K25" i="24"/>
  <c r="T27" i="28"/>
  <c r="S26" i="30"/>
  <c r="H36" i="62"/>
  <c r="U22" i="28"/>
  <c r="AB44" i="50"/>
  <c r="O23" i="35"/>
  <c r="S32" i="28"/>
  <c r="F46" i="37"/>
  <c r="AA33" i="28"/>
  <c r="K24" i="32"/>
  <c r="X37" i="35"/>
  <c r="AC38" i="28"/>
  <c r="F17" i="26"/>
  <c r="V26" i="35"/>
  <c r="K21" i="54"/>
  <c r="J4" i="62"/>
  <c r="I27" i="24"/>
  <c r="U33" i="54"/>
  <c r="T28" i="32"/>
  <c r="N28" i="24"/>
  <c r="G8" i="32"/>
  <c r="X25" i="41"/>
  <c r="K23" i="35"/>
  <c r="Y25" i="48"/>
  <c r="P36" i="68"/>
  <c r="T24" i="37"/>
  <c r="M24" i="54"/>
  <c r="X33" i="58"/>
  <c r="W23" i="54"/>
  <c r="AB48" i="37"/>
  <c r="V29" i="37"/>
  <c r="I22" i="60"/>
  <c r="K8" i="50"/>
  <c r="G4" i="64"/>
  <c r="AB45" i="50"/>
  <c r="I37" i="56"/>
  <c r="E20" i="48"/>
  <c r="X21" i="60"/>
  <c r="H30" i="24"/>
  <c r="I6" i="30"/>
  <c r="O25" i="48"/>
  <c r="E34" i="32"/>
  <c r="AA28" i="32"/>
  <c r="E32" i="48"/>
  <c r="V34" i="28"/>
  <c r="Y22" i="39"/>
  <c r="N23" i="54"/>
  <c r="E26" i="54"/>
  <c r="I22" i="41"/>
  <c r="AB32" i="26"/>
  <c r="AB21" i="48"/>
  <c r="AA22" i="62"/>
  <c r="K28" i="32"/>
  <c r="M20" i="37"/>
  <c r="M23" i="56"/>
  <c r="H8" i="54"/>
  <c r="Y21" i="32"/>
  <c r="S29" i="30"/>
  <c r="W31" i="26"/>
  <c r="AA27" i="24"/>
  <c r="T21" i="58"/>
  <c r="E30" i="32"/>
  <c r="I37" i="39"/>
  <c r="AB44" i="54"/>
  <c r="AB30" i="54"/>
  <c r="X30" i="50"/>
  <c r="X22" i="41"/>
  <c r="K5" i="60"/>
  <c r="P37" i="56"/>
  <c r="W19" i="28"/>
  <c r="Y36" i="66"/>
  <c r="Q33" i="64"/>
  <c r="AB43" i="32"/>
  <c r="AB26" i="24"/>
  <c r="Z28" i="24"/>
  <c r="AB34" i="50"/>
  <c r="AA21" i="62"/>
  <c r="W43" i="50"/>
  <c r="U20" i="24"/>
  <c r="U44" i="50"/>
  <c r="H21" i="66"/>
  <c r="H3" i="56"/>
  <c r="I33" i="68"/>
  <c r="N45" i="30"/>
  <c r="F8" i="24"/>
  <c r="R31" i="39"/>
  <c r="AA22" i="37"/>
  <c r="O20" i="37"/>
  <c r="H21" i="41"/>
  <c r="U35" i="68"/>
  <c r="G7" i="68"/>
  <c r="Y30" i="26"/>
  <c r="V33" i="68"/>
  <c r="F29" i="37"/>
  <c r="U34" i="68"/>
  <c r="M23" i="48"/>
  <c r="T39" i="41"/>
  <c r="Q32" i="39"/>
  <c r="P35" i="50"/>
  <c r="U42" i="41"/>
  <c r="Y21" i="58"/>
  <c r="K23" i="39"/>
  <c r="J38" i="45"/>
  <c r="Z34" i="60"/>
  <c r="P25" i="30"/>
  <c r="N40" i="28"/>
  <c r="L22" i="48"/>
  <c r="U22" i="35"/>
  <c r="G42" i="45"/>
  <c r="I25" i="30"/>
  <c r="L33" i="35"/>
  <c r="W20" i="35"/>
  <c r="N46" i="37"/>
  <c r="H20" i="26"/>
  <c r="Q26" i="54"/>
  <c r="J27" i="24"/>
  <c r="J25" i="45"/>
  <c r="W20" i="48"/>
  <c r="F35" i="64"/>
  <c r="T25" i="50"/>
  <c r="I24" i="39"/>
  <c r="P36" i="37"/>
  <c r="J33" i="50"/>
  <c r="Z38" i="45"/>
  <c r="E31" i="37"/>
  <c r="G20" i="41"/>
  <c r="Z26" i="30"/>
  <c r="G3" i="48"/>
  <c r="J41" i="41"/>
  <c r="M21" i="68"/>
  <c r="O35" i="50"/>
  <c r="T31" i="45"/>
  <c r="L39" i="37"/>
  <c r="T22" i="35"/>
  <c r="R32" i="26"/>
  <c r="H26" i="30"/>
  <c r="Q35" i="64"/>
  <c r="AB31" i="48"/>
  <c r="Q45" i="39"/>
  <c r="H6" i="66"/>
  <c r="L28" i="41"/>
  <c r="AA44" i="35"/>
  <c r="M23" i="35"/>
  <c r="E21" i="62"/>
  <c r="W20" i="30"/>
  <c r="L35" i="68"/>
  <c r="H32" i="45"/>
  <c r="AA24" i="41"/>
  <c r="R23" i="50"/>
  <c r="Y25" i="30"/>
  <c r="J44" i="35"/>
  <c r="R24" i="50"/>
  <c r="O20" i="45"/>
  <c r="F5" i="35"/>
  <c r="N34" i="62"/>
  <c r="G34" i="30"/>
  <c r="Z33" i="30"/>
  <c r="X23" i="56"/>
  <c r="H3" i="48"/>
  <c r="I37" i="32"/>
  <c r="N24" i="35"/>
  <c r="E24" i="39"/>
  <c r="J5" i="58"/>
  <c r="I35" i="54"/>
  <c r="H34" i="54"/>
  <c r="G7" i="37"/>
  <c r="J3" i="60"/>
  <c r="R21" i="56"/>
  <c r="H33" i="39"/>
  <c r="Z34" i="28"/>
  <c r="N29" i="24"/>
  <c r="O23" i="54"/>
  <c r="N23" i="32"/>
  <c r="AB26" i="50"/>
  <c r="X38" i="41"/>
  <c r="Q32" i="60"/>
  <c r="Z31" i="28"/>
  <c r="L31" i="39"/>
  <c r="F5" i="39"/>
  <c r="F26" i="30"/>
  <c r="K4" i="45"/>
  <c r="F23" i="35"/>
  <c r="F39" i="35"/>
  <c r="F33" i="26"/>
  <c r="U39" i="35"/>
  <c r="AA43" i="50"/>
  <c r="U21" i="64"/>
  <c r="I8" i="64"/>
  <c r="F6" i="28"/>
  <c r="J6" i="39"/>
  <c r="J41" i="37"/>
  <c r="H35" i="68"/>
  <c r="J22" i="41"/>
  <c r="F5" i="30"/>
  <c r="L21" i="68"/>
  <c r="U23" i="56"/>
  <c r="AB25" i="37"/>
  <c r="E26" i="35"/>
  <c r="T21" i="28"/>
  <c r="M38" i="45"/>
  <c r="P23" i="48"/>
  <c r="AB35" i="60"/>
  <c r="M34" i="60"/>
  <c r="Y43" i="54"/>
  <c r="O17" i="24"/>
  <c r="S44" i="35"/>
  <c r="W38" i="35"/>
  <c r="W32" i="41"/>
  <c r="N32" i="68"/>
  <c r="H4" i="66"/>
  <c r="R39" i="37"/>
  <c r="AB22" i="35"/>
  <c r="X24" i="37"/>
  <c r="Y22" i="68"/>
  <c r="Y31" i="41"/>
  <c r="Q21" i="58"/>
  <c r="H21" i="54"/>
  <c r="V45" i="39"/>
  <c r="G30" i="50"/>
  <c r="J43" i="35"/>
  <c r="AA24" i="35"/>
  <c r="V37" i="35"/>
  <c r="V22" i="68"/>
  <c r="Z32" i="45"/>
  <c r="N30" i="28"/>
  <c r="J20" i="45"/>
  <c r="X33" i="60"/>
  <c r="I4" i="41"/>
  <c r="H45" i="30"/>
  <c r="Q26" i="24"/>
  <c r="Y21" i="37"/>
  <c r="I24" i="26"/>
  <c r="E34" i="30"/>
  <c r="I21" i="30"/>
  <c r="AB37" i="39"/>
  <c r="H29" i="26"/>
  <c r="O41" i="45"/>
  <c r="H37" i="30"/>
  <c r="U40" i="48"/>
  <c r="Y40" i="30"/>
  <c r="O22" i="39"/>
  <c r="I35" i="62"/>
  <c r="AB42" i="41"/>
  <c r="P33" i="26"/>
  <c r="Y34" i="62"/>
  <c r="G24" i="28"/>
  <c r="I8" i="60"/>
  <c r="E23" i="39"/>
  <c r="K7" i="66"/>
  <c r="J20" i="39"/>
  <c r="F24" i="45"/>
  <c r="S44" i="50"/>
  <c r="E30" i="50"/>
  <c r="T40" i="48"/>
  <c r="W40" i="30"/>
  <c r="P21" i="32"/>
  <c r="E22" i="28"/>
  <c r="H22" i="56"/>
  <c r="R27" i="54"/>
  <c r="AA44" i="30"/>
  <c r="V22" i="39"/>
  <c r="F44" i="54"/>
  <c r="S30" i="24"/>
  <c r="I26" i="50"/>
  <c r="J21" i="62"/>
  <c r="Z46" i="39"/>
  <c r="K32" i="45"/>
  <c r="X46" i="37"/>
  <c r="F8" i="35"/>
  <c r="P36" i="56"/>
  <c r="H6" i="39"/>
  <c r="H5" i="50"/>
  <c r="AB29" i="24"/>
  <c r="I7" i="58"/>
  <c r="T23" i="56"/>
  <c r="H22" i="64"/>
  <c r="R39" i="39"/>
  <c r="V20" i="48"/>
  <c r="X36" i="66"/>
  <c r="AC28" i="24"/>
  <c r="U21" i="58"/>
  <c r="P19" i="26"/>
  <c r="H37" i="35"/>
  <c r="Z35" i="54"/>
  <c r="AC30" i="28"/>
  <c r="X25" i="37"/>
  <c r="T21" i="41"/>
  <c r="AA38" i="48"/>
  <c r="K24" i="37"/>
  <c r="L47" i="37"/>
  <c r="AB24" i="50"/>
  <c r="O34" i="62"/>
  <c r="K34" i="64"/>
  <c r="W34" i="35"/>
  <c r="L33" i="32"/>
  <c r="S39" i="39"/>
  <c r="X32" i="48"/>
  <c r="E20" i="30"/>
  <c r="AA21" i="41"/>
  <c r="AB34" i="37"/>
  <c r="T23" i="37"/>
  <c r="H31" i="26"/>
  <c r="T35" i="64"/>
  <c r="N34" i="64"/>
  <c r="O21" i="26"/>
  <c r="E42" i="50"/>
  <c r="O31" i="48"/>
  <c r="T26" i="50"/>
  <c r="V22" i="60"/>
  <c r="F33" i="50"/>
  <c r="X38" i="39"/>
  <c r="M32" i="39"/>
  <c r="M40" i="32"/>
  <c r="AC28" i="32"/>
  <c r="W25" i="24"/>
  <c r="AC20" i="39"/>
  <c r="J3" i="32"/>
  <c r="R35" i="58"/>
  <c r="N25" i="50"/>
  <c r="G4" i="48"/>
  <c r="AA32" i="48"/>
  <c r="G28" i="32"/>
  <c r="E21" i="56"/>
  <c r="T28" i="41"/>
  <c r="I7" i="35"/>
  <c r="U27" i="24"/>
  <c r="L45" i="32"/>
  <c r="O42" i="54"/>
  <c r="Z33" i="58"/>
  <c r="W33" i="54"/>
  <c r="H4" i="28"/>
  <c r="G31" i="39"/>
  <c r="S30" i="32"/>
  <c r="O19" i="26"/>
  <c r="X24" i="32"/>
  <c r="M31" i="26"/>
  <c r="AC27" i="50"/>
  <c r="H25" i="48"/>
  <c r="M27" i="50"/>
  <c r="X24" i="28"/>
  <c r="R27" i="50"/>
  <c r="N24" i="48"/>
  <c r="S35" i="28"/>
  <c r="AA32" i="64"/>
  <c r="J33" i="66"/>
  <c r="N33" i="50"/>
  <c r="Z33" i="54"/>
  <c r="M20" i="28"/>
  <c r="F6" i="64"/>
  <c r="AB22" i="68"/>
  <c r="Z38" i="32"/>
  <c r="K32" i="39"/>
  <c r="R34" i="32"/>
  <c r="N20" i="48"/>
  <c r="G35" i="66"/>
  <c r="F28" i="41"/>
  <c r="X31" i="28"/>
  <c r="P45" i="50"/>
  <c r="F8" i="54"/>
  <c r="Y24" i="37"/>
  <c r="F3" i="58"/>
  <c r="J23" i="39"/>
  <c r="K38" i="45"/>
  <c r="Z43" i="30"/>
  <c r="U20" i="41"/>
  <c r="P36" i="58"/>
  <c r="K40" i="28"/>
  <c r="AB33" i="35"/>
  <c r="I3" i="37"/>
  <c r="F8" i="68"/>
  <c r="K39" i="41"/>
  <c r="Z33" i="60"/>
  <c r="X34" i="35"/>
  <c r="AA35" i="50"/>
  <c r="W21" i="30"/>
  <c r="T34" i="64"/>
  <c r="T34" i="66"/>
  <c r="J30" i="50"/>
  <c r="K4" i="56"/>
  <c r="AC24" i="54"/>
  <c r="F40" i="45"/>
  <c r="I32" i="48"/>
  <c r="Y39" i="35"/>
  <c r="K33" i="50"/>
  <c r="W25" i="50"/>
  <c r="M28" i="41"/>
  <c r="Y23" i="56"/>
  <c r="L25" i="26"/>
  <c r="V23" i="48"/>
  <c r="K5" i="54"/>
  <c r="N28" i="26"/>
  <c r="AB35" i="58"/>
  <c r="Z40" i="37"/>
  <c r="Y34" i="54"/>
  <c r="P35" i="54"/>
  <c r="V33" i="62"/>
  <c r="J33" i="58"/>
  <c r="I33" i="39"/>
  <c r="I38" i="28"/>
  <c r="K36" i="56"/>
  <c r="R38" i="48"/>
  <c r="Z39" i="48"/>
  <c r="N44" i="54"/>
  <c r="F40" i="30"/>
  <c r="F6" i="35"/>
  <c r="M29" i="35"/>
  <c r="J39" i="35"/>
  <c r="G3" i="28"/>
  <c r="AB20" i="41"/>
  <c r="Y21" i="45"/>
  <c r="Y42" i="45"/>
  <c r="AA38" i="39"/>
  <c r="J22" i="54"/>
  <c r="G36" i="56"/>
  <c r="U22" i="66"/>
  <c r="AB34" i="60"/>
  <c r="Z24" i="45"/>
  <c r="Q39" i="32"/>
  <c r="T35" i="62"/>
  <c r="M28" i="24"/>
  <c r="F22" i="66"/>
  <c r="T24" i="39"/>
  <c r="J4" i="24"/>
  <c r="Y39" i="32"/>
  <c r="J4" i="48"/>
  <c r="Q39" i="45"/>
  <c r="Z42" i="45"/>
  <c r="G34" i="35"/>
  <c r="J28" i="48"/>
  <c r="H3" i="62"/>
  <c r="Z36" i="39"/>
  <c r="AA31" i="28"/>
  <c r="H39" i="48"/>
  <c r="F8" i="26"/>
  <c r="U21" i="60"/>
  <c r="W27" i="50"/>
  <c r="Y48" i="37"/>
  <c r="AB28" i="39"/>
  <c r="I5" i="62"/>
  <c r="W21" i="68"/>
  <c r="M36" i="68"/>
  <c r="P33" i="54"/>
  <c r="K21" i="48"/>
  <c r="N33" i="54"/>
  <c r="G34" i="58"/>
  <c r="W24" i="28"/>
  <c r="I5" i="26"/>
  <c r="W33" i="50"/>
  <c r="T31" i="41"/>
  <c r="S37" i="30"/>
  <c r="AC29" i="24"/>
  <c r="Z21" i="45"/>
  <c r="I19" i="28"/>
  <c r="F21" i="28"/>
  <c r="O24" i="37"/>
  <c r="K23" i="48"/>
  <c r="N38" i="45"/>
  <c r="F4" i="35"/>
  <c r="AA37" i="30"/>
  <c r="Z36" i="56"/>
  <c r="V23" i="28"/>
  <c r="F32" i="48"/>
  <c r="I40" i="28"/>
  <c r="Y26" i="50"/>
  <c r="AC24" i="28"/>
  <c r="AA28" i="26"/>
  <c r="K32" i="41"/>
  <c r="AA42" i="50"/>
  <c r="Z47" i="37"/>
  <c r="N25" i="54"/>
  <c r="AA47" i="37"/>
  <c r="AA22" i="41"/>
  <c r="AB39" i="28"/>
  <c r="AB25" i="32"/>
  <c r="G23" i="39"/>
  <c r="Q19" i="24"/>
  <c r="E25" i="54"/>
  <c r="AA25" i="48"/>
  <c r="G20" i="30"/>
  <c r="AC21" i="54"/>
  <c r="N19" i="28"/>
  <c r="H31" i="28"/>
  <c r="F4" i="66"/>
  <c r="AC37" i="30"/>
  <c r="X35" i="37"/>
  <c r="J39" i="30"/>
  <c r="V40" i="28"/>
  <c r="M29" i="26"/>
  <c r="S40" i="48"/>
  <c r="Q23" i="28"/>
  <c r="AA45" i="35"/>
  <c r="X35" i="64"/>
  <c r="R23" i="32"/>
  <c r="Y23" i="30"/>
  <c r="U30" i="54"/>
  <c r="H38" i="48"/>
  <c r="S27" i="28"/>
  <c r="O35" i="54"/>
  <c r="J34" i="66"/>
  <c r="R31" i="48"/>
  <c r="U34" i="66"/>
  <c r="I44" i="35"/>
  <c r="O34" i="35"/>
  <c r="Q18" i="28"/>
  <c r="E32" i="28"/>
  <c r="AA28" i="45"/>
  <c r="Z33" i="26"/>
  <c r="X24" i="48"/>
  <c r="M42" i="50"/>
  <c r="W43" i="32"/>
  <c r="P33" i="66"/>
  <c r="AB34" i="30"/>
  <c r="N20" i="41"/>
  <c r="N43" i="39"/>
  <c r="F6" i="45"/>
  <c r="P40" i="30"/>
  <c r="AC27" i="28"/>
  <c r="I38" i="41"/>
  <c r="P28" i="32"/>
  <c r="J40" i="45"/>
  <c r="W20" i="32"/>
  <c r="AB18" i="26"/>
  <c r="G25" i="50"/>
  <c r="K23" i="45"/>
  <c r="J22" i="68"/>
  <c r="I20" i="45"/>
  <c r="M23" i="50"/>
  <c r="AA43" i="30"/>
  <c r="O21" i="45"/>
  <c r="E32" i="45"/>
  <c r="F23" i="48"/>
  <c r="T26" i="54"/>
  <c r="O42" i="48"/>
  <c r="Y45" i="30"/>
  <c r="T34" i="62"/>
  <c r="T23" i="35"/>
  <c r="Q39" i="30"/>
  <c r="Q44" i="54"/>
  <c r="J4" i="45"/>
  <c r="I36" i="68"/>
  <c r="AB22" i="48"/>
  <c r="AC22" i="66"/>
  <c r="N32" i="58"/>
  <c r="H22" i="62"/>
  <c r="K45" i="37"/>
  <c r="AB34" i="58"/>
  <c r="J26" i="50"/>
  <c r="V33" i="32"/>
  <c r="L22" i="56"/>
  <c r="L39" i="41"/>
  <c r="Y31" i="45"/>
  <c r="O37" i="32"/>
  <c r="U32" i="66"/>
  <c r="F42" i="39"/>
  <c r="G8" i="37"/>
  <c r="S39" i="48"/>
  <c r="H25" i="26"/>
  <c r="X47" i="37"/>
  <c r="Y24" i="28"/>
  <c r="R33" i="68"/>
  <c r="T39" i="39"/>
  <c r="I8" i="66"/>
  <c r="P31" i="37"/>
  <c r="AC24" i="45"/>
  <c r="AC21" i="30"/>
  <c r="AB27" i="28"/>
  <c r="K24" i="41"/>
  <c r="W40" i="48"/>
  <c r="T36" i="39"/>
  <c r="Q37" i="32"/>
  <c r="AB34" i="62"/>
  <c r="K8" i="28"/>
  <c r="AC28" i="48"/>
  <c r="S31" i="41"/>
  <c r="W33" i="66"/>
  <c r="F21" i="62"/>
  <c r="V30" i="28"/>
  <c r="F20" i="35"/>
  <c r="AC22" i="48"/>
  <c r="I22" i="66"/>
  <c r="K8" i="39"/>
  <c r="H3" i="50"/>
  <c r="F7" i="66"/>
  <c r="V30" i="26"/>
  <c r="V22" i="35"/>
  <c r="V23" i="54"/>
  <c r="AB40" i="28"/>
  <c r="W35" i="58"/>
  <c r="AA29" i="32"/>
  <c r="N34" i="35"/>
  <c r="V25" i="41"/>
  <c r="N34" i="66"/>
  <c r="AB30" i="37"/>
  <c r="I35" i="60"/>
  <c r="R49" i="37"/>
  <c r="X40" i="28"/>
  <c r="J28" i="26"/>
  <c r="U36" i="58"/>
  <c r="O25" i="24"/>
  <c r="N21" i="64"/>
  <c r="F30" i="26"/>
  <c r="Z35" i="56"/>
  <c r="Q38" i="32"/>
  <c r="AA23" i="28"/>
  <c r="Q32" i="41"/>
  <c r="O40" i="32"/>
  <c r="H21" i="35"/>
  <c r="I7" i="48"/>
  <c r="AA21" i="48"/>
  <c r="I32" i="66"/>
  <c r="H44" i="35"/>
  <c r="W23" i="48"/>
  <c r="H7" i="66"/>
  <c r="K8" i="24"/>
  <c r="AA27" i="28"/>
  <c r="I7" i="54"/>
  <c r="F24" i="48"/>
  <c r="N38" i="32"/>
  <c r="E33" i="39"/>
  <c r="M45" i="32"/>
  <c r="W20" i="28"/>
  <c r="R20" i="39"/>
  <c r="Y25" i="41"/>
  <c r="M36" i="37"/>
  <c r="AB18" i="24"/>
  <c r="L40" i="30"/>
  <c r="N21" i="62"/>
  <c r="V36" i="37"/>
  <c r="T43" i="50"/>
  <c r="F24" i="35"/>
  <c r="AA39" i="45"/>
  <c r="G24" i="32"/>
  <c r="R36" i="56"/>
  <c r="L33" i="60"/>
  <c r="I4" i="58"/>
  <c r="P34" i="60"/>
  <c r="J34" i="54"/>
  <c r="X32" i="58"/>
  <c r="AA26" i="35"/>
  <c r="V42" i="45"/>
  <c r="H33" i="66"/>
  <c r="J8" i="39"/>
  <c r="H34" i="50"/>
  <c r="F31" i="26"/>
  <c r="F8" i="37"/>
  <c r="N40" i="30"/>
  <c r="Q38" i="39"/>
  <c r="X21" i="48"/>
  <c r="G46" i="39"/>
  <c r="Y22" i="64"/>
  <c r="Z43" i="39"/>
  <c r="J18" i="26"/>
  <c r="V40" i="45"/>
  <c r="I24" i="50"/>
  <c r="F26" i="54"/>
  <c r="U22" i="48"/>
  <c r="H25" i="32"/>
  <c r="W30" i="30"/>
  <c r="M25" i="50"/>
  <c r="N42" i="41"/>
  <c r="G30" i="54"/>
  <c r="AC23" i="48"/>
  <c r="J45" i="50"/>
  <c r="Q23" i="50"/>
  <c r="V33" i="54"/>
  <c r="W28" i="26"/>
  <c r="AC25" i="54"/>
  <c r="V34" i="50"/>
  <c r="Q41" i="37"/>
  <c r="W35" i="64"/>
  <c r="U24" i="28"/>
  <c r="AA37" i="56"/>
  <c r="G24" i="45"/>
  <c r="W28" i="24"/>
  <c r="M47" i="37"/>
  <c r="G29" i="30"/>
  <c r="AB29" i="37"/>
  <c r="R40" i="45"/>
  <c r="AA33" i="62"/>
  <c r="K6" i="68"/>
  <c r="S21" i="56"/>
  <c r="AC30" i="30"/>
  <c r="AB45" i="39"/>
  <c r="AB27" i="54"/>
  <c r="X43" i="35"/>
  <c r="L31" i="45"/>
  <c r="Y24" i="32"/>
  <c r="O34" i="30"/>
  <c r="Y23" i="35"/>
  <c r="H8" i="39"/>
  <c r="J8" i="54"/>
  <c r="E26" i="30"/>
  <c r="T21" i="24"/>
  <c r="H35" i="62"/>
  <c r="T20" i="30"/>
  <c r="K27" i="28"/>
  <c r="U23" i="48"/>
  <c r="R23" i="37"/>
  <c r="G35" i="50"/>
  <c r="AA24" i="32"/>
  <c r="W22" i="66"/>
  <c r="I32" i="60"/>
  <c r="F40" i="35"/>
  <c r="E43" i="54"/>
  <c r="Q21" i="60"/>
  <c r="Y23" i="48"/>
  <c r="L28" i="26"/>
  <c r="Y27" i="24"/>
  <c r="U27" i="28"/>
  <c r="G5" i="37"/>
  <c r="N22" i="66"/>
  <c r="K43" i="30"/>
  <c r="R34" i="64"/>
  <c r="U23" i="50"/>
  <c r="H47" i="37"/>
  <c r="Q27" i="50"/>
  <c r="L38" i="30"/>
  <c r="U22" i="54"/>
  <c r="AB39" i="35"/>
  <c r="P21" i="50"/>
  <c r="Z25" i="32"/>
  <c r="J43" i="30"/>
  <c r="X25" i="39"/>
  <c r="Y45" i="32"/>
  <c r="I39" i="39"/>
  <c r="U44" i="39"/>
  <c r="I21" i="48"/>
  <c r="I38" i="30"/>
  <c r="Q26" i="37"/>
  <c r="Q49" i="37"/>
  <c r="AA25" i="35"/>
  <c r="K6" i="62"/>
  <c r="H34" i="37"/>
  <c r="E42" i="54"/>
  <c r="T34" i="50"/>
  <c r="N39" i="35"/>
  <c r="R20" i="24"/>
  <c r="P40" i="32"/>
  <c r="T22" i="45"/>
  <c r="G33" i="26"/>
  <c r="J22" i="37"/>
  <c r="Z23" i="45"/>
  <c r="Q33" i="30"/>
  <c r="AB41" i="37"/>
  <c r="H46" i="37"/>
  <c r="N36" i="62"/>
  <c r="X23" i="41"/>
  <c r="O22" i="35"/>
  <c r="X41" i="37"/>
  <c r="T36" i="66"/>
  <c r="W23" i="30"/>
  <c r="M34" i="54"/>
  <c r="U33" i="62"/>
  <c r="G37" i="56"/>
  <c r="AA27" i="50"/>
  <c r="S32" i="66"/>
  <c r="K22" i="54"/>
  <c r="J34" i="37"/>
  <c r="R31" i="26"/>
  <c r="E42" i="48"/>
  <c r="O20" i="30"/>
  <c r="AA20" i="32"/>
  <c r="Q32" i="28"/>
  <c r="G34" i="64"/>
  <c r="W39" i="39"/>
  <c r="O46" i="37"/>
  <c r="U38" i="28"/>
  <c r="J33" i="26"/>
  <c r="I4" i="32"/>
  <c r="Z22" i="39"/>
  <c r="U18" i="24"/>
  <c r="M40" i="28"/>
  <c r="Z22" i="66"/>
  <c r="S20" i="32"/>
  <c r="S41" i="48"/>
  <c r="AC38" i="41"/>
  <c r="I21" i="56"/>
  <c r="N36" i="60"/>
  <c r="P44" i="30"/>
  <c r="K29" i="26"/>
  <c r="P23" i="56"/>
  <c r="E24" i="28"/>
  <c r="S38" i="48"/>
  <c r="K41" i="50"/>
  <c r="F36" i="39"/>
  <c r="N33" i="28"/>
  <c r="I6" i="54"/>
  <c r="AC39" i="30"/>
  <c r="I4" i="50"/>
  <c r="U27" i="50"/>
  <c r="J30" i="37"/>
  <c r="L39" i="39"/>
  <c r="S22" i="39"/>
  <c r="H7" i="39"/>
  <c r="Y34" i="37"/>
  <c r="O41" i="48"/>
  <c r="V23" i="39"/>
  <c r="Y41" i="37"/>
  <c r="G42" i="41"/>
  <c r="U38" i="35"/>
  <c r="R27" i="28"/>
  <c r="Z20" i="39"/>
  <c r="F21" i="58"/>
  <c r="M45" i="50"/>
  <c r="S21" i="24"/>
  <c r="AA33" i="56"/>
  <c r="K19" i="26"/>
  <c r="Q25" i="50"/>
  <c r="J21" i="56"/>
  <c r="Q41" i="54"/>
  <c r="O36" i="62"/>
  <c r="J49" i="37"/>
  <c r="T24" i="30"/>
  <c r="M21" i="41"/>
  <c r="T33" i="62"/>
  <c r="J34" i="58"/>
  <c r="AC42" i="39"/>
  <c r="AA20" i="45"/>
  <c r="F25" i="26"/>
  <c r="V21" i="54"/>
  <c r="U37" i="39"/>
  <c r="Y28" i="24"/>
  <c r="F8" i="45"/>
  <c r="I36" i="39"/>
  <c r="Q24" i="48"/>
  <c r="N41" i="41"/>
  <c r="L19" i="26"/>
  <c r="W22" i="45"/>
  <c r="J17" i="26"/>
  <c r="AB23" i="37"/>
  <c r="P44" i="35"/>
  <c r="E28" i="41"/>
  <c r="T29" i="35"/>
  <c r="T33" i="66"/>
  <c r="P18" i="26"/>
  <c r="V49" i="37"/>
  <c r="K32" i="60"/>
  <c r="G35" i="28"/>
  <c r="H3" i="28"/>
  <c r="Z22" i="32"/>
  <c r="AC23" i="28"/>
  <c r="J3" i="54"/>
  <c r="G8" i="58"/>
  <c r="V35" i="60"/>
  <c r="L23" i="28"/>
  <c r="Q21" i="39"/>
  <c r="F34" i="62"/>
  <c r="AC33" i="54"/>
  <c r="W21" i="26"/>
  <c r="I5" i="45"/>
  <c r="P24" i="26"/>
  <c r="E43" i="50"/>
  <c r="U32" i="41"/>
  <c r="K21" i="37"/>
  <c r="H30" i="30"/>
  <c r="F18" i="24"/>
  <c r="K5" i="37"/>
  <c r="G5" i="24"/>
  <c r="J21" i="66"/>
  <c r="S23" i="35"/>
  <c r="E30" i="24"/>
  <c r="AB18" i="28"/>
  <c r="AA21" i="24"/>
  <c r="E40" i="37"/>
  <c r="V28" i="45"/>
  <c r="G6" i="66"/>
  <c r="U41" i="45"/>
  <c r="G5" i="26"/>
  <c r="Q29" i="35"/>
  <c r="T25" i="45"/>
  <c r="O39" i="45"/>
  <c r="L34" i="32"/>
  <c r="M21" i="39"/>
  <c r="I40" i="37"/>
  <c r="O40" i="45"/>
  <c r="AB36" i="66"/>
  <c r="R45" i="37"/>
  <c r="X32" i="62"/>
  <c r="N17" i="24"/>
  <c r="G22" i="28"/>
  <c r="G40" i="45"/>
  <c r="W32" i="45"/>
  <c r="Q22" i="56"/>
  <c r="O33" i="35"/>
  <c r="AB21" i="39"/>
  <c r="M41" i="45"/>
  <c r="AC25" i="26"/>
  <c r="M18" i="28"/>
  <c r="K45" i="35"/>
  <c r="L23" i="48"/>
  <c r="E22" i="30"/>
  <c r="K27" i="50"/>
  <c r="G7" i="54"/>
  <c r="T22" i="37"/>
  <c r="G4" i="37"/>
  <c r="U26" i="30"/>
  <c r="P23" i="50"/>
  <c r="O21" i="68"/>
  <c r="N36" i="56"/>
  <c r="O24" i="39"/>
  <c r="AB41" i="50"/>
  <c r="Q34" i="37"/>
  <c r="F7" i="62"/>
  <c r="K44" i="35"/>
  <c r="G40" i="48"/>
  <c r="Y21" i="41"/>
  <c r="Q30" i="30"/>
  <c r="E25" i="26"/>
  <c r="W26" i="54"/>
  <c r="L22" i="58"/>
  <c r="O32" i="64"/>
  <c r="K22" i="32"/>
  <c r="J38" i="39"/>
  <c r="S21" i="54"/>
  <c r="M32" i="26"/>
  <c r="Y42" i="48"/>
  <c r="K3" i="68"/>
  <c r="U41" i="41"/>
  <c r="AB42" i="45"/>
  <c r="K35" i="68"/>
  <c r="F22" i="50"/>
  <c r="AA46" i="37"/>
  <c r="F33" i="28"/>
  <c r="AC23" i="37"/>
  <c r="Y36" i="68"/>
  <c r="W20" i="45"/>
  <c r="F39" i="45"/>
  <c r="R45" i="50"/>
  <c r="AB27" i="24"/>
  <c r="V25" i="54"/>
  <c r="X21" i="45"/>
  <c r="X21" i="28"/>
  <c r="H3" i="39"/>
  <c r="W24" i="30"/>
  <c r="I45" i="37"/>
  <c r="Z30" i="54"/>
  <c r="R35" i="50"/>
  <c r="N33" i="58"/>
  <c r="AC43" i="32"/>
  <c r="G44" i="54"/>
  <c r="Y24" i="26"/>
  <c r="X44" i="54"/>
  <c r="M21" i="54"/>
  <c r="AA23" i="56"/>
  <c r="P39" i="48"/>
  <c r="T33" i="60"/>
  <c r="Y22" i="54"/>
  <c r="E21" i="60"/>
  <c r="K35" i="64"/>
  <c r="AB37" i="35"/>
  <c r="F34" i="56"/>
  <c r="X20" i="28"/>
  <c r="Y40" i="37"/>
  <c r="F41" i="41"/>
  <c r="E24" i="32"/>
  <c r="R35" i="28"/>
  <c r="R21" i="50"/>
  <c r="U23" i="35"/>
  <c r="Q37" i="39"/>
  <c r="J7" i="26"/>
  <c r="T23" i="50"/>
  <c r="H34" i="35"/>
  <c r="T33" i="64"/>
  <c r="V21" i="32"/>
  <c r="Q35" i="50"/>
  <c r="I39" i="35"/>
  <c r="AC39" i="39"/>
  <c r="S21" i="30"/>
  <c r="Q23" i="39"/>
  <c r="N22" i="68"/>
  <c r="R24" i="45"/>
  <c r="R25" i="54"/>
  <c r="AB23" i="28"/>
  <c r="J8" i="50"/>
  <c r="K6" i="64"/>
  <c r="N20" i="30"/>
  <c r="U40" i="30"/>
  <c r="AB45" i="30"/>
  <c r="K42" i="39"/>
  <c r="K45" i="50"/>
  <c r="W38" i="30"/>
  <c r="R33" i="28"/>
  <c r="H22" i="30"/>
  <c r="I30" i="26"/>
  <c r="AB19" i="26"/>
  <c r="T33" i="26"/>
  <c r="AA39" i="39"/>
  <c r="AB34" i="32"/>
  <c r="X27" i="54"/>
  <c r="P20" i="26"/>
  <c r="V25" i="26"/>
  <c r="Q37" i="56"/>
  <c r="L22" i="62"/>
  <c r="I44" i="50"/>
  <c r="I23" i="39"/>
  <c r="E39" i="39"/>
  <c r="H25" i="50"/>
  <c r="U23" i="45"/>
  <c r="T33" i="39"/>
  <c r="G23" i="45"/>
  <c r="U36" i="56"/>
  <c r="Y23" i="54"/>
  <c r="L40" i="35"/>
  <c r="T20" i="24"/>
  <c r="N35" i="28"/>
  <c r="Z44" i="35"/>
  <c r="I5" i="66"/>
  <c r="H21" i="37"/>
  <c r="U39" i="48"/>
  <c r="N45" i="39"/>
  <c r="Z29" i="26"/>
  <c r="L35" i="62"/>
  <c r="Y49" i="37"/>
  <c r="J26" i="54"/>
  <c r="T46" i="37"/>
  <c r="I42" i="48"/>
  <c r="AB21" i="64"/>
  <c r="V35" i="66"/>
  <c r="J5" i="30"/>
  <c r="H23" i="32"/>
  <c r="X41" i="45"/>
  <c r="W32" i="68"/>
  <c r="H28" i="45"/>
  <c r="J8" i="28"/>
  <c r="J30" i="26"/>
  <c r="H3" i="26"/>
  <c r="S31" i="26"/>
  <c r="G3" i="50"/>
  <c r="Z42" i="48"/>
  <c r="S23" i="54"/>
  <c r="H44" i="32"/>
  <c r="L39" i="45"/>
  <c r="S38" i="28"/>
  <c r="G41" i="54"/>
  <c r="J47" i="37"/>
  <c r="Q38" i="30"/>
  <c r="AC21" i="37"/>
  <c r="J32" i="62"/>
  <c r="M33" i="64"/>
  <c r="P23" i="54"/>
  <c r="F21" i="60"/>
  <c r="J29" i="37"/>
  <c r="Z33" i="62"/>
  <c r="J31" i="28"/>
  <c r="AB32" i="39"/>
  <c r="R44" i="32"/>
  <c r="W18" i="26"/>
  <c r="N22" i="58"/>
  <c r="F22" i="54"/>
  <c r="Q33" i="66"/>
  <c r="Z32" i="58"/>
  <c r="S34" i="58"/>
  <c r="E24" i="48"/>
  <c r="J3" i="39"/>
  <c r="U21" i="45"/>
  <c r="N23" i="35"/>
  <c r="X30" i="54"/>
  <c r="S22" i="58"/>
  <c r="AB31" i="45"/>
  <c r="M33" i="39"/>
  <c r="G28" i="24"/>
  <c r="J5" i="56"/>
  <c r="AB42" i="50"/>
  <c r="AA22" i="28"/>
  <c r="AC38" i="45"/>
  <c r="H42" i="37"/>
  <c r="G38" i="39"/>
  <c r="U33" i="50"/>
  <c r="U35" i="56"/>
  <c r="N33" i="35"/>
  <c r="H6" i="58"/>
  <c r="T36" i="62"/>
  <c r="U37" i="35"/>
  <c r="F5" i="62"/>
  <c r="Y21" i="56"/>
  <c r="U33" i="28"/>
  <c r="W21" i="58"/>
  <c r="Z20" i="48"/>
  <c r="Z23" i="37"/>
  <c r="J4" i="28"/>
  <c r="O34" i="56"/>
  <c r="L42" i="48"/>
  <c r="K43" i="54"/>
  <c r="W31" i="37"/>
  <c r="AC21" i="56"/>
  <c r="I34" i="56"/>
  <c r="G22" i="58"/>
  <c r="Y38" i="35"/>
  <c r="W32" i="48"/>
  <c r="J26" i="37"/>
  <c r="AA29" i="37"/>
  <c r="Y40" i="28"/>
  <c r="X20" i="24"/>
  <c r="H41" i="37"/>
  <c r="X42" i="41"/>
  <c r="I36" i="56"/>
  <c r="V43" i="39"/>
  <c r="U25" i="45"/>
  <c r="AB28" i="32"/>
  <c r="R22" i="54"/>
  <c r="AB21" i="26"/>
  <c r="Q33" i="62"/>
  <c r="J24" i="35"/>
  <c r="J38" i="30"/>
  <c r="V28" i="41"/>
  <c r="AB34" i="56"/>
  <c r="AC33" i="39"/>
  <c r="AC34" i="37"/>
  <c r="G47" i="37"/>
  <c r="W32" i="64"/>
  <c r="H33" i="32"/>
  <c r="AB29" i="32"/>
  <c r="L45" i="39"/>
  <c r="AB34" i="28"/>
  <c r="L24" i="37"/>
  <c r="AA34" i="54"/>
  <c r="Z41" i="54"/>
  <c r="E40" i="28"/>
  <c r="O22" i="45"/>
  <c r="X40" i="48"/>
  <c r="X34" i="60"/>
  <c r="W39" i="37"/>
  <c r="Q45" i="50"/>
  <c r="R44" i="54"/>
  <c r="E34" i="37"/>
  <c r="M36" i="39"/>
  <c r="AB23" i="41"/>
  <c r="U41" i="50"/>
  <c r="Q22" i="62"/>
  <c r="H40" i="30"/>
  <c r="G24" i="37"/>
  <c r="F8" i="39"/>
  <c r="K17" i="24"/>
  <c r="E30" i="28"/>
  <c r="AB39" i="30"/>
  <c r="K4" i="60"/>
  <c r="F26" i="37"/>
  <c r="J24" i="50"/>
  <c r="G8" i="54"/>
  <c r="E23" i="54"/>
  <c r="AA23" i="39"/>
  <c r="T41" i="37"/>
  <c r="X22" i="48"/>
  <c r="M17" i="24"/>
  <c r="G38" i="30"/>
  <c r="J34" i="62"/>
  <c r="K8" i="64"/>
  <c r="W34" i="54"/>
  <c r="U22" i="39"/>
  <c r="K21" i="41"/>
  <c r="V32" i="45"/>
  <c r="W24" i="54"/>
  <c r="P21" i="62"/>
  <c r="P35" i="68"/>
  <c r="M23" i="30"/>
  <c r="J24" i="54"/>
  <c r="P33" i="50"/>
  <c r="M22" i="32"/>
  <c r="F38" i="45"/>
  <c r="F42" i="48"/>
  <c r="L21" i="32"/>
  <c r="O45" i="35"/>
  <c r="N22" i="48"/>
  <c r="L20" i="30"/>
  <c r="G30" i="26"/>
  <c r="E21" i="64"/>
  <c r="AC33" i="56"/>
  <c r="F44" i="32"/>
  <c r="T21" i="30"/>
  <c r="G46" i="37"/>
  <c r="X27" i="28"/>
  <c r="H45" i="54"/>
  <c r="E22" i="54"/>
  <c r="K6" i="58"/>
  <c r="AB30" i="35"/>
  <c r="Z30" i="26"/>
  <c r="V21" i="37"/>
  <c r="U20" i="35"/>
  <c r="J44" i="50"/>
  <c r="N39" i="30"/>
  <c r="F33" i="64"/>
  <c r="AB31" i="39"/>
  <c r="O24" i="54"/>
  <c r="W39" i="32"/>
  <c r="Z25" i="37"/>
  <c r="G27" i="24"/>
  <c r="Q23" i="45"/>
  <c r="N35" i="37"/>
  <c r="V19" i="28"/>
  <c r="G34" i="60"/>
  <c r="L25" i="39"/>
  <c r="X23" i="28"/>
  <c r="J40" i="48"/>
  <c r="F22" i="37"/>
  <c r="Q19" i="26"/>
  <c r="W25" i="37"/>
  <c r="K32" i="58"/>
  <c r="I30" i="30"/>
  <c r="L38" i="39"/>
  <c r="P26" i="37"/>
  <c r="N33" i="26"/>
  <c r="X26" i="24"/>
  <c r="M39" i="32"/>
  <c r="Z22" i="54"/>
  <c r="G7" i="45"/>
  <c r="O40" i="30"/>
  <c r="P34" i="28"/>
  <c r="V25" i="32"/>
  <c r="Q21" i="45"/>
  <c r="Z25" i="35"/>
  <c r="Y26" i="30"/>
  <c r="G37" i="30"/>
  <c r="Y30" i="28"/>
  <c r="AA41" i="45"/>
  <c r="U38" i="39"/>
  <c r="O25" i="39"/>
  <c r="L22" i="37"/>
  <c r="K32" i="26"/>
  <c r="F37" i="39"/>
  <c r="K34" i="60"/>
  <c r="W39" i="45"/>
  <c r="J8" i="45"/>
  <c r="G4" i="54"/>
  <c r="G8" i="39"/>
  <c r="AC22" i="39"/>
  <c r="AB35" i="54"/>
  <c r="M18" i="26"/>
  <c r="M28" i="39"/>
  <c r="E32" i="39"/>
  <c r="U42" i="54"/>
  <c r="J21" i="58"/>
  <c r="G33" i="35"/>
  <c r="G3" i="37"/>
  <c r="Y33" i="62"/>
  <c r="Q24" i="45"/>
  <c r="Z19" i="26"/>
  <c r="S22" i="48"/>
  <c r="K21" i="64"/>
  <c r="U32" i="26"/>
  <c r="U25" i="35"/>
  <c r="I22" i="56"/>
  <c r="Z44" i="30"/>
  <c r="L28" i="48"/>
  <c r="W33" i="58"/>
  <c r="R40" i="30"/>
  <c r="H21" i="32"/>
  <c r="K36" i="37"/>
  <c r="R43" i="30"/>
  <c r="M25" i="26"/>
  <c r="J38" i="32"/>
  <c r="AC39" i="35"/>
  <c r="J25" i="24"/>
  <c r="Z36" i="68"/>
  <c r="H34" i="68"/>
  <c r="U34" i="64"/>
  <c r="AC25" i="37"/>
  <c r="X34" i="58"/>
  <c r="I30" i="35"/>
  <c r="T32" i="62"/>
  <c r="M25" i="41"/>
  <c r="K33" i="60"/>
  <c r="Q27" i="24"/>
  <c r="W41" i="41"/>
  <c r="X44" i="50"/>
  <c r="H31" i="41"/>
  <c r="G8" i="50"/>
  <c r="V29" i="24"/>
  <c r="F25" i="24"/>
  <c r="AC32" i="64"/>
  <c r="AA36" i="58"/>
  <c r="Q43" i="39"/>
  <c r="T30" i="26"/>
  <c r="E27" i="54"/>
  <c r="K4" i="37"/>
  <c r="AA21" i="30"/>
  <c r="H7" i="48"/>
  <c r="I32" i="58"/>
  <c r="M35" i="50"/>
  <c r="X26" i="35"/>
  <c r="AA24" i="39"/>
  <c r="M33" i="58"/>
  <c r="V39" i="45"/>
  <c r="U40" i="41"/>
  <c r="I42" i="54"/>
  <c r="Q34" i="58"/>
  <c r="H36" i="58"/>
  <c r="F44" i="35"/>
  <c r="AC29" i="37"/>
  <c r="Y31" i="28"/>
  <c r="H22" i="66"/>
  <c r="J6" i="30"/>
  <c r="AC32" i="68"/>
  <c r="I8" i="45"/>
  <c r="N47" i="37"/>
  <c r="S37" i="56"/>
  <c r="K5" i="30"/>
  <c r="V22" i="37"/>
  <c r="H32" i="58"/>
  <c r="E36" i="64"/>
  <c r="G42" i="37"/>
  <c r="AA17" i="26"/>
  <c r="M21" i="45"/>
  <c r="G19" i="24"/>
  <c r="K18" i="28"/>
  <c r="X24" i="54"/>
  <c r="W42" i="45"/>
  <c r="G3" i="64"/>
  <c r="G24" i="50"/>
  <c r="P21" i="68"/>
  <c r="K32" i="66"/>
  <c r="AB38" i="30"/>
  <c r="Y34" i="35"/>
  <c r="F20" i="37"/>
  <c r="AB39" i="39"/>
  <c r="V32" i="41"/>
  <c r="X35" i="28"/>
  <c r="V39" i="48"/>
  <c r="G30" i="28"/>
  <c r="J8" i="56"/>
  <c r="AC22" i="62"/>
  <c r="M22" i="58"/>
  <c r="L45" i="30"/>
  <c r="AB43" i="30"/>
  <c r="J45" i="37"/>
  <c r="O36" i="64"/>
  <c r="R18" i="26"/>
  <c r="F6" i="66"/>
  <c r="O21" i="32"/>
  <c r="I24" i="54"/>
  <c r="F45" i="54"/>
  <c r="F21" i="37"/>
  <c r="G21" i="54"/>
  <c r="K4" i="62"/>
  <c r="Z31" i="41"/>
  <c r="Y39" i="41"/>
  <c r="H6" i="28"/>
  <c r="W48" i="37"/>
  <c r="F5" i="54"/>
  <c r="I7" i="39"/>
  <c r="AA30" i="24"/>
  <c r="J6" i="64"/>
  <c r="J32" i="66"/>
  <c r="H6" i="56"/>
  <c r="E36" i="58"/>
  <c r="I32" i="64"/>
  <c r="F5" i="45"/>
  <c r="J8" i="48"/>
  <c r="Y32" i="66"/>
  <c r="E39" i="35"/>
  <c r="I34" i="28"/>
  <c r="Z20" i="41"/>
  <c r="Y27" i="50"/>
  <c r="T20" i="37"/>
  <c r="Y20" i="35"/>
  <c r="S41" i="50"/>
  <c r="M20" i="48"/>
  <c r="H4" i="60"/>
  <c r="Q21" i="50"/>
  <c r="J33" i="64"/>
  <c r="E35" i="60"/>
  <c r="G27" i="54"/>
  <c r="Y25" i="24"/>
  <c r="G22" i="66"/>
  <c r="Z23" i="54"/>
  <c r="L45" i="54"/>
  <c r="Q34" i="56"/>
  <c r="L43" i="39"/>
  <c r="AC22" i="37"/>
  <c r="AB35" i="28"/>
  <c r="P48" i="37"/>
  <c r="U21" i="37"/>
  <c r="AB33" i="68"/>
  <c r="J8" i="60"/>
  <c r="W25" i="41"/>
  <c r="AA25" i="45"/>
  <c r="I48" i="37"/>
  <c r="L33" i="54"/>
  <c r="U32" i="68"/>
  <c r="L42" i="54"/>
  <c r="M40" i="48"/>
  <c r="K30" i="26"/>
  <c r="L34" i="60"/>
  <c r="F40" i="48"/>
  <c r="M41" i="54"/>
  <c r="P22" i="37"/>
  <c r="J35" i="58"/>
  <c r="H44" i="50"/>
  <c r="AC30" i="37"/>
  <c r="G5" i="58"/>
  <c r="K24" i="48"/>
  <c r="R24" i="41"/>
  <c r="Y22" i="37"/>
  <c r="G24" i="39"/>
  <c r="Q39" i="37"/>
  <c r="J5" i="41"/>
  <c r="Q33" i="60"/>
  <c r="J28" i="45"/>
  <c r="Z24" i="50"/>
  <c r="E21" i="41"/>
  <c r="F30" i="32"/>
  <c r="E17" i="26"/>
  <c r="O42" i="37"/>
  <c r="M22" i="45"/>
  <c r="O32" i="60"/>
  <c r="O28" i="48"/>
  <c r="R21" i="58"/>
  <c r="AB23" i="54"/>
  <c r="S23" i="39"/>
  <c r="I7" i="60"/>
  <c r="J36" i="39"/>
  <c r="U20" i="45"/>
  <c r="Y30" i="50"/>
  <c r="AB23" i="45"/>
  <c r="O26" i="54"/>
  <c r="AB33" i="54"/>
  <c r="P25" i="35"/>
  <c r="V38" i="35"/>
  <c r="AB20" i="48"/>
  <c r="G25" i="45"/>
  <c r="X30" i="32"/>
  <c r="K4" i="58"/>
  <c r="U35" i="60"/>
  <c r="I22" i="50"/>
  <c r="I34" i="60"/>
  <c r="Y22" i="60"/>
  <c r="W22" i="28"/>
  <c r="I25" i="37"/>
  <c r="U19" i="24"/>
  <c r="F49" i="37"/>
  <c r="U40" i="35"/>
  <c r="L23" i="37"/>
  <c r="J6" i="35"/>
  <c r="N22" i="41"/>
  <c r="W43" i="39"/>
  <c r="T49" i="37"/>
  <c r="Y38" i="30"/>
  <c r="M20" i="32"/>
  <c r="Q22" i="60"/>
  <c r="S26" i="50"/>
  <c r="Z23" i="50"/>
  <c r="AA20" i="24"/>
  <c r="Z24" i="39"/>
  <c r="V46" i="37"/>
  <c r="U28" i="45"/>
  <c r="Q45" i="37"/>
  <c r="V30" i="32"/>
  <c r="AA45" i="50"/>
  <c r="Z34" i="54"/>
  <c r="Z26" i="24"/>
  <c r="O36" i="39"/>
  <c r="E18" i="26"/>
  <c r="L19" i="24"/>
  <c r="U21" i="62"/>
  <c r="J44" i="54"/>
  <c r="Q36" i="64"/>
  <c r="AC23" i="35"/>
  <c r="J6" i="48"/>
  <c r="E34" i="54"/>
  <c r="F35" i="37"/>
  <c r="L38" i="48"/>
  <c r="F3" i="24"/>
  <c r="I7" i="45"/>
  <c r="AC22" i="50"/>
  <c r="P22" i="58"/>
  <c r="W34" i="56"/>
  <c r="F36" i="64"/>
  <c r="J3" i="24"/>
  <c r="F8" i="28"/>
  <c r="X41" i="54"/>
  <c r="X31" i="26"/>
  <c r="K23" i="50"/>
  <c r="J3" i="50"/>
  <c r="J35" i="62"/>
  <c r="E21" i="37"/>
  <c r="O20" i="39"/>
  <c r="AB47" i="37"/>
  <c r="E34" i="56"/>
  <c r="W39" i="48"/>
  <c r="F29" i="26"/>
  <c r="E49" i="37"/>
  <c r="V44" i="54"/>
  <c r="X43" i="39"/>
  <c r="W32" i="26"/>
  <c r="J25" i="50"/>
  <c r="M38" i="48"/>
  <c r="AC31" i="39"/>
  <c r="G8" i="48"/>
  <c r="X29" i="26"/>
  <c r="H27" i="50"/>
  <c r="M21" i="58"/>
  <c r="Y41" i="45"/>
  <c r="K26" i="24"/>
  <c r="Y23" i="45"/>
  <c r="Q27" i="54"/>
  <c r="U44" i="54"/>
  <c r="AC40" i="37"/>
  <c r="R25" i="48"/>
  <c r="P42" i="54"/>
  <c r="AB25" i="30"/>
  <c r="I4" i="62"/>
  <c r="M27" i="54"/>
  <c r="J3" i="48"/>
  <c r="P40" i="48"/>
  <c r="T45" i="54"/>
  <c r="S24" i="37"/>
  <c r="T31" i="28"/>
  <c r="Q42" i="39"/>
  <c r="L43" i="30"/>
  <c r="Y33" i="64"/>
  <c r="K36" i="64"/>
  <c r="O23" i="41"/>
  <c r="X21" i="37"/>
  <c r="N23" i="28"/>
  <c r="X32" i="64"/>
  <c r="I29" i="30"/>
  <c r="U30" i="30"/>
  <c r="P21" i="37"/>
  <c r="H8" i="56"/>
  <c r="AA31" i="48"/>
  <c r="V35" i="68"/>
  <c r="I22" i="64"/>
  <c r="Z21" i="39"/>
  <c r="O20" i="28"/>
  <c r="T31" i="26"/>
  <c r="Q34" i="50"/>
  <c r="E32" i="26"/>
  <c r="AA21" i="45"/>
  <c r="Y32" i="28"/>
  <c r="AA33" i="35"/>
  <c r="H26" i="50"/>
  <c r="W35" i="66"/>
  <c r="P20" i="24"/>
  <c r="N38" i="41"/>
  <c r="W27" i="24"/>
  <c r="O25" i="45"/>
  <c r="G8" i="45"/>
  <c r="R22" i="68"/>
  <c r="AC26" i="30"/>
  <c r="I33" i="54"/>
  <c r="M21" i="62"/>
  <c r="M21" i="64"/>
  <c r="M20" i="35"/>
  <c r="U41" i="54"/>
  <c r="U21" i="50"/>
  <c r="I39" i="41"/>
  <c r="J22" i="62"/>
  <c r="F6" i="39"/>
  <c r="H35" i="37"/>
  <c r="J20" i="24"/>
  <c r="S39" i="30"/>
  <c r="Q25" i="54"/>
  <c r="N28" i="32"/>
  <c r="N28" i="45"/>
  <c r="S24" i="28"/>
  <c r="G41" i="50"/>
  <c r="M21" i="48"/>
  <c r="W42" i="37"/>
  <c r="K7" i="45"/>
  <c r="X39" i="45"/>
  <c r="F30" i="37"/>
  <c r="X22" i="30"/>
  <c r="H40" i="35"/>
  <c r="AA21" i="64"/>
  <c r="R24" i="54"/>
  <c r="L21" i="64"/>
  <c r="Z20" i="26"/>
  <c r="H27" i="28"/>
  <c r="I33" i="60"/>
  <c r="AA38" i="41"/>
  <c r="X36" i="39"/>
  <c r="AC18" i="24"/>
  <c r="W37" i="39"/>
  <c r="H36" i="64"/>
  <c r="E23" i="56"/>
  <c r="P32" i="58"/>
  <c r="Q25" i="30"/>
  <c r="L25" i="48"/>
  <c r="J5" i="45"/>
  <c r="X39" i="28"/>
  <c r="N31" i="37"/>
  <c r="W46" i="37"/>
  <c r="R26" i="30"/>
  <c r="K24" i="50"/>
  <c r="T41" i="54"/>
  <c r="U29" i="30"/>
  <c r="I6" i="39"/>
  <c r="Q20" i="28"/>
  <c r="I33" i="56"/>
  <c r="P29" i="24"/>
  <c r="E33" i="62"/>
  <c r="J24" i="28"/>
  <c r="I18" i="26"/>
  <c r="H22" i="35"/>
  <c r="S22" i="50"/>
  <c r="M41" i="37"/>
  <c r="F45" i="39"/>
  <c r="F45" i="37"/>
  <c r="Q23" i="54"/>
  <c r="P25" i="45"/>
  <c r="M42" i="41"/>
  <c r="Q34" i="30"/>
  <c r="AC30" i="26"/>
  <c r="X36" i="62"/>
  <c r="G34" i="68"/>
  <c r="F25" i="41"/>
  <c r="G22" i="62"/>
  <c r="Y35" i="62"/>
  <c r="K29" i="30"/>
  <c r="S34" i="60"/>
  <c r="O26" i="24"/>
  <c r="V35" i="58"/>
  <c r="N37" i="30"/>
  <c r="K33" i="30"/>
  <c r="Y22" i="35"/>
  <c r="I3" i="62"/>
  <c r="J21" i="28"/>
  <c r="K31" i="45"/>
  <c r="Q17" i="24"/>
  <c r="F4" i="54"/>
  <c r="M34" i="58"/>
  <c r="Y22" i="28"/>
  <c r="AA23" i="41"/>
  <c r="V25" i="39"/>
  <c r="F21" i="54"/>
  <c r="K20" i="35"/>
  <c r="G48" i="37"/>
  <c r="L34" i="54"/>
  <c r="Q43" i="30"/>
  <c r="V31" i="37"/>
  <c r="I35" i="64"/>
  <c r="J7" i="50"/>
  <c r="X29" i="37"/>
  <c r="V32" i="66"/>
  <c r="U34" i="60"/>
  <c r="Z34" i="56"/>
  <c r="N25" i="37"/>
  <c r="Q21" i="48"/>
  <c r="S24" i="26"/>
  <c r="H30" i="54"/>
  <c r="N33" i="60"/>
  <c r="H3" i="66"/>
  <c r="J35" i="60"/>
  <c r="H25" i="41"/>
  <c r="V22" i="45"/>
  <c r="W24" i="37"/>
  <c r="K22" i="28"/>
  <c r="O40" i="48"/>
  <c r="F40" i="41"/>
  <c r="V28" i="48"/>
  <c r="E45" i="30"/>
  <c r="T20" i="39"/>
  <c r="S36" i="58"/>
  <c r="S34" i="50"/>
  <c r="H33" i="64"/>
  <c r="AC42" i="37"/>
  <c r="AC40" i="35"/>
  <c r="L34" i="56"/>
  <c r="S32" i="39"/>
  <c r="R41" i="48"/>
  <c r="L31" i="48"/>
  <c r="X26" i="50"/>
  <c r="T34" i="60"/>
  <c r="W45" i="30"/>
  <c r="O24" i="26"/>
  <c r="G39" i="32"/>
  <c r="P27" i="24"/>
  <c r="K4" i="64"/>
  <c r="E38" i="39"/>
  <c r="X22" i="64"/>
  <c r="AB19" i="24"/>
  <c r="E20" i="37"/>
  <c r="AA22" i="39"/>
  <c r="K41" i="45"/>
  <c r="N39" i="41"/>
  <c r="N22" i="35"/>
  <c r="K40" i="30"/>
  <c r="I42" i="39"/>
  <c r="AA43" i="32"/>
  <c r="X33" i="26"/>
  <c r="G26" i="24"/>
  <c r="R19" i="28"/>
  <c r="W30" i="54"/>
  <c r="M48" i="37"/>
  <c r="I39" i="45"/>
  <c r="Z26" i="50"/>
  <c r="G7" i="60"/>
  <c r="K42" i="54"/>
  <c r="R20" i="28"/>
  <c r="I5" i="32"/>
  <c r="J3" i="62"/>
  <c r="F4" i="30"/>
  <c r="Q28" i="26"/>
  <c r="G32" i="66"/>
  <c r="P22" i="60"/>
  <c r="P23" i="37"/>
  <c r="O45" i="39"/>
  <c r="U26" i="24"/>
  <c r="P22" i="30"/>
  <c r="J21" i="60"/>
  <c r="H4" i="24"/>
  <c r="G8" i="35"/>
  <c r="Z22" i="37"/>
  <c r="F36" i="37"/>
  <c r="M34" i="64"/>
  <c r="R26" i="35"/>
  <c r="X40" i="41"/>
  <c r="Q31" i="39"/>
  <c r="I7" i="62"/>
  <c r="E30" i="37"/>
  <c r="Z20" i="37"/>
  <c r="R34" i="35"/>
  <c r="S32" i="62"/>
  <c r="R25" i="24"/>
  <c r="T21" i="62"/>
  <c r="X23" i="50"/>
  <c r="M17" i="26"/>
  <c r="T32" i="64"/>
  <c r="L40" i="32"/>
  <c r="I33" i="58"/>
  <c r="O29" i="24"/>
  <c r="AA23" i="30"/>
  <c r="S35" i="62"/>
  <c r="M34" i="35"/>
  <c r="Z26" i="54"/>
  <c r="P41" i="45"/>
  <c r="AB28" i="48"/>
  <c r="S36" i="64"/>
  <c r="F5" i="64"/>
  <c r="AB21" i="30"/>
  <c r="J32" i="28"/>
  <c r="R35" i="60"/>
  <c r="AB28" i="45"/>
  <c r="U21" i="48"/>
  <c r="Z26" i="35"/>
  <c r="K48" i="37"/>
  <c r="J32" i="64"/>
  <c r="M24" i="28"/>
  <c r="Z41" i="50"/>
  <c r="O32" i="68"/>
  <c r="G21" i="60"/>
  <c r="I8" i="56"/>
  <c r="M22" i="35"/>
  <c r="Q30" i="35"/>
  <c r="R33" i="64"/>
  <c r="Z25" i="24"/>
  <c r="U29" i="35"/>
  <c r="R29" i="30"/>
  <c r="J42" i="45"/>
  <c r="K24" i="30"/>
  <c r="T19" i="24"/>
  <c r="AA39" i="32"/>
  <c r="J6" i="26"/>
  <c r="E33" i="50"/>
  <c r="H6" i="35"/>
  <c r="AC31" i="37"/>
  <c r="AA41" i="54"/>
  <c r="H35" i="64"/>
  <c r="M24" i="45"/>
  <c r="U45" i="37"/>
  <c r="Z22" i="68"/>
  <c r="M22" i="60"/>
  <c r="E30" i="54"/>
  <c r="X30" i="37"/>
  <c r="S29" i="26"/>
  <c r="E24" i="35"/>
  <c r="P46" i="37"/>
  <c r="AB21" i="62"/>
  <c r="M30" i="26"/>
  <c r="P36" i="39"/>
  <c r="R30" i="37"/>
  <c r="AA34" i="56"/>
  <c r="S41" i="45"/>
  <c r="K26" i="37"/>
  <c r="T23" i="28"/>
  <c r="K45" i="54"/>
  <c r="X32" i="68"/>
  <c r="F7" i="45"/>
  <c r="N34" i="54"/>
  <c r="P38" i="41"/>
  <c r="S22" i="32"/>
  <c r="O23" i="37"/>
  <c r="U25" i="39"/>
  <c r="F35" i="58"/>
  <c r="I21" i="54"/>
  <c r="AB49" i="37"/>
  <c r="I34" i="64"/>
  <c r="H3" i="24"/>
  <c r="AB17" i="26"/>
  <c r="F43" i="54"/>
  <c r="M23" i="54"/>
  <c r="U34" i="56"/>
  <c r="P45" i="30"/>
  <c r="V26" i="37"/>
  <c r="R23" i="39"/>
  <c r="L36" i="64"/>
  <c r="T43" i="30"/>
  <c r="G41" i="45"/>
  <c r="G7" i="32"/>
  <c r="J7" i="24"/>
  <c r="L39" i="28"/>
  <c r="F7" i="30"/>
  <c r="R31" i="28"/>
  <c r="Z22" i="45"/>
  <c r="L20" i="39"/>
  <c r="O28" i="41"/>
  <c r="V29" i="26"/>
  <c r="R35" i="66"/>
  <c r="I33" i="30"/>
  <c r="L34" i="35"/>
  <c r="I32" i="26"/>
  <c r="G40" i="30"/>
  <c r="AA43" i="35"/>
  <c r="Z36" i="66"/>
  <c r="S46" i="39"/>
  <c r="V34" i="66"/>
  <c r="AB32" i="64"/>
  <c r="N35" i="60"/>
  <c r="H34" i="62"/>
  <c r="U46" i="37"/>
  <c r="V26" i="54"/>
  <c r="P22" i="41"/>
  <c r="M24" i="50"/>
  <c r="H25" i="37"/>
  <c r="M21" i="24"/>
  <c r="M42" i="54"/>
  <c r="N28" i="41"/>
  <c r="Y39" i="30"/>
  <c r="T42" i="45"/>
  <c r="AC32" i="58"/>
  <c r="AA26" i="37"/>
  <c r="N40" i="48"/>
  <c r="I22" i="28"/>
  <c r="E47" i="37"/>
  <c r="L21" i="62"/>
  <c r="Y24" i="48"/>
  <c r="Y20" i="26"/>
  <c r="X34" i="62"/>
  <c r="Z39" i="45"/>
  <c r="Z32" i="26"/>
  <c r="G32" i="41"/>
  <c r="F39" i="39"/>
  <c r="AB25" i="50"/>
  <c r="M35" i="64"/>
  <c r="AB26" i="35"/>
  <c r="I4" i="64"/>
  <c r="I43" i="50"/>
  <c r="E34" i="28"/>
  <c r="W22" i="41"/>
  <c r="T28" i="26"/>
  <c r="E25" i="39"/>
  <c r="W44" i="54"/>
  <c r="Q24" i="35"/>
  <c r="G23" i="54"/>
  <c r="V25" i="35"/>
  <c r="Y30" i="30"/>
  <c r="AC27" i="54"/>
  <c r="L21" i="66"/>
  <c r="T33" i="50"/>
  <c r="K5" i="64"/>
  <c r="AC25" i="30"/>
  <c r="R23" i="45"/>
  <c r="I25" i="35"/>
  <c r="F34" i="60"/>
  <c r="V22" i="56"/>
  <c r="Y43" i="30"/>
  <c r="O38" i="35"/>
  <c r="U38" i="48"/>
  <c r="L29" i="30"/>
  <c r="G26" i="54"/>
  <c r="V24" i="48"/>
  <c r="J25" i="48"/>
  <c r="M25" i="39"/>
  <c r="Q36" i="56"/>
  <c r="W21" i="39"/>
  <c r="V35" i="28"/>
  <c r="Q43" i="54"/>
  <c r="J5" i="66"/>
  <c r="T22" i="64"/>
  <c r="E45" i="35"/>
  <c r="R22" i="62"/>
  <c r="AB26" i="30"/>
  <c r="T39" i="35"/>
  <c r="X31" i="41"/>
  <c r="X34" i="68"/>
  <c r="AA34" i="30"/>
  <c r="T44" i="39"/>
  <c r="J4" i="66"/>
  <c r="M40" i="45"/>
  <c r="N32" i="60"/>
  <c r="H4" i="37"/>
  <c r="T35" i="58"/>
  <c r="K21" i="56"/>
  <c r="G3" i="56"/>
  <c r="G7" i="64"/>
  <c r="N42" i="48"/>
  <c r="E34" i="60"/>
  <c r="K22" i="64"/>
  <c r="G25" i="41"/>
  <c r="Z23" i="35"/>
  <c r="J34" i="32"/>
  <c r="P22" i="35"/>
  <c r="W38" i="48"/>
  <c r="T40" i="45"/>
  <c r="X32" i="45"/>
  <c r="G40" i="41"/>
  <c r="H19" i="28"/>
  <c r="Y34" i="28"/>
  <c r="Z33" i="66"/>
  <c r="U36" i="60"/>
  <c r="Z21" i="62"/>
  <c r="X38" i="32"/>
  <c r="H21" i="58"/>
  <c r="K3" i="64"/>
  <c r="K18" i="26"/>
  <c r="G25" i="48"/>
  <c r="S32" i="26"/>
  <c r="S28" i="45"/>
  <c r="P33" i="60"/>
  <c r="X34" i="66"/>
  <c r="N33" i="32"/>
  <c r="J21" i="50"/>
  <c r="R20" i="48"/>
  <c r="Z42" i="39"/>
  <c r="J7" i="45"/>
  <c r="Z40" i="48"/>
  <c r="G23" i="37"/>
  <c r="X21" i="50"/>
  <c r="I3" i="48"/>
  <c r="H26" i="24"/>
  <c r="L49" i="37"/>
  <c r="V39" i="39"/>
  <c r="AA22" i="50"/>
  <c r="Q42" i="45"/>
  <c r="Y44" i="50"/>
  <c r="AA35" i="64"/>
  <c r="W33" i="64"/>
  <c r="I6" i="41"/>
  <c r="I8" i="62"/>
  <c r="Q45" i="32"/>
  <c r="O24" i="41"/>
  <c r="Y45" i="50"/>
  <c r="P17" i="26"/>
  <c r="U21" i="41"/>
  <c r="AB40" i="32"/>
  <c r="M28" i="48"/>
  <c r="Z32" i="39"/>
  <c r="E37" i="56"/>
  <c r="E25" i="50"/>
  <c r="X35" i="62"/>
  <c r="Q38" i="45"/>
  <c r="G45" i="37"/>
  <c r="G25" i="26"/>
  <c r="W24" i="41"/>
  <c r="Y41" i="50"/>
  <c r="P20" i="30"/>
  <c r="I6" i="62"/>
  <c r="J39" i="48"/>
  <c r="O38" i="28"/>
  <c r="I33" i="66"/>
  <c r="F35" i="68"/>
  <c r="R29" i="37"/>
  <c r="N41" i="54"/>
  <c r="X38" i="30"/>
  <c r="AA40" i="45"/>
  <c r="L21" i="24"/>
  <c r="T24" i="50"/>
  <c r="Y35" i="64"/>
  <c r="I3" i="45"/>
  <c r="N21" i="58"/>
  <c r="P35" i="28"/>
  <c r="T37" i="35"/>
  <c r="AC41" i="50"/>
  <c r="AB22" i="64"/>
  <c r="G20" i="48"/>
  <c r="M31" i="45"/>
  <c r="F23" i="37"/>
  <c r="M38" i="35"/>
  <c r="F7" i="64"/>
  <c r="Z28" i="45"/>
  <c r="K42" i="37"/>
  <c r="AB27" i="50"/>
  <c r="S42" i="45"/>
  <c r="J36" i="37"/>
  <c r="Z21" i="28"/>
  <c r="AB33" i="28"/>
  <c r="P21" i="45"/>
  <c r="J48" i="37"/>
  <c r="U34" i="35"/>
  <c r="Y42" i="37"/>
  <c r="L34" i="37"/>
  <c r="R38" i="35"/>
  <c r="AA20" i="41"/>
  <c r="G20" i="28"/>
  <c r="N35" i="68"/>
  <c r="E21" i="50"/>
  <c r="AC22" i="35"/>
  <c r="G30" i="24"/>
  <c r="I43" i="39"/>
  <c r="K23" i="54"/>
  <c r="P45" i="39"/>
  <c r="H30" i="50"/>
  <c r="O33" i="62"/>
  <c r="M38" i="30"/>
  <c r="O48" i="37"/>
  <c r="T22" i="62"/>
  <c r="P25" i="50"/>
  <c r="AB35" i="37"/>
  <c r="AA30" i="28"/>
  <c r="P21" i="41"/>
  <c r="P22" i="28"/>
  <c r="N35" i="66"/>
  <c r="K6" i="26"/>
  <c r="L35" i="37"/>
  <c r="AB21" i="37"/>
  <c r="U21" i="54"/>
  <c r="T24" i="28"/>
  <c r="AB26" i="54"/>
  <c r="G4" i="68"/>
  <c r="R25" i="26"/>
  <c r="Z21" i="64"/>
  <c r="W21" i="56"/>
  <c r="F35" i="66"/>
  <c r="P25" i="24"/>
  <c r="V23" i="32"/>
  <c r="S19" i="24"/>
  <c r="N28" i="39"/>
  <c r="L32" i="39"/>
  <c r="X23" i="32"/>
  <c r="I40" i="45"/>
  <c r="G4" i="39"/>
  <c r="M29" i="30"/>
  <c r="I44" i="54"/>
  <c r="G39" i="28"/>
  <c r="AA41" i="41"/>
  <c r="H7" i="54"/>
  <c r="Z21" i="68"/>
  <c r="R43" i="32"/>
  <c r="K19" i="28"/>
  <c r="O35" i="58"/>
  <c r="Q44" i="35"/>
  <c r="K23" i="30"/>
  <c r="M30" i="37"/>
  <c r="W32" i="66"/>
  <c r="N24" i="50"/>
  <c r="U28" i="24"/>
  <c r="K34" i="35"/>
  <c r="T22" i="56"/>
  <c r="H43" i="50"/>
  <c r="V21" i="64"/>
  <c r="I33" i="50"/>
  <c r="R22" i="37"/>
  <c r="Y37" i="32"/>
  <c r="L39" i="30"/>
  <c r="O38" i="30"/>
  <c r="G3" i="54"/>
  <c r="M36" i="56"/>
  <c r="V23" i="45"/>
  <c r="X17" i="24"/>
  <c r="AB22" i="37"/>
  <c r="K34" i="54"/>
  <c r="Y22" i="48"/>
  <c r="M31" i="28"/>
  <c r="W35" i="37"/>
  <c r="AC23" i="39"/>
  <c r="W35" i="54"/>
  <c r="AB24" i="37"/>
  <c r="AB22" i="41"/>
  <c r="F3" i="68"/>
  <c r="I7" i="41"/>
  <c r="L40" i="37"/>
  <c r="N32" i="48"/>
  <c r="Z33" i="50"/>
  <c r="P37" i="39"/>
  <c r="J4" i="37"/>
  <c r="H17" i="24"/>
  <c r="T40" i="37"/>
  <c r="V26" i="50"/>
  <c r="O32" i="58"/>
  <c r="AB33" i="60"/>
  <c r="J7" i="41"/>
  <c r="S32" i="48"/>
  <c r="AA28" i="48"/>
  <c r="Q25" i="24"/>
  <c r="N30" i="54"/>
  <c r="N41" i="50"/>
  <c r="X19" i="26"/>
  <c r="AB41" i="45"/>
  <c r="K22" i="60"/>
  <c r="W37" i="30"/>
  <c r="Q43" i="50"/>
  <c r="K41" i="37"/>
  <c r="O41" i="37"/>
  <c r="M33" i="28"/>
  <c r="AA23" i="50"/>
  <c r="P33" i="62"/>
  <c r="T24" i="45"/>
  <c r="X28" i="45"/>
  <c r="Y36" i="56"/>
  <c r="W35" i="56"/>
  <c r="T42" i="54"/>
  <c r="Z39" i="39"/>
  <c r="N22" i="60"/>
  <c r="AC25" i="48"/>
  <c r="F34" i="58"/>
  <c r="P24" i="35"/>
  <c r="G30" i="35"/>
  <c r="H5" i="64"/>
  <c r="S21" i="45"/>
  <c r="AA42" i="37"/>
  <c r="N25" i="35"/>
  <c r="L25" i="32"/>
  <c r="J3" i="68"/>
  <c r="R33" i="50"/>
  <c r="Q39" i="48"/>
  <c r="K22" i="58"/>
  <c r="I38" i="39"/>
  <c r="H40" i="45"/>
  <c r="P20" i="45"/>
  <c r="U43" i="30"/>
  <c r="U40" i="37"/>
  <c r="P40" i="35"/>
  <c r="AC22" i="64"/>
  <c r="Y38" i="39"/>
  <c r="F6" i="30"/>
  <c r="T28" i="48"/>
  <c r="R22" i="58"/>
  <c r="K28" i="39"/>
  <c r="AA39" i="37"/>
  <c r="Y32" i="62"/>
  <c r="J27" i="28"/>
  <c r="E37" i="32"/>
  <c r="W44" i="35"/>
  <c r="T25" i="32"/>
  <c r="K7" i="54"/>
  <c r="J31" i="39"/>
  <c r="Q28" i="45"/>
  <c r="Z37" i="39"/>
  <c r="U17" i="24"/>
  <c r="K5" i="66"/>
  <c r="AA34" i="28"/>
  <c r="Q42" i="50"/>
  <c r="E34" i="35"/>
  <c r="AB39" i="41"/>
  <c r="N21" i="39"/>
  <c r="L35" i="60"/>
  <c r="F25" i="32"/>
  <c r="K8" i="60"/>
  <c r="J45" i="39"/>
  <c r="AB32" i="48"/>
  <c r="X23" i="35"/>
  <c r="O24" i="48"/>
  <c r="G21" i="68"/>
  <c r="M36" i="60"/>
  <c r="Y42" i="39"/>
  <c r="AB38" i="41"/>
  <c r="U29" i="24"/>
  <c r="J18" i="24"/>
  <c r="M21" i="37"/>
  <c r="O44" i="39"/>
  <c r="V39" i="41"/>
  <c r="Y35" i="56"/>
  <c r="Z21" i="37"/>
  <c r="K20" i="28"/>
  <c r="J8" i="66"/>
  <c r="L17" i="26"/>
  <c r="U31" i="37"/>
  <c r="AB24" i="41"/>
  <c r="F33" i="56"/>
  <c r="G38" i="35"/>
  <c r="P42" i="41"/>
  <c r="L34" i="64"/>
  <c r="R33" i="66"/>
  <c r="H22" i="50"/>
  <c r="V35" i="50"/>
  <c r="U21" i="30"/>
  <c r="W42" i="50"/>
  <c r="G6" i="45"/>
  <c r="U39" i="37"/>
  <c r="G20" i="45"/>
  <c r="P33" i="32"/>
  <c r="R36" i="66"/>
  <c r="U22" i="41"/>
  <c r="X25" i="26"/>
  <c r="R19" i="26"/>
  <c r="AB33" i="30"/>
  <c r="X29" i="35"/>
  <c r="M22" i="64"/>
  <c r="Z43" i="35"/>
  <c r="X21" i="32"/>
  <c r="S39" i="45"/>
  <c r="F8" i="50"/>
  <c r="M22" i="28"/>
  <c r="U40" i="28"/>
  <c r="N36" i="64"/>
  <c r="F6" i="24"/>
  <c r="Q24" i="28"/>
  <c r="E28" i="26"/>
  <c r="Q36" i="37"/>
  <c r="K6" i="39"/>
  <c r="J39" i="41"/>
  <c r="T30" i="50"/>
  <c r="Q22" i="54"/>
  <c r="Y21" i="39"/>
  <c r="I45" i="30"/>
  <c r="U32" i="60"/>
  <c r="M21" i="30"/>
  <c r="K47" i="37"/>
  <c r="R45" i="30"/>
  <c r="AB43" i="39"/>
  <c r="I31" i="26"/>
  <c r="V21" i="68"/>
  <c r="G18" i="24"/>
  <c r="T21" i="26"/>
  <c r="AA24" i="28"/>
  <c r="P45" i="35"/>
  <c r="E39" i="37"/>
  <c r="Q19" i="28"/>
  <c r="H5" i="58"/>
  <c r="AB44" i="39"/>
  <c r="Y34" i="50"/>
  <c r="K44" i="39"/>
  <c r="AC24" i="48"/>
  <c r="V36" i="64"/>
  <c r="H26" i="35"/>
  <c r="H32" i="26"/>
  <c r="N34" i="37"/>
  <c r="R39" i="28"/>
  <c r="G18" i="26"/>
  <c r="H7" i="58"/>
  <c r="Y22" i="66"/>
  <c r="AA35" i="37"/>
  <c r="G32" i="64"/>
  <c r="K3" i="62"/>
  <c r="Q34" i="54"/>
  <c r="G25" i="37"/>
  <c r="T36" i="68"/>
  <c r="X23" i="39"/>
  <c r="Y35" i="66"/>
  <c r="O20" i="32"/>
  <c r="U23" i="39"/>
  <c r="G36" i="60"/>
  <c r="G22" i="68"/>
  <c r="T23" i="30"/>
  <c r="AB35" i="56"/>
  <c r="V34" i="64"/>
  <c r="O33" i="58"/>
  <c r="E21" i="24"/>
  <c r="Y32" i="60"/>
  <c r="R36" i="68"/>
  <c r="AB20" i="28"/>
  <c r="X39" i="35"/>
  <c r="T21" i="56"/>
  <c r="S30" i="54"/>
  <c r="H24" i="37"/>
  <c r="AA36" i="60"/>
  <c r="U22" i="64"/>
  <c r="L29" i="35"/>
  <c r="L33" i="28"/>
  <c r="J36" i="60"/>
  <c r="J21" i="37"/>
  <c r="I43" i="54"/>
  <c r="X28" i="39"/>
  <c r="R20" i="37"/>
  <c r="J24" i="45"/>
  <c r="E22" i="56"/>
  <c r="N25" i="48"/>
  <c r="H23" i="50"/>
  <c r="AC22" i="45"/>
  <c r="W32" i="28"/>
  <c r="Q33" i="35"/>
  <c r="J34" i="64"/>
  <c r="S21" i="50"/>
  <c r="Q30" i="28"/>
  <c r="Y23" i="39"/>
  <c r="F32" i="66"/>
  <c r="I29" i="37"/>
  <c r="K31" i="48"/>
  <c r="T32" i="45"/>
  <c r="P38" i="35"/>
  <c r="H6" i="41"/>
  <c r="R18" i="24"/>
  <c r="X25" i="54"/>
  <c r="M24" i="41"/>
  <c r="V22" i="41"/>
  <c r="O45" i="32"/>
  <c r="J43" i="50"/>
  <c r="N38" i="39"/>
  <c r="AB30" i="50"/>
  <c r="W36" i="58"/>
  <c r="I38" i="35"/>
  <c r="H31" i="37"/>
  <c r="AB28" i="26"/>
  <c r="Q34" i="28"/>
  <c r="F21" i="56"/>
  <c r="H21" i="45"/>
  <c r="I21" i="28"/>
  <c r="L45" i="35"/>
  <c r="Y21" i="48"/>
  <c r="F5" i="56"/>
  <c r="AA33" i="39"/>
  <c r="H41" i="48"/>
  <c r="J20" i="41"/>
  <c r="F19" i="26"/>
  <c r="W35" i="60"/>
  <c r="U31" i="45"/>
  <c r="U41" i="48"/>
  <c r="AC21" i="58"/>
  <c r="G28" i="45"/>
  <c r="K4" i="68"/>
  <c r="AA42" i="48"/>
  <c r="O31" i="41"/>
  <c r="K3" i="28"/>
  <c r="Q25" i="41"/>
  <c r="Y21" i="28"/>
  <c r="S43" i="30"/>
  <c r="I3" i="60"/>
  <c r="L22" i="60"/>
  <c r="V40" i="32"/>
  <c r="I24" i="41"/>
  <c r="AA20" i="30"/>
  <c r="AC37" i="32"/>
  <c r="I43" i="32"/>
  <c r="R44" i="39"/>
  <c r="G35" i="68"/>
  <c r="T37" i="39"/>
  <c r="F40" i="32"/>
  <c r="AA21" i="56"/>
  <c r="AA23" i="37"/>
  <c r="U30" i="24"/>
  <c r="AC17" i="24"/>
  <c r="F7" i="26"/>
  <c r="H37" i="39"/>
  <c r="H30" i="37"/>
  <c r="I32" i="39"/>
  <c r="Q32" i="45"/>
  <c r="H39" i="28"/>
  <c r="T34" i="35"/>
  <c r="H24" i="35"/>
  <c r="N27" i="24"/>
  <c r="X22" i="28"/>
  <c r="K30" i="54"/>
  <c r="G34" i="62"/>
  <c r="Z31" i="39"/>
  <c r="AA22" i="32"/>
  <c r="X22" i="35"/>
  <c r="AA39" i="28"/>
  <c r="W24" i="26"/>
  <c r="G6" i="32"/>
  <c r="N38" i="48"/>
  <c r="M20" i="26"/>
  <c r="T22" i="41"/>
  <c r="V30" i="54"/>
  <c r="G39" i="41"/>
  <c r="P22" i="50"/>
  <c r="I28" i="24"/>
  <c r="N39" i="45"/>
  <c r="F3" i="26"/>
  <c r="V27" i="24"/>
  <c r="N23" i="39"/>
  <c r="H5" i="26"/>
  <c r="I5" i="28"/>
  <c r="U18" i="28"/>
  <c r="M33" i="30"/>
  <c r="F23" i="28"/>
  <c r="W21" i="45"/>
  <c r="I20" i="48"/>
  <c r="P21" i="26"/>
  <c r="L45" i="37"/>
  <c r="N22" i="30"/>
  <c r="Y20" i="32"/>
  <c r="H6" i="54"/>
  <c r="L32" i="48"/>
  <c r="Y27" i="54"/>
  <c r="AB38" i="39"/>
  <c r="I24" i="32"/>
  <c r="K20" i="37"/>
  <c r="Y38" i="45"/>
  <c r="H33" i="68"/>
  <c r="N21" i="37"/>
  <c r="I34" i="54"/>
  <c r="E23" i="48"/>
  <c r="L21" i="28"/>
  <c r="R23" i="48"/>
  <c r="S47" i="37"/>
  <c r="G22" i="64"/>
  <c r="L25" i="54"/>
  <c r="G6" i="41"/>
  <c r="F4" i="41"/>
  <c r="X34" i="50"/>
  <c r="H22" i="68"/>
  <c r="Y35" i="58"/>
  <c r="K20" i="32"/>
  <c r="R21" i="24"/>
  <c r="E21" i="68"/>
  <c r="F5" i="68"/>
  <c r="AA19" i="26"/>
  <c r="U28" i="39"/>
  <c r="P21" i="39"/>
  <c r="O40" i="37"/>
  <c r="X44" i="32"/>
  <c r="W22" i="58"/>
  <c r="F4" i="24"/>
  <c r="W35" i="62"/>
  <c r="X33" i="32"/>
  <c r="U35" i="54"/>
  <c r="J32" i="68"/>
  <c r="G26" i="30"/>
  <c r="G33" i="64"/>
  <c r="Q24" i="39"/>
  <c r="K3" i="39"/>
  <c r="AB21" i="54"/>
  <c r="O39" i="32"/>
  <c r="Y25" i="35"/>
  <c r="H6" i="30"/>
  <c r="M22" i="30"/>
  <c r="Z34" i="35"/>
  <c r="V31" i="39"/>
  <c r="Y35" i="54"/>
  <c r="AA34" i="37"/>
  <c r="U34" i="30"/>
  <c r="I28" i="26"/>
  <c r="N43" i="50"/>
  <c r="V36" i="62"/>
  <c r="S19" i="28"/>
  <c r="Q32" i="68"/>
  <c r="N29" i="26"/>
  <c r="T20" i="48"/>
  <c r="R42" i="41"/>
  <c r="X44" i="39"/>
  <c r="F8" i="41"/>
  <c r="M30" i="28"/>
  <c r="AB33" i="32"/>
  <c r="U25" i="37"/>
  <c r="P23" i="41"/>
  <c r="S34" i="56"/>
  <c r="I4" i="37"/>
  <c r="N21" i="30"/>
  <c r="L33" i="56"/>
  <c r="V20" i="45"/>
  <c r="J31" i="48"/>
  <c r="Y20" i="41"/>
  <c r="P39" i="37"/>
  <c r="R35" i="62"/>
  <c r="Z35" i="66"/>
  <c r="W37" i="35"/>
  <c r="U27" i="54"/>
  <c r="J5" i="39"/>
  <c r="P22" i="56"/>
  <c r="G5" i="56"/>
  <c r="S34" i="37"/>
  <c r="S37" i="32"/>
  <c r="Z18" i="26"/>
  <c r="F28" i="48"/>
  <c r="G22" i="50"/>
  <c r="I35" i="28"/>
  <c r="G41" i="41"/>
  <c r="G5" i="28"/>
  <c r="G45" i="39"/>
  <c r="W44" i="39"/>
  <c r="AA44" i="50"/>
  <c r="J35" i="66"/>
  <c r="J4" i="54"/>
  <c r="O32" i="28"/>
  <c r="E43" i="39"/>
  <c r="F3" i="35"/>
  <c r="AA30" i="54"/>
  <c r="J6" i="68"/>
  <c r="U24" i="54"/>
  <c r="Z34" i="58"/>
  <c r="Z35" i="50"/>
  <c r="K7" i="39"/>
  <c r="I32" i="68"/>
  <c r="G35" i="56"/>
  <c r="G42" i="48"/>
  <c r="M39" i="35"/>
  <c r="U33" i="64"/>
  <c r="S23" i="56"/>
  <c r="Z38" i="28"/>
  <c r="AB39" i="37"/>
  <c r="J42" i="39"/>
  <c r="Z33" i="56"/>
  <c r="S22" i="30"/>
  <c r="AC20" i="28"/>
  <c r="M31" i="48"/>
  <c r="AC21" i="64"/>
  <c r="AC21" i="35"/>
  <c r="J41" i="45"/>
  <c r="K38" i="35"/>
  <c r="O22" i="32"/>
  <c r="M35" i="54"/>
  <c r="G6" i="28"/>
  <c r="AA21" i="50"/>
  <c r="I39" i="32"/>
  <c r="AA29" i="35"/>
  <c r="K8" i="68"/>
  <c r="N44" i="35"/>
  <c r="G39" i="35"/>
  <c r="N21" i="45"/>
  <c r="K25" i="30"/>
  <c r="AC21" i="68"/>
  <c r="F6" i="26"/>
  <c r="U22" i="56"/>
  <c r="J4" i="68"/>
  <c r="S45" i="39"/>
  <c r="X33" i="28"/>
  <c r="U32" i="58"/>
  <c r="E28" i="39"/>
  <c r="L24" i="50"/>
  <c r="L44" i="35"/>
  <c r="P29" i="37"/>
  <c r="F20" i="30"/>
  <c r="H33" i="35"/>
  <c r="S32" i="58"/>
  <c r="AC26" i="35"/>
  <c r="AA34" i="62"/>
  <c r="O38" i="41"/>
  <c r="H31" i="45"/>
  <c r="S21" i="48"/>
  <c r="E24" i="45"/>
  <c r="S22" i="54"/>
  <c r="S22" i="45"/>
  <c r="AB41" i="48"/>
  <c r="K7" i="50"/>
  <c r="J32" i="41"/>
  <c r="O44" i="54"/>
  <c r="W18" i="28"/>
  <c r="F32" i="58"/>
  <c r="T30" i="32"/>
  <c r="P32" i="48"/>
  <c r="S32" i="64"/>
  <c r="H42" i="54"/>
  <c r="V20" i="24"/>
  <c r="M22" i="48"/>
  <c r="G22" i="39"/>
  <c r="G24" i="30"/>
  <c r="AC21" i="48"/>
  <c r="H21" i="50"/>
  <c r="AB44" i="32"/>
  <c r="K28" i="45"/>
  <c r="K8" i="41"/>
  <c r="AB37" i="56"/>
  <c r="Z34" i="37"/>
  <c r="Q31" i="45"/>
  <c r="AA30" i="35"/>
  <c r="Y40" i="45"/>
  <c r="P22" i="48"/>
  <c r="V20" i="39"/>
  <c r="G24" i="41"/>
  <c r="W39" i="35"/>
  <c r="H39" i="45"/>
  <c r="T34" i="68"/>
  <c r="U42" i="50"/>
  <c r="G35" i="54"/>
  <c r="S42" i="41"/>
  <c r="G25" i="35"/>
  <c r="E42" i="37"/>
  <c r="P21" i="28"/>
  <c r="Y38" i="48"/>
  <c r="H35" i="58"/>
  <c r="L44" i="50"/>
  <c r="K6" i="41"/>
  <c r="I24" i="35"/>
  <c r="F22" i="39"/>
  <c r="F23" i="45"/>
  <c r="W21" i="64"/>
  <c r="F36" i="68"/>
  <c r="U34" i="62"/>
  <c r="O33" i="26"/>
  <c r="Z35" i="64"/>
  <c r="Y25" i="45"/>
  <c r="N30" i="35"/>
  <c r="I8" i="50"/>
  <c r="R43" i="50"/>
  <c r="AA36" i="56"/>
  <c r="M23" i="41"/>
  <c r="S23" i="50"/>
  <c r="F38" i="39"/>
  <c r="J19" i="26"/>
  <c r="G43" i="54"/>
  <c r="V28" i="39"/>
  <c r="O30" i="26"/>
  <c r="G21" i="37"/>
  <c r="G36" i="62"/>
  <c r="I6" i="45"/>
  <c r="I26" i="37"/>
  <c r="N31" i="26"/>
  <c r="X37" i="39"/>
  <c r="Z33" i="35"/>
  <c r="H7" i="64"/>
  <c r="W23" i="56"/>
  <c r="Y42" i="50"/>
  <c r="G35" i="60"/>
  <c r="J23" i="54"/>
  <c r="T34" i="30"/>
  <c r="W41" i="48"/>
  <c r="H6" i="48"/>
  <c r="U24" i="45"/>
  <c r="O25" i="26"/>
  <c r="Z30" i="30"/>
  <c r="J33" i="39"/>
  <c r="X22" i="37"/>
  <c r="O21" i="37"/>
  <c r="AC22" i="68"/>
  <c r="G5" i="66"/>
  <c r="I31" i="41"/>
  <c r="U28" i="26"/>
  <c r="E29" i="35"/>
  <c r="Z32" i="62"/>
  <c r="G4" i="41"/>
  <c r="Z27" i="24"/>
  <c r="T23" i="32"/>
  <c r="Q42" i="54"/>
  <c r="P30" i="35"/>
  <c r="Q39" i="35"/>
  <c r="P45" i="54"/>
  <c r="P28" i="39"/>
  <c r="H28" i="48"/>
  <c r="N21" i="28"/>
  <c r="K24" i="35"/>
  <c r="W29" i="35"/>
  <c r="E33" i="68"/>
  <c r="AC30" i="50"/>
  <c r="V33" i="30"/>
  <c r="L40" i="41"/>
  <c r="J41" i="54"/>
  <c r="AA24" i="48"/>
  <c r="Y43" i="32"/>
  <c r="G42" i="50"/>
  <c r="G31" i="28"/>
  <c r="F8" i="58"/>
  <c r="F28" i="45"/>
  <c r="P27" i="54"/>
  <c r="X25" i="50"/>
  <c r="F4" i="50"/>
  <c r="R34" i="37"/>
  <c r="P43" i="30"/>
  <c r="F35" i="62"/>
  <c r="I4" i="60"/>
  <c r="Z39" i="28"/>
  <c r="I5" i="68"/>
  <c r="P21" i="58"/>
  <c r="K31" i="26"/>
  <c r="O42" i="45"/>
  <c r="X22" i="62"/>
  <c r="H3" i="45"/>
  <c r="V33" i="60"/>
  <c r="AB29" i="26"/>
  <c r="Y44" i="54"/>
  <c r="M34" i="62"/>
  <c r="Z42" i="50"/>
  <c r="N32" i="64"/>
  <c r="H21" i="48"/>
  <c r="O35" i="62"/>
  <c r="X42" i="48"/>
  <c r="O34" i="68"/>
  <c r="P26" i="50"/>
  <c r="I33" i="28"/>
  <c r="S24" i="39"/>
  <c r="K23" i="41"/>
  <c r="F22" i="60"/>
  <c r="L32" i="62"/>
  <c r="F34" i="54"/>
  <c r="AB21" i="50"/>
  <c r="F5" i="26"/>
  <c r="R23" i="54"/>
  <c r="R32" i="66"/>
  <c r="F7" i="58"/>
  <c r="E46" i="37"/>
  <c r="I22" i="68"/>
  <c r="N31" i="48"/>
  <c r="AA33" i="30"/>
  <c r="J24" i="39"/>
  <c r="F21" i="68"/>
  <c r="U45" i="39"/>
  <c r="I21" i="35"/>
  <c r="E30" i="30"/>
  <c r="G42" i="39"/>
  <c r="V21" i="62"/>
  <c r="J23" i="35"/>
  <c r="AC34" i="28"/>
  <c r="K3" i="66"/>
  <c r="AC21" i="39"/>
  <c r="U43" i="50"/>
  <c r="L31" i="37"/>
  <c r="V39" i="37"/>
  <c r="R22" i="41"/>
  <c r="L33" i="64"/>
  <c r="X35" i="54"/>
  <c r="O40" i="28"/>
  <c r="U33" i="68"/>
  <c r="O43" i="35"/>
  <c r="R34" i="30"/>
  <c r="V27" i="28"/>
  <c r="S24" i="54"/>
  <c r="N37" i="39"/>
  <c r="L22" i="35"/>
  <c r="X21" i="39"/>
  <c r="Z41" i="45"/>
  <c r="K24" i="39"/>
  <c r="K20" i="26"/>
  <c r="AB40" i="35"/>
  <c r="F32" i="68"/>
  <c r="N36" i="66"/>
  <c r="O23" i="48"/>
  <c r="F3" i="28"/>
  <c r="L39" i="35"/>
  <c r="S29" i="35"/>
  <c r="S39" i="41"/>
  <c r="N30" i="50"/>
  <c r="G25" i="30"/>
  <c r="H6" i="45"/>
  <c r="Y39" i="39"/>
  <c r="I32" i="45"/>
  <c r="AA34" i="68"/>
  <c r="I27" i="50"/>
  <c r="AC43" i="30"/>
  <c r="G20" i="32"/>
  <c r="F39" i="28"/>
  <c r="V24" i="39"/>
  <c r="Y28" i="26"/>
  <c r="H24" i="48"/>
  <c r="H8" i="68"/>
  <c r="L37" i="39"/>
  <c r="E41" i="37"/>
  <c r="F4" i="60"/>
  <c r="H43" i="35"/>
  <c r="O19" i="24"/>
  <c r="J43" i="39"/>
  <c r="R27" i="24"/>
  <c r="W28" i="39"/>
  <c r="I6" i="64"/>
  <c r="L37" i="56"/>
  <c r="L25" i="41"/>
  <c r="S26" i="54"/>
  <c r="O21" i="64"/>
  <c r="U34" i="28"/>
  <c r="G22" i="35"/>
  <c r="Y20" i="37"/>
  <c r="S34" i="64"/>
  <c r="N33" i="62"/>
  <c r="G33" i="56"/>
  <c r="O23" i="45"/>
  <c r="U20" i="30"/>
  <c r="N19" i="26"/>
  <c r="X43" i="30"/>
  <c r="AB42" i="54"/>
  <c r="J24" i="41"/>
  <c r="U39" i="45"/>
  <c r="E21" i="54"/>
  <c r="R35" i="68"/>
  <c r="P32" i="68"/>
  <c r="L18" i="28"/>
  <c r="K28" i="26"/>
  <c r="J6" i="62"/>
  <c r="AC29" i="30"/>
  <c r="K3" i="24"/>
  <c r="R33" i="39"/>
  <c r="W36" i="39"/>
  <c r="F5" i="66"/>
  <c r="X22" i="39"/>
  <c r="E36" i="68"/>
  <c r="R39" i="48"/>
  <c r="T46" i="39"/>
  <c r="F23" i="30"/>
  <c r="E25" i="37"/>
  <c r="Y20" i="48"/>
  <c r="AB35" i="66"/>
  <c r="L40" i="48"/>
  <c r="Y21" i="24"/>
  <c r="U21" i="39"/>
  <c r="I6" i="66"/>
  <c r="F41" i="48"/>
  <c r="P40" i="45"/>
  <c r="P32" i="64"/>
  <c r="F42" i="45"/>
  <c r="AB35" i="62"/>
  <c r="J25" i="37"/>
  <c r="J3" i="30"/>
  <c r="AC37" i="39"/>
  <c r="K34" i="28"/>
  <c r="J32" i="45"/>
  <c r="I23" i="35"/>
  <c r="T44" i="30"/>
  <c r="M33" i="54"/>
  <c r="O33" i="50"/>
  <c r="F7" i="50"/>
  <c r="I5" i="58"/>
  <c r="AB35" i="68"/>
  <c r="X24" i="26"/>
  <c r="Y23" i="41"/>
  <c r="P29" i="35"/>
  <c r="U38" i="45"/>
  <c r="Q32" i="62"/>
  <c r="S24" i="30"/>
  <c r="O25" i="41"/>
  <c r="K24" i="26"/>
  <c r="O45" i="37"/>
  <c r="AB21" i="66"/>
  <c r="V28" i="32"/>
  <c r="R42" i="50"/>
  <c r="K28" i="48"/>
  <c r="I5" i="50"/>
  <c r="S34" i="68"/>
  <c r="AC24" i="26"/>
  <c r="Y41" i="48"/>
  <c r="J5" i="35"/>
  <c r="N34" i="50"/>
  <c r="F8" i="30"/>
  <c r="F27" i="24"/>
  <c r="P44" i="50"/>
  <c r="G32" i="39"/>
  <c r="W28" i="41"/>
  <c r="AA41" i="50"/>
  <c r="O36" i="37"/>
  <c r="O33" i="68"/>
  <c r="T21" i="68"/>
  <c r="Z38" i="35"/>
  <c r="Z43" i="54"/>
  <c r="E39" i="30"/>
  <c r="L29" i="32"/>
  <c r="Q25" i="45"/>
  <c r="T25" i="37"/>
  <c r="N24" i="26"/>
  <c r="R41" i="41"/>
  <c r="X32" i="66"/>
  <c r="T26" i="35"/>
  <c r="J6" i="58"/>
  <c r="H6" i="62"/>
  <c r="F35" i="50"/>
  <c r="I30" i="54"/>
  <c r="F31" i="48"/>
  <c r="Q22" i="68"/>
  <c r="O21" i="41"/>
  <c r="E39" i="28"/>
  <c r="F33" i="35"/>
  <c r="H8" i="64"/>
  <c r="L33" i="58"/>
  <c r="G5" i="32"/>
  <c r="M22" i="62"/>
  <c r="P46" i="39"/>
  <c r="J32" i="58"/>
  <c r="AB23" i="32"/>
  <c r="P42" i="39"/>
  <c r="AA37" i="39"/>
  <c r="G38" i="28"/>
  <c r="E24" i="37"/>
  <c r="Q24" i="26"/>
  <c r="R41" i="54"/>
  <c r="F21" i="26"/>
  <c r="AA26" i="30"/>
  <c r="T21" i="39"/>
  <c r="Q47" i="37"/>
  <c r="M45" i="35"/>
  <c r="S34" i="54"/>
  <c r="Z40" i="30"/>
  <c r="K5" i="45"/>
  <c r="AA17" i="24"/>
  <c r="T21" i="60"/>
  <c r="W30" i="50"/>
  <c r="P39" i="41"/>
  <c r="F22" i="56"/>
  <c r="I43" i="30"/>
  <c r="F41" i="54"/>
  <c r="E22" i="64"/>
  <c r="S36" i="68"/>
  <c r="F4" i="26"/>
  <c r="AA46" i="39"/>
  <c r="M31" i="37"/>
  <c r="S30" i="50"/>
  <c r="M44" i="39"/>
  <c r="K38" i="30"/>
  <c r="V24" i="35"/>
  <c r="H21" i="60"/>
  <c r="F21" i="48"/>
  <c r="X28" i="24"/>
  <c r="H46" i="39"/>
  <c r="W30" i="24"/>
  <c r="AA29" i="30"/>
  <c r="E41" i="48"/>
  <c r="W46" i="39"/>
  <c r="N22" i="39"/>
  <c r="R39" i="35"/>
  <c r="H45" i="35"/>
  <c r="M39" i="37"/>
  <c r="J31" i="45"/>
  <c r="M22" i="50"/>
  <c r="J42" i="54"/>
  <c r="E41" i="45"/>
  <c r="X33" i="66"/>
  <c r="V43" i="35"/>
  <c r="P32" i="62"/>
  <c r="AA39" i="30"/>
  <c r="G7" i="50"/>
  <c r="V42" i="54"/>
  <c r="F37" i="35"/>
  <c r="O21" i="60"/>
  <c r="E34" i="58"/>
  <c r="W24" i="39"/>
  <c r="G44" i="50"/>
  <c r="E29" i="30"/>
  <c r="L26" i="30"/>
  <c r="V21" i="39"/>
  <c r="L38" i="32"/>
  <c r="P34" i="62"/>
  <c r="F7" i="41"/>
  <c r="W45" i="50"/>
  <c r="I6" i="26"/>
  <c r="T35" i="54"/>
  <c r="L20" i="35"/>
  <c r="V21" i="48"/>
  <c r="V34" i="30"/>
  <c r="J33" i="56"/>
  <c r="AA29" i="26"/>
  <c r="Q32" i="48"/>
  <c r="K24" i="45"/>
  <c r="S43" i="35"/>
  <c r="J33" i="62"/>
  <c r="M32" i="48"/>
  <c r="I5" i="24"/>
  <c r="AA20" i="26"/>
  <c r="N43" i="54"/>
  <c r="Z24" i="41"/>
  <c r="J3" i="26"/>
  <c r="F30" i="30"/>
  <c r="T31" i="37"/>
  <c r="G5" i="64"/>
  <c r="X18" i="24"/>
  <c r="N31" i="39"/>
  <c r="W41" i="37"/>
  <c r="G28" i="48"/>
  <c r="U24" i="48"/>
  <c r="R32" i="68"/>
  <c r="N32" i="41"/>
  <c r="W30" i="37"/>
  <c r="V25" i="30"/>
  <c r="J6" i="28"/>
  <c r="J36" i="66"/>
  <c r="I21" i="64"/>
  <c r="Z34" i="64"/>
  <c r="H33" i="30"/>
  <c r="U34" i="37"/>
  <c r="X28" i="48"/>
  <c r="Z37" i="35"/>
  <c r="W29" i="30"/>
  <c r="AB40" i="30"/>
  <c r="P27" i="50"/>
  <c r="F42" i="37"/>
  <c r="V34" i="54"/>
  <c r="H25" i="24"/>
  <c r="H35" i="50"/>
  <c r="P23" i="45"/>
  <c r="G37" i="32"/>
  <c r="L46" i="39"/>
  <c r="O21" i="50"/>
  <c r="J33" i="32"/>
  <c r="O36" i="58"/>
  <c r="G33" i="50"/>
  <c r="Y24" i="50"/>
  <c r="K40" i="35"/>
  <c r="S21" i="35"/>
  <c r="P42" i="50"/>
  <c r="P44" i="39"/>
  <c r="K22" i="37"/>
  <c r="X31" i="37"/>
  <c r="S41" i="37"/>
  <c r="I21" i="39"/>
  <c r="E20" i="39"/>
  <c r="I30" i="28"/>
  <c r="G21" i="30"/>
  <c r="O30" i="54"/>
  <c r="G41" i="37"/>
  <c r="M32" i="45"/>
  <c r="V32" i="68"/>
  <c r="I25" i="41"/>
  <c r="Y21" i="30"/>
  <c r="E28" i="45"/>
  <c r="L40" i="45"/>
  <c r="W45" i="35"/>
  <c r="W30" i="35"/>
  <c r="V29" i="35"/>
  <c r="T36" i="64"/>
  <c r="E26" i="24"/>
  <c r="Z37" i="56"/>
  <c r="K26" i="30"/>
  <c r="E31" i="39"/>
  <c r="L25" i="24"/>
  <c r="G22" i="37"/>
  <c r="X33" i="68"/>
  <c r="K25" i="37"/>
  <c r="F22" i="68"/>
  <c r="L29" i="26"/>
  <c r="H7" i="26"/>
  <c r="Y33" i="39"/>
  <c r="V21" i="45"/>
  <c r="AC21" i="50"/>
  <c r="L28" i="45"/>
  <c r="P43" i="54"/>
  <c r="S20" i="26"/>
  <c r="O21" i="24"/>
  <c r="Z22" i="30"/>
  <c r="AB43" i="54"/>
  <c r="E23" i="41"/>
  <c r="AA22" i="60"/>
  <c r="G32" i="45"/>
  <c r="F35" i="28"/>
  <c r="AA20" i="37"/>
  <c r="S23" i="30"/>
  <c r="H37" i="56"/>
  <c r="U44" i="35"/>
  <c r="S22" i="60"/>
  <c r="T34" i="56"/>
  <c r="H22" i="37"/>
  <c r="L44" i="32"/>
  <c r="V41" i="45"/>
  <c r="G40" i="28"/>
  <c r="L36" i="56"/>
  <c r="L25" i="50"/>
  <c r="Q20" i="37"/>
  <c r="H23" i="35"/>
  <c r="T34" i="54"/>
  <c r="I5" i="30"/>
  <c r="J28" i="39"/>
  <c r="AB22" i="62"/>
  <c r="L21" i="50"/>
  <c r="R25" i="30"/>
  <c r="E45" i="54"/>
  <c r="V44" i="30"/>
  <c r="H36" i="37"/>
  <c r="O22" i="62"/>
  <c r="S31" i="37"/>
  <c r="O26" i="35"/>
  <c r="O39" i="41"/>
  <c r="AB40" i="45"/>
  <c r="H20" i="41"/>
  <c r="P31" i="45"/>
  <c r="V33" i="56"/>
  <c r="W44" i="50"/>
  <c r="R34" i="68"/>
  <c r="H4" i="45"/>
  <c r="J41" i="48"/>
  <c r="AB24" i="35"/>
  <c r="F7" i="56"/>
  <c r="L22" i="28"/>
  <c r="V23" i="50"/>
  <c r="X34" i="64"/>
  <c r="H28" i="24"/>
  <c r="R32" i="45"/>
  <c r="H5" i="48"/>
  <c r="H3" i="30"/>
  <c r="L35" i="66"/>
  <c r="G37" i="39"/>
  <c r="AB40" i="41"/>
  <c r="G4" i="60"/>
  <c r="J36" i="62"/>
  <c r="F22" i="58"/>
  <c r="Y20" i="28"/>
  <c r="X43" i="54"/>
  <c r="AB20" i="30"/>
  <c r="J28" i="41"/>
  <c r="V36" i="68"/>
  <c r="K42" i="45"/>
  <c r="J34" i="60"/>
  <c r="S40" i="30"/>
  <c r="R21" i="60"/>
  <c r="R33" i="26"/>
  <c r="J5" i="50"/>
  <c r="I7" i="66"/>
  <c r="O28" i="24"/>
  <c r="T47" i="37"/>
  <c r="P22" i="64"/>
  <c r="K22" i="39"/>
  <c r="J34" i="35"/>
  <c r="G3" i="30"/>
  <c r="W20" i="39"/>
  <c r="L30" i="54"/>
  <c r="V31" i="26"/>
  <c r="V24" i="50"/>
  <c r="M39" i="41"/>
  <c r="Q38" i="41"/>
  <c r="J22" i="35"/>
  <c r="V22" i="64"/>
  <c r="H34" i="64"/>
  <c r="F40" i="37"/>
  <c r="G36" i="58"/>
  <c r="J20" i="30"/>
  <c r="AA20" i="39"/>
  <c r="G21" i="56"/>
  <c r="K44" i="50"/>
  <c r="G6" i="39"/>
  <c r="I21" i="41"/>
  <c r="R24" i="37"/>
  <c r="H22" i="39"/>
  <c r="T29" i="24"/>
  <c r="P34" i="58"/>
  <c r="F3" i="64"/>
  <c r="H6" i="24"/>
  <c r="R45" i="39"/>
  <c r="U36" i="62"/>
  <c r="L33" i="39"/>
  <c r="K39" i="32"/>
  <c r="V34" i="56"/>
  <c r="I26" i="54"/>
  <c r="AC32" i="39"/>
  <c r="K30" i="35"/>
  <c r="U25" i="41"/>
  <c r="V42" i="48"/>
  <c r="T42" i="48"/>
  <c r="J42" i="37"/>
  <c r="W42" i="41"/>
  <c r="N21" i="56"/>
  <c r="Q32" i="58"/>
  <c r="X24" i="45"/>
  <c r="AA21" i="68"/>
  <c r="F8" i="60"/>
  <c r="J43" i="54"/>
  <c r="V41" i="50"/>
  <c r="W30" i="28"/>
  <c r="V28" i="24"/>
  <c r="N19" i="24"/>
  <c r="Z30" i="50"/>
  <c r="H35" i="66"/>
  <c r="U33" i="66"/>
  <c r="AB21" i="32"/>
  <c r="N26" i="30"/>
  <c r="U20" i="32"/>
  <c r="G42" i="54"/>
  <c r="P39" i="28"/>
  <c r="J22" i="64"/>
  <c r="J30" i="32"/>
  <c r="AC17" i="26"/>
  <c r="Q20" i="39"/>
  <c r="T23" i="45"/>
  <c r="K8" i="58"/>
  <c r="F4" i="45"/>
  <c r="AC34" i="54"/>
  <c r="S42" i="37"/>
  <c r="G21" i="45"/>
  <c r="AA43" i="54"/>
  <c r="S24" i="35"/>
  <c r="E34" i="50"/>
  <c r="Z27" i="54"/>
  <c r="E20" i="35"/>
  <c r="N26" i="37"/>
  <c r="W38" i="28"/>
  <c r="O33" i="56"/>
  <c r="R29" i="32"/>
  <c r="S38" i="39"/>
  <c r="I42" i="41"/>
  <c r="N32" i="62"/>
  <c r="S36" i="62"/>
  <c r="G4" i="30"/>
  <c r="AB22" i="28"/>
  <c r="J31" i="41"/>
  <c r="Z21" i="48"/>
  <c r="F20" i="41"/>
  <c r="K6" i="32"/>
  <c r="G4" i="32"/>
  <c r="I7" i="68"/>
  <c r="V25" i="37"/>
  <c r="O24" i="50"/>
  <c r="J38" i="35"/>
  <c r="AA30" i="30"/>
  <c r="Z22" i="35"/>
  <c r="I8" i="28"/>
  <c r="M21" i="66"/>
  <c r="AC34" i="30"/>
  <c r="Q43" i="32"/>
  <c r="V30" i="35"/>
  <c r="Y43" i="39"/>
  <c r="Q41" i="45"/>
  <c r="X25" i="45"/>
  <c r="L33" i="68"/>
  <c r="U42" i="48"/>
  <c r="T22" i="30"/>
  <c r="R21" i="35"/>
  <c r="AB33" i="64"/>
  <c r="Q42" i="48"/>
  <c r="G49" i="37"/>
  <c r="X49" i="37"/>
  <c r="E36" i="60"/>
  <c r="Q32" i="26"/>
  <c r="G36" i="39"/>
  <c r="N43" i="30"/>
  <c r="T25" i="24"/>
  <c r="H21" i="56"/>
  <c r="N36" i="68"/>
  <c r="U29" i="26"/>
  <c r="V24" i="45"/>
  <c r="Z40" i="32"/>
  <c r="G6" i="48"/>
  <c r="T25" i="26"/>
  <c r="Z32" i="60"/>
  <c r="G5" i="54"/>
  <c r="H21" i="39"/>
  <c r="Q40" i="30"/>
  <c r="AB24" i="30"/>
  <c r="O32" i="39"/>
  <c r="AB22" i="30"/>
  <c r="X24" i="35"/>
  <c r="H38" i="35"/>
  <c r="U43" i="39"/>
  <c r="G4" i="26"/>
  <c r="F34" i="32"/>
  <c r="T22" i="54"/>
  <c r="R25" i="45"/>
  <c r="H6" i="26"/>
  <c r="Z34" i="30"/>
  <c r="I21" i="37"/>
  <c r="T42" i="50"/>
  <c r="S22" i="35"/>
  <c r="E24" i="54"/>
  <c r="J46" i="39"/>
  <c r="S46" i="37"/>
  <c r="H17" i="26"/>
  <c r="N36" i="39"/>
  <c r="G8" i="28"/>
  <c r="P24" i="48"/>
  <c r="H44" i="30"/>
  <c r="H7" i="35"/>
  <c r="V46" i="39"/>
  <c r="AA33" i="68"/>
  <c r="O35" i="66"/>
  <c r="O28" i="39"/>
  <c r="R22" i="64"/>
  <c r="Q28" i="48"/>
  <c r="R32" i="62"/>
  <c r="J8" i="64"/>
  <c r="F25" i="54"/>
  <c r="L36" i="68"/>
  <c r="K4" i="66"/>
  <c r="M38" i="39"/>
  <c r="I6" i="24"/>
  <c r="T32" i="68"/>
  <c r="O21" i="30"/>
  <c r="E25" i="35"/>
  <c r="AC23" i="41"/>
  <c r="J6" i="45"/>
  <c r="K5" i="68"/>
  <c r="Z23" i="39"/>
  <c r="L36" i="66"/>
  <c r="M32" i="60"/>
  <c r="J30" i="54"/>
  <c r="N36" i="37"/>
  <c r="Y40" i="48"/>
  <c r="Q33" i="50"/>
  <c r="F37" i="30"/>
  <c r="I34" i="58"/>
  <c r="F33" i="32"/>
  <c r="G21" i="39"/>
  <c r="J22" i="45"/>
  <c r="J7" i="30"/>
  <c r="Y31" i="26"/>
  <c r="AA26" i="24"/>
  <c r="V21" i="50"/>
  <c r="U20" i="26"/>
  <c r="I37" i="35"/>
  <c r="O38" i="39"/>
  <c r="R42" i="39"/>
  <c r="O22" i="41"/>
  <c r="Y32" i="39"/>
  <c r="Q38" i="48"/>
  <c r="W21" i="66"/>
  <c r="P33" i="30"/>
  <c r="R34" i="28"/>
  <c r="N24" i="45"/>
  <c r="S43" i="54"/>
  <c r="S31" i="39"/>
  <c r="U22" i="45"/>
  <c r="P43" i="39"/>
  <c r="V22" i="66"/>
  <c r="V48" i="37"/>
  <c r="G32" i="68"/>
  <c r="L23" i="32"/>
  <c r="S35" i="50"/>
  <c r="AA35" i="28"/>
  <c r="O22" i="54"/>
  <c r="F41" i="37"/>
  <c r="Q24" i="50"/>
  <c r="M20" i="30"/>
  <c r="O42" i="39"/>
  <c r="I20" i="26"/>
  <c r="AA37" i="32"/>
  <c r="K7" i="32"/>
  <c r="V43" i="54"/>
  <c r="T25" i="30"/>
  <c r="G19" i="28"/>
  <c r="R32" i="64"/>
  <c r="O34" i="37"/>
  <c r="AC22" i="56"/>
  <c r="I3" i="56"/>
  <c r="K26" i="54"/>
  <c r="V30" i="37"/>
  <c r="L27" i="28"/>
  <c r="H24" i="45"/>
  <c r="W36" i="64"/>
  <c r="AB31" i="41"/>
  <c r="L23" i="39"/>
  <c r="E30" i="26"/>
  <c r="K5" i="32"/>
  <c r="AA23" i="45"/>
  <c r="L24" i="35"/>
  <c r="F45" i="50"/>
  <c r="L29" i="24"/>
  <c r="H20" i="37"/>
  <c r="Q25" i="39"/>
  <c r="F3" i="54"/>
  <c r="K36" i="58"/>
  <c r="N23" i="37"/>
  <c r="F23" i="32"/>
  <c r="S35" i="60"/>
  <c r="AB22" i="60"/>
  <c r="L30" i="35"/>
  <c r="W42" i="39"/>
  <c r="T35" i="37"/>
  <c r="Q22" i="32"/>
  <c r="N37" i="35"/>
  <c r="G34" i="37"/>
  <c r="N22" i="54"/>
  <c r="F39" i="37"/>
  <c r="U34" i="50"/>
  <c r="F35" i="60"/>
  <c r="J29" i="35"/>
  <c r="U25" i="50"/>
  <c r="M34" i="68"/>
  <c r="F6" i="41"/>
  <c r="F24" i="41"/>
  <c r="P17" i="24"/>
  <c r="O43" i="50"/>
  <c r="T24" i="48"/>
  <c r="S28" i="41"/>
  <c r="R46" i="37"/>
  <c r="U26" i="35"/>
  <c r="H22" i="48"/>
  <c r="AC21" i="60"/>
  <c r="V36" i="56"/>
  <c r="V30" i="50"/>
  <c r="Z20" i="24"/>
  <c r="M42" i="48"/>
  <c r="S35" i="64"/>
  <c r="F22" i="64"/>
  <c r="H27" i="54"/>
  <c r="AB25" i="24"/>
  <c r="N30" i="32"/>
  <c r="Y26" i="24"/>
  <c r="I3" i="41"/>
  <c r="E35" i="56"/>
  <c r="I6" i="68"/>
  <c r="S25" i="30"/>
  <c r="G17" i="24"/>
  <c r="E23" i="35"/>
  <c r="G4" i="24"/>
  <c r="U40" i="45"/>
  <c r="AC21" i="62"/>
  <c r="K38" i="28"/>
  <c r="R34" i="50"/>
  <c r="U25" i="54"/>
  <c r="G22" i="60"/>
  <c r="G27" i="50"/>
  <c r="E23" i="30"/>
  <c r="M22" i="56"/>
  <c r="S20" i="24"/>
  <c r="I7" i="28"/>
  <c r="K21" i="50"/>
  <c r="N39" i="28"/>
  <c r="AA49" i="37"/>
  <c r="N42" i="54"/>
  <c r="Z25" i="48"/>
  <c r="M26" i="50"/>
  <c r="K43" i="32"/>
  <c r="J5" i="26"/>
  <c r="Z18" i="24"/>
  <c r="G30" i="37"/>
  <c r="X44" i="30"/>
  <c r="L20" i="24"/>
  <c r="Q31" i="48"/>
  <c r="I8" i="30"/>
  <c r="K7" i="68"/>
  <c r="K7" i="62"/>
  <c r="R24" i="30"/>
  <c r="F23" i="39"/>
  <c r="G5" i="39"/>
  <c r="S30" i="35"/>
  <c r="S28" i="26"/>
  <c r="V17" i="26"/>
  <c r="G33" i="68"/>
  <c r="O26" i="30"/>
  <c r="F33" i="68"/>
  <c r="N20" i="28"/>
  <c r="R22" i="28"/>
  <c r="H32" i="64"/>
  <c r="J21" i="26"/>
  <c r="L38" i="45"/>
  <c r="P40" i="41"/>
  <c r="AB22" i="66"/>
  <c r="W21" i="50"/>
  <c r="Z39" i="37"/>
  <c r="W34" i="68"/>
  <c r="K34" i="66"/>
  <c r="N35" i="64"/>
  <c r="AC19" i="24"/>
  <c r="J38" i="41"/>
  <c r="M45" i="39"/>
  <c r="AB45" i="54"/>
  <c r="M33" i="50"/>
  <c r="T27" i="54"/>
  <c r="N33" i="66"/>
  <c r="J42" i="48"/>
  <c r="G5" i="62"/>
  <c r="L22" i="45"/>
  <c r="AC40" i="30"/>
  <c r="T40" i="32"/>
  <c r="S17" i="26"/>
  <c r="T23" i="41"/>
  <c r="P20" i="48"/>
  <c r="Z23" i="48"/>
  <c r="Q38" i="35"/>
  <c r="N25" i="26"/>
  <c r="K36" i="66"/>
  <c r="H29" i="24"/>
  <c r="Y33" i="56"/>
  <c r="M35" i="58"/>
  <c r="Q26" i="50"/>
  <c r="Q32" i="64"/>
  <c r="T21" i="50"/>
  <c r="AA42" i="54"/>
  <c r="F21" i="64"/>
  <c r="G21" i="62"/>
  <c r="T38" i="32"/>
  <c r="AB19" i="28"/>
  <c r="M19" i="28"/>
  <c r="Z20" i="30"/>
  <c r="I21" i="66"/>
  <c r="E46" i="39"/>
  <c r="AB33" i="62"/>
  <c r="U43" i="32"/>
  <c r="J21" i="35"/>
  <c r="J35" i="28"/>
  <c r="Q35" i="66"/>
  <c r="M30" i="30"/>
  <c r="S22" i="68"/>
  <c r="Q41" i="50"/>
  <c r="K30" i="37"/>
  <c r="N33" i="30"/>
  <c r="W21" i="35"/>
  <c r="S42" i="39"/>
  <c r="H24" i="26"/>
  <c r="Z28" i="41"/>
  <c r="AC32" i="66"/>
  <c r="M44" i="50"/>
  <c r="F41" i="45"/>
  <c r="W36" i="56"/>
  <c r="I35" i="68"/>
  <c r="V34" i="58"/>
  <c r="R20" i="45"/>
  <c r="G29" i="35"/>
  <c r="P22" i="68"/>
  <c r="AB20" i="39"/>
  <c r="AC28" i="45"/>
  <c r="X33" i="30"/>
  <c r="K19" i="24"/>
  <c r="W30" i="26"/>
  <c r="P29" i="32"/>
  <c r="R17" i="26"/>
  <c r="N34" i="30"/>
  <c r="N25" i="32"/>
  <c r="AA35" i="68"/>
  <c r="T30" i="28"/>
  <c r="AA28" i="24"/>
  <c r="Z44" i="32"/>
  <c r="M22" i="68"/>
  <c r="W40" i="45"/>
  <c r="R34" i="58"/>
  <c r="O32" i="45"/>
  <c r="T36" i="56"/>
  <c r="J7" i="48"/>
  <c r="W28" i="45"/>
  <c r="K20" i="39"/>
  <c r="W29" i="37"/>
  <c r="Q40" i="48"/>
  <c r="Z34" i="68"/>
  <c r="G7" i="58"/>
  <c r="AC20" i="32"/>
  <c r="G28" i="26"/>
  <c r="F5" i="58"/>
  <c r="N30" i="37"/>
  <c r="G33" i="60"/>
  <c r="K7" i="37"/>
  <c r="S22" i="64"/>
  <c r="P25" i="54"/>
  <c r="M35" i="37"/>
  <c r="AB36" i="39"/>
  <c r="T35" i="50"/>
  <c r="O44" i="30"/>
  <c r="K6" i="35"/>
  <c r="AB24" i="48"/>
  <c r="R39" i="41"/>
  <c r="J8" i="30"/>
  <c r="E22" i="62"/>
  <c r="AA31" i="39"/>
  <c r="AC33" i="30"/>
  <c r="I21" i="68"/>
  <c r="E39" i="32"/>
  <c r="K36" i="39"/>
  <c r="Y32" i="58"/>
  <c r="Z37" i="30"/>
  <c r="K30" i="50"/>
  <c r="K8" i="62"/>
  <c r="H42" i="39"/>
  <c r="R36" i="60"/>
  <c r="W36" i="68"/>
  <c r="G43" i="39"/>
  <c r="R22" i="39"/>
  <c r="K38" i="48"/>
  <c r="H8" i="28"/>
  <c r="Z23" i="28"/>
  <c r="V38" i="32"/>
  <c r="R30" i="30"/>
  <c r="P42" i="48"/>
  <c r="R38" i="39"/>
  <c r="U39" i="32"/>
  <c r="N22" i="45"/>
  <c r="T39" i="28"/>
  <c r="E25" i="45"/>
  <c r="K6" i="45"/>
  <c r="S25" i="24"/>
  <c r="K22" i="56"/>
  <c r="S36" i="37"/>
  <c r="L41" i="45"/>
  <c r="T41" i="48"/>
  <c r="I21" i="62"/>
  <c r="M23" i="39"/>
  <c r="G20" i="26"/>
  <c r="E24" i="26"/>
  <c r="X22" i="56"/>
  <c r="W38" i="45"/>
  <c r="E22" i="35"/>
  <c r="S32" i="45"/>
  <c r="AA38" i="30"/>
  <c r="X21" i="64"/>
  <c r="Y31" i="37"/>
  <c r="R22" i="50"/>
  <c r="U49" i="37"/>
  <c r="P32" i="41"/>
  <c r="P33" i="64"/>
  <c r="F32" i="64"/>
  <c r="K33" i="68"/>
  <c r="J3" i="37"/>
  <c r="F3" i="30"/>
  <c r="H20" i="45"/>
  <c r="AC31" i="41"/>
  <c r="I5" i="35"/>
  <c r="P21" i="66"/>
  <c r="M28" i="45"/>
  <c r="V41" i="54"/>
  <c r="H7" i="37"/>
  <c r="I45" i="32"/>
  <c r="S35" i="58"/>
  <c r="Y34" i="64"/>
  <c r="Z45" i="39"/>
  <c r="AA21" i="28"/>
  <c r="S22" i="41"/>
  <c r="M32" i="58"/>
  <c r="M42" i="37"/>
  <c r="F24" i="54"/>
  <c r="G22" i="54"/>
  <c r="K20" i="45"/>
  <c r="J25" i="35"/>
  <c r="H20" i="39"/>
  <c r="R37" i="56"/>
  <c r="P24" i="30"/>
  <c r="AB36" i="58"/>
  <c r="U32" i="62"/>
  <c r="Z24" i="35"/>
  <c r="P34" i="68"/>
  <c r="K45" i="32"/>
  <c r="S42" i="50"/>
  <c r="AB37" i="30"/>
  <c r="N21" i="68"/>
  <c r="Z41" i="48"/>
  <c r="AB24" i="39"/>
  <c r="E32" i="41"/>
  <c r="H5" i="68"/>
  <c r="Z21" i="58"/>
  <c r="AA33" i="54"/>
  <c r="Y18" i="28"/>
  <c r="W24" i="50"/>
  <c r="L28" i="39"/>
  <c r="L23" i="45"/>
  <c r="E25" i="48"/>
  <c r="P41" i="54"/>
  <c r="F33" i="66"/>
  <c r="Y22" i="62"/>
  <c r="Z22" i="62"/>
  <c r="Q22" i="58"/>
  <c r="T23" i="48"/>
  <c r="N23" i="30"/>
  <c r="X23" i="37"/>
  <c r="G26" i="50"/>
  <c r="S43" i="32"/>
  <c r="T42" i="41"/>
  <c r="Z43" i="50"/>
  <c r="P25" i="41"/>
  <c r="V25" i="24"/>
  <c r="AC29" i="26"/>
  <c r="X22" i="60"/>
  <c r="T45" i="37"/>
  <c r="N23" i="45"/>
  <c r="U21" i="35"/>
  <c r="Q37" i="35"/>
  <c r="Z27" i="28"/>
  <c r="AC30" i="54"/>
  <c r="V41" i="48"/>
  <c r="G5" i="50"/>
  <c r="J34" i="56"/>
  <c r="Z35" i="68"/>
  <c r="G7" i="41"/>
  <c r="O38" i="48"/>
  <c r="AB21" i="41"/>
  <c r="I5" i="41"/>
  <c r="N45" i="35"/>
  <c r="Y40" i="35"/>
  <c r="H40" i="28"/>
  <c r="T25" i="39"/>
  <c r="H8" i="50"/>
  <c r="G39" i="45"/>
  <c r="N18" i="24"/>
  <c r="AA35" i="62"/>
  <c r="Z45" i="50"/>
  <c r="G20" i="39"/>
  <c r="J35" i="54"/>
  <c r="K37" i="35"/>
  <c r="R42" i="45"/>
  <c r="N34" i="32"/>
  <c r="R25" i="32"/>
  <c r="K7" i="48"/>
  <c r="X40" i="32"/>
  <c r="T38" i="48"/>
  <c r="L25" i="37"/>
  <c r="F30" i="24"/>
  <c r="Z21" i="24"/>
  <c r="H22" i="45"/>
  <c r="S30" i="37"/>
  <c r="Q26" i="35"/>
  <c r="F48" i="37"/>
  <c r="H43" i="54"/>
  <c r="W43" i="30"/>
  <c r="W31" i="45"/>
  <c r="V33" i="66"/>
  <c r="G43" i="35"/>
  <c r="P22" i="66"/>
  <c r="Z26" i="37"/>
  <c r="AB35" i="50"/>
  <c r="K35" i="37"/>
  <c r="J34" i="30"/>
  <c r="V24" i="41"/>
  <c r="X32" i="39"/>
  <c r="J8" i="68"/>
  <c r="J29" i="32"/>
  <c r="R46" i="39"/>
  <c r="AB39" i="48"/>
  <c r="W20" i="37"/>
  <c r="I5" i="60"/>
  <c r="H40" i="37"/>
  <c r="E24" i="30"/>
  <c r="J20" i="26"/>
  <c r="L21" i="45"/>
  <c r="F22" i="45"/>
  <c r="Q34" i="62"/>
  <c r="H20" i="48"/>
  <c r="T43" i="39"/>
  <c r="Z36" i="37"/>
  <c r="AB32" i="62"/>
  <c r="Q33" i="26"/>
  <c r="AA40" i="41"/>
  <c r="H23" i="39"/>
  <c r="P24" i="45"/>
  <c r="AA24" i="45"/>
  <c r="F7" i="39"/>
  <c r="K6" i="60"/>
  <c r="Y20" i="45"/>
  <c r="H8" i="58"/>
  <c r="Y32" i="48"/>
  <c r="V33" i="35"/>
  <c r="O37" i="39"/>
  <c r="U45" i="54"/>
  <c r="H34" i="60"/>
  <c r="N41" i="45"/>
  <c r="X29" i="24"/>
  <c r="V24" i="37"/>
  <c r="O33" i="66"/>
  <c r="N22" i="50"/>
  <c r="E35" i="66"/>
  <c r="U31" i="41"/>
  <c r="S25" i="54"/>
  <c r="F5" i="24"/>
  <c r="R36" i="64"/>
  <c r="O36" i="68"/>
  <c r="X23" i="30"/>
  <c r="U34" i="58"/>
  <c r="G33" i="58"/>
  <c r="P29" i="30"/>
  <c r="G33" i="39"/>
  <c r="P30" i="54"/>
  <c r="Z45" i="30"/>
  <c r="L24" i="48"/>
  <c r="Y33" i="60"/>
  <c r="O22" i="68"/>
  <c r="W22" i="64"/>
  <c r="S25" i="45"/>
  <c r="U24" i="30"/>
  <c r="T22" i="68"/>
  <c r="L21" i="37"/>
  <c r="G8" i="41"/>
  <c r="S33" i="66"/>
  <c r="M38" i="41"/>
  <c r="G23" i="56"/>
  <c r="I31" i="45"/>
  <c r="Y36" i="60"/>
  <c r="X30" i="35"/>
  <c r="AA22" i="68"/>
  <c r="E35" i="28"/>
  <c r="T25" i="41"/>
  <c r="M43" i="39"/>
  <c r="AA23" i="48"/>
  <c r="F6" i="58"/>
  <c r="Z25" i="45"/>
  <c r="F32" i="41"/>
  <c r="K20" i="24"/>
  <c r="I3" i="32"/>
  <c r="G45" i="54"/>
  <c r="Q35" i="58"/>
  <c r="T45" i="35"/>
  <c r="U22" i="37"/>
  <c r="O23" i="50"/>
  <c r="G8" i="24"/>
  <c r="J40" i="32"/>
  <c r="P47" i="37"/>
  <c r="AC34" i="50"/>
  <c r="F44" i="30"/>
  <c r="I3" i="58"/>
  <c r="H8" i="41"/>
  <c r="U22" i="50"/>
  <c r="O45" i="30"/>
  <c r="Z17" i="26"/>
  <c r="I42" i="50"/>
  <c r="AB44" i="30"/>
  <c r="AC28" i="39"/>
  <c r="Y22" i="50"/>
  <c r="Y34" i="60"/>
  <c r="M37" i="39"/>
  <c r="X24" i="30"/>
  <c r="W22" i="54"/>
  <c r="V21" i="28"/>
  <c r="Q24" i="32"/>
  <c r="V26" i="30"/>
  <c r="S28" i="24"/>
  <c r="H8" i="37"/>
  <c r="J4" i="30"/>
  <c r="F34" i="30"/>
  <c r="K6" i="30"/>
  <c r="F22" i="30"/>
  <c r="G5" i="48"/>
  <c r="F6" i="68"/>
  <c r="P26" i="30"/>
  <c r="X33" i="54"/>
  <c r="E21" i="58"/>
  <c r="P25" i="39"/>
  <c r="X39" i="39"/>
  <c r="L30" i="32"/>
  <c r="R21" i="32"/>
  <c r="R41" i="50"/>
  <c r="N31" i="45"/>
  <c r="Y19" i="26"/>
  <c r="O35" i="64"/>
  <c r="O20" i="41"/>
  <c r="J4" i="50"/>
  <c r="P39" i="30"/>
  <c r="H36" i="56"/>
  <c r="N22" i="37"/>
  <c r="N24" i="39"/>
  <c r="Q21" i="41"/>
  <c r="Y30" i="24"/>
  <c r="X25" i="32"/>
  <c r="V20" i="37"/>
  <c r="L35" i="54"/>
  <c r="V29" i="30"/>
  <c r="S24" i="32"/>
  <c r="W21" i="37"/>
  <c r="N44" i="30"/>
  <c r="U30" i="50"/>
  <c r="I42" i="45"/>
  <c r="H39" i="39"/>
  <c r="H23" i="54"/>
  <c r="M35" i="66"/>
  <c r="G31" i="45"/>
  <c r="S40" i="45"/>
  <c r="X31" i="39"/>
  <c r="AA26" i="54"/>
  <c r="M40" i="37"/>
  <c r="I36" i="62"/>
  <c r="V24" i="54"/>
  <c r="P31" i="39"/>
  <c r="K25" i="35"/>
  <c r="Z31" i="26"/>
  <c r="U42" i="45"/>
  <c r="T21" i="45"/>
  <c r="I38" i="48"/>
  <c r="H34" i="30"/>
  <c r="T21" i="37"/>
  <c r="G37" i="35"/>
  <c r="K5" i="28"/>
  <c r="V21" i="58"/>
  <c r="E36" i="37"/>
  <c r="Q33" i="39"/>
  <c r="AC22" i="30"/>
  <c r="G7" i="39"/>
  <c r="O21" i="56"/>
  <c r="R33" i="62"/>
  <c r="V44" i="32"/>
  <c r="X46" i="39"/>
  <c r="Y18" i="26"/>
  <c r="G8" i="26"/>
  <c r="I22" i="48"/>
  <c r="G34" i="54"/>
  <c r="F4" i="28"/>
  <c r="W41" i="54"/>
  <c r="V36" i="66"/>
  <c r="T17" i="26"/>
  <c r="G32" i="28"/>
  <c r="H3" i="54"/>
  <c r="AC21" i="41"/>
  <c r="R22" i="30"/>
  <c r="S33" i="58"/>
  <c r="M25" i="45"/>
  <c r="AC32" i="28"/>
  <c r="AC45" i="37"/>
  <c r="AB32" i="45"/>
  <c r="N33" i="64"/>
  <c r="J24" i="37"/>
  <c r="W29" i="24"/>
  <c r="H45" i="50"/>
  <c r="T32" i="39"/>
  <c r="H29" i="32"/>
  <c r="S19" i="26"/>
  <c r="Q21" i="68"/>
  <c r="K43" i="39"/>
  <c r="M34" i="50"/>
  <c r="AC24" i="41"/>
  <c r="T21" i="64"/>
  <c r="P35" i="66"/>
  <c r="M45" i="54"/>
  <c r="R23" i="28"/>
  <c r="L24" i="30"/>
  <c r="J23" i="48"/>
  <c r="Z25" i="30"/>
  <c r="AA45" i="54"/>
  <c r="T35" i="28"/>
  <c r="P39" i="39"/>
  <c r="Y39" i="48"/>
  <c r="F25" i="30"/>
  <c r="W37" i="32"/>
  <c r="G34" i="28"/>
  <c r="AA45" i="30"/>
  <c r="N25" i="24"/>
  <c r="O24" i="30"/>
  <c r="F45" i="35"/>
  <c r="Q21" i="26"/>
  <c r="R21" i="66"/>
  <c r="S33" i="64"/>
  <c r="Q21" i="30"/>
  <c r="Q44" i="39"/>
  <c r="R28" i="45"/>
  <c r="X26" i="30"/>
  <c r="H34" i="32"/>
  <c r="M24" i="26"/>
  <c r="I36" i="66"/>
  <c r="K22" i="30"/>
  <c r="J4" i="39"/>
  <c r="Q22" i="64"/>
  <c r="I39" i="30"/>
  <c r="I35" i="58"/>
  <c r="I20" i="32"/>
  <c r="V27" i="50"/>
  <c r="Q18" i="26"/>
  <c r="I40" i="35"/>
  <c r="Z25" i="50"/>
  <c r="N24" i="41"/>
  <c r="AB36" i="60"/>
  <c r="T21" i="32"/>
  <c r="H36" i="68"/>
  <c r="W40" i="37"/>
  <c r="U33" i="56"/>
  <c r="AC24" i="30"/>
  <c r="H4" i="48"/>
  <c r="S20" i="41"/>
  <c r="AC25" i="50"/>
  <c r="K46" i="37"/>
  <c r="Y35" i="37"/>
  <c r="X22" i="66"/>
  <c r="AA39" i="41"/>
  <c r="Q23" i="41"/>
  <c r="R26" i="50"/>
  <c r="Z21" i="56"/>
  <c r="T30" i="30"/>
  <c r="P18" i="24"/>
  <c r="X43" i="50"/>
  <c r="O32" i="26"/>
  <c r="S31" i="45"/>
  <c r="X35" i="66"/>
  <c r="E40" i="30"/>
  <c r="I45" i="39"/>
  <c r="K21" i="30"/>
  <c r="AA28" i="39"/>
  <c r="H4" i="35"/>
  <c r="S20" i="28"/>
  <c r="J23" i="32"/>
  <c r="AB23" i="39"/>
  <c r="F28" i="39"/>
  <c r="AA45" i="39"/>
  <c r="I26" i="24"/>
  <c r="AB30" i="32"/>
  <c r="I8" i="68"/>
  <c r="T21" i="48"/>
  <c r="S41" i="54"/>
  <c r="J3" i="35"/>
  <c r="H45" i="39"/>
  <c r="U43" i="35"/>
  <c r="F46" i="39"/>
  <c r="L31" i="41"/>
  <c r="J7" i="56"/>
  <c r="H25" i="54"/>
  <c r="I4" i="39"/>
  <c r="H6" i="64"/>
  <c r="V43" i="30"/>
  <c r="J45" i="54"/>
  <c r="I24" i="28"/>
  <c r="V21" i="30"/>
  <c r="K45" i="39"/>
  <c r="Z30" i="37"/>
  <c r="G21" i="26"/>
  <c r="Y40" i="41"/>
  <c r="W39" i="30"/>
  <c r="R35" i="64"/>
  <c r="AB22" i="45"/>
  <c r="AB22" i="39"/>
  <c r="J23" i="56"/>
  <c r="X21" i="62"/>
  <c r="M24" i="30"/>
  <c r="J38" i="48"/>
  <c r="AB33" i="58"/>
  <c r="T39" i="45"/>
  <c r="K6" i="24"/>
  <c r="N30" i="30"/>
  <c r="Z33" i="32"/>
  <c r="H21" i="64"/>
  <c r="E20" i="45"/>
  <c r="AA34" i="66"/>
  <c r="X36" i="58"/>
  <c r="AA38" i="35"/>
  <c r="V31" i="48"/>
  <c r="F24" i="26"/>
  <c r="W21" i="24"/>
  <c r="E36" i="39"/>
  <c r="I21" i="45"/>
  <c r="J22" i="48"/>
  <c r="E37" i="30"/>
  <c r="R44" i="50"/>
  <c r="Q34" i="35"/>
  <c r="Y34" i="66"/>
  <c r="Y45" i="35"/>
  <c r="M21" i="50"/>
  <c r="P41" i="48"/>
  <c r="J21" i="64"/>
  <c r="G8" i="60"/>
  <c r="V36" i="39"/>
  <c r="F33" i="60"/>
  <c r="AC28" i="41"/>
  <c r="X19" i="28"/>
  <c r="R40" i="41"/>
  <c r="G32" i="26"/>
  <c r="W43" i="54"/>
  <c r="R42" i="54"/>
  <c r="N22" i="62"/>
  <c r="E21" i="39"/>
  <c r="Q21" i="64"/>
  <c r="W23" i="45"/>
  <c r="F21" i="30"/>
  <c r="X22" i="45"/>
  <c r="K8" i="45"/>
  <c r="G29" i="24"/>
  <c r="AC31" i="45"/>
  <c r="K22" i="41"/>
  <c r="U32" i="45"/>
  <c r="I33" i="64"/>
  <c r="AA27" i="54"/>
  <c r="K46" i="39"/>
  <c r="Y22" i="32"/>
  <c r="V38" i="45"/>
  <c r="T26" i="30"/>
  <c r="J25" i="30"/>
  <c r="R41" i="45"/>
  <c r="I3" i="66"/>
  <c r="R32" i="41"/>
  <c r="Z39" i="41"/>
  <c r="F21" i="39"/>
  <c r="AC43" i="35"/>
  <c r="N21" i="60"/>
  <c r="Q31" i="37"/>
  <c r="V23" i="56"/>
  <c r="F30" i="54"/>
  <c r="K6" i="37"/>
  <c r="S30" i="30"/>
  <c r="Y25" i="54"/>
  <c r="U31" i="39"/>
  <c r="J5" i="37"/>
  <c r="K3" i="48"/>
  <c r="Z35" i="28"/>
  <c r="H44" i="54"/>
  <c r="Q33" i="54"/>
  <c r="V44" i="50"/>
  <c r="AA40" i="35"/>
  <c r="K33" i="62"/>
  <c r="F19" i="28"/>
  <c r="M46" i="39"/>
  <c r="I41" i="50"/>
  <c r="P24" i="39"/>
  <c r="X21" i="41"/>
  <c r="J24" i="48"/>
  <c r="W25" i="45"/>
  <c r="L41" i="50"/>
  <c r="AA21" i="54"/>
  <c r="O27" i="50"/>
  <c r="O29" i="30"/>
  <c r="F23" i="56"/>
  <c r="R30" i="54"/>
  <c r="AA33" i="58"/>
  <c r="K25" i="48"/>
  <c r="E34" i="66"/>
  <c r="S38" i="30"/>
  <c r="AC21" i="24"/>
  <c r="J41" i="50"/>
  <c r="J25" i="26"/>
  <c r="N24" i="54"/>
  <c r="AB33" i="50"/>
  <c r="T48" i="37"/>
  <c r="AA32" i="58"/>
  <c r="S20" i="39"/>
  <c r="E22" i="58"/>
  <c r="H40" i="41"/>
  <c r="K39" i="30"/>
  <c r="U39" i="30"/>
  <c r="J39" i="28"/>
  <c r="P35" i="58"/>
  <c r="Q21" i="35"/>
  <c r="K21" i="68"/>
  <c r="E36" i="62"/>
  <c r="AB45" i="37"/>
  <c r="F36" i="60"/>
  <c r="F4" i="39"/>
  <c r="P36" i="66"/>
  <c r="L25" i="35"/>
  <c r="R35" i="54"/>
  <c r="G28" i="39"/>
  <c r="H42" i="50"/>
  <c r="J21" i="68"/>
  <c r="I35" i="50"/>
  <c r="J33" i="30"/>
  <c r="L42" i="50"/>
  <c r="AA34" i="35"/>
  <c r="U25" i="48"/>
  <c r="I25" i="54"/>
  <c r="V20" i="30"/>
  <c r="X34" i="30"/>
  <c r="V37" i="56"/>
  <c r="G20" i="37"/>
  <c r="M40" i="35"/>
  <c r="R25" i="37"/>
  <c r="O22" i="37"/>
  <c r="AB23" i="30"/>
  <c r="H20" i="24"/>
  <c r="F31" i="39"/>
  <c r="K35" i="28"/>
  <c r="T44" i="35"/>
  <c r="L19" i="28"/>
  <c r="P23" i="32"/>
  <c r="V45" i="37"/>
  <c r="Q20" i="45"/>
  <c r="J21" i="24"/>
  <c r="E40" i="48"/>
  <c r="Z33" i="28"/>
  <c r="Z29" i="32"/>
  <c r="P38" i="45"/>
  <c r="H5" i="24"/>
  <c r="L25" i="45"/>
  <c r="J35" i="37"/>
  <c r="X27" i="24"/>
  <c r="S40" i="35"/>
  <c r="AB22" i="54"/>
  <c r="K45" i="30"/>
  <c r="U45" i="30"/>
  <c r="AA36" i="68"/>
  <c r="V18" i="24"/>
  <c r="H4" i="50"/>
  <c r="X40" i="35"/>
  <c r="R34" i="54"/>
  <c r="O21" i="28"/>
  <c r="AC20" i="45"/>
  <c r="U26" i="50"/>
  <c r="I21" i="60"/>
  <c r="H38" i="45"/>
  <c r="K22" i="68"/>
  <c r="H41" i="45"/>
  <c r="AA40" i="30"/>
  <c r="U35" i="66"/>
  <c r="J8" i="58"/>
  <c r="K49" i="37"/>
  <c r="X25" i="24"/>
  <c r="Q21" i="54"/>
  <c r="L25" i="30"/>
  <c r="X36" i="37"/>
  <c r="U47" i="37"/>
  <c r="Y25" i="37"/>
  <c r="F38" i="32"/>
  <c r="S22" i="28"/>
  <c r="M37" i="32"/>
  <c r="U21" i="28"/>
  <c r="R32" i="48"/>
  <c r="AC35" i="54"/>
  <c r="AA18" i="28"/>
  <c r="J36" i="56"/>
  <c r="O18" i="26"/>
  <c r="P34" i="32"/>
  <c r="O28" i="26"/>
  <c r="Y43" i="50"/>
  <c r="K6" i="28"/>
  <c r="W34" i="66"/>
  <c r="E22" i="32"/>
  <c r="F45" i="30"/>
  <c r="I22" i="62"/>
  <c r="P34" i="37"/>
  <c r="X25" i="30"/>
  <c r="S30" i="28"/>
  <c r="E29" i="37"/>
  <c r="AA23" i="54"/>
  <c r="O34" i="60"/>
  <c r="O27" i="24"/>
  <c r="X20" i="30"/>
  <c r="L27" i="24"/>
  <c r="N32" i="66"/>
  <c r="I20" i="39"/>
  <c r="W27" i="54"/>
  <c r="P22" i="45"/>
  <c r="T40" i="30"/>
  <c r="F3" i="41"/>
  <c r="I4" i="54"/>
  <c r="H4" i="39"/>
  <c r="M36" i="64"/>
  <c r="AA32" i="66"/>
  <c r="I4" i="66"/>
  <c r="X21" i="54"/>
  <c r="R32" i="60"/>
  <c r="Z31" i="45"/>
  <c r="V32" i="64"/>
  <c r="Q29" i="30"/>
  <c r="U29" i="37"/>
  <c r="U38" i="41"/>
  <c r="P21" i="54"/>
  <c r="F36" i="62"/>
  <c r="I22" i="35"/>
  <c r="Q40" i="35"/>
  <c r="T34" i="32"/>
  <c r="L34" i="30"/>
  <c r="E34" i="62"/>
  <c r="K33" i="66"/>
  <c r="T22" i="58"/>
  <c r="P44" i="54"/>
  <c r="J39" i="45"/>
  <c r="K37" i="30"/>
  <c r="AA20" i="28"/>
  <c r="K34" i="50"/>
  <c r="M34" i="28"/>
  <c r="V41" i="41"/>
  <c r="G39" i="48"/>
  <c r="N29" i="35"/>
  <c r="J35" i="64"/>
  <c r="K7" i="24"/>
  <c r="I31" i="37"/>
  <c r="J44" i="32"/>
  <c r="P39" i="45"/>
  <c r="I34" i="50"/>
  <c r="N21" i="50"/>
  <c r="X31" i="48"/>
  <c r="R33" i="30"/>
  <c r="H38" i="41"/>
  <c r="G7" i="66"/>
  <c r="P33" i="58"/>
  <c r="E33" i="66"/>
  <c r="H8" i="35"/>
  <c r="I49" i="37"/>
  <c r="E35" i="58"/>
  <c r="P32" i="39"/>
  <c r="AB24" i="54"/>
  <c r="N39" i="39"/>
  <c r="E37" i="39"/>
  <c r="H4" i="41"/>
  <c r="M34" i="30"/>
  <c r="Y33" i="66"/>
  <c r="E29" i="26"/>
  <c r="V34" i="68"/>
  <c r="O30" i="30"/>
  <c r="X37" i="56"/>
  <c r="W33" i="35"/>
  <c r="O32" i="66"/>
  <c r="L26" i="35"/>
  <c r="Y33" i="54"/>
  <c r="Z40" i="45"/>
  <c r="I25" i="39"/>
  <c r="J6" i="24"/>
  <c r="V34" i="32"/>
  <c r="V22" i="30"/>
  <c r="P26" i="35"/>
  <c r="E22" i="68"/>
  <c r="Y33" i="30"/>
  <c r="V38" i="48"/>
  <c r="AC38" i="35"/>
  <c r="P43" i="50"/>
  <c r="H36" i="39"/>
  <c r="J26" i="30"/>
  <c r="E39" i="48"/>
  <c r="S44" i="30"/>
  <c r="M45" i="37"/>
  <c r="U36" i="66"/>
  <c r="Y34" i="30"/>
  <c r="O46" i="39"/>
  <c r="AC39" i="37"/>
  <c r="N34" i="68"/>
  <c r="K4" i="32"/>
  <c r="I20" i="37"/>
  <c r="Q41" i="48"/>
  <c r="H4" i="56"/>
  <c r="P24" i="54"/>
  <c r="I22" i="45"/>
  <c r="W34" i="58"/>
  <c r="G3" i="62"/>
  <c r="G4" i="50"/>
  <c r="X36" i="64"/>
  <c r="P37" i="30"/>
  <c r="K3" i="54"/>
  <c r="F28" i="26"/>
  <c r="W25" i="48"/>
  <c r="AB39" i="45"/>
  <c r="J8" i="24"/>
  <c r="G21" i="24"/>
  <c r="I34" i="35"/>
  <c r="P29" i="26"/>
  <c r="Q23" i="37"/>
  <c r="E33" i="64"/>
  <c r="AA23" i="35"/>
  <c r="R36" i="58"/>
  <c r="Y31" i="39"/>
  <c r="K35" i="60"/>
  <c r="I24" i="30"/>
  <c r="Z35" i="60"/>
  <c r="E25" i="41"/>
  <c r="F21" i="66"/>
  <c r="F41" i="50"/>
  <c r="I19" i="24"/>
  <c r="F38" i="48"/>
  <c r="W22" i="68"/>
  <c r="W26" i="37"/>
  <c r="R30" i="50"/>
  <c r="Y24" i="35"/>
  <c r="K29" i="35"/>
  <c r="K25" i="54"/>
  <c r="Z36" i="58"/>
  <c r="W45" i="39"/>
  <c r="X24" i="39"/>
  <c r="N27" i="50"/>
  <c r="K5" i="50"/>
  <c r="I32" i="28"/>
  <c r="Q34" i="66"/>
  <c r="F34" i="50"/>
  <c r="N21" i="54"/>
  <c r="H5" i="62"/>
  <c r="S20" i="35"/>
  <c r="L21" i="30"/>
  <c r="Z20" i="45"/>
  <c r="O22" i="58"/>
  <c r="V45" i="30"/>
  <c r="I35" i="37"/>
  <c r="Q40" i="28"/>
  <c r="O30" i="37"/>
  <c r="G36" i="37"/>
  <c r="K43" i="35"/>
  <c r="G6" i="37"/>
  <c r="F35" i="56"/>
  <c r="AB30" i="30"/>
  <c r="K33" i="56"/>
  <c r="K32" i="28"/>
  <c r="H23" i="28"/>
  <c r="AA25" i="24"/>
  <c r="I4" i="45"/>
  <c r="M44" i="30"/>
  <c r="E20" i="32"/>
  <c r="K5" i="48"/>
  <c r="V43" i="50"/>
  <c r="S38" i="35"/>
  <c r="L26" i="54"/>
  <c r="L41" i="37"/>
  <c r="N21" i="32"/>
  <c r="M32" i="66"/>
  <c r="O33" i="39"/>
  <c r="T33" i="68"/>
  <c r="Y32" i="68"/>
  <c r="G4" i="56"/>
  <c r="J34" i="68"/>
  <c r="O20" i="26"/>
  <c r="T33" i="30"/>
  <c r="F43" i="30"/>
  <c r="S21" i="62"/>
  <c r="F7" i="35"/>
  <c r="U30" i="28"/>
  <c r="Q20" i="32"/>
  <c r="J32" i="26"/>
  <c r="F7" i="60"/>
  <c r="V24" i="30"/>
  <c r="I45" i="50"/>
  <c r="Q40" i="45"/>
  <c r="J46" i="37"/>
  <c r="O21" i="48"/>
  <c r="O43" i="54"/>
  <c r="S45" i="35"/>
  <c r="M30" i="50"/>
  <c r="V35" i="62"/>
  <c r="Q36" i="68"/>
  <c r="T34" i="58"/>
  <c r="O24" i="45"/>
  <c r="F25" i="35"/>
  <c r="I33" i="62"/>
  <c r="L23" i="41"/>
  <c r="K35" i="56"/>
  <c r="P35" i="56"/>
  <c r="H34" i="66"/>
  <c r="W20" i="26"/>
  <c r="I39" i="48"/>
  <c r="X30" i="30"/>
  <c r="O21" i="66"/>
  <c r="S31" i="48"/>
  <c r="I3" i="64"/>
  <c r="Z39" i="35"/>
  <c r="W33" i="68"/>
  <c r="S44" i="54"/>
  <c r="L30" i="50"/>
  <c r="I5" i="39"/>
  <c r="P21" i="64"/>
  <c r="R23" i="35"/>
  <c r="AB24" i="45"/>
  <c r="Z34" i="50"/>
  <c r="F8" i="48"/>
  <c r="W43" i="35"/>
  <c r="R43" i="35"/>
  <c r="K35" i="50"/>
  <c r="S20" i="45"/>
  <c r="X41" i="48"/>
  <c r="L35" i="64"/>
  <c r="N33" i="68"/>
  <c r="AC39" i="32"/>
  <c r="Y44" i="39"/>
  <c r="AC18" i="26"/>
  <c r="W41" i="45"/>
  <c r="M32" i="64"/>
  <c r="T25" i="35"/>
  <c r="O22" i="48"/>
  <c r="I41" i="45"/>
  <c r="O22" i="28"/>
  <c r="L34" i="66"/>
  <c r="F36" i="58"/>
  <c r="Y26" i="54"/>
  <c r="P43" i="35"/>
  <c r="G24" i="54"/>
  <c r="U33" i="30"/>
  <c r="T33" i="32"/>
  <c r="U17" i="26"/>
  <c r="P39" i="35"/>
  <c r="I20" i="35"/>
  <c r="R21" i="62"/>
  <c r="AB20" i="45"/>
  <c r="I8" i="48"/>
  <c r="G28" i="41"/>
  <c r="O26" i="50"/>
  <c r="F34" i="37"/>
  <c r="H5" i="54"/>
  <c r="V42" i="37"/>
  <c r="J4" i="60"/>
  <c r="G4" i="28"/>
  <c r="K28" i="24"/>
  <c r="H6" i="68"/>
  <c r="N20" i="39"/>
  <c r="H3" i="68"/>
  <c r="AC20" i="48"/>
  <c r="I7" i="32"/>
  <c r="T39" i="30"/>
  <c r="I3" i="50"/>
  <c r="S37" i="35"/>
  <c r="J23" i="45"/>
  <c r="Q21" i="37"/>
  <c r="Z24" i="48"/>
  <c r="R43" i="54"/>
  <c r="I18" i="28"/>
  <c r="E45" i="50"/>
  <c r="O42" i="50"/>
  <c r="P28" i="48"/>
  <c r="H22" i="60"/>
  <c r="AB40" i="37"/>
  <c r="Z32" i="66"/>
  <c r="W19" i="24"/>
  <c r="O38" i="45"/>
  <c r="P34" i="30"/>
  <c r="L42" i="41"/>
  <c r="J37" i="56"/>
  <c r="X20" i="26"/>
  <c r="R38" i="45"/>
  <c r="F25" i="39"/>
  <c r="H8" i="24"/>
  <c r="T33" i="56"/>
  <c r="M25" i="54"/>
  <c r="J6" i="60"/>
  <c r="X17" i="26"/>
  <c r="G8" i="66"/>
  <c r="F28" i="24"/>
  <c r="H3" i="64"/>
  <c r="X42" i="39"/>
  <c r="M40" i="30"/>
  <c r="F20" i="39"/>
  <c r="G33" i="28"/>
  <c r="P34" i="56"/>
  <c r="V25" i="48"/>
  <c r="M36" i="62"/>
  <c r="U38" i="30"/>
  <c r="N21" i="26"/>
  <c r="K8" i="37"/>
  <c r="Z28" i="39"/>
  <c r="S43" i="50"/>
  <c r="F39" i="41"/>
  <c r="F7" i="24"/>
  <c r="U20" i="28"/>
  <c r="E35" i="64"/>
  <c r="H29" i="30"/>
  <c r="Y29" i="30"/>
  <c r="L30" i="30"/>
  <c r="AA19" i="24"/>
  <c r="Z21" i="35"/>
  <c r="E26" i="50"/>
  <c r="O32" i="41"/>
  <c r="Z29" i="35"/>
  <c r="M19" i="24"/>
  <c r="O22" i="60"/>
  <c r="W33" i="39"/>
  <c r="AC20" i="35"/>
  <c r="V32" i="58"/>
  <c r="L28" i="32"/>
  <c r="H33" i="62"/>
  <c r="E35" i="50"/>
  <c r="Q35" i="28"/>
  <c r="J37" i="35"/>
  <c r="F20" i="24"/>
  <c r="S36" i="56"/>
  <c r="L45" i="50"/>
  <c r="L38" i="28"/>
  <c r="Z22" i="50"/>
  <c r="Q20" i="26"/>
  <c r="F5" i="37"/>
  <c r="T45" i="30"/>
  <c r="R30" i="26"/>
  <c r="E35" i="54"/>
  <c r="X45" i="37"/>
  <c r="H45" i="37"/>
  <c r="AB36" i="62"/>
  <c r="AC38" i="30"/>
  <c r="AC33" i="50"/>
  <c r="H39" i="37"/>
  <c r="AA22" i="58"/>
  <c r="J7" i="39"/>
  <c r="V37" i="39"/>
  <c r="I3" i="68"/>
  <c r="M33" i="68"/>
  <c r="I22" i="32"/>
  <c r="Z42" i="37"/>
  <c r="H38" i="30"/>
  <c r="F26" i="50"/>
  <c r="Y28" i="45"/>
  <c r="T27" i="24"/>
  <c r="T35" i="68"/>
  <c r="Z45" i="54"/>
  <c r="P38" i="30"/>
  <c r="AA33" i="50"/>
  <c r="F24" i="50"/>
  <c r="Q28" i="24"/>
  <c r="X20" i="37"/>
  <c r="I25" i="24"/>
  <c r="X40" i="37"/>
  <c r="U37" i="30"/>
  <c r="E44" i="35"/>
  <c r="M42" i="45"/>
  <c r="O31" i="45"/>
  <c r="T33" i="28"/>
  <c r="O35" i="60"/>
  <c r="E22" i="39"/>
  <c r="P36" i="60"/>
  <c r="I23" i="48"/>
  <c r="J26" i="35"/>
  <c r="P30" i="32"/>
  <c r="S40" i="28"/>
  <c r="AB36" i="64"/>
  <c r="R31" i="45"/>
  <c r="T36" i="60"/>
  <c r="S34" i="28"/>
  <c r="R36" i="37"/>
  <c r="M43" i="30"/>
  <c r="P31" i="26"/>
  <c r="K30" i="24"/>
  <c r="F26" i="35"/>
  <c r="K34" i="68"/>
  <c r="J25" i="39"/>
  <c r="W25" i="35"/>
  <c r="AA26" i="50"/>
  <c r="S34" i="35"/>
  <c r="L21" i="54"/>
  <c r="V39" i="35"/>
  <c r="J19" i="28"/>
  <c r="H43" i="39"/>
  <c r="AC32" i="45"/>
  <c r="N38" i="30"/>
  <c r="Z41" i="41"/>
  <c r="P33" i="68"/>
  <c r="S24" i="45"/>
  <c r="V34" i="37"/>
  <c r="U36" i="37"/>
  <c r="Z38" i="39"/>
  <c r="O44" i="50"/>
  <c r="N23" i="50"/>
  <c r="M39" i="39"/>
  <c r="M39" i="30"/>
  <c r="AB25" i="26"/>
  <c r="W36" i="66"/>
  <c r="Z23" i="32"/>
  <c r="AA32" i="60"/>
  <c r="AA22" i="30"/>
  <c r="O24" i="32"/>
  <c r="L21" i="39"/>
  <c r="AA31" i="26"/>
  <c r="F3" i="56"/>
  <c r="W45" i="54"/>
  <c r="T25" i="54"/>
  <c r="U30" i="26"/>
  <c r="H8" i="26"/>
  <c r="V22" i="54"/>
  <c r="U45" i="32"/>
  <c r="G8" i="64"/>
  <c r="Q33" i="68"/>
  <c r="H32" i="39"/>
  <c r="X20" i="45"/>
  <c r="H7" i="30"/>
  <c r="H21" i="26"/>
  <c r="P42" i="45"/>
  <c r="N23" i="48"/>
  <c r="V22" i="50"/>
  <c r="M44" i="35"/>
  <c r="Q28" i="39"/>
  <c r="L18" i="24"/>
  <c r="E40" i="41"/>
  <c r="N29" i="32"/>
  <c r="Y33" i="68"/>
  <c r="F4" i="64"/>
  <c r="AA24" i="54"/>
  <c r="H21" i="28"/>
  <c r="R35" i="56"/>
  <c r="H8" i="30"/>
  <c r="N39" i="37"/>
  <c r="Q38" i="28"/>
  <c r="W34" i="37"/>
  <c r="X45" i="30"/>
  <c r="I6" i="48"/>
  <c r="G4" i="35"/>
  <c r="R25" i="35"/>
  <c r="P45" i="37"/>
  <c r="I31" i="39"/>
  <c r="H39" i="30"/>
  <c r="AA33" i="64"/>
  <c r="J34" i="50"/>
  <c r="V35" i="56"/>
  <c r="G35" i="62"/>
  <c r="E38" i="30"/>
  <c r="F24" i="39"/>
  <c r="I23" i="37"/>
  <c r="H25" i="39"/>
  <c r="Z44" i="50"/>
  <c r="K20" i="41"/>
  <c r="K4" i="28"/>
  <c r="E20" i="26"/>
  <c r="U35" i="37"/>
  <c r="X36" i="56"/>
  <c r="AC24" i="50"/>
  <c r="L35" i="28"/>
  <c r="M25" i="37"/>
  <c r="AC18" i="28"/>
  <c r="X45" i="35"/>
  <c r="F30" i="35"/>
  <c r="X35" i="68"/>
  <c r="H39" i="35"/>
  <c r="E33" i="30"/>
  <c r="V30" i="30"/>
  <c r="AA32" i="45"/>
  <c r="P22" i="39"/>
  <c r="V17" i="24"/>
  <c r="AA38" i="28"/>
  <c r="I40" i="41"/>
  <c r="J39" i="37"/>
  <c r="T24" i="35"/>
  <c r="P23" i="35"/>
  <c r="O25" i="50"/>
  <c r="H23" i="30"/>
  <c r="Z48" i="37"/>
  <c r="F29" i="30"/>
  <c r="AC36" i="39"/>
  <c r="T35" i="66"/>
  <c r="T39" i="48"/>
  <c r="S45" i="50"/>
  <c r="T38" i="45"/>
  <c r="I44" i="30"/>
  <c r="J6" i="37"/>
  <c r="AA30" i="37"/>
  <c r="M21" i="60"/>
  <c r="H4" i="26"/>
  <c r="Q22" i="66"/>
  <c r="AB42" i="39"/>
  <c r="M37" i="30"/>
  <c r="G41" i="48"/>
  <c r="M26" i="24"/>
  <c r="AB26" i="37"/>
  <c r="J7" i="54"/>
  <c r="J31" i="26"/>
  <c r="J4" i="58"/>
  <c r="J21" i="32"/>
  <c r="H5" i="37"/>
  <c r="I8" i="54"/>
  <c r="I5" i="54"/>
  <c r="N42" i="37"/>
  <c r="J7" i="66"/>
  <c r="O28" i="45"/>
  <c r="G7" i="28"/>
  <c r="J5" i="68"/>
  <c r="AA28" i="41"/>
  <c r="Y45" i="39"/>
  <c r="O43" i="32"/>
  <c r="I21" i="26"/>
  <c r="T45" i="50"/>
  <c r="J33" i="68"/>
  <c r="I25" i="45"/>
  <c r="W24" i="32"/>
  <c r="T38" i="39"/>
  <c r="I40" i="48"/>
  <c r="K37" i="32"/>
  <c r="J28" i="32"/>
  <c r="Q45" i="35"/>
  <c r="S27" i="50"/>
  <c r="R30" i="32"/>
  <c r="V32" i="60"/>
  <c r="AB45" i="35"/>
  <c r="U36" i="39"/>
  <c r="T29" i="32"/>
  <c r="Q23" i="48"/>
  <c r="AC34" i="35"/>
  <c r="J29" i="26"/>
  <c r="AA18" i="26"/>
  <c r="M33" i="56"/>
  <c r="Y21" i="26"/>
  <c r="Z32" i="41"/>
  <c r="Y30" i="35"/>
  <c r="R44" i="35"/>
  <c r="M25" i="30"/>
  <c r="O22" i="64"/>
  <c r="V31" i="28"/>
  <c r="L20" i="48"/>
  <c r="M38" i="28"/>
  <c r="N40" i="32"/>
  <c r="Y47" i="37"/>
  <c r="P31" i="28"/>
  <c r="S22" i="62"/>
  <c r="T22" i="39"/>
  <c r="T37" i="30"/>
  <c r="K34" i="37"/>
  <c r="J32" i="60"/>
  <c r="E44" i="50"/>
  <c r="S33" i="54"/>
  <c r="M32" i="62"/>
  <c r="AA25" i="50"/>
  <c r="L29" i="37"/>
  <c r="Y29" i="37"/>
  <c r="K33" i="54"/>
  <c r="H24" i="54"/>
  <c r="E22" i="45"/>
  <c r="I21" i="58"/>
  <c r="Z19" i="28"/>
  <c r="J5" i="24"/>
  <c r="G3" i="66"/>
  <c r="S17" i="24"/>
  <c r="AC30" i="35"/>
  <c r="M45" i="30"/>
  <c r="H30" i="32"/>
  <c r="H31" i="39"/>
  <c r="G45" i="30"/>
  <c r="E29" i="24"/>
  <c r="L32" i="64"/>
  <c r="AA25" i="54"/>
  <c r="Q35" i="62"/>
  <c r="Y23" i="37"/>
  <c r="P23" i="39"/>
  <c r="V40" i="48"/>
  <c r="AB30" i="26"/>
  <c r="F33" i="54"/>
  <c r="X23" i="45"/>
  <c r="J6" i="54"/>
  <c r="I19" i="26"/>
  <c r="M26" i="37"/>
  <c r="F7" i="68"/>
  <c r="T22" i="48"/>
  <c r="T38" i="30"/>
  <c r="M33" i="66"/>
  <c r="Z22" i="48"/>
  <c r="AC20" i="24"/>
  <c r="N35" i="62"/>
  <c r="M29" i="24"/>
  <c r="R21" i="68"/>
  <c r="G5" i="45"/>
  <c r="R25" i="50"/>
  <c r="V45" i="50"/>
  <c r="Y44" i="30"/>
  <c r="G34" i="66"/>
  <c r="V38" i="39"/>
  <c r="F29" i="24"/>
  <c r="Y21" i="60"/>
  <c r="U24" i="32"/>
  <c r="Y36" i="62"/>
  <c r="P23" i="30"/>
  <c r="W35" i="68"/>
  <c r="R28" i="48"/>
  <c r="Q36" i="60"/>
  <c r="G35" i="64"/>
  <c r="K17" i="26"/>
  <c r="R37" i="39"/>
  <c r="W32" i="39"/>
  <c r="L36" i="39"/>
  <c r="R44" i="30"/>
  <c r="R41" i="37"/>
  <c r="L22" i="30"/>
  <c r="L41" i="54"/>
  <c r="Z21" i="50"/>
  <c r="AB29" i="30"/>
  <c r="AB22" i="56"/>
  <c r="R42" i="37"/>
  <c r="Q21" i="62"/>
  <c r="AC26" i="24"/>
  <c r="H5" i="35"/>
  <c r="W23" i="41"/>
  <c r="X42" i="50"/>
  <c r="AA24" i="37"/>
  <c r="M26" i="35"/>
  <c r="Q31" i="26"/>
  <c r="I24" i="48"/>
  <c r="E31" i="45"/>
  <c r="J4" i="35"/>
  <c r="E35" i="37"/>
  <c r="AB20" i="24"/>
  <c r="R32" i="58"/>
  <c r="Z23" i="30"/>
  <c r="F25" i="45"/>
  <c r="G7" i="30"/>
  <c r="X34" i="32"/>
  <c r="G4" i="58"/>
  <c r="N21" i="48"/>
  <c r="F31" i="45"/>
  <c r="N35" i="50"/>
  <c r="U24" i="50"/>
  <c r="K4" i="41"/>
  <c r="S32" i="41"/>
  <c r="W22" i="37"/>
  <c r="AB34" i="66"/>
  <c r="U24" i="26"/>
  <c r="Y39" i="45"/>
  <c r="X20" i="41"/>
  <c r="E17" i="24"/>
  <c r="P35" i="64"/>
  <c r="T38" i="41"/>
  <c r="AA31" i="45"/>
  <c r="Q34" i="68"/>
  <c r="I39" i="37"/>
  <c r="T22" i="66"/>
  <c r="AB36" i="56"/>
  <c r="J22" i="30"/>
  <c r="P25" i="48"/>
  <c r="Q22" i="50"/>
  <c r="P32" i="66"/>
  <c r="E44" i="30"/>
  <c r="N36" i="58"/>
  <c r="U37" i="32"/>
  <c r="J35" i="68"/>
  <c r="H25" i="45"/>
  <c r="H40" i="32"/>
  <c r="L35" i="56"/>
  <c r="H4" i="68"/>
  <c r="W28" i="48"/>
  <c r="V33" i="28"/>
  <c r="H49" i="37"/>
  <c r="R25" i="39"/>
  <c r="S26" i="24"/>
  <c r="F8" i="62"/>
  <c r="AC25" i="39"/>
  <c r="O34" i="28"/>
  <c r="I24" i="45"/>
  <c r="R21" i="39"/>
  <c r="G6" i="58"/>
  <c r="R32" i="39"/>
  <c r="R26" i="54"/>
  <c r="H31" i="48"/>
  <c r="K22" i="50"/>
  <c r="AA20" i="35"/>
  <c r="V24" i="26"/>
  <c r="R20" i="30"/>
  <c r="Z38" i="30"/>
  <c r="I4" i="30"/>
  <c r="J40" i="30"/>
  <c r="S45" i="32"/>
  <c r="AB38" i="48"/>
  <c r="O37" i="56"/>
  <c r="I22" i="54"/>
  <c r="M35" i="68"/>
  <c r="N17" i="26"/>
  <c r="I7" i="64"/>
  <c r="G3" i="32"/>
  <c r="AA32" i="26"/>
  <c r="R28" i="32"/>
  <c r="H44" i="39"/>
  <c r="AC20" i="30"/>
  <c r="Z21" i="26"/>
  <c r="F34" i="68"/>
  <c r="H24" i="30"/>
  <c r="H33" i="58"/>
  <c r="V36" i="60"/>
  <c r="E28" i="24"/>
  <c r="AA40" i="48"/>
  <c r="H7" i="60"/>
  <c r="W17" i="24"/>
  <c r="O23" i="30"/>
  <c r="AB31" i="37"/>
  <c r="X22" i="58"/>
  <c r="U23" i="54"/>
  <c r="AC41" i="54"/>
  <c r="W36" i="60"/>
  <c r="E21" i="45"/>
  <c r="L23" i="50"/>
  <c r="T41" i="45"/>
  <c r="J3" i="41"/>
  <c r="L23" i="54"/>
  <c r="N46" i="39"/>
  <c r="I23" i="45"/>
  <c r="F21" i="45"/>
  <c r="G22" i="45"/>
  <c r="T28" i="39"/>
  <c r="X33" i="64"/>
  <c r="K40" i="48"/>
  <c r="E19" i="24"/>
  <c r="G24" i="26"/>
  <c r="M20" i="39"/>
  <c r="Y22" i="56"/>
  <c r="V19" i="24"/>
  <c r="W22" i="35"/>
  <c r="W44" i="30"/>
  <c r="AA30" i="26"/>
  <c r="Z30" i="32"/>
  <c r="K21" i="35"/>
  <c r="F3" i="39"/>
  <c r="E44" i="54"/>
  <c r="Q40" i="41"/>
  <c r="V21" i="26"/>
  <c r="N40" i="35"/>
  <c r="I45" i="35"/>
  <c r="S45" i="54"/>
  <c r="J32" i="39"/>
  <c r="T19" i="28"/>
  <c r="P34" i="50"/>
  <c r="AB21" i="28"/>
  <c r="Q36" i="62"/>
  <c r="I21" i="24"/>
  <c r="M32" i="28"/>
  <c r="P25" i="32"/>
  <c r="Z21" i="60"/>
  <c r="Z39" i="30"/>
  <c r="O35" i="68"/>
  <c r="P35" i="60"/>
  <c r="O45" i="54"/>
  <c r="Z34" i="62"/>
  <c r="J22" i="66"/>
  <c r="X40" i="45"/>
  <c r="G39" i="30"/>
  <c r="R21" i="26"/>
  <c r="H33" i="28"/>
  <c r="K3" i="45"/>
  <c r="O30" i="50"/>
  <c r="J7" i="37"/>
  <c r="K22" i="45"/>
  <c r="O36" i="66"/>
  <c r="J8" i="35"/>
  <c r="V30" i="24"/>
  <c r="N31" i="28"/>
  <c r="I6" i="32"/>
  <c r="AA38" i="45"/>
  <c r="V36" i="58"/>
  <c r="T44" i="50"/>
  <c r="Q30" i="24"/>
  <c r="P32" i="26"/>
  <c r="O30" i="24"/>
  <c r="Y21" i="68"/>
  <c r="K8" i="32"/>
  <c r="T30" i="35"/>
  <c r="AB43" i="35"/>
  <c r="F43" i="35"/>
  <c r="S25" i="50"/>
  <c r="W33" i="30"/>
  <c r="AB23" i="56"/>
  <c r="F3" i="37"/>
  <c r="G32" i="48"/>
  <c r="S21" i="68"/>
  <c r="S18" i="26"/>
  <c r="V31" i="45"/>
  <c r="AB46" i="39"/>
  <c r="T22" i="60"/>
  <c r="W20" i="41"/>
  <c r="F21" i="32"/>
  <c r="X36" i="68"/>
  <c r="H42" i="41"/>
  <c r="Z24" i="54"/>
  <c r="AB29" i="35"/>
  <c r="W34" i="28"/>
  <c r="AA36" i="66"/>
  <c r="O31" i="28"/>
  <c r="Q35" i="56"/>
  <c r="J3" i="45"/>
  <c r="M49" i="37"/>
  <c r="AB38" i="32"/>
  <c r="G6" i="68"/>
  <c r="G44" i="39"/>
  <c r="H28" i="39"/>
  <c r="H35" i="28"/>
  <c r="AA36" i="37"/>
  <c r="I30" i="50"/>
  <c r="Y36" i="64"/>
  <c r="AC23" i="54"/>
  <c r="W24" i="45"/>
  <c r="L20" i="45"/>
  <c r="S37" i="39"/>
  <c r="P33" i="28"/>
  <c r="X35" i="60"/>
  <c r="H33" i="60"/>
  <c r="S24" i="41"/>
  <c r="M24" i="32"/>
  <c r="Y20" i="39"/>
  <c r="F43" i="50"/>
  <c r="W26" i="35"/>
  <c r="X33" i="39"/>
  <c r="R43" i="39"/>
  <c r="G20" i="35"/>
  <c r="Q25" i="35"/>
  <c r="H18" i="24"/>
  <c r="H8" i="45"/>
  <c r="Y19" i="24"/>
  <c r="I37" i="30"/>
  <c r="G44" i="35"/>
  <c r="Y34" i="58"/>
  <c r="R26" i="24"/>
  <c r="X22" i="68"/>
  <c r="AB25" i="35"/>
  <c r="S39" i="32"/>
  <c r="U21" i="68"/>
  <c r="E40" i="35"/>
  <c r="U36" i="64"/>
  <c r="E35" i="68"/>
  <c r="J27" i="54"/>
  <c r="H29" i="35"/>
  <c r="Y32" i="45"/>
  <c r="N48" i="37"/>
  <c r="Y38" i="41"/>
  <c r="F33" i="39"/>
  <c r="K26" i="50"/>
  <c r="I8" i="39"/>
  <c r="X31" i="45"/>
  <c r="I23" i="41"/>
  <c r="F22" i="41"/>
  <c r="AB21" i="58"/>
  <c r="W34" i="64"/>
  <c r="AB31" i="28"/>
  <c r="Q37" i="30"/>
  <c r="AC33" i="35"/>
  <c r="H5" i="39"/>
  <c r="F22" i="62"/>
  <c r="G30" i="30"/>
  <c r="L44" i="30"/>
  <c r="V33" i="39"/>
  <c r="J37" i="39"/>
  <c r="K36" i="60"/>
  <c r="AC25" i="41"/>
  <c r="Z33" i="68"/>
  <c r="Z44" i="54"/>
  <c r="W36" i="37"/>
  <c r="F21" i="50"/>
  <c r="R28" i="39"/>
  <c r="T33" i="58"/>
  <c r="F4" i="48"/>
  <c r="AC36" i="37"/>
  <c r="V45" i="35"/>
  <c r="R20" i="41"/>
  <c r="H33" i="26"/>
  <c r="AB33" i="26"/>
  <c r="U35" i="58"/>
  <c r="P34" i="64"/>
  <c r="L23" i="30"/>
  <c r="Q23" i="30"/>
  <c r="Z35" i="58"/>
  <c r="Q42" i="41"/>
  <c r="V34" i="62"/>
  <c r="U24" i="35"/>
  <c r="U45" i="50"/>
  <c r="N25" i="39"/>
  <c r="Y25" i="39"/>
  <c r="M31" i="41"/>
  <c r="T32" i="60"/>
  <c r="W18" i="24"/>
  <c r="K24" i="54"/>
  <c r="L24" i="45"/>
  <c r="AB21" i="60"/>
  <c r="AC21" i="45"/>
  <c r="X29" i="30"/>
  <c r="X21" i="66"/>
  <c r="H3" i="60"/>
  <c r="P19" i="28"/>
  <c r="Q30" i="37"/>
  <c r="T29" i="37"/>
  <c r="R38" i="30"/>
  <c r="T28" i="45"/>
  <c r="R30" i="35"/>
  <c r="E18" i="28"/>
  <c r="Y17" i="24"/>
  <c r="O23" i="56"/>
  <c r="K38" i="39"/>
  <c r="AA41" i="48"/>
  <c r="P34" i="66"/>
  <c r="K40" i="45"/>
  <c r="H4" i="30"/>
  <c r="J44" i="30"/>
  <c r="AC35" i="37"/>
  <c r="L36" i="58"/>
  <c r="S34" i="30"/>
  <c r="T42" i="37"/>
  <c r="N42" i="50"/>
  <c r="P34" i="35"/>
  <c r="AB23" i="50"/>
  <c r="Y21" i="54"/>
  <c r="S44" i="39"/>
  <c r="T30" i="37"/>
  <c r="R39" i="45"/>
  <c r="K31" i="39"/>
  <c r="Z22" i="41"/>
  <c r="V38" i="30"/>
  <c r="O25" i="35"/>
  <c r="O43" i="39"/>
  <c r="V20" i="41"/>
  <c r="F31" i="28"/>
  <c r="Q22" i="39"/>
  <c r="N40" i="45"/>
  <c r="H7" i="62"/>
  <c r="K36" i="68"/>
  <c r="AB34" i="35"/>
  <c r="K42" i="50"/>
  <c r="I23" i="50"/>
  <c r="X21" i="68"/>
  <c r="K41" i="48"/>
  <c r="S36" i="39"/>
  <c r="Y36" i="58"/>
  <c r="AC32" i="26"/>
  <c r="L27" i="54"/>
  <c r="S33" i="30"/>
  <c r="F17" i="24"/>
  <c r="G43" i="30"/>
  <c r="R29" i="26"/>
  <c r="W31" i="48"/>
  <c r="Y37" i="35"/>
  <c r="O25" i="54"/>
  <c r="R20" i="26"/>
  <c r="M41" i="50"/>
  <c r="Y30" i="37"/>
  <c r="J29" i="24"/>
  <c r="Q40" i="37"/>
  <c r="F27" i="28"/>
  <c r="AA35" i="60"/>
  <c r="L33" i="50"/>
  <c r="X45" i="54"/>
  <c r="AA21" i="35"/>
  <c r="H33" i="50"/>
  <c r="S34" i="66"/>
  <c r="R33" i="32"/>
  <c r="F42" i="54"/>
  <c r="AA44" i="39"/>
  <c r="G7" i="48"/>
  <c r="L43" i="35"/>
  <c r="L22" i="39"/>
  <c r="X35" i="58"/>
  <c r="J7" i="68"/>
  <c r="J24" i="30"/>
  <c r="T20" i="35"/>
  <c r="F25" i="48"/>
  <c r="N42" i="39"/>
  <c r="V33" i="26"/>
  <c r="N20" i="37"/>
  <c r="P41" i="37"/>
  <c r="K3" i="32"/>
  <c r="AA32" i="68"/>
  <c r="AA48" i="37"/>
  <c r="M31" i="39"/>
  <c r="E31" i="41"/>
  <c r="J21" i="39"/>
  <c r="Z22" i="58"/>
  <c r="H4" i="54"/>
  <c r="I33" i="35"/>
  <c r="S33" i="60"/>
  <c r="I34" i="30"/>
  <c r="M40" i="41"/>
  <c r="I26" i="30"/>
  <c r="Q30" i="26"/>
  <c r="Q36" i="39"/>
  <c r="L22" i="68"/>
  <c r="G43" i="50"/>
  <c r="V19" i="26"/>
  <c r="P26" i="24"/>
  <c r="H29" i="37"/>
  <c r="F36" i="66"/>
  <c r="Q35" i="37"/>
  <c r="L30" i="24"/>
  <c r="K5" i="62"/>
  <c r="N34" i="60"/>
  <c r="Z32" i="64"/>
  <c r="K8" i="66"/>
  <c r="G7" i="62"/>
  <c r="I30" i="24"/>
  <c r="W25" i="39"/>
  <c r="R45" i="54"/>
  <c r="AB25" i="54"/>
  <c r="G4" i="66"/>
  <c r="AC23" i="45"/>
  <c r="E21" i="28"/>
  <c r="Y32" i="26"/>
  <c r="S20" i="48"/>
  <c r="G8" i="68"/>
  <c r="Q35" i="60"/>
  <c r="M23" i="37"/>
  <c r="H5" i="45"/>
  <c r="AC30" i="24"/>
  <c r="T29" i="26"/>
  <c r="Y21" i="35"/>
  <c r="J6" i="50"/>
  <c r="G38" i="45"/>
  <c r="H32" i="48"/>
  <c r="F24" i="37"/>
  <c r="X35" i="50"/>
  <c r="H5" i="30"/>
  <c r="F4" i="68"/>
  <c r="K25" i="45"/>
  <c r="U36" i="68"/>
  <c r="N24" i="37"/>
  <c r="F32" i="60"/>
  <c r="O20" i="35"/>
  <c r="X39" i="37"/>
  <c r="R36" i="62"/>
  <c r="Z28" i="32"/>
  <c r="S32" i="68"/>
  <c r="P33" i="39"/>
  <c r="O24" i="28"/>
  <c r="F5" i="41"/>
  <c r="V25" i="45"/>
  <c r="Y46" i="37"/>
  <c r="L36" i="62"/>
  <c r="I47" i="37"/>
  <c r="F28" i="32"/>
  <c r="H43" i="30"/>
  <c r="AB32" i="68"/>
  <c r="Z29" i="30"/>
  <c r="J21" i="48"/>
  <c r="P33" i="56"/>
  <c r="H19" i="26"/>
  <c r="S33" i="50"/>
  <c r="Y34" i="68"/>
  <c r="M30" i="24"/>
  <c r="S20" i="37"/>
  <c r="G6" i="60"/>
  <c r="N34" i="58"/>
  <c r="Z22" i="64"/>
  <c r="N41" i="48"/>
  <c r="O33" i="60"/>
  <c r="T41" i="50"/>
  <c r="P32" i="45"/>
  <c r="E23" i="37"/>
  <c r="E39" i="45"/>
  <c r="I44" i="39"/>
  <c r="W22" i="39"/>
  <c r="Q35" i="54"/>
  <c r="I8" i="32"/>
  <c r="J29" i="30"/>
  <c r="Y44" i="35"/>
  <c r="W34" i="30"/>
  <c r="J26" i="24"/>
  <c r="O32" i="62"/>
  <c r="N22" i="64"/>
  <c r="H6" i="37"/>
  <c r="E44" i="39"/>
  <c r="U23" i="41"/>
  <c r="N38" i="35"/>
  <c r="Z34" i="66"/>
  <c r="R40" i="32"/>
  <c r="K34" i="62"/>
  <c r="I5" i="37"/>
  <c r="J21" i="45"/>
  <c r="Y35" i="68"/>
  <c r="G40" i="35"/>
  <c r="G34" i="56"/>
  <c r="F38" i="35"/>
  <c r="G23" i="41"/>
  <c r="T31" i="39"/>
  <c r="J7" i="35"/>
  <c r="E34" i="68"/>
  <c r="R28" i="41"/>
  <c r="G6" i="56"/>
  <c r="K23" i="56"/>
  <c r="G8" i="30"/>
  <c r="Q25" i="37"/>
  <c r="O26" i="37"/>
  <c r="U32" i="28"/>
  <c r="AB31" i="26"/>
  <c r="O40" i="35"/>
  <c r="M30" i="35"/>
  <c r="H20" i="30"/>
  <c r="AA24" i="30"/>
  <c r="H32" i="66"/>
  <c r="K6" i="50"/>
  <c r="Q23" i="56"/>
  <c r="N26" i="54"/>
  <c r="V23" i="35"/>
  <c r="T40" i="35"/>
  <c r="E33" i="54"/>
  <c r="Q45" i="30"/>
  <c r="T43" i="35"/>
  <c r="T19" i="26"/>
  <c r="O44" i="35"/>
  <c r="X29" i="32"/>
  <c r="K39" i="37"/>
  <c r="I34" i="68"/>
  <c r="AA34" i="50"/>
  <c r="R39" i="30"/>
  <c r="Y24" i="39"/>
  <c r="Q44" i="30"/>
  <c r="T23" i="54"/>
  <c r="F34" i="64"/>
  <c r="J7" i="64"/>
  <c r="AC31" i="48"/>
  <c r="I28" i="45"/>
  <c r="F37" i="56"/>
  <c r="M35" i="62"/>
  <c r="K7" i="64"/>
  <c r="X20" i="39"/>
  <c r="M43" i="35"/>
  <c r="H3" i="58"/>
  <c r="AA24" i="26"/>
  <c r="Y45" i="37"/>
  <c r="S48" i="37"/>
  <c r="L32" i="45"/>
  <c r="T18" i="26"/>
  <c r="X34" i="54"/>
  <c r="K41" i="41"/>
  <c r="I5" i="64"/>
  <c r="R38" i="32"/>
  <c r="G36" i="68"/>
  <c r="AB25" i="39"/>
  <c r="Q20" i="35"/>
  <c r="N44" i="32"/>
  <c r="G22" i="41"/>
  <c r="T20" i="45"/>
  <c r="AB25" i="45"/>
  <c r="H23" i="41"/>
  <c r="L18" i="26"/>
  <c r="I20" i="28"/>
  <c r="W22" i="60"/>
  <c r="V33" i="64"/>
  <c r="AC22" i="32"/>
  <c r="T21" i="66"/>
  <c r="N23" i="56"/>
  <c r="F6" i="54"/>
  <c r="I27" i="54"/>
  <c r="F7" i="37"/>
  <c r="Y22" i="45"/>
  <c r="R48" i="37"/>
  <c r="V28" i="26"/>
  <c r="O18" i="28"/>
  <c r="I40" i="30"/>
  <c r="H33" i="54"/>
  <c r="X27" i="50"/>
  <c r="K3" i="50"/>
  <c r="G22" i="32"/>
  <c r="X42" i="54"/>
  <c r="J42" i="50"/>
  <c r="J22" i="39"/>
  <c r="T40" i="41"/>
  <c r="T29" i="30"/>
  <c r="AA42" i="45"/>
  <c r="L27" i="50"/>
  <c r="E21" i="35"/>
  <c r="AB21" i="45"/>
  <c r="T42" i="39"/>
  <c r="E22" i="50"/>
  <c r="N33" i="39"/>
  <c r="F33" i="62"/>
  <c r="S38" i="45"/>
  <c r="I17" i="24"/>
  <c r="M43" i="50"/>
  <c r="H7" i="68"/>
  <c r="R42" i="48"/>
  <c r="I20" i="41"/>
  <c r="P20" i="39"/>
  <c r="S35" i="68"/>
  <c r="J25" i="32"/>
  <c r="K32" i="68"/>
  <c r="K41" i="54"/>
  <c r="P31" i="41"/>
  <c r="N26" i="50"/>
  <c r="AA36" i="39"/>
  <c r="M34" i="66"/>
  <c r="K26" i="35"/>
  <c r="O30" i="28"/>
  <c r="O21" i="35"/>
  <c r="S23" i="45"/>
  <c r="W38" i="39"/>
  <c r="I4" i="48"/>
  <c r="AA32" i="41"/>
  <c r="AA32" i="28"/>
  <c r="J23" i="37"/>
  <c r="O33" i="30"/>
  <c r="AC24" i="32"/>
  <c r="AB34" i="54"/>
  <c r="H41" i="41"/>
  <c r="L23" i="56"/>
  <c r="R29" i="24"/>
  <c r="L37" i="35"/>
  <c r="V23" i="30"/>
  <c r="P49" i="37"/>
  <c r="L38" i="41"/>
  <c r="K6" i="66"/>
  <c r="V21" i="66"/>
  <c r="H28" i="32"/>
  <c r="K30" i="28"/>
  <c r="S30" i="26"/>
  <c r="F27" i="50"/>
  <c r="Z24" i="37"/>
  <c r="J3" i="56"/>
  <c r="X39" i="30"/>
  <c r="G33" i="62"/>
  <c r="W23" i="39"/>
  <c r="H6" i="50"/>
  <c r="K21" i="45"/>
  <c r="U32" i="64"/>
  <c r="J23" i="28"/>
  <c r="X42" i="45"/>
  <c r="H35" i="54"/>
  <c r="Y35" i="50"/>
  <c r="S18" i="28"/>
  <c r="U22" i="30"/>
  <c r="Y23" i="50"/>
  <c r="K6" i="56"/>
  <c r="Z31" i="48"/>
  <c r="Q39" i="39"/>
  <c r="L44" i="39"/>
  <c r="Z23" i="56"/>
  <c r="E22" i="48"/>
  <c r="O49" i="37"/>
  <c r="L36" i="60"/>
  <c r="F29" i="35"/>
  <c r="O24" i="35"/>
  <c r="O41" i="41"/>
  <c r="J36" i="68"/>
  <c r="W22" i="32"/>
  <c r="AB35" i="64"/>
  <c r="J39" i="39"/>
  <c r="O22" i="50"/>
  <c r="L42" i="45"/>
  <c r="L24" i="39"/>
  <c r="I23" i="30"/>
  <c r="F30" i="50"/>
  <c r="E42" i="45"/>
  <c r="AC29" i="35"/>
  <c r="R37" i="30"/>
  <c r="I41" i="48"/>
  <c r="L30" i="28"/>
  <c r="E23" i="45"/>
  <c r="AA22" i="48"/>
  <c r="Q29" i="37"/>
  <c r="K7" i="26"/>
  <c r="X28" i="32"/>
  <c r="W37" i="56"/>
  <c r="W25" i="26"/>
  <c r="L26" i="50"/>
  <c r="H32" i="68"/>
  <c r="G26" i="35"/>
  <c r="H23" i="37"/>
  <c r="N32" i="45"/>
  <c r="E21" i="30"/>
  <c r="G43" i="32"/>
  <c r="AB20" i="35"/>
  <c r="AA41" i="37"/>
  <c r="R29" i="35"/>
  <c r="Z22" i="60"/>
  <c r="AA33" i="66"/>
  <c r="F3" i="45"/>
  <c r="K42" i="48"/>
  <c r="L42" i="39"/>
  <c r="E20" i="28"/>
  <c r="V29" i="32"/>
  <c r="AC20" i="26"/>
  <c r="I5" i="56"/>
  <c r="T32" i="48"/>
  <c r="G22" i="48"/>
  <c r="K7" i="28"/>
  <c r="G18" i="28"/>
  <c r="Z25" i="26"/>
  <c r="E38" i="35"/>
  <c r="O25" i="30"/>
  <c r="K34" i="30"/>
  <c r="S42" i="54"/>
  <c r="P37" i="35"/>
  <c r="S33" i="68"/>
  <c r="U44" i="30"/>
  <c r="R21" i="28"/>
  <c r="AC32" i="48"/>
  <c r="I6" i="50"/>
  <c r="Z33" i="64"/>
  <c r="Y38" i="28"/>
  <c r="L37" i="30"/>
  <c r="N42" i="45"/>
  <c r="V21" i="60"/>
  <c r="F39" i="30"/>
  <c r="M22" i="39"/>
  <c r="W23" i="50"/>
  <c r="H24" i="39"/>
  <c r="U25" i="26"/>
  <c r="G26" i="37"/>
  <c r="F4" i="58"/>
  <c r="N43" i="35"/>
  <c r="W35" i="50"/>
  <c r="U22" i="32"/>
  <c r="W25" i="30"/>
  <c r="L35" i="50"/>
  <c r="H36" i="66"/>
  <c r="Y21" i="62"/>
  <c r="O34" i="66"/>
  <c r="Y37" i="30"/>
  <c r="AC26" i="50"/>
  <c r="J23" i="50"/>
  <c r="K5" i="39"/>
  <c r="K33" i="64"/>
  <c r="I32" i="62"/>
  <c r="J22" i="50"/>
  <c r="M39" i="45"/>
  <c r="G8" i="56"/>
  <c r="J5" i="64"/>
  <c r="T30" i="24"/>
  <c r="AA32" i="39"/>
  <c r="G3" i="45"/>
  <c r="W31" i="28"/>
  <c r="V21" i="56"/>
  <c r="R24" i="39"/>
  <c r="Z21" i="66"/>
  <c r="J36" i="58"/>
  <c r="F32" i="39"/>
  <c r="H5" i="60"/>
  <c r="AC38" i="39"/>
  <c r="O31" i="39"/>
  <c r="G23" i="50"/>
  <c r="G36" i="64"/>
  <c r="I23" i="56"/>
  <c r="L22" i="66"/>
  <c r="J45" i="30"/>
  <c r="K28" i="41"/>
  <c r="Q31" i="41"/>
  <c r="I6" i="28"/>
  <c r="M28" i="26"/>
  <c r="G36" i="66"/>
  <c r="Q25" i="48"/>
  <c r="P28" i="24"/>
  <c r="U39" i="39"/>
  <c r="L22" i="64"/>
  <c r="L34" i="62"/>
  <c r="V41" i="37"/>
  <c r="Z44" i="39"/>
  <c r="I36" i="64"/>
  <c r="V32" i="39"/>
  <c r="Z29" i="24"/>
  <c r="E45" i="32"/>
  <c r="G21" i="35"/>
  <c r="J33" i="28"/>
  <c r="AC32" i="60"/>
  <c r="Y42" i="54"/>
  <c r="V40" i="30"/>
  <c r="X21" i="26"/>
  <c r="R22" i="35"/>
  <c r="Q33" i="56"/>
  <c r="J4" i="26"/>
  <c r="I4" i="28"/>
  <c r="K21" i="60"/>
  <c r="T18" i="24"/>
  <c r="U22" i="68"/>
  <c r="J37" i="30"/>
  <c r="Z31" i="37"/>
  <c r="AB34" i="64"/>
  <c r="Z32" i="68"/>
  <c r="K30" i="30"/>
  <c r="L33" i="26"/>
  <c r="M33" i="35"/>
  <c r="R22" i="45"/>
  <c r="AC28" i="26"/>
  <c r="K39" i="39"/>
  <c r="K44" i="30"/>
  <c r="H41" i="54"/>
  <c r="K39" i="45"/>
  <c r="T27" i="50"/>
  <c r="F23" i="50"/>
  <c r="I7" i="56"/>
  <c r="K33" i="58"/>
  <c r="Q26" i="30"/>
  <c r="AB44" i="35"/>
  <c r="Y39" i="37"/>
  <c r="S36" i="66"/>
  <c r="P27" i="28"/>
  <c r="R33" i="35"/>
  <c r="U18" i="26"/>
  <c r="L21" i="41"/>
  <c r="K8" i="48"/>
  <c r="W21" i="28"/>
  <c r="G21" i="50"/>
  <c r="S41" i="41"/>
  <c r="R26" i="37"/>
  <c r="N25" i="45"/>
  <c r="N30" i="24"/>
  <c r="K34" i="56"/>
  <c r="S25" i="41"/>
  <c r="N32" i="39"/>
  <c r="M43" i="32"/>
  <c r="X38" i="45"/>
  <c r="M32" i="68"/>
  <c r="E42" i="41"/>
  <c r="X32" i="26"/>
  <c r="Q30" i="50"/>
  <c r="S22" i="37"/>
  <c r="C23" i="50" l="1"/>
  <c r="C32" i="39"/>
  <c r="C30" i="50"/>
  <c r="C29" i="35"/>
  <c r="C27" i="50"/>
  <c r="C33" i="62"/>
  <c r="C37" i="56"/>
  <c r="C34" i="64"/>
  <c r="C28" i="32"/>
  <c r="C32" i="60"/>
  <c r="C24" i="37"/>
  <c r="C36" i="66"/>
  <c r="C25" i="48"/>
  <c r="C42" i="54"/>
  <c r="C21" i="50"/>
  <c r="C22" i="62"/>
  <c r="C22" i="41"/>
  <c r="C33" i="39"/>
  <c r="C43" i="50"/>
  <c r="C21" i="45"/>
  <c r="C34" i="68"/>
  <c r="C31" i="45"/>
  <c r="C25" i="45"/>
  <c r="C33" i="54"/>
  <c r="C30" i="35"/>
  <c r="C24" i="39"/>
  <c r="C26" i="35"/>
  <c r="C24" i="50"/>
  <c r="C26" i="50"/>
  <c r="C39" i="41"/>
  <c r="C20" i="39"/>
  <c r="C25" i="39"/>
  <c r="C34" i="37"/>
  <c r="C36" i="58"/>
  <c r="C25" i="35"/>
  <c r="C35" i="56"/>
  <c r="C34" i="50"/>
  <c r="C38" i="48"/>
  <c r="C41" i="50"/>
  <c r="C21" i="66"/>
  <c r="C36" i="62"/>
  <c r="C31" i="39"/>
  <c r="C36" i="60"/>
  <c r="C23" i="56"/>
  <c r="C30" i="54"/>
  <c r="C21" i="39"/>
  <c r="C33" i="60"/>
  <c r="C46" i="39"/>
  <c r="C28" i="39"/>
  <c r="C32" i="41"/>
  <c r="C22" i="45"/>
  <c r="C48" i="37"/>
  <c r="C33" i="66"/>
  <c r="C24" i="54"/>
  <c r="C32" i="64"/>
  <c r="C41" i="45"/>
  <c r="C21" i="64"/>
  <c r="C33" i="68"/>
  <c r="C23" i="39"/>
  <c r="C22" i="64"/>
  <c r="C24" i="41"/>
  <c r="C45" i="50"/>
  <c r="C33" i="32"/>
  <c r="C25" i="54"/>
  <c r="C34" i="32"/>
  <c r="C20" i="41"/>
  <c r="C22" i="58"/>
  <c r="C22" i="68"/>
  <c r="C21" i="48"/>
  <c r="C41" i="54"/>
  <c r="C22" i="56"/>
  <c r="C33" i="35"/>
  <c r="C31" i="48"/>
  <c r="C35" i="50"/>
  <c r="C42" i="45"/>
  <c r="C41" i="48"/>
  <c r="C32" i="68"/>
  <c r="C21" i="68"/>
  <c r="C34" i="54"/>
  <c r="C22" i="60"/>
  <c r="C28" i="45"/>
  <c r="C36" i="68"/>
  <c r="C23" i="45"/>
  <c r="C22" i="39"/>
  <c r="C32" i="58"/>
  <c r="C28" i="48"/>
  <c r="C21" i="56"/>
  <c r="C32" i="66"/>
  <c r="C33" i="56"/>
  <c r="C34" i="58"/>
  <c r="C23" i="37"/>
  <c r="C34" i="60"/>
  <c r="C43" i="54"/>
  <c r="C36" i="37"/>
  <c r="C40" i="41"/>
  <c r="C21" i="54"/>
  <c r="C25" i="41"/>
  <c r="C45" i="37"/>
  <c r="C45" i="39"/>
  <c r="C30" i="37"/>
  <c r="C36" i="64"/>
  <c r="C35" i="37"/>
  <c r="C49" i="37"/>
  <c r="C30" i="32"/>
  <c r="C40" i="48"/>
  <c r="C21" i="37"/>
  <c r="C45" i="54"/>
  <c r="C20" i="37"/>
  <c r="C22" i="37"/>
  <c r="C33" i="64"/>
  <c r="C42" i="48"/>
  <c r="C38" i="45"/>
  <c r="C26" i="37"/>
  <c r="C22" i="54"/>
  <c r="C21" i="60"/>
  <c r="C41" i="41"/>
  <c r="C34" i="56"/>
  <c r="C39" i="45"/>
  <c r="C22" i="50"/>
  <c r="C34" i="62"/>
  <c r="C21" i="58"/>
  <c r="C26" i="54"/>
  <c r="C24" i="35"/>
  <c r="C24" i="48"/>
  <c r="C20" i="35"/>
  <c r="C21" i="62"/>
  <c r="C42" i="39"/>
  <c r="C23" i="48"/>
  <c r="C32" i="48"/>
  <c r="C22" i="66"/>
  <c r="C40" i="45"/>
  <c r="C28" i="41"/>
  <c r="C33" i="50"/>
  <c r="C24" i="45"/>
  <c r="C23" i="35"/>
  <c r="C29" i="37"/>
  <c r="C46" i="37"/>
  <c r="C23" i="54"/>
  <c r="C42" i="41"/>
  <c r="C31" i="41"/>
  <c r="C43" i="39"/>
  <c r="C29" i="32"/>
  <c r="C47" i="37"/>
  <c r="C35" i="54"/>
  <c r="C20" i="45"/>
  <c r="C20" i="48"/>
  <c r="C38" i="41"/>
  <c r="C34" i="35"/>
  <c r="C32" i="62"/>
  <c r="C27" i="54"/>
  <c r="C22" i="35"/>
  <c r="C21" i="41"/>
  <c r="C33" i="58"/>
  <c r="C23" i="41"/>
  <c r="C32" i="45"/>
  <c r="C42" i="50"/>
  <c r="C34" i="66"/>
  <c r="C25" i="50"/>
  <c r="C39" i="48"/>
  <c r="C22" i="48"/>
  <c r="C31" i="37"/>
  <c r="C44" i="50"/>
  <c r="C44" i="39"/>
  <c r="C21" i="35"/>
</calcChain>
</file>

<file path=xl/sharedStrings.xml><?xml version="1.0" encoding="utf-8"?>
<sst xmlns="http://schemas.openxmlformats.org/spreadsheetml/2006/main" count="29586" uniqueCount="584">
  <si>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</si>
  <si>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</si>
  <si>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</si>
  <si>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</si>
  <si>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</si>
  <si>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</si>
  <si>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</si>
  <si>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</si>
  <si>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</si>
  <si>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</si>
  <si>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</si>
  <si>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</si>
  <si>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</si>
  <si>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</si>
  <si>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</si>
  <si>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</si>
  <si>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</si>
  <si>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</si>
  <si>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</si>
  <si>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</si>
  <si>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</si>
  <si>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</si>
  <si>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</si>
  <si>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</si>
  <si>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</si>
  <si>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</si>
  <si>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</si>
  <si>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</si>
  <si>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</si>
  <si>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</si>
  <si>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</si>
  <si>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</si>
  <si>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</si>
  <si>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</si>
  <si>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</si>
  <si>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</si>
  <si>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</si>
  <si>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</si>
  <si>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</si>
  <si>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</si>
  <si>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</si>
  <si>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</si>
  <si>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</si>
  <si>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</si>
  <si>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</si>
  <si>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</si>
  <si>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</si>
  <si>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</si>
  <si>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</si>
  <si>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</si>
  <si>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</si>
  <si>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</si>
  <si>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</si>
  <si>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</si>
  <si>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</si>
  <si>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</si>
  <si>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</si>
  <si>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</si>
  <si>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</si>
  <si>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</si>
  <si>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</si>
  <si>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</si>
  <si>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</si>
  <si>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</si>
  <si>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</si>
  <si>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</si>
  <si>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</si>
  <si>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</si>
  <si>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</si>
  <si>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</si>
  <si>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</si>
  <si>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</si>
  <si>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</si>
  <si>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</si>
  <si>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</si>
  <si>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</si>
  <si>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</si>
  <si>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</si>
  <si>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</si>
  <si>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</si>
  <si>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</si>
  <si>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</si>
  <si>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</si>
  <si>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</si>
  <si>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</si>
  <si>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</si>
  <si>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</si>
  <si>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</si>
  <si>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</si>
  <si>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</si>
  <si>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</si>
  <si>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</si>
  <si>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</si>
  <si>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</si>
  <si>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</si>
  <si>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</si>
  <si>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</si>
  <si>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</si>
  <si>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</si>
  <si>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</si>
  <si>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</si>
  <si>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</si>
  <si>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</si>
  <si>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</si>
  <si>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</si>
  <si>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</si>
  <si>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</si>
  <si>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</si>
  <si>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</si>
  <si>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</si>
  <si>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</si>
  <si>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</si>
  <si>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</si>
  <si>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</si>
  <si>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</si>
  <si>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</si>
  <si>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</si>
  <si>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</si>
  <si>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</si>
  <si>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</si>
  <si>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</si>
  <si>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</si>
  <si>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</si>
  <si>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</si>
  <si>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</si>
  <si>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</si>
  <si>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</si>
  <si>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</si>
  <si>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</si>
  <si>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</si>
  <si>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</si>
  <si>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</si>
  <si>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</si>
  <si>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</si>
  <si>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</si>
  <si>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</si>
  <si>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</si>
  <si>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</si>
  <si>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</si>
  <si>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</si>
  <si>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</si>
  <si>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</si>
  <si>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</si>
  <si>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</si>
  <si>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</si>
  <si>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</si>
  <si>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</si>
  <si>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</si>
  <si>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</si>
  <si>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</si>
  <si>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</si>
  <si>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</si>
  <si>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</si>
  <si>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</si>
  <si>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</si>
  <si>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</si>
  <si>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</si>
  <si>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</si>
  <si>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</si>
  <si>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</si>
  <si>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</si>
  <si>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</si>
  <si>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</si>
  <si>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</si>
  <si>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</si>
  <si>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</si>
  <si>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</si>
  <si>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</si>
  <si>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</si>
  <si>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</si>
  <si>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</si>
  <si>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</si>
  <si>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</si>
  <si>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</si>
  <si>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</si>
  <si>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</si>
  <si>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</si>
  <si>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</si>
  <si>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</si>
  <si>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</si>
  <si>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</si>
  <si>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</si>
  <si>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</si>
  <si>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</si>
  <si>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</si>
  <si>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</si>
  <si>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</si>
  <si>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</si>
  <si>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</si>
  <si>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</si>
  <si>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</si>
  <si>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</si>
  <si>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</si>
  <si>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</si>
  <si>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</si>
  <si>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</si>
  <si>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</si>
  <si>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</si>
  <si>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</si>
  <si>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</si>
  <si>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</si>
  <si>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</si>
  <si>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</si>
  <si>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</si>
  <si>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</si>
  <si>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</si>
  <si>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</si>
  <si>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</si>
  <si>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</si>
  <si>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</si>
  <si>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</si>
  <si>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</si>
  <si>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</si>
  <si>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</si>
  <si>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</si>
  <si>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</si>
  <si>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</si>
  <si>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</si>
  <si>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</si>
  <si>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</si>
  <si>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</si>
  <si>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</si>
  <si>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</si>
  <si>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</si>
  <si>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</si>
  <si>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</si>
  <si>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</si>
  <si>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</si>
  <si>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</si>
  <si>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</si>
  <si>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</si>
  <si>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</si>
  <si>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</si>
  <si>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</si>
  <si>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</si>
  <si>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</si>
  <si>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</si>
  <si>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</si>
  <si>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</si>
  <si>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</si>
  <si>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</si>
  <si>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</si>
  <si>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</si>
  <si>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</si>
  <si>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</si>
  <si>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</si>
  <si>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</si>
  <si>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</si>
  <si>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</si>
  <si>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</si>
  <si>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</si>
  <si>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</si>
  <si>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</si>
  <si>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</si>
  <si>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</si>
  <si>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</si>
  <si>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</si>
  <si>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</si>
  <si>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</si>
  <si>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</si>
  <si>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</si>
  <si>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</si>
  <si>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</si>
  <si>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</si>
  <si>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</si>
  <si>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</si>
  <si>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</si>
  <si>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</si>
  <si>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</si>
  <si>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</si>
  <si>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</si>
  <si>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</si>
  <si>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</si>
  <si>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</si>
  <si>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</si>
  <si>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</si>
  <si>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</si>
  <si>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</si>
  <si>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</si>
  <si>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</si>
  <si>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</si>
  <si>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</si>
  <si>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</si>
  <si>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</si>
  <si>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</si>
  <si>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</si>
  <si>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</si>
  <si>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</si>
  <si>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</si>
  <si>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</si>
  <si>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</si>
  <si>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</si>
  <si>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</si>
  <si>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</si>
  <si>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</si>
  <si>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</si>
  <si>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</si>
  <si>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</si>
  <si>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</si>
  <si>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</si>
  <si>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</si>
  <si>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</si>
  <si>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</si>
  <si>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</si>
  <si>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</si>
  <si>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</si>
  <si>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</si>
  <si>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</si>
  <si>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</si>
  <si>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</si>
  <si>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</si>
  <si>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</si>
  <si>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</si>
  <si>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</si>
  <si>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</si>
  <si>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</si>
  <si>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</si>
  <si>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</si>
  <si>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</si>
  <si>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</si>
  <si>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</si>
  <si>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</si>
  <si>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</si>
  <si>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</si>
  <si>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</si>
  <si>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</si>
  <si>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</si>
  <si>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</si>
  <si>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</si>
  <si>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</si>
  <si>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</si>
  <si>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</si>
  <si>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</si>
  <si>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</si>
  <si>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</si>
  <si>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</si>
  <si>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</si>
  <si>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</si>
  <si>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</si>
  <si>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</si>
  <si>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</si>
  <si>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</si>
  <si>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</si>
  <si>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</si>
  <si>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</si>
  <si>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</si>
  <si>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</si>
  <si>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</si>
  <si>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</si>
  <si>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</si>
  <si>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</si>
  <si>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</si>
  <si>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</si>
  <si>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</si>
  <si>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</si>
  <si>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</si>
  <si>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</si>
  <si>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</si>
  <si>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</si>
  <si>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</si>
  <si>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</si>
  <si>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</si>
  <si>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</si>
  <si>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</si>
  <si>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</si>
  <si>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</si>
  <si>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</si>
  <si>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</si>
  <si>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</si>
  <si>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</si>
  <si>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</si>
  <si>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</si>
  <si>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</si>
  <si>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</si>
  <si>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</si>
  <si>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</si>
  <si>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</si>
  <si>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</si>
  <si>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</si>
  <si>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</si>
  <si>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</si>
  <si>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</si>
  <si>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</si>
  <si>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</si>
  <si>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</si>
  <si>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</si>
  <si>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</si>
  <si>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</si>
  <si>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</si>
  <si>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</si>
  <si>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</si>
  <si>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</si>
  <si>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</si>
  <si>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</si>
  <si>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</si>
  <si>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</si>
  <si>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</si>
  <si>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</si>
  <si>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</si>
  <si>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</si>
  <si>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</si>
  <si>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</si>
  <si>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</si>
  <si>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</si>
  <si>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</si>
  <si>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</si>
  <si>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</si>
  <si>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</si>
  <si>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</si>
  <si>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</si>
  <si>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</si>
  <si>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</si>
  <si>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</si>
  <si>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</si>
  <si>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</si>
  <si>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</si>
  <si>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</si>
  <si>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</si>
  <si>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</si>
  <si>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</si>
  <si>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</si>
  <si>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</si>
  <si>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</si>
  <si>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</si>
  <si>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</si>
  <si>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</si>
  <si>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</si>
  <si>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</si>
  <si>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</si>
  <si>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</si>
  <si>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</si>
  <si>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</si>
  <si>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</si>
  <si>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</si>
  <si>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</si>
  <si>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</si>
  <si>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</si>
  <si>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</si>
  <si>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</si>
  <si>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</si>
  <si>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</si>
  <si>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</si>
  <si>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</si>
  <si>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</si>
  <si>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</si>
  <si>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</si>
  <si>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</si>
  <si>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</si>
  <si>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</si>
  <si>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</si>
  <si>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</si>
  <si>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</si>
  <si>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</si>
  <si>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</si>
  <si>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</si>
  <si>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</si>
  <si>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</si>
  <si>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</si>
  <si>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</si>
  <si>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</si>
  <si>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</si>
  <si>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</si>
  <si>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</si>
  <si>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</si>
  <si>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</si>
  <si>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</si>
  <si>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</si>
  <si>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</si>
  <si>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</si>
  <si>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</si>
  <si>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</si>
  <si>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</si>
  <si>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</si>
  <si>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</si>
  <si>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</si>
  <si>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</si>
  <si>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</si>
  <si>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</si>
  <si>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</si>
  <si>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</si>
  <si>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</si>
  <si>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</si>
  <si>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</si>
  <si>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</si>
  <si>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</si>
  <si>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</si>
  <si>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</si>
  <si>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</si>
  <si>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</si>
  <si>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</si>
  <si>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</si>
  <si>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</si>
  <si>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</si>
  <si>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</si>
  <si>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</si>
  <si>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</si>
  <si>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</si>
  <si>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</si>
  <si>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</si>
  <si>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</si>
  <si>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</si>
  <si>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</si>
  <si>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</si>
  <si>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</si>
  <si>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</si>
  <si>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</si>
  <si>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</si>
  <si>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</si>
  <si>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</si>
  <si>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</si>
  <si>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</si>
  <si>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</si>
  <si>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</si>
  <si>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</si>
  <si>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</si>
  <si>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</si>
  <si>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</si>
  <si>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</si>
  <si>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</si>
  <si>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</si>
  <si>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</si>
  <si>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</si>
  <si>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</si>
  <si>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</si>
  <si>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</si>
  <si>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</si>
  <si>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</si>
  <si>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</si>
  <si>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</si>
  <si>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</si>
  <si>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</si>
  <si>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</si>
  <si>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</si>
  <si>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</si>
  <si>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</si>
  <si>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</si>
  <si>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</si>
  <si>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</si>
  <si>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</si>
  <si>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</si>
  <si>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</si>
  <si>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</si>
  <si>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</si>
  <si>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</si>
  <si>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</si>
  <si>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</si>
  <si>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</si>
  <si>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</si>
  <si>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</si>
  <si>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</si>
  <si>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</si>
  <si>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</si>
  <si>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</si>
  <si>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</si>
  <si>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</si>
  <si>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</si>
  <si>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</si>
  <si>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</si>
  <si>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</si>
  <si>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</si>
  <si>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</si>
  <si>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</si>
  <si>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</si>
  <si>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</si>
  <si>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</si>
  <si>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</si>
  <si>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</si>
  <si>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</si>
  <si>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</si>
  <si>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</si>
  <si>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</si>
  <si>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</si>
  <si>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</si>
  <si>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</si>
  <si>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</si>
  <si>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</si>
  <si>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</si>
  <si>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</si>
  <si>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</si>
  <si>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</si>
  <si>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</si>
  <si>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</si>
  <si>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</si>
  <si>
    <t>微跌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</si>
</sst>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78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48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72" fillId="3" borderId="3" xfId="0" applyFont="1" applyFill="1" applyBorder="1" applyAlignment="1">
      <alignment horizontal="center" vertical="center"/>
    </xf>
    <xf numFmtId="0" fontId="72" fillId="4" borderId="2" xfId="0" applyFont="1" applyFill="1" applyBorder="1" applyAlignment="1">
      <alignment horizontal="center" vertical="center"/>
    </xf>
    <xf numFmtId="0" fontId="72" fillId="4" borderId="3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3" borderId="2" xfId="0" applyFont="1" applyFill="1" applyBorder="1" applyAlignment="1">
      <alignment horizontal="center" vertical="center"/>
    </xf>
    <xf numFmtId="0" fontId="73" fillId="3" borderId="3" xfId="0" applyFont="1" applyFill="1" applyBorder="1" applyAlignment="1">
      <alignment horizontal="center" vertical="center"/>
    </xf>
    <xf numFmtId="0" fontId="73" fillId="4" borderId="2" xfId="0" applyFont="1" applyFill="1" applyBorder="1" applyAlignment="1">
      <alignment horizontal="center" vertical="center"/>
    </xf>
    <xf numFmtId="0" fontId="7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4" borderId="2" xfId="0" applyFont="1" applyFill="1" applyBorder="1" applyAlignment="1">
      <alignment horizontal="center" vertical="center"/>
    </xf>
    <xf numFmtId="0" fontId="74" fillId="4" borderId="3" xfId="0" applyFont="1" applyFill="1" applyBorder="1" applyAlignment="1">
      <alignment horizontal="center" vertical="center"/>
    </xf>
    <xf numFmtId="0" fontId="74" fillId="3" borderId="2" xfId="0" applyFont="1" applyFill="1" applyBorder="1" applyAlignment="1">
      <alignment horizontal="center" vertical="center"/>
    </xf>
    <xf numFmtId="0" fontId="74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0" fontId="75" fillId="3" borderId="3" xfId="0" applyFont="1" applyFill="1" applyBorder="1" applyAlignment="1">
      <alignment horizontal="center" vertical="center"/>
    </xf>
    <xf numFmtId="0" fontId="75" fillId="4" borderId="2" xfId="0" applyFont="1" applyFill="1" applyBorder="1" applyAlignment="1">
      <alignment horizontal="center" vertical="center"/>
    </xf>
    <xf numFmtId="0" fontId="75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0" fontId="76" fillId="4" borderId="2" xfId="0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 wrapText="1"/>
    </xf>
    <xf numFmtId="0" fontId="73" fillId="2" borderId="3" xfId="0" applyFont="1" applyFill="1" applyBorder="1" applyAlignment="1">
      <alignment horizontal="center" vertical="center" wrapText="1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 wrapText="1"/>
    </xf>
    <xf numFmtId="0" fontId="74" fillId="2" borderId="3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 wrapText="1"/>
    </xf>
    <xf numFmtId="0" fontId="76" fillId="2" borderId="3" xfId="0" applyFont="1" applyFill="1" applyBorder="1" applyAlignment="1">
      <alignment horizontal="center" vertical="center" wrapText="1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4" borderId="2" xfId="0" applyFont="1" applyFill="1" applyBorder="1" applyAlignment="1">
      <alignment horizontal="center" vertical="center"/>
    </xf>
    <xf numFmtId="0" fontId="77" fillId="4" borderId="3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 wrapText="1"/>
    </xf>
    <xf numFmtId="0" fontId="77" fillId="2" borderId="3" xfId="0" applyFont="1" applyFill="1" applyBorder="1" applyAlignment="1">
      <alignment horizontal="center" vertical="center" wrapText="1"/>
    </xf>
    <xf numFmtId="0" fontId="77" fillId="3" borderId="2" xfId="0" applyFont="1" applyFill="1" applyBorder="1" applyAlignment="1">
      <alignment horizontal="center" vertical="center"/>
    </xf>
    <xf numFmtId="0" fontId="77" fillId="3" borderId="3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19050</xdr:rowOff>
    </xdr:from>
    <xdr:to>
      <xdr:col>7</xdr:col>
      <xdr:colOff>333375</xdr:colOff>
      <xdr:row>97</xdr:row>
      <xdr:rowOff>161925</xdr:rowOff>
    </xdr:to>
    <xdr:pic>
      <xdr:nvPicPr>
        <xdr:cNvPr id="5" name="图片 4" descr="http://sso.chinabond.com.cn/Info/CMS5_G20306002Resource?info=24514465;res=f1454083961609_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748665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78</xdr:row>
      <xdr:rowOff>47625</xdr:rowOff>
    </xdr:to>
    <xdr:pic>
      <xdr:nvPicPr>
        <xdr:cNvPr id="4" name="图片 3" descr="http://sso.chinabond.com.cn/Info/CMS5_G20306002Resource?info=24523333;res=f1454083961709_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7896225"/>
          <a:ext cx="5372100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247650</xdr:colOff>
      <xdr:row>39</xdr:row>
      <xdr:rowOff>0</xdr:rowOff>
    </xdr:from>
    <xdr:to>
      <xdr:col>7</xdr:col>
      <xdr:colOff>714375</xdr:colOff>
      <xdr:row>78</xdr:row>
      <xdr:rowOff>104775</xdr:rowOff>
    </xdr:to>
    <xdr:pic>
      <xdr:nvPicPr>
        <xdr:cNvPr id="4" name="图片 3" descr="http://sso.chinabond.com.cn/Info/CMS5_G20306002Resource?info=24530884;res=f1454083961763_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8143875"/>
          <a:ext cx="5838825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285750</xdr:colOff>
      <xdr:row>83</xdr:row>
      <xdr:rowOff>28575</xdr:rowOff>
    </xdr:to>
    <xdr:pic>
      <xdr:nvPicPr>
        <xdr:cNvPr id="4" name="图片 3" descr="http://sso.chinabond.com.cn/Info/CMS5_G20306002Resource?info=24541968;res=f1454083961857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"/>
          <a:ext cx="6791325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1209675</xdr:colOff>
      <xdr:row>38</xdr:row>
      <xdr:rowOff>47625</xdr:rowOff>
    </xdr:from>
    <xdr:to>
      <xdr:col>8</xdr:col>
      <xdr:colOff>57150</xdr:colOff>
      <xdr:row>84</xdr:row>
      <xdr:rowOff>66675</xdr:rowOff>
    </xdr:to>
    <xdr:pic>
      <xdr:nvPicPr>
        <xdr:cNvPr id="4" name="图片 3" descr="http://sso.chinabond.com.cn/Info/CMS5_G20306002Resource?info=24572006;res=f1454083962124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191375"/>
          <a:ext cx="6781800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1762125</xdr:colOff>
      <xdr:row>37</xdr:row>
      <xdr:rowOff>76200</xdr:rowOff>
    </xdr:from>
    <xdr:to>
      <xdr:col>8</xdr:col>
      <xdr:colOff>619125</xdr:colOff>
      <xdr:row>83</xdr:row>
      <xdr:rowOff>85725</xdr:rowOff>
    </xdr:to>
    <xdr:pic>
      <xdr:nvPicPr>
        <xdr:cNvPr id="4" name="图片 3" descr="http://sso.chinabond.com.cn/Info/CMS5_G20306002Resource?info=24592434;res=f1454083962357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7048500"/>
          <a:ext cx="6791325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81/bc.shtml" TargetMode="External"/><Relationship Id="rId13" Type="http://schemas.openxmlformats.org/officeDocument/2006/relationships/hyperlink" Target="https://www.jisilu.cn/data/sfnew/detail/150196" TargetMode="External"/><Relationship Id="rId18" Type="http://schemas.openxmlformats.org/officeDocument/2006/relationships/hyperlink" Target="javascript:addOwnedFund('150196');" TargetMode="External"/><Relationship Id="rId3" Type="http://schemas.openxmlformats.org/officeDocument/2006/relationships/hyperlink" Target="http://www.cninfo.com.cn/information/fund/netvalue/150209.html" TargetMode="External"/><Relationship Id="rId7" Type="http://schemas.openxmlformats.org/officeDocument/2006/relationships/hyperlink" Target="https://www.jisilu.cn/data/sfnew/detail/150181" TargetMode="External"/><Relationship Id="rId12" Type="http://schemas.openxmlformats.org/officeDocument/2006/relationships/hyperlink" Target="javascript:addOwnedFund('150181');" TargetMode="External"/><Relationship Id="rId17" Type="http://schemas.openxmlformats.org/officeDocument/2006/relationships/hyperlink" Target="https://www.jisilu.cn/data/utils/lowcalc/150196" TargetMode="External"/><Relationship Id="rId2" Type="http://schemas.openxmlformats.org/officeDocument/2006/relationships/hyperlink" Target="http://finance.sina.com.cn/fund/quotes/150209/bc.shtml" TargetMode="External"/><Relationship Id="rId16" Type="http://schemas.openxmlformats.org/officeDocument/2006/relationships/hyperlink" Target="http://quote.eastmoney.com/zs399395.html" TargetMode="External"/><Relationship Id="rId1" Type="http://schemas.openxmlformats.org/officeDocument/2006/relationships/hyperlink" Target="https://www.jisilu.cn/data/sfnew/detail/150209" TargetMode="External"/><Relationship Id="rId6" Type="http://schemas.openxmlformats.org/officeDocument/2006/relationships/hyperlink" Target="javascript:addOwnedFund('150209');" TargetMode="External"/><Relationship Id="rId11" Type="http://schemas.openxmlformats.org/officeDocument/2006/relationships/hyperlink" Target="https://www.jisilu.cn/data/utils/lowcalc/150181" TargetMode="External"/><Relationship Id="rId5" Type="http://schemas.openxmlformats.org/officeDocument/2006/relationships/hyperlink" Target="https://www.jisilu.cn/data/utils/lowcalc/150209" TargetMode="External"/><Relationship Id="rId15" Type="http://schemas.openxmlformats.org/officeDocument/2006/relationships/hyperlink" Target="http://www.cninfo.com.cn/information/fund/netvalue/150196.html" TargetMode="External"/><Relationship Id="rId10" Type="http://schemas.openxmlformats.org/officeDocument/2006/relationships/hyperlink" Target="http://quote.eastmoney.com/zs399967.html" TargetMode="External"/><Relationship Id="rId4" Type="http://schemas.openxmlformats.org/officeDocument/2006/relationships/hyperlink" Target="http://quote.eastmoney.com/zs399974.html" TargetMode="External"/><Relationship Id="rId9" Type="http://schemas.openxmlformats.org/officeDocument/2006/relationships/hyperlink" Target="http://www.cninfo.com.cn/information/fund/netvalue/150181.html" TargetMode="External"/><Relationship Id="rId14" Type="http://schemas.openxmlformats.org/officeDocument/2006/relationships/hyperlink" Target="http://finance.sina.com.cn/fund/quotes/150196/bc.shtml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delOwnedFund('150255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502027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15024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0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77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429.html" TargetMode="External"/><Relationship Id="rId600" Type="http://schemas.openxmlformats.org/officeDocument/2006/relationships/hyperlink" Target="https://www.jisilu.cn/data/sfnew/detail/150235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3" TargetMode="External"/><Relationship Id="rId586" Type="http://schemas.openxmlformats.org/officeDocument/2006/relationships/hyperlink" Target="https://www.jisilu.cn/data/utils/lowcalc/150169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94');" TargetMode="External"/><Relationship Id="rId653" Type="http://schemas.openxmlformats.org/officeDocument/2006/relationships/hyperlink" Target="javascript:addOwnedFund('150184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3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31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3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5020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5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05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https://www.jisilu.cn/data/sfnew/detail/150249" TargetMode="External"/><Relationship Id="rId675" Type="http://schemas.openxmlformats.org/officeDocument/2006/relationships/hyperlink" Target="http://quote.eastmoney.com/zs39996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35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27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241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100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51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21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179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55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49.html" TargetMode="External"/><Relationship Id="rId526" Type="http://schemas.openxmlformats.org/officeDocument/2006/relationships/hyperlink" Target="https://www.jisilu.cn/data/utils/lowcalc/15025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77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150112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100.html" TargetMode="External"/><Relationship Id="rId604" Type="http://schemas.openxmlformats.org/officeDocument/2006/relationships/hyperlink" Target="https://www.jisilu.cn/data/utils/lowcalc/150235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41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22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150237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255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2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55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41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502037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100" TargetMode="External"/><Relationship Id="rId606" Type="http://schemas.openxmlformats.org/officeDocument/2006/relationships/hyperlink" Target="https://www.jisilu.cn/data/sfnew/detail/150194" TargetMode="External"/><Relationship Id="rId648" Type="http://schemas.openxmlformats.org/officeDocument/2006/relationships/hyperlink" Target="https://www.jisilu.cn/data/sfnew/detail/15018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66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51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0/bc.shtml" TargetMode="External"/><Relationship Id="rId298" Type="http://schemas.openxmlformats.org/officeDocument/2006/relationships/hyperlink" Target="http://finance.sina.com.cn/fund/quotes/15005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000827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05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255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27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3/bc.shtml" TargetMode="External"/><Relationship Id="rId583" Type="http://schemas.openxmlformats.org/officeDocument/2006/relationships/hyperlink" Target="http://finance.sina.com.cn/fund/quotes/150169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150112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84.html" TargetMode="External"/><Relationship Id="rId303" Type="http://schemas.openxmlformats.org/officeDocument/2006/relationships/hyperlink" Target="https://www.jisilu.cn/data/sfnew/detail/50202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179" TargetMode="External"/><Relationship Id="rId608" Type="http://schemas.openxmlformats.org/officeDocument/2006/relationships/hyperlink" Target="http://www.cninfo.com.cn/information/fund/netvalue/150194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502049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225');" TargetMode="External"/><Relationship Id="rId521" Type="http://schemas.openxmlformats.org/officeDocument/2006/relationships/hyperlink" Target="javascript:addOwnedFund('150237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173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971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77" TargetMode="External"/><Relationship Id="rId728" Type="http://schemas.openxmlformats.org/officeDocument/2006/relationships/hyperlink" Target="http://www.cninfo.com.cn/information/fund/netvalue/15005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50204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27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006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hk/zs110000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194" TargetMode="External"/><Relationship Id="rId652" Type="http://schemas.openxmlformats.org/officeDocument/2006/relationships/hyperlink" Target="https://www.jisilu.cn/data/utils/lowcalc/150184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21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50203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17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000998.html" TargetMode="External"/><Relationship Id="rId663" Type="http://schemas.openxmlformats.org/officeDocument/2006/relationships/hyperlink" Target="http://quote.eastmoney.com/zs00001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30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25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05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17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35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2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43');" TargetMode="External"/><Relationship Id="rId587" Type="http://schemas.openxmlformats.org/officeDocument/2006/relationships/hyperlink" Target="javascript:delOwnedFund('150169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21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3');" TargetMode="External"/><Relationship Id="rId665" Type="http://schemas.openxmlformats.org/officeDocument/2006/relationships/hyperlink" Target="javascript:addOwnedFund('50204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3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9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7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150112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41/bc.shtml" TargetMode="External"/><Relationship Id="rId589" Type="http://schemas.openxmlformats.org/officeDocument/2006/relationships/hyperlink" Target="http://finance.sina.com.cn/fund/quotes/150100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22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51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15023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55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986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15025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12.html" TargetMode="External"/><Relationship Id="rId300" Type="http://schemas.openxmlformats.org/officeDocument/2006/relationships/hyperlink" Target="http://quote.eastmoney.com/zs39990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50203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000805.html" TargetMode="External"/><Relationship Id="rId605" Type="http://schemas.openxmlformats.org/officeDocument/2006/relationships/hyperlink" Target="javascript:addOwnedFund('150235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86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22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51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0" TargetMode="External"/><Relationship Id="rId297" Type="http://schemas.openxmlformats.org/officeDocument/2006/relationships/hyperlink" Target="https://www.jisilu.cn/data/sfnew/detail/150055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237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150243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169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150112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55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50203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delOwnedFund('150241');" TargetMode="External"/><Relationship Id="rId593" Type="http://schemas.openxmlformats.org/officeDocument/2006/relationships/hyperlink" Target="javascript:addOwnedFund('150100');" TargetMode="External"/><Relationship Id="rId607" Type="http://schemas.openxmlformats.org/officeDocument/2006/relationships/hyperlink" Target="http://finance.sina.com.cn/fund/quotes/150194/bc.shtml" TargetMode="External"/><Relationship Id="rId649" Type="http://schemas.openxmlformats.org/officeDocument/2006/relationships/hyperlink" Target="http://finance.sina.com.cn/fund/quotes/15018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502049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225" TargetMode="External"/><Relationship Id="rId520" Type="http://schemas.openxmlformats.org/officeDocument/2006/relationships/hyperlink" Target="https://www.jisilu.cn/data/utils/lowcalc/150237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173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0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55.html" TargetMode="External"/><Relationship Id="rId727" Type="http://schemas.openxmlformats.org/officeDocument/2006/relationships/hyperlink" Target="http://finance.sina.com.cn/fund/quotes/15005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307.html" TargetMode="External"/><Relationship Id="rId584" Type="http://schemas.openxmlformats.org/officeDocument/2006/relationships/hyperlink" Target="http://www.cninfo.com.cn/information/fund/netvalue/15016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827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2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399970.html" TargetMode="External"/><Relationship Id="rId85" Type="http://schemas.openxmlformats.org/officeDocument/2006/relationships/hyperlink" Target="https://www.jisilu.cn/data/utils/lowcalc/50203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15017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4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257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addOwnedFund('150177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87.html" TargetMode="External"/><Relationship Id="rId629" Type="http://schemas.openxmlformats.org/officeDocument/2006/relationships/hyperlink" Target="javascript:addOwnedFund('150179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502021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15027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4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32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37');" TargetMode="External"/><Relationship Id="rId620" Type="http://schemas.openxmlformats.org/officeDocument/2006/relationships/hyperlink" Target="http://www.cninfo.com.cn/information/fund/netvalue/150100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64" TargetMode="External"/><Relationship Id="rId564" Type="http://schemas.openxmlformats.org/officeDocument/2006/relationships/hyperlink" Target="https://www.jisilu.cn/data/sfnew/detail/150275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229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4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96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15025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73" TargetMode="External"/><Relationship Id="rId586" Type="http://schemas.openxmlformats.org/officeDocument/2006/relationships/hyperlink" Target="https://www.jisilu.cn/data/utils/lowcalc/150283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309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64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31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98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00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9.html" TargetMode="External"/><Relationship Id="rId566" Type="http://schemas.openxmlformats.org/officeDocument/2006/relationships/hyperlink" Target="http://www.cninfo.com.cn/information/fund/netvalue/150275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94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2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267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1502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71" TargetMode="External"/><Relationship Id="rId546" Type="http://schemas.openxmlformats.org/officeDocument/2006/relationships/hyperlink" Target="https://www.jisilu.cn/data/sfnew/detail/150307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5" TargetMode="External"/><Relationship Id="rId795" Type="http://schemas.openxmlformats.org/officeDocument/2006/relationships/hyperlink" Target="http://quote.eastmoney.com/zs399994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399807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79" TargetMode="External"/><Relationship Id="rId666" Type="http://schemas.openxmlformats.org/officeDocument/2006/relationships/hyperlink" Target="https://www.jisilu.cn/data/sfnew/detail/1501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5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5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32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279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267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3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8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1.html" TargetMode="External"/><Relationship Id="rId688" Type="http://schemas.openxmlformats.org/officeDocument/2006/relationships/hyperlink" Target="https://www.jisilu.cn/data/utils/lowcalc/1502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36/bc.shtml" TargetMode="External"/><Relationship Id="rId492" Type="http://schemas.openxmlformats.org/officeDocument/2006/relationships/hyperlink" Target="https://www.jisilu.cn/data/sfnew/detail/150237" TargetMode="External"/><Relationship Id="rId548" Type="http://schemas.openxmlformats.org/officeDocument/2006/relationships/hyperlink" Target="http://www.cninfo.com.cn/information/fund/netvalue/150307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309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150225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delOwnedFund('50203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55/bc.shtml" TargetMode="External"/><Relationship Id="rId559" Type="http://schemas.openxmlformats.org/officeDocument/2006/relationships/hyperlink" Target="http://finance.sina.com.cn/fund/quotes/150217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4" TargetMode="External"/><Relationship Id="rId626" Type="http://schemas.openxmlformats.org/officeDocument/2006/relationships/hyperlink" Target="http://www.cninfo.com.cn/information/fund/netvalue/150179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29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329.html" TargetMode="External"/><Relationship Id="rId746" Type="http://schemas.openxmlformats.org/officeDocument/2006/relationships/hyperlink" Target="http://www.cninfo.com.cn/information/fund/netvalue/1502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3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3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30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267" TargetMode="External"/><Relationship Id="rId592" Type="http://schemas.openxmlformats.org/officeDocument/2006/relationships/hyperlink" Target="https://www.jisilu.cn/data/utils/lowcalc/150235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8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37.html" TargetMode="External"/><Relationship Id="rId508" Type="http://schemas.openxmlformats.org/officeDocument/2006/relationships/hyperlink" Target="https://www.jisilu.cn/data/utils/lowcalc/150271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198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6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12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delOwnedFund('150169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30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17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22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4.html" TargetMode="External"/><Relationship Id="rId628" Type="http://schemas.openxmlformats.org/officeDocument/2006/relationships/hyperlink" Target="https://www.jisilu.cn/data/utils/lowcalc/150179" TargetMode="External"/><Relationship Id="rId225" Type="http://schemas.openxmlformats.org/officeDocument/2006/relationships/hyperlink" Target="https://www.jisilu.cn/data/sfnew/detail/150094" TargetMode="External"/><Relationship Id="rId267" Type="http://schemas.openxmlformats.org/officeDocument/2006/relationships/hyperlink" Target="https://www.jisilu.cn/data/sfnew/detail/5020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73/bc.shtml" TargetMode="External"/><Relationship Id="rId583" Type="http://schemas.openxmlformats.org/officeDocument/2006/relationships/hyperlink" Target="http://finance.sina.com.cn/fund/quotes/150283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64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329" TargetMode="External"/><Relationship Id="rId748" Type="http://schemas.openxmlformats.org/officeDocument/2006/relationships/hyperlink" Target="https://www.jisilu.cn/data/utils/lowcalc/1502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000852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98.html" TargetMode="External"/><Relationship Id="rId289" Type="http://schemas.openxmlformats.org/officeDocument/2006/relationships/hyperlink" Target="https://www.jisilu.cn/data/utils/lowcalc/15008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3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addOwnedFund('150036');" TargetMode="External"/><Relationship Id="rId356" Type="http://schemas.openxmlformats.org/officeDocument/2006/relationships/hyperlink" Target="javascript:addOwnedFund('150225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delOwnedFund('150255');" TargetMode="External"/><Relationship Id="rId563" Type="http://schemas.openxmlformats.org/officeDocument/2006/relationships/hyperlink" Target="javascript:addOwnedFund('150217');" TargetMode="External"/><Relationship Id="rId619" Type="http://schemas.openxmlformats.org/officeDocument/2006/relationships/hyperlink" Target="http://finance.sina.com.cn/fund/quotes/150100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29" TargetMode="External"/><Relationship Id="rId574" Type="http://schemas.openxmlformats.org/officeDocument/2006/relationships/hyperlink" Target="https://www.jisilu.cn/data/utils/lowcalc/502024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94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delOwnedFund('15024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263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64" TargetMode="External"/><Relationship Id="rId585" Type="http://schemas.openxmlformats.org/officeDocument/2006/relationships/hyperlink" Target="http://quote.eastmoney.com/zs000808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309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502031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00080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98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9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275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502021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9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1502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addOwnedFund('150273');" TargetMode="External"/><Relationship Id="rId587" Type="http://schemas.openxmlformats.org/officeDocument/2006/relationships/hyperlink" Target="javascript:addOwnedFund('150283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309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31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00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267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9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71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307/bc.shtml" TargetMode="External"/><Relationship Id="rId589" Type="http://schemas.openxmlformats.org/officeDocument/2006/relationships/hyperlink" Target="http://finance.sina.com.cn/fund/quotes/15023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309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150225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169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31" TargetMode="External"/><Relationship Id="rId309" Type="http://schemas.openxmlformats.org/officeDocument/2006/relationships/hyperlink" Target="https://www.jisilu.cn/data/sfnew/detail/150036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55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17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9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259');" TargetMode="External"/><Relationship Id="rId569" Type="http://schemas.openxmlformats.org/officeDocument/2006/relationships/hyperlink" Target="javascript:delOwnedFund('150275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971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329/bc.shtml" TargetMode="External"/><Relationship Id="rId745" Type="http://schemas.openxmlformats.org/officeDocument/2006/relationships/hyperlink" Target="http://finance.sina.com.cn/fund/quotes/15027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3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86.html" TargetMode="External"/><Relationship Id="rId591" Type="http://schemas.openxmlformats.org/officeDocument/2006/relationships/hyperlink" Target="http://quote.eastmoney.com/zs399975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1502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8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37/bc.shtml" TargetMode="External"/><Relationship Id="rId507" Type="http://schemas.openxmlformats.org/officeDocument/2006/relationships/hyperlink" Target="http://quote.eastmoney.com/zs399441.html" TargetMode="External"/><Relationship Id="rId549" Type="http://schemas.openxmlformats.org/officeDocument/2006/relationships/hyperlink" Target="http://quote.eastmoney.com/zs399804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36.html" TargetMode="External"/><Relationship Id="rId353" Type="http://schemas.openxmlformats.org/officeDocument/2006/relationships/hyperlink" Target="http://www.cninfo.com.cn/information/fund/netvalue/150225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1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169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30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255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24/bc.shtml" TargetMode="External"/><Relationship Id="rId627" Type="http://schemas.openxmlformats.org/officeDocument/2006/relationships/hyperlink" Target="http://quote.eastmoney.com/zs399935.html" TargetMode="External"/><Relationship Id="rId669" Type="http://schemas.openxmlformats.org/officeDocument/2006/relationships/hyperlink" Target="http://quote.eastmoney.com/zs39996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2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15027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83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64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809.html" TargetMode="External"/><Relationship Id="rId137" Type="http://schemas.openxmlformats.org/officeDocument/2006/relationships/hyperlink" Target="http://www.cninfo.com.cn/information/fund/netvalue/150263.html" TargetMode="External"/><Relationship Id="rId302" Type="http://schemas.openxmlformats.org/officeDocument/2006/relationships/hyperlink" Target="javascript:addOwnedFund('15003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808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delOwnedFund('150267');" TargetMode="External"/><Relationship Id="rId551" Type="http://schemas.openxmlformats.org/officeDocument/2006/relationships/hyperlink" Target="javascript:addOwnedFund('150307');" TargetMode="External"/><Relationship Id="rId593" Type="http://schemas.openxmlformats.org/officeDocument/2006/relationships/hyperlink" Target="javascript:addOwnedFund('150235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1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198/bc.shtml" TargetMode="External"/><Relationship Id="rId313" Type="http://schemas.openxmlformats.org/officeDocument/2006/relationships/hyperlink" Target="https://www.jisilu.cn/data/utils/lowcalc/150036" TargetMode="External"/><Relationship Id="rId495" Type="http://schemas.openxmlformats.org/officeDocument/2006/relationships/hyperlink" Target="http://quote.eastmoney.com/zs000827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25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55" TargetMode="External"/><Relationship Id="rId562" Type="http://schemas.openxmlformats.org/officeDocument/2006/relationships/hyperlink" Target="https://www.jisilu.cn/data/utils/lowcalc/150217" TargetMode="External"/><Relationship Id="rId618" Type="http://schemas.openxmlformats.org/officeDocument/2006/relationships/hyperlink" Target="https://www.jisilu.cn/data/sfnew/detail/150100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30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4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094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8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279');" TargetMode="External"/><Relationship Id="rId290" Type="http://schemas.openxmlformats.org/officeDocument/2006/relationships/hyperlink" Target="javascript:addOwnedFund('15008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9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34.html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399300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0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83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150203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502017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35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281');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247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7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0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07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27" TargetMode="External"/><Relationship Id="rId379" Type="http://schemas.openxmlformats.org/officeDocument/2006/relationships/hyperlink" Target="https://www.jisilu.cn/data/utils/lowcalc/502054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100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finance.sina.com.cn/fund/quotes/15024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41');" TargetMode="External"/><Relationship Id="rId653" Type="http://schemas.openxmlformats.org/officeDocument/2006/relationships/hyperlink" Target="javascript:addOwnedFund('150018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051');" TargetMode="External"/><Relationship Id="rId709" Type="http://schemas.openxmlformats.org/officeDocument/2006/relationships/hyperlink" Target="http://finance.sina.com.cn/fund/quotes/1502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991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49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1501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83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50201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59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971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3');" TargetMode="External"/><Relationship Id="rId644" Type="http://schemas.openxmlformats.org/officeDocument/2006/relationships/hyperlink" Target="http://www.cninfo.com.cn/information/fund/netvalue/502007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150243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990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27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97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1/bc.shtml" TargetMode="External"/><Relationship Id="rId655" Type="http://schemas.openxmlformats.org/officeDocument/2006/relationships/hyperlink" Target="http://finance.sina.com.cn/fund/quotes/150315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150273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150200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6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8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17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5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150073/bc.shtml" TargetMode="External"/><Relationship Id="rId481" Type="http://schemas.openxmlformats.org/officeDocument/2006/relationships/hyperlink" Target="http://finance.sina.com.cn/fund/quotes/150207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247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92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0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30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3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167/bc.shtml" TargetMode="External"/><Relationship Id="rId492" Type="http://schemas.openxmlformats.org/officeDocument/2006/relationships/hyperlink" Target="https://www.jisilu.cn/data/sfnew/detail/15028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51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javascript:addOwnedFund('15024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27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441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zs399803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delOwnedFund('150249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173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81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7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9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3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051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41" TargetMode="External"/><Relationship Id="rId648" Type="http://schemas.openxmlformats.org/officeDocument/2006/relationships/hyperlink" Target="https://www.jisilu.cn/data/sfnew/detail/150018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030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83.html" TargetMode="External"/><Relationship Id="rId508" Type="http://schemas.openxmlformats.org/officeDocument/2006/relationships/hyperlink" Target="https://www.jisilu.cn/data/utils/lowcalc/15024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000998.html" TargetMode="External"/><Relationship Id="rId617" Type="http://schemas.openxmlformats.org/officeDocument/2006/relationships/hyperlink" Target="javascript:addOwnedFund('150271');" TargetMode="External"/><Relationship Id="rId659" Type="http://schemas.openxmlformats.org/officeDocument/2006/relationships/hyperlink" Target="javascript:addOwnedFund('15031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81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7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54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100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addOwnedFund('15007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18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addOwnedFund('150207');" TargetMode="External"/><Relationship Id="rId692" Type="http://schemas.openxmlformats.org/officeDocument/2006/relationships/hyperlink" Target="http://www.cninfo.com.cn/information/fund/netvalue/150051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273" TargetMode="External"/><Relationship Id="rId552" Type="http://schemas.openxmlformats.org/officeDocument/2006/relationships/hyperlink" Target="https://www.jisilu.cn/data/sfnew/detail/150200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4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30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83" TargetMode="External"/><Relationship Id="rId661" Type="http://schemas.openxmlformats.org/officeDocument/2006/relationships/hyperlink" Target="http://finance.sina.com.cn/fund/quotes/150177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167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173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35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281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50202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3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delOwnedFund('1501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47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75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000805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s://www.jisilu.cn/data/sfnew/detail/15024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41" TargetMode="External"/><Relationship Id="rId652" Type="http://schemas.openxmlformats.org/officeDocument/2006/relationships/hyperlink" Target="https://www.jisilu.cn/data/utils/lowcalc/150018" TargetMode="External"/><Relationship Id="rId694" Type="http://schemas.openxmlformats.org/officeDocument/2006/relationships/hyperlink" Target="https://www.jisilu.cn/data/utils/lowcalc/150051" TargetMode="External"/><Relationship Id="rId708" Type="http://schemas.openxmlformats.org/officeDocument/2006/relationships/hyperlink" Target="https://www.jisilu.cn/data/sfnew/detail/150251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7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00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49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96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083/bc.s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50201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35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247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5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502054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07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33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100');" TargetMode="External"/><Relationship Id="rId710" Type="http://schemas.openxmlformats.org/officeDocument/2006/relationships/hyperlink" Target="http://www.cninfo.com.cn/information/fund/netvalue/150251.html" TargetMode="External"/><Relationship Id="rId752" Type="http://schemas.openxmlformats.org/officeDocument/2006/relationships/hyperlink" Target="http://www.cninfo.com.cn/information/fund/netvalue/15027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7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1" TargetMode="External"/><Relationship Id="rId794" Type="http://schemas.openxmlformats.org/officeDocument/2006/relationships/hyperlink" Target="http://www.cninfo.com.cn/information/fund/netvalue/150245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315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73" TargetMode="External"/><Relationship Id="rId556" Type="http://schemas.openxmlformats.org/officeDocument/2006/relationships/hyperlink" Target="https://www.jisilu.cn/data/utils/lowcalc/150200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49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1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30.html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35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150073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07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24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5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150243/bc.shtml" TargetMode="External"/><Relationship Id="rId712" Type="http://schemas.openxmlformats.org/officeDocument/2006/relationships/hyperlink" Target="https://www.jisilu.cn/data/utils/lowcalc/1502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8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utils/lowcalc/15024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1.html" TargetMode="External"/><Relationship Id="rId656" Type="http://schemas.openxmlformats.org/officeDocument/2006/relationships/hyperlink" Target="http://www.cninfo.com.cn/information/fund/netvalue/15031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167" TargetMode="External"/><Relationship Id="rId460" Type="http://schemas.openxmlformats.org/officeDocument/2006/relationships/hyperlink" Target="https://www.jisilu.cn/data/utils/lowcalc/150249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83');" TargetMode="External"/><Relationship Id="rId558" Type="http://schemas.openxmlformats.org/officeDocument/2006/relationships/hyperlink" Target="https://www.jisilu.cn/data/sfnew/detail/150173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502017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9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73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07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07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30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83/bc.shtml" TargetMode="External"/><Relationship Id="rId507" Type="http://schemas.openxmlformats.org/officeDocument/2006/relationships/hyperlink" Target="http://quote.eastmoney.com/zs39900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27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167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15017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1" TargetMode="External"/><Relationship Id="rId658" Type="http://schemas.openxmlformats.org/officeDocument/2006/relationships/hyperlink" Target="https://www.jisilu.cn/data/utils/lowcalc/15031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81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502027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502054" TargetMode="External"/><Relationship Id="rId582" Type="http://schemas.openxmlformats.org/officeDocument/2006/relationships/hyperlink" Target="https://www.jisilu.cn/data/sfnew/detail/150100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15007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0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41/bc.shtml" TargetMode="External"/><Relationship Id="rId649" Type="http://schemas.openxmlformats.org/officeDocument/2006/relationships/hyperlink" Target="http://finance.sina.com.cn/fund/quotes/150018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971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43');" TargetMode="External"/><Relationship Id="rId660" Type="http://schemas.openxmlformats.org/officeDocument/2006/relationships/hyperlink" Target="https://www.jisilu.cn/data/sfnew/detail/1501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167" TargetMode="External"/><Relationship Id="rId495" Type="http://schemas.openxmlformats.org/officeDocument/2006/relationships/hyperlink" Target="http://quote.eastmoney.com/zs000808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173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29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502054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1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004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150030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273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217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98" TargetMode="External"/><Relationship Id="rId671" Type="http://schemas.openxmlformats.org/officeDocument/2006/relationships/hyperlink" Target="javascript:addOwnedFund('150315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delOwnedFund('150169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50200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07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1.html" TargetMode="External"/><Relationship Id="rId707" Type="http://schemas.openxmlformats.org/officeDocument/2006/relationships/hyperlink" Target="javascript:addOwnedFund('1502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502024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39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205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59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37/bc.shtml" TargetMode="External"/><Relationship Id="rId673" Type="http://schemas.openxmlformats.org/officeDocument/2006/relationships/hyperlink" Target="http://finance.sina.com.cn/fund/quotes/502007/bc.shtml" TargetMode="External"/><Relationship Id="rId729" Type="http://schemas.openxmlformats.org/officeDocument/2006/relationships/hyperlink" Target="http://quote.eastmoney.com/zs39999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98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100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29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307" TargetMode="External"/><Relationship Id="rId586" Type="http://schemas.openxmlformats.org/officeDocument/2006/relationships/hyperlink" Target="https://www.jisilu.cn/data/utils/lowcalc/150277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502049');" TargetMode="External"/><Relationship Id="rId653" Type="http://schemas.openxmlformats.org/officeDocument/2006/relationships/hyperlink" Target="javascript:addOwnedFund('150186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203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440.html" TargetMode="External"/><Relationship Id="rId597" Type="http://schemas.openxmlformats.org/officeDocument/2006/relationships/hyperlink" Target="http://quote.eastmoney.com/zs39997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196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205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018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83.html" TargetMode="External"/><Relationship Id="rId566" Type="http://schemas.openxmlformats.org/officeDocument/2006/relationships/hyperlink" Target="http://www.cninfo.com.cn/information/fund/netvalue/150259.html" TargetMode="External"/><Relationship Id="rId731" Type="http://schemas.openxmlformats.org/officeDocument/2006/relationships/hyperlink" Target="javascript:addOwnedFund('150269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198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50205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3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3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150229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194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84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323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502024');" TargetMode="External"/><Relationship Id="rId599" Type="http://schemas.openxmlformats.org/officeDocument/2006/relationships/hyperlink" Target="javascript:addOwnedFund('150200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69" TargetMode="External"/><Relationship Id="rId666" Type="http://schemas.openxmlformats.org/officeDocument/2006/relationships/hyperlink" Target="https://www.jisilu.cn/data/sfnew/detail/15031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28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58.html" TargetMode="External"/><Relationship Id="rId568" Type="http://schemas.openxmlformats.org/officeDocument/2006/relationships/hyperlink" Target="https://www.jisilu.cn/data/utils/lowcalc/150259" TargetMode="External"/><Relationship Id="rId733" Type="http://schemas.openxmlformats.org/officeDocument/2006/relationships/hyperlink" Target="http://finance.sina.com.cn/fund/quotes/150255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7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7');" TargetMode="External"/><Relationship Id="rId677" Type="http://schemas.openxmlformats.org/officeDocument/2006/relationships/hyperlink" Target="javascript:addOwnedFund('502007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502017/bc.shtml" TargetMode="External"/><Relationship Id="rId702" Type="http://schemas.openxmlformats.org/officeDocument/2006/relationships/hyperlink" Target="https://www.jisilu.cn/data/sfnew/detail/1502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194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2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15028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00082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27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076/bc.shtml" TargetMode="External"/><Relationship Id="rId559" Type="http://schemas.openxmlformats.org/officeDocument/2006/relationships/hyperlink" Target="http://finance.sina.com.cn/fund/quotes/502027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00" TargetMode="External"/><Relationship Id="rId626" Type="http://schemas.openxmlformats.org/officeDocument/2006/relationships/hyperlink" Target="http://www.cninfo.com.cn/information/fund/netvalue/15016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1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213');" TargetMode="External"/><Relationship Id="rId374" Type="http://schemas.openxmlformats.org/officeDocument/2006/relationships/hyperlink" Target="javascript:addOwnedFund('502054');" TargetMode="External"/><Relationship Id="rId581" Type="http://schemas.openxmlformats.org/officeDocument/2006/relationships/hyperlink" Target="javascript:addOwnedFund('15023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179/bc.shtml" TargetMode="External"/><Relationship Id="rId679" Type="http://schemas.openxmlformats.org/officeDocument/2006/relationships/hyperlink" Target="http://finance.sina.com.cn/fund/quotes/50200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150203" TargetMode="External"/><Relationship Id="rId704" Type="http://schemas.openxmlformats.org/officeDocument/2006/relationships/hyperlink" Target="http://www.cninfo.com.cn/information/fund/netvalue/150251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94" TargetMode="External"/><Relationship Id="rId606" Type="http://schemas.openxmlformats.org/officeDocument/2006/relationships/hyperlink" Target="https://www.jisilu.cn/data/sfnew/detail/502049" TargetMode="External"/><Relationship Id="rId648" Type="http://schemas.openxmlformats.org/officeDocument/2006/relationships/hyperlink" Target="https://www.jisilu.cn/data/sfnew/detail/150186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34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6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29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84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300.html" TargetMode="External"/><Relationship Id="rId670" Type="http://schemas.openxmlformats.org/officeDocument/2006/relationships/hyperlink" Target="https://www.jisilu.cn/data/utils/lowcalc/150315" TargetMode="External"/><Relationship Id="rId116" Type="http://schemas.openxmlformats.org/officeDocument/2006/relationships/hyperlink" Target="javascript:addOwnedFund('150323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69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100.html" TargetMode="External"/><Relationship Id="rId628" Type="http://schemas.openxmlformats.org/officeDocument/2006/relationships/hyperlink" Target="https://www.jisilu.cn/data/utils/lowcalc/15016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delOwnedFund('150255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307/bc.shtml" TargetMode="External"/><Relationship Id="rId583" Type="http://schemas.openxmlformats.org/officeDocument/2006/relationships/hyperlink" Target="http://finance.sina.com.cn/fund/quotes/150277/bc.shtml" TargetMode="External"/><Relationship Id="rId639" Type="http://schemas.openxmlformats.org/officeDocument/2006/relationships/hyperlink" Target="http://quote.eastmoney.com/zs39993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186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javascript:addOwnedFund('502017');" TargetMode="External"/><Relationship Id="rId692" Type="http://schemas.openxmlformats.org/officeDocument/2006/relationships/hyperlink" Target="http://www.cninfo.com.cn/information/fund/netvalue/150203.html" TargetMode="External"/><Relationship Id="rId706" Type="http://schemas.openxmlformats.org/officeDocument/2006/relationships/hyperlink" Target="https://www.jisilu.cn/data/utils/lowcalc/150251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502024" TargetMode="External"/><Relationship Id="rId594" Type="http://schemas.openxmlformats.org/officeDocument/2006/relationships/hyperlink" Target="https://www.jisilu.cn/data/sfnew/detail/150200" TargetMode="External"/><Relationship Id="rId608" Type="http://schemas.openxmlformats.org/officeDocument/2006/relationships/hyperlink" Target="http://www.cninfo.com.cn/information/fund/netvalue/5020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6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018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8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076');" TargetMode="External"/><Relationship Id="rId563" Type="http://schemas.openxmlformats.org/officeDocument/2006/relationships/hyperlink" Target="javascript:addOwnedFund('502027');" TargetMode="External"/><Relationship Id="rId619" Type="http://schemas.openxmlformats.org/officeDocument/2006/relationships/hyperlink" Target="http://finance.sina.com.cn/fund/quotes/150205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37" TargetMode="External"/><Relationship Id="rId672" Type="http://schemas.openxmlformats.org/officeDocument/2006/relationships/hyperlink" Target="https://www.jisilu.cn/data/sfnew/detail/502007" TargetMode="External"/><Relationship Id="rId728" Type="http://schemas.openxmlformats.org/officeDocument/2006/relationships/hyperlink" Target="http://www.cninfo.com.cn/information/fund/netvalue/15026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198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100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addOwnedFund('150179');" TargetMode="External"/><Relationship Id="rId683" Type="http://schemas.openxmlformats.org/officeDocument/2006/relationships/hyperlink" Target="javascript:addOwnedFund('50200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80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807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502049" TargetMode="External"/><Relationship Id="rId652" Type="http://schemas.openxmlformats.org/officeDocument/2006/relationships/hyperlink" Target="https://www.jisilu.cn/data/utils/lowcalc/150186" TargetMode="External"/><Relationship Id="rId694" Type="http://schemas.openxmlformats.org/officeDocument/2006/relationships/hyperlink" Target="https://www.jisilu.cn/data/utils/lowcalc/150203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502024.html" TargetMode="External"/><Relationship Id="rId596" Type="http://schemas.openxmlformats.org/officeDocument/2006/relationships/hyperlink" Target="http://www.cninfo.com.cn/information/fund/netvalue/150200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6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3.html" TargetMode="External"/><Relationship Id="rId663" Type="http://schemas.openxmlformats.org/officeDocument/2006/relationships/hyperlink" Target="http://quote.eastmoney.com/zs3990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83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396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150259/bc.shtml" TargetMode="External"/><Relationship Id="rId730" Type="http://schemas.openxmlformats.org/officeDocument/2006/relationships/hyperlink" Target="https://www.jisilu.cn/data/utils/lowcalc/150269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37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150213" TargetMode="External"/><Relationship Id="rId369" Type="http://schemas.openxmlformats.org/officeDocument/2006/relationships/hyperlink" Target="https://www.jisilu.cn/data/sfnew/detail/502054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3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2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307');" TargetMode="External"/><Relationship Id="rId587" Type="http://schemas.openxmlformats.org/officeDocument/2006/relationships/hyperlink" Target="javascript:delOwnedFund('150277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184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502024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323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205');" TargetMode="External"/><Relationship Id="rId665" Type="http://schemas.openxmlformats.org/officeDocument/2006/relationships/hyperlink" Target="javascript:addOwnedFund('150018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000808.html" TargetMode="External"/><Relationship Id="rId567" Type="http://schemas.openxmlformats.org/officeDocument/2006/relationships/hyperlink" Target="http://quote.eastmoney.com/zs399992.html" TargetMode="External"/><Relationship Id="rId732" Type="http://schemas.openxmlformats.org/officeDocument/2006/relationships/hyperlink" Target="https://www.jisilu.cn/data/sfnew/detail/150255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98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50205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150237" TargetMode="External"/><Relationship Id="rId676" Type="http://schemas.openxmlformats.org/officeDocument/2006/relationships/hyperlink" Target="https://www.jisilu.cn/data/utils/lowcalc/50200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213.html" TargetMode="External"/><Relationship Id="rId480" Type="http://schemas.openxmlformats.org/officeDocument/2006/relationships/hyperlink" Target="https://www.jisilu.cn/data/sfnew/detail/502017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3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987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94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84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15028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076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502027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6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31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83');" TargetMode="External"/><Relationship Id="rId569" Type="http://schemas.openxmlformats.org/officeDocument/2006/relationships/hyperlink" Target="javascript:addOwnedFund('150259');" TargetMode="External"/><Relationship Id="rId734" Type="http://schemas.openxmlformats.org/officeDocument/2006/relationships/hyperlink" Target="http://www.cninfo.com.cn/information/fund/netvalue/150255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213" TargetMode="External"/><Relationship Id="rId373" Type="http://schemas.openxmlformats.org/officeDocument/2006/relationships/hyperlink" Target="https://www.jisilu.cn/data/utils/lowcalc/50205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35" TargetMode="External"/><Relationship Id="rId636" Type="http://schemas.openxmlformats.org/officeDocument/2006/relationships/hyperlink" Target="https://www.jisilu.cn/data/sfnew/detail/150179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502017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251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7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229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8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502027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84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076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323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100/bc.shtml" TargetMode="External"/><Relationship Id="rId627" Type="http://schemas.openxmlformats.org/officeDocument/2006/relationships/hyperlink" Target="http://quote.eastmoney.com/hk/zs110000.html" TargetMode="External"/><Relationship Id="rId669" Type="http://schemas.openxmlformats.org/officeDocument/2006/relationships/hyperlink" Target="http://quote.eastmoney.com/zs399803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502004.html" TargetMode="External"/><Relationship Id="rId736" Type="http://schemas.openxmlformats.org/officeDocument/2006/relationships/hyperlink" Target="https://www.jisilu.cn/data/utils/lowcalc/15025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07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77" TargetMode="External"/><Relationship Id="rId638" Type="http://schemas.openxmlformats.org/officeDocument/2006/relationships/hyperlink" Target="http://www.cninfo.com.cn/information/fund/netvalue/150179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502017" TargetMode="External"/><Relationship Id="rId705" Type="http://schemas.openxmlformats.org/officeDocument/2006/relationships/hyperlink" Target="http://quote.eastmoney.com/zs399990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203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94');" TargetMode="External"/><Relationship Id="rId607" Type="http://schemas.openxmlformats.org/officeDocument/2006/relationships/hyperlink" Target="http://finance.sina.com.cn/fund/quotes/502049/bc.shtml" TargetMode="External"/><Relationship Id="rId649" Type="http://schemas.openxmlformats.org/officeDocument/2006/relationships/hyperlink" Target="http://finance.sina.com.cn/fund/quotes/150186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6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018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8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076" TargetMode="External"/><Relationship Id="rId562" Type="http://schemas.openxmlformats.org/officeDocument/2006/relationships/hyperlink" Target="https://www.jisilu.cn/data/utils/lowcalc/502027" TargetMode="External"/><Relationship Id="rId618" Type="http://schemas.openxmlformats.org/officeDocument/2006/relationships/hyperlink" Target="https://www.jisilu.cn/data/sfnew/detail/15020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69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000805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7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7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000016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018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83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15030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194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2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073.html" TargetMode="External"/><Relationship Id="rId542" Type="http://schemas.openxmlformats.org/officeDocument/2006/relationships/hyperlink" Target="http://www.cninfo.com.cn/information/fund/netvalue/15027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50201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17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7" TargetMode="External"/><Relationship Id="rId771" Type="http://schemas.openxmlformats.org/officeDocument/2006/relationships/hyperlink" Target="http://quote.eastmoney.com/zs399994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279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502049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229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073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64" TargetMode="External"/><Relationship Id="rId544" Type="http://schemas.openxmlformats.org/officeDocument/2006/relationships/hyperlink" Target="https://www.jisilu.cn/data/utils/lowcalc/150275" TargetMode="External"/><Relationship Id="rId586" Type="http://schemas.openxmlformats.org/officeDocument/2006/relationships/hyperlink" Target="https://www.jisilu.cn/data/utils/lowcalc/150251" TargetMode="External"/><Relationship Id="rId751" Type="http://schemas.openxmlformats.org/officeDocument/2006/relationships/hyperlink" Target="http://finance.sina.com.cn/fund/quotes/1502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50201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43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15020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40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35.html" TargetMode="External"/><Relationship Id="rId566" Type="http://schemas.openxmlformats.org/officeDocument/2006/relationships/hyperlink" Target="http://www.cninfo.com.cn/information/fund/netvalue/1502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09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53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173/bc.shtml" TargetMode="External"/><Relationship Id="rId577" Type="http://schemas.openxmlformats.org/officeDocument/2006/relationships/hyperlink" Target="http://finance.sina.com.cn/fund/quotes/150200/bc.shtml" TargetMode="External"/><Relationship Id="rId700" Type="http://schemas.openxmlformats.org/officeDocument/2006/relationships/hyperlink" Target="https://www.jisilu.cn/data/utils/lowcalc/150169" TargetMode="External"/><Relationship Id="rId742" Type="http://schemas.openxmlformats.org/officeDocument/2006/relationships/hyperlink" Target="https://www.jisilu.cn/data/utils/lowcalc/150279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4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2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502017" TargetMode="External"/><Relationship Id="rId504" Type="http://schemas.openxmlformats.org/officeDocument/2006/relationships/hyperlink" Target="https://www.jisilu.cn/data/sfnew/detail/150305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9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00/bc.shtml" TargetMode="External"/><Relationship Id="rId655" Type="http://schemas.openxmlformats.org/officeDocument/2006/relationships/hyperlink" Target="http://finance.sina.com.cn/fund/quotes/150177/bc.shtml" TargetMode="External"/><Relationship Id="rId697" Type="http://schemas.openxmlformats.org/officeDocument/2006/relationships/hyperlink" Target="http://finance.sina.com.cn/fund/quotes/15016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89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194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53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140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3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7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delOwnedFund('150241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9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000998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49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305.html" TargetMode="External"/><Relationship Id="rId688" Type="http://schemas.openxmlformats.org/officeDocument/2006/relationships/hyperlink" Target="https://www.jisilu.cn/data/utils/lowcalc/1502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2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09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000805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399966.html" TargetMode="External"/><Relationship Id="rId699" Type="http://schemas.openxmlformats.org/officeDocument/2006/relationships/hyperlink" Target="http://quote.eastmoney.com/hk/zs11000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98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27/bc.shtml" TargetMode="External"/><Relationship Id="rId559" Type="http://schemas.openxmlformats.org/officeDocument/2006/relationships/hyperlink" Target="http://finance.sina.com.cn/fund/quotes/15020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150194.html" TargetMode="External"/><Relationship Id="rId223" Type="http://schemas.openxmlformats.org/officeDocument/2006/relationships/hyperlink" Target="https://www.jisilu.cn/data/utils/lowcalc/150053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00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966.html" TargetMode="External"/><Relationship Id="rId637" Type="http://schemas.openxmlformats.org/officeDocument/2006/relationships/hyperlink" Target="http://finance.sina.com.cn/fund/quotes/150259/bc.shtml" TargetMode="External"/><Relationship Id="rId679" Type="http://schemas.openxmlformats.org/officeDocument/2006/relationships/hyperlink" Target="http://finance.sina.com.cn/fund/quotes/150227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17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5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31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305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43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3.html" TargetMode="External"/><Relationship Id="rId617" Type="http://schemas.openxmlformats.org/officeDocument/2006/relationships/hyperlink" Target="javascript:addOwnedFund('150100');" TargetMode="External"/><Relationship Id="rId659" Type="http://schemas.openxmlformats.org/officeDocument/2006/relationships/hyperlink" Target="javascript:addOwnedFund('150177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429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289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0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15019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86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073/bc.shtml" TargetMode="External"/><Relationship Id="rId376" Type="http://schemas.openxmlformats.org/officeDocument/2006/relationships/hyperlink" Target="http://finance.sina.com.cn/fund/quotes/150064/bc.shtml" TargetMode="External"/><Relationship Id="rId541" Type="http://schemas.openxmlformats.org/officeDocument/2006/relationships/hyperlink" Target="http://finance.sina.com.cn/fund/quotes/150275/bc.shtml" TargetMode="External"/><Relationship Id="rId583" Type="http://schemas.openxmlformats.org/officeDocument/2006/relationships/hyperlink" Target="http://finance.sina.com.cn/fund/quotes/150251/bc.shtml" TargetMode="External"/><Relationship Id="rId639" Type="http://schemas.openxmlformats.org/officeDocument/2006/relationships/hyperlink" Target="http://quote.eastmoney.com/zs399992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9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203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43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09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27');" TargetMode="External"/><Relationship Id="rId563" Type="http://schemas.openxmlformats.org/officeDocument/2006/relationships/hyperlink" Target="javascript:addOwnedFund('150205');" TargetMode="External"/><Relationship Id="rId619" Type="http://schemas.openxmlformats.org/officeDocument/2006/relationships/hyperlink" Target="http://finance.sina.com.cn/fund/quotes/150179/bc.shtml" TargetMode="External"/><Relationship Id="rId770" Type="http://schemas.openxmlformats.org/officeDocument/2006/relationships/hyperlink" Target="http://www.cninfo.com.cn/information/fund/netvalue/150309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59');" TargetMode="External"/><Relationship Id="rId683" Type="http://schemas.openxmlformats.org/officeDocument/2006/relationships/hyperlink" Target="javascript:delOwnedFund('150227');" TargetMode="External"/><Relationship Id="rId739" Type="http://schemas.openxmlformats.org/officeDocument/2006/relationships/hyperlink" Target="http://finance.sina.com.cn/fund/quotes/1502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04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0.html" TargetMode="External"/><Relationship Id="rId750" Type="http://schemas.openxmlformats.org/officeDocument/2006/relationships/hyperlink" Target="https://www.jisilu.cn/data/sfnew/detail/1502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17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5');" TargetMode="External"/><Relationship Id="rId151" Type="http://schemas.openxmlformats.org/officeDocument/2006/relationships/hyperlink" Target="https://www.jisilu.cn/data/utils/lowcalc/150343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399935.html" TargetMode="External"/><Relationship Id="rId663" Type="http://schemas.openxmlformats.org/officeDocument/2006/relationships/hyperlink" Target="http://quote.eastmoney.com/zs39997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140/bc.shtml" TargetMode="External"/><Relationship Id="rId523" Type="http://schemas.openxmlformats.org/officeDocument/2006/relationships/hyperlink" Target="http://finance.sina.com.cn/fund/quotes/150235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0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173" TargetMode="External"/><Relationship Id="rId576" Type="http://schemas.openxmlformats.org/officeDocument/2006/relationships/hyperlink" Target="https://www.jisilu.cn/data/sfnew/detail/150200" TargetMode="External"/><Relationship Id="rId741" Type="http://schemas.openxmlformats.org/officeDocument/2006/relationships/hyperlink" Target="http://quote.eastmoney.com/zs399808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6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502049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2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073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delOwnedFund('150275');" TargetMode="External"/><Relationship Id="rId587" Type="http://schemas.openxmlformats.org/officeDocument/2006/relationships/hyperlink" Target="javascript:addOwnedFund('150251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2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00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7" TargetMode="External"/><Relationship Id="rId696" Type="http://schemas.openxmlformats.org/officeDocument/2006/relationships/hyperlink" Target="https://www.jisilu.cn/data/sfnew/detail/15016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89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53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9');" TargetMode="External"/><Relationship Id="rId665" Type="http://schemas.openxmlformats.org/officeDocument/2006/relationships/hyperlink" Target="javascript:addOwnedFund('150203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75.html" TargetMode="External"/><Relationship Id="rId567" Type="http://schemas.openxmlformats.org/officeDocument/2006/relationships/hyperlink" Target="http://quote.eastmoney.com/zs399807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9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173.html" TargetMode="External"/><Relationship Id="rId701" Type="http://schemas.openxmlformats.org/officeDocument/2006/relationships/hyperlink" Target="javascript:delOwnedFund('15016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0.html" TargetMode="External"/><Relationship Id="rId743" Type="http://schemas.openxmlformats.org/officeDocument/2006/relationships/hyperlink" Target="javascript:addOwnedFund('150279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000016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8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502017');" TargetMode="External"/><Relationship Id="rId505" Type="http://schemas.openxmlformats.org/officeDocument/2006/relationships/hyperlink" Target="http://finance.sina.com.cn/fund/quotes/150305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2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09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00.html" TargetMode="External"/><Relationship Id="rId656" Type="http://schemas.openxmlformats.org/officeDocument/2006/relationships/hyperlink" Target="http://www.cninfo.com.cn/information/fund/netvalue/150177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27" TargetMode="External"/><Relationship Id="rId698" Type="http://schemas.openxmlformats.org/officeDocument/2006/relationships/hyperlink" Target="http://www.cninfo.com.cn/information/fund/netvalue/15016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9.html" TargetMode="External"/><Relationship Id="rId320" Type="http://schemas.openxmlformats.org/officeDocument/2006/relationships/hyperlink" Target="javascript:addOwnedFund('150140');" TargetMode="External"/><Relationship Id="rId558" Type="http://schemas.openxmlformats.org/officeDocument/2006/relationships/hyperlink" Target="https://www.jisilu.cn/data/sfnew/detail/15020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94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235');" TargetMode="External"/><Relationship Id="rId569" Type="http://schemas.openxmlformats.org/officeDocument/2006/relationships/hyperlink" Target="javascript:delOwnedFund('150277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0" TargetMode="External"/><Relationship Id="rId636" Type="http://schemas.openxmlformats.org/officeDocument/2006/relationships/hyperlink" Target="https://www.jisilu.cn/data/sfnew/detail/15025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9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2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173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32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4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2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812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09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00" TargetMode="External"/><Relationship Id="rId658" Type="http://schemas.openxmlformats.org/officeDocument/2006/relationships/hyperlink" Target="https://www.jisilu.cn/data/utils/lowcalc/150177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502027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289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0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53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227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073" TargetMode="External"/><Relationship Id="rId540" Type="http://schemas.openxmlformats.org/officeDocument/2006/relationships/hyperlink" Target="https://www.jisilu.cn/data/sfnew/detail/150275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064" TargetMode="External"/><Relationship Id="rId582" Type="http://schemas.openxmlformats.org/officeDocument/2006/relationships/hyperlink" Target="https://www.jisilu.cn/data/sfnew/detail/150251" TargetMode="External"/><Relationship Id="rId638" Type="http://schemas.openxmlformats.org/officeDocument/2006/relationships/hyperlink" Target="http://www.cninfo.com.cn/information/fund/netvalue/15025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9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31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305');" TargetMode="External"/><Relationship Id="rId660" Type="http://schemas.openxmlformats.org/officeDocument/2006/relationships/hyperlink" Target="https://www.jisilu.cn/data/sfnew/detail/15020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43/bc.shtml" TargetMode="External"/><Relationship Id="rId355" Type="http://schemas.openxmlformats.org/officeDocument/2006/relationships/hyperlink" Target="https://www.jisilu.cn/data/utils/lowcalc/15009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27" TargetMode="External"/><Relationship Id="rId562" Type="http://schemas.openxmlformats.org/officeDocument/2006/relationships/hyperlink" Target="https://www.jisilu.cn/data/utils/lowcalc/150205" TargetMode="External"/><Relationship Id="rId618" Type="http://schemas.openxmlformats.org/officeDocument/2006/relationships/hyperlink" Target="https://www.jisilu.cn/data/sfnew/detail/15017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59" TargetMode="External"/><Relationship Id="rId738" Type="http://schemas.openxmlformats.org/officeDocument/2006/relationships/hyperlink" Target="https://www.jisilu.cn/data/sfnew/detail/150279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064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5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803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2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40" TargetMode="External"/><Relationship Id="rId522" Type="http://schemas.openxmlformats.org/officeDocument/2006/relationships/hyperlink" Target="https://www.jisilu.cn/data/sfnew/detail/150235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26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13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8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502024" TargetMode="External"/><Relationship Id="rId693" Type="http://schemas.openxmlformats.org/officeDocument/2006/relationships/hyperlink" Target="http://quote.eastmoney.com/zs399803.html" TargetMode="External"/><Relationship Id="rId707" Type="http://schemas.openxmlformats.org/officeDocument/2006/relationships/hyperlink" Target="javascript:addOwnedFund('502004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194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17');" TargetMode="External"/><Relationship Id="rId620" Type="http://schemas.openxmlformats.org/officeDocument/2006/relationships/hyperlink" Target="http://www.cninfo.com.cn/information/fund/netvalue/150177.html" TargetMode="External"/><Relationship Id="rId718" Type="http://schemas.openxmlformats.org/officeDocument/2006/relationships/hyperlink" Target="https://www.jisilu.cn/data/utils/lowcalc/150051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4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502027" TargetMode="External"/><Relationship Id="rId771" Type="http://schemas.openxmlformats.org/officeDocument/2006/relationships/hyperlink" Target="http://quote.eastmoney.com/zs39999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2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00" TargetMode="External"/><Relationship Id="rId642" Type="http://schemas.openxmlformats.org/officeDocument/2006/relationships/hyperlink" Target="https://www.jisilu.cn/data/sfnew/detail/150257" TargetMode="External"/><Relationship Id="rId684" Type="http://schemas.openxmlformats.org/officeDocument/2006/relationships/hyperlink" Target="https://www.jisilu.cn/data/sfnew/detail/150209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83" TargetMode="External"/><Relationship Id="rId586" Type="http://schemas.openxmlformats.org/officeDocument/2006/relationships/hyperlink" Target="https://www.jisilu.cn/data/utils/lowcalc/150255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73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73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502024.html" TargetMode="External"/><Relationship Id="rId695" Type="http://schemas.openxmlformats.org/officeDocument/2006/relationships/hyperlink" Target="javascript:addOwnedFund('150315');" TargetMode="External"/><Relationship Id="rId709" Type="http://schemas.openxmlformats.org/officeDocument/2006/relationships/hyperlink" Target="http://finance.sina.com.cn/fund/quotes/1502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808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000805.html" TargetMode="External"/><Relationship Id="rId720" Type="http://schemas.openxmlformats.org/officeDocument/2006/relationships/hyperlink" Target="https://www.jisilu.cn/data/sfnew/detail/150184" TargetMode="External"/><Relationship Id="rId762" Type="http://schemas.openxmlformats.org/officeDocument/2006/relationships/hyperlink" Target="https://www.jisilu.cn/data/sfnew/detail/15030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5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77" TargetMode="External"/><Relationship Id="rId261" Type="http://schemas.openxmlformats.org/officeDocument/2006/relationships/hyperlink" Target="https://www.jisilu.cn/data/sfnew/detail/150145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305.html" TargetMode="External"/><Relationship Id="rId566" Type="http://schemas.openxmlformats.org/officeDocument/2006/relationships/hyperlink" Target="http://www.cninfo.com.cn/information/fund/netvalue/502027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269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036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83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502049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43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502054" TargetMode="External"/><Relationship Id="rId602" Type="http://schemas.openxmlformats.org/officeDocument/2006/relationships/hyperlink" Target="http://www.cninfo.com.cn/information/fund/netvalue/150200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073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57.html" TargetMode="External"/><Relationship Id="rId686" Type="http://schemas.openxmlformats.org/officeDocument/2006/relationships/hyperlink" Target="http://www.cninfo.com.cn/information/fund/netvalue/15020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502024" TargetMode="External"/><Relationship Id="rId504" Type="http://schemas.openxmlformats.org/officeDocument/2006/relationships/hyperlink" Target="https://www.jisilu.cn/data/sfnew/detail/150277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39998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9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143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150279');" TargetMode="External"/><Relationship Id="rId722" Type="http://schemas.openxmlformats.org/officeDocument/2006/relationships/hyperlink" Target="http://www.cninfo.com.cn/information/fund/netvalue/15018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100');" TargetMode="External"/><Relationship Id="rId764" Type="http://schemas.openxmlformats.org/officeDocument/2006/relationships/hyperlink" Target="http://www.cninfo.com.cn/information/fund/netvalue/15030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36.html" TargetMode="External"/><Relationship Id="rId263" Type="http://schemas.openxmlformats.org/officeDocument/2006/relationships/hyperlink" Target="http://www.cninfo.com.cn/information/fund/netvalue/150145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30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27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13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41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502004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000016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27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502054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9.html" TargetMode="External"/><Relationship Id="rId604" Type="http://schemas.openxmlformats.org/officeDocument/2006/relationships/hyperlink" Target="https://www.jisilu.cn/data/utils/lowcalc/150200" TargetMode="External"/><Relationship Id="rId646" Type="http://schemas.openxmlformats.org/officeDocument/2006/relationships/hyperlink" Target="https://www.jisilu.cn/data/utils/lowcalc/15025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0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7.html" TargetMode="External"/><Relationship Id="rId688" Type="http://schemas.openxmlformats.org/officeDocument/2006/relationships/hyperlink" Target="https://www.jisilu.cn/data/utils/lowcalc/15020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17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2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00083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184" TargetMode="External"/><Relationship Id="rId766" Type="http://schemas.openxmlformats.org/officeDocument/2006/relationships/hyperlink" Target="https://www.jisilu.cn/data/utils/lowcalc/15030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036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5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30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49');" TargetMode="External"/><Relationship Id="rId690" Type="http://schemas.openxmlformats.org/officeDocument/2006/relationships/hyperlink" Target="https://www.jisilu.cn/data/sfnew/detail/150315" TargetMode="External"/><Relationship Id="rId704" Type="http://schemas.openxmlformats.org/officeDocument/2006/relationships/hyperlink" Target="http://www.cninfo.com.cn/information/fund/netvalue/502004.html" TargetMode="External"/><Relationship Id="rId746" Type="http://schemas.openxmlformats.org/officeDocument/2006/relationships/hyperlink" Target="http://www.cninfo.com.cn/information/fund/netvalue/15022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4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502054" TargetMode="External"/><Relationship Id="rId592" Type="http://schemas.openxmlformats.org/officeDocument/2006/relationships/hyperlink" Target="https://www.jisilu.cn/data/utils/lowcalc/150259" TargetMode="External"/><Relationship Id="rId606" Type="http://schemas.openxmlformats.org/officeDocument/2006/relationships/hyperlink" Target="https://www.jisilu.cn/data/sfnew/detail/150173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30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17.html" TargetMode="External"/><Relationship Id="rId508" Type="http://schemas.openxmlformats.org/officeDocument/2006/relationships/hyperlink" Target="https://www.jisilu.cn/data/utils/lowcalc/150277" TargetMode="External"/><Relationship Id="rId715" Type="http://schemas.openxmlformats.org/officeDocument/2006/relationships/hyperlink" Target="http://finance.sina.com.cn/fund/quotes/150051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addOwnedFund('15023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91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26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083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3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83/bc.shtml" TargetMode="External"/><Relationship Id="rId583" Type="http://schemas.openxmlformats.org/officeDocument/2006/relationships/hyperlink" Target="http://finance.sina.com.cn/fund/quotes/150255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75');" TargetMode="External"/><Relationship Id="rId692" Type="http://schemas.openxmlformats.org/officeDocument/2006/relationships/hyperlink" Target="http://www.cninfo.com.cn/information/fund/netvalue/150315.html" TargetMode="External"/><Relationship Id="rId706" Type="http://schemas.openxmlformats.org/officeDocument/2006/relationships/hyperlink" Target="https://www.jisilu.cn/data/utils/lowcalc/502004" TargetMode="External"/><Relationship Id="rId748" Type="http://schemas.openxmlformats.org/officeDocument/2006/relationships/hyperlink" Target="https://www.jisilu.cn/data/utils/lowcalc/150227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7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100" TargetMode="External"/><Relationship Id="rId608" Type="http://schemas.openxmlformats.org/officeDocument/2006/relationships/hyperlink" Target="http://www.cninfo.com.cn/information/fund/netvalue/15017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1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300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177/bc.shtml" TargetMode="External"/><Relationship Id="rId770" Type="http://schemas.openxmlformats.org/officeDocument/2006/relationships/hyperlink" Target="http://www.cninfo.com.cn/information/fund/netvalue/150269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083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9');" TargetMode="External"/><Relationship Id="rId683" Type="http://schemas.openxmlformats.org/officeDocument/2006/relationships/hyperlink" Target="javascript:addOwnedFund('15016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000808.html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7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24/bc.shtml" TargetMode="External"/><Relationship Id="rId610" Type="http://schemas.openxmlformats.org/officeDocument/2006/relationships/hyperlink" Target="https://www.jisilu.cn/data/utils/lowcalc/150173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315" TargetMode="External"/><Relationship Id="rId708" Type="http://schemas.openxmlformats.org/officeDocument/2006/relationships/hyperlink" Target="https://www.jisilu.cn/data/sfnew/detail/150229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7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100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399966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305/bc.shtml" TargetMode="External"/><Relationship Id="rId719" Type="http://schemas.openxmlformats.org/officeDocument/2006/relationships/hyperlink" Target="javascript:addOwnedFund('150051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502027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26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502049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083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0/bc.shtml" TargetMode="External"/><Relationship Id="rId643" Type="http://schemas.openxmlformats.org/officeDocument/2006/relationships/hyperlink" Target="http://finance.sina.com.cn/fund/quotes/150257/bc.shtml" TargetMode="External"/><Relationship Id="rId240" Type="http://schemas.openxmlformats.org/officeDocument/2006/relationships/hyperlink" Target="http://quote.eastmoney.com/zs399958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150283');" TargetMode="External"/><Relationship Id="rId587" Type="http://schemas.openxmlformats.org/officeDocument/2006/relationships/hyperlink" Target="javascript:addOwnedFund('150255');" TargetMode="External"/><Relationship Id="rId710" Type="http://schemas.openxmlformats.org/officeDocument/2006/relationships/hyperlink" Target="http://www.cninfo.com.cn/information/fund/netvalue/1502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://quote.eastmoney.com/zs399440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1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7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84/bc.shtml" TargetMode="External"/><Relationship Id="rId763" Type="http://schemas.openxmlformats.org/officeDocument/2006/relationships/hyperlink" Target="http://finance.sina.com.cn/fund/quotes/15030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36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77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45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812.html" TargetMode="External"/><Relationship Id="rId567" Type="http://schemas.openxmlformats.org/officeDocument/2006/relationships/hyperlink" Target="http://quote.eastmoney.com/zs399429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49.html" TargetMode="External"/><Relationship Id="rId701" Type="http://schemas.openxmlformats.org/officeDocument/2006/relationships/hyperlink" Target="javascript:addOwnedFund('150143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502054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3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73');" TargetMode="External"/><Relationship Id="rId284" Type="http://schemas.openxmlformats.org/officeDocument/2006/relationships/hyperlink" Target="javascript:addOwnedFund('502031');" TargetMode="External"/><Relationship Id="rId491" Type="http://schemas.openxmlformats.org/officeDocument/2006/relationships/hyperlink" Target="javascript:addOwnedFund('502024');" TargetMode="External"/><Relationship Id="rId505" Type="http://schemas.openxmlformats.org/officeDocument/2006/relationships/hyperlink" Target="http://finance.sina.com.cn/fund/quotes/150277/bc.shtml" TargetMode="External"/><Relationship Id="rId712" Type="http://schemas.openxmlformats.org/officeDocument/2006/relationships/hyperlink" Target="https://www.jisilu.cn/data/utils/lowcalc/1502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259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23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1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000827.html" TargetMode="External"/><Relationship Id="rId765" Type="http://schemas.openxmlformats.org/officeDocument/2006/relationships/hyperlink" Target="http://quote.eastmoney.com/zs399994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82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305');" TargetMode="External"/><Relationship Id="rId569" Type="http://schemas.openxmlformats.org/officeDocument/2006/relationships/hyperlink" Target="javascript:addOwnedFund('502027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30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49" TargetMode="External"/><Relationship Id="rId703" Type="http://schemas.openxmlformats.org/officeDocument/2006/relationships/hyperlink" Target="http://finance.sina.com.cn/fund/quotes/502004/bc.shtml" TargetMode="External"/><Relationship Id="rId745" Type="http://schemas.openxmlformats.org/officeDocument/2006/relationships/hyperlink" Target="http://finance.sina.com.cn/fund/quotes/150227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975.html" TargetMode="External"/><Relationship Id="rId591" Type="http://schemas.openxmlformats.org/officeDocument/2006/relationships/hyperlink" Target="http://quote.eastmoney.com/zs399992.html" TargetMode="External"/><Relationship Id="rId605" Type="http://schemas.openxmlformats.org/officeDocument/2006/relationships/hyperlink" Target="javascript:addOwnedFund('150200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0/bc.shtml" TargetMode="External"/><Relationship Id="rId647" Type="http://schemas.openxmlformats.org/officeDocument/2006/relationships/hyperlink" Target="javascript:addOwnedFund('150257');" TargetMode="External"/><Relationship Id="rId689" Type="http://schemas.openxmlformats.org/officeDocument/2006/relationships/hyperlink" Target="javascript:addOwnedFund('15020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17/bc.shtml" TargetMode="External"/><Relationship Id="rId507" Type="http://schemas.openxmlformats.org/officeDocument/2006/relationships/hyperlink" Target="http://quote.eastmoney.com/zs399807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51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7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23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addOwnedFund('150184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30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36');" TargetMode="External"/><Relationship Id="rId266" Type="http://schemas.openxmlformats.org/officeDocument/2006/relationships/hyperlink" Target="javascript:addOwnedFund('150145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394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8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5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315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502054');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259');" TargetMode="External"/><Relationship Id="rId607" Type="http://schemas.openxmlformats.org/officeDocument/2006/relationships/hyperlink" Target="http://finance.sina.com.cn/fund/quotes/150173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971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412.html" TargetMode="External"/><Relationship Id="rId716" Type="http://schemas.openxmlformats.org/officeDocument/2006/relationships/hyperlink" Target="http://www.cninfo.com.cn/information/fund/netvalue/150051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177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08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25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73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227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79/bc.shtml" TargetMode="External"/><Relationship Id="rId609" Type="http://schemas.openxmlformats.org/officeDocument/2006/relationships/hyperlink" Target="http://quote.eastmoney.com/zs000998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1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30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305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775" t="s">
        <v>0</v>
      </c>
      <c r="B1" s="775" t="s">
        <v>1</v>
      </c>
      <c r="C1" s="775" t="s">
        <v>2</v>
      </c>
      <c r="D1" s="775" t="s">
        <v>3</v>
      </c>
      <c r="E1" s="1" t="s">
        <v>4</v>
      </c>
      <c r="F1" s="775" t="s">
        <v>6</v>
      </c>
      <c r="G1" s="775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775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775" t="s">
        <v>31</v>
      </c>
      <c r="X1" s="775" t="s">
        <v>32</v>
      </c>
      <c r="Y1" s="777" t="s">
        <v>33</v>
      </c>
    </row>
    <row r="2" spans="1:25" ht="14.25" thickBot="1" x14ac:dyDescent="0.2">
      <c r="A2" s="776"/>
      <c r="B2" s="776"/>
      <c r="C2" s="776"/>
      <c r="D2" s="776"/>
      <c r="E2" s="2" t="s">
        <v>5</v>
      </c>
      <c r="F2" s="776"/>
      <c r="G2" s="776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776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776"/>
      <c r="X2" s="776"/>
      <c r="Y2" s="778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775" t="s">
        <v>0</v>
      </c>
      <c r="C13" s="775" t="s">
        <v>1</v>
      </c>
      <c r="D13" s="775" t="s">
        <v>2</v>
      </c>
      <c r="E13" s="775" t="s">
        <v>3</v>
      </c>
      <c r="F13" s="1" t="s">
        <v>4</v>
      </c>
      <c r="G13" s="775" t="s">
        <v>6</v>
      </c>
      <c r="H13" s="775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775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775" t="s">
        <v>31</v>
      </c>
      <c r="Y13" s="775" t="s">
        <v>32</v>
      </c>
      <c r="Z13" s="777" t="s">
        <v>33</v>
      </c>
    </row>
    <row r="14" spans="1:26" ht="14.25" thickBot="1" x14ac:dyDescent="0.2">
      <c r="B14" s="776"/>
      <c r="C14" s="776"/>
      <c r="D14" s="776"/>
      <c r="E14" s="776"/>
      <c r="F14" s="2" t="s">
        <v>5</v>
      </c>
      <c r="G14" s="776"/>
      <c r="H14" s="776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776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776"/>
      <c r="Y14" s="776"/>
      <c r="Z14" s="778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779" t="s">
        <v>0</v>
      </c>
      <c r="B1" s="779" t="s">
        <v>1</v>
      </c>
      <c r="C1" s="779" t="s">
        <v>2</v>
      </c>
      <c r="D1" s="779" t="s">
        <v>3</v>
      </c>
      <c r="E1" s="78" t="s">
        <v>4</v>
      </c>
      <c r="F1" s="779" t="s">
        <v>6</v>
      </c>
      <c r="G1" s="779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779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779" t="s">
        <v>31</v>
      </c>
      <c r="X1" s="779" t="s">
        <v>32</v>
      </c>
      <c r="Y1" s="781" t="s">
        <v>33</v>
      </c>
    </row>
    <row r="2" spans="1:25" ht="14.25" thickBot="1" x14ac:dyDescent="0.2">
      <c r="A2" s="780"/>
      <c r="B2" s="780"/>
      <c r="C2" s="780"/>
      <c r="D2" s="780"/>
      <c r="E2" s="79" t="s">
        <v>5</v>
      </c>
      <c r="F2" s="780"/>
      <c r="G2" s="780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780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780"/>
      <c r="X2" s="780"/>
      <c r="Y2" s="782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75" t="s">
        <v>0</v>
      </c>
      <c r="C14" s="775" t="s">
        <v>1</v>
      </c>
      <c r="D14" s="775" t="s">
        <v>2</v>
      </c>
      <c r="E14" s="775" t="s">
        <v>3</v>
      </c>
      <c r="F14" s="33" t="s">
        <v>4</v>
      </c>
      <c r="G14" s="775" t="s">
        <v>6</v>
      </c>
      <c r="H14" s="775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775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775" t="s">
        <v>31</v>
      </c>
      <c r="Y14" s="775" t="s">
        <v>32</v>
      </c>
      <c r="Z14" s="777" t="s">
        <v>33</v>
      </c>
    </row>
    <row r="15" spans="1:26" ht="14.25" thickBot="1" x14ac:dyDescent="0.2">
      <c r="B15" s="776"/>
      <c r="C15" s="776"/>
      <c r="D15" s="776"/>
      <c r="E15" s="776"/>
      <c r="F15" s="34" t="s">
        <v>5</v>
      </c>
      <c r="G15" s="776"/>
      <c r="H15" s="776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776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776"/>
      <c r="Y15" s="776"/>
      <c r="Z15" s="778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783" t="s">
        <v>0</v>
      </c>
      <c r="B1" s="783" t="s">
        <v>1</v>
      </c>
      <c r="C1" s="783" t="s">
        <v>2</v>
      </c>
      <c r="D1" s="783" t="s">
        <v>3</v>
      </c>
      <c r="E1" s="138" t="s">
        <v>4</v>
      </c>
      <c r="F1" s="783" t="s">
        <v>6</v>
      </c>
      <c r="G1" s="783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783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783" t="s">
        <v>31</v>
      </c>
      <c r="X1" s="783" t="s">
        <v>32</v>
      </c>
      <c r="Y1" s="785" t="s">
        <v>33</v>
      </c>
    </row>
    <row r="2" spans="1:25" ht="14.25" thickBot="1" x14ac:dyDescent="0.2">
      <c r="A2" s="784"/>
      <c r="B2" s="784"/>
      <c r="C2" s="784"/>
      <c r="D2" s="784"/>
      <c r="E2" s="139" t="s">
        <v>5</v>
      </c>
      <c r="F2" s="784"/>
      <c r="G2" s="784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784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784"/>
      <c r="X2" s="784"/>
      <c r="Y2" s="786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75" t="s">
        <v>0</v>
      </c>
      <c r="C15" s="775" t="s">
        <v>1</v>
      </c>
      <c r="D15" s="775" t="s">
        <v>2</v>
      </c>
      <c r="E15" s="775" t="s">
        <v>3</v>
      </c>
      <c r="F15" s="76" t="s">
        <v>4</v>
      </c>
      <c r="G15" s="775" t="s">
        <v>6</v>
      </c>
      <c r="H15" s="775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775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775" t="s">
        <v>31</v>
      </c>
      <c r="Y15" s="775" t="s">
        <v>32</v>
      </c>
      <c r="Z15" s="777" t="s">
        <v>33</v>
      </c>
    </row>
    <row r="16" spans="2:26" ht="14.25" thickBot="1" x14ac:dyDescent="0.2">
      <c r="B16" s="776"/>
      <c r="C16" s="776"/>
      <c r="D16" s="776"/>
      <c r="E16" s="776"/>
      <c r="F16" s="77" t="s">
        <v>5</v>
      </c>
      <c r="G16" s="776"/>
      <c r="H16" s="776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776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776"/>
      <c r="Y16" s="776"/>
      <c r="Z16" s="778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787" t="s">
        <v>0</v>
      </c>
      <c r="B1" s="787" t="s">
        <v>1</v>
      </c>
      <c r="C1" s="787" t="s">
        <v>2</v>
      </c>
      <c r="D1" s="787" t="s">
        <v>3</v>
      </c>
      <c r="E1" s="178" t="s">
        <v>4</v>
      </c>
      <c r="F1" s="787" t="s">
        <v>6</v>
      </c>
      <c r="G1" s="787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787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787" t="s">
        <v>31</v>
      </c>
      <c r="X1" s="787" t="s">
        <v>32</v>
      </c>
      <c r="Y1" s="789" t="s">
        <v>33</v>
      </c>
    </row>
    <row r="2" spans="1:25" ht="14.25" thickBot="1" x14ac:dyDescent="0.2">
      <c r="A2" s="788"/>
      <c r="B2" s="788"/>
      <c r="C2" s="788"/>
      <c r="D2" s="788"/>
      <c r="E2" s="179" t="s">
        <v>5</v>
      </c>
      <c r="F2" s="788"/>
      <c r="G2" s="788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788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788"/>
      <c r="X2" s="788"/>
      <c r="Y2" s="790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91" t="s">
        <v>309</v>
      </c>
      <c r="C15" s="791" t="s">
        <v>310</v>
      </c>
      <c r="D15" s="791" t="s">
        <v>311</v>
      </c>
      <c r="E15" s="791" t="s">
        <v>312</v>
      </c>
      <c r="F15" s="213" t="s">
        <v>313</v>
      </c>
      <c r="G15" s="791" t="s">
        <v>315</v>
      </c>
      <c r="H15" s="791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791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775" t="s">
        <v>340</v>
      </c>
      <c r="Y15" s="791" t="s">
        <v>341</v>
      </c>
      <c r="Z15" s="792" t="s">
        <v>342</v>
      </c>
    </row>
    <row r="16" spans="2:26" ht="14.25" thickBot="1" x14ac:dyDescent="0.2">
      <c r="B16" s="776"/>
      <c r="C16" s="776"/>
      <c r="D16" s="776"/>
      <c r="E16" s="776"/>
      <c r="F16" s="137" t="s">
        <v>314</v>
      </c>
      <c r="G16" s="776"/>
      <c r="H16" s="776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776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776"/>
      <c r="Y16" s="776"/>
      <c r="Z16" s="778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793" t="s">
        <v>0</v>
      </c>
      <c r="B1" s="793" t="s">
        <v>1</v>
      </c>
      <c r="C1" s="793" t="s">
        <v>2</v>
      </c>
      <c r="D1" s="793" t="s">
        <v>3</v>
      </c>
      <c r="E1" s="221" t="s">
        <v>4</v>
      </c>
      <c r="F1" s="793" t="s">
        <v>6</v>
      </c>
      <c r="G1" s="793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793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793" t="s">
        <v>31</v>
      </c>
      <c r="X1" s="793" t="s">
        <v>32</v>
      </c>
      <c r="Y1" s="795" t="s">
        <v>33</v>
      </c>
    </row>
    <row r="2" spans="1:25" ht="14.25" thickBot="1" x14ac:dyDescent="0.2">
      <c r="A2" s="794"/>
      <c r="B2" s="794"/>
      <c r="C2" s="794"/>
      <c r="D2" s="794"/>
      <c r="E2" s="222" t="s">
        <v>5</v>
      </c>
      <c r="F2" s="794"/>
      <c r="G2" s="794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794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794"/>
      <c r="X2" s="794"/>
      <c r="Y2" s="796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91" t="s">
        <v>309</v>
      </c>
      <c r="C14" s="791" t="s">
        <v>310</v>
      </c>
      <c r="D14" s="791" t="s">
        <v>311</v>
      </c>
      <c r="E14" s="791" t="s">
        <v>312</v>
      </c>
      <c r="F14" s="213" t="s">
        <v>313</v>
      </c>
      <c r="G14" s="791" t="s">
        <v>315</v>
      </c>
      <c r="H14" s="791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791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775" t="s">
        <v>340</v>
      </c>
      <c r="Y14" s="791" t="s">
        <v>341</v>
      </c>
      <c r="Z14" s="792" t="s">
        <v>342</v>
      </c>
    </row>
    <row r="15" spans="1:26" ht="14.25" thickBot="1" x14ac:dyDescent="0.2">
      <c r="B15" s="776"/>
      <c r="C15" s="776"/>
      <c r="D15" s="776"/>
      <c r="E15" s="776"/>
      <c r="F15" s="176" t="s">
        <v>314</v>
      </c>
      <c r="G15" s="776"/>
      <c r="H15" s="776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776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776"/>
      <c r="Y15" s="776"/>
      <c r="Z15" s="778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797" t="s">
        <v>0</v>
      </c>
      <c r="B1" s="797" t="s">
        <v>1</v>
      </c>
      <c r="C1" s="797" t="s">
        <v>2</v>
      </c>
      <c r="D1" s="797" t="s">
        <v>3</v>
      </c>
      <c r="E1" s="246" t="s">
        <v>4</v>
      </c>
      <c r="F1" s="797" t="s">
        <v>6</v>
      </c>
      <c r="G1" s="797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797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797" t="s">
        <v>31</v>
      </c>
      <c r="X1" s="797" t="s">
        <v>32</v>
      </c>
      <c r="Y1" s="799" t="s">
        <v>33</v>
      </c>
    </row>
    <row r="2" spans="1:25" ht="14.25" thickBot="1" x14ac:dyDescent="0.2">
      <c r="A2" s="798"/>
      <c r="B2" s="798"/>
      <c r="C2" s="798"/>
      <c r="D2" s="798"/>
      <c r="E2" s="247" t="s">
        <v>5</v>
      </c>
      <c r="F2" s="798"/>
      <c r="G2" s="798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798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798"/>
      <c r="X2" s="798"/>
      <c r="Y2" s="800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791" t="s">
        <v>309</v>
      </c>
      <c r="C14" s="791" t="s">
        <v>310</v>
      </c>
      <c r="D14" s="791" t="s">
        <v>311</v>
      </c>
      <c r="E14" s="791" t="s">
        <v>297</v>
      </c>
      <c r="F14" s="220" t="s">
        <v>313</v>
      </c>
      <c r="G14" s="791" t="s">
        <v>315</v>
      </c>
      <c r="H14" s="791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791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775" t="s">
        <v>340</v>
      </c>
      <c r="Y14" s="791" t="s">
        <v>341</v>
      </c>
      <c r="Z14" s="792" t="s">
        <v>342</v>
      </c>
    </row>
    <row r="15" spans="1:26" ht="14.25" thickBot="1" x14ac:dyDescent="0.2">
      <c r="B15" s="776"/>
      <c r="C15" s="776"/>
      <c r="D15" s="776"/>
      <c r="E15" s="776"/>
      <c r="F15" s="219" t="s">
        <v>314</v>
      </c>
      <c r="G15" s="776"/>
      <c r="H15" s="776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76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776"/>
      <c r="Y15" s="776"/>
      <c r="Z15" s="778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801" t="s">
        <v>0</v>
      </c>
      <c r="B1" s="801" t="s">
        <v>1</v>
      </c>
      <c r="C1" s="801" t="s">
        <v>2</v>
      </c>
      <c r="D1" s="801" t="s">
        <v>3</v>
      </c>
      <c r="E1" s="263" t="s">
        <v>4</v>
      </c>
      <c r="F1" s="801" t="s">
        <v>6</v>
      </c>
      <c r="G1" s="801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801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801" t="s">
        <v>31</v>
      </c>
      <c r="X1" s="801" t="s">
        <v>32</v>
      </c>
      <c r="Y1" s="803" t="s">
        <v>33</v>
      </c>
    </row>
    <row r="2" spans="1:25" ht="14.25" thickBot="1" x14ac:dyDescent="0.2">
      <c r="A2" s="802"/>
      <c r="B2" s="802"/>
      <c r="C2" s="802"/>
      <c r="D2" s="802"/>
      <c r="E2" s="264" t="s">
        <v>5</v>
      </c>
      <c r="F2" s="802"/>
      <c r="G2" s="802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802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802"/>
      <c r="X2" s="802"/>
      <c r="Y2" s="804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791" t="s">
        <v>309</v>
      </c>
      <c r="C14" s="791" t="s">
        <v>310</v>
      </c>
      <c r="D14" s="791" t="s">
        <v>311</v>
      </c>
      <c r="E14" s="791" t="s">
        <v>297</v>
      </c>
      <c r="F14" s="245" t="s">
        <v>313</v>
      </c>
      <c r="G14" s="791" t="s">
        <v>315</v>
      </c>
      <c r="H14" s="791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791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775" t="s">
        <v>340</v>
      </c>
      <c r="Y14" s="791" t="s">
        <v>341</v>
      </c>
      <c r="Z14" s="792" t="s">
        <v>342</v>
      </c>
    </row>
    <row r="15" spans="1:26" ht="14.25" thickBot="1" x14ac:dyDescent="0.2">
      <c r="B15" s="776"/>
      <c r="C15" s="776"/>
      <c r="D15" s="776"/>
      <c r="E15" s="776"/>
      <c r="F15" s="244" t="s">
        <v>314</v>
      </c>
      <c r="G15" s="776"/>
      <c r="H15" s="776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76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776"/>
      <c r="Y15" s="776"/>
      <c r="Z15" s="778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805" t="s">
        <v>0</v>
      </c>
      <c r="B1" s="805" t="s">
        <v>1</v>
      </c>
      <c r="C1" s="805" t="s">
        <v>2</v>
      </c>
      <c r="D1" s="805" t="s">
        <v>3</v>
      </c>
      <c r="E1" s="277" t="s">
        <v>4</v>
      </c>
      <c r="F1" s="805" t="s">
        <v>6</v>
      </c>
      <c r="G1" s="805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805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805" t="s">
        <v>31</v>
      </c>
      <c r="X1" s="805" t="s">
        <v>32</v>
      </c>
      <c r="Y1" s="807" t="s">
        <v>33</v>
      </c>
    </row>
    <row r="2" spans="1:25" ht="14.25" thickBot="1" x14ac:dyDescent="0.2">
      <c r="A2" s="806"/>
      <c r="B2" s="806"/>
      <c r="C2" s="806"/>
      <c r="D2" s="806"/>
      <c r="E2" s="278" t="s">
        <v>5</v>
      </c>
      <c r="F2" s="806"/>
      <c r="G2" s="806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806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806"/>
      <c r="X2" s="806"/>
      <c r="Y2" s="808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791" t="s">
        <v>309</v>
      </c>
      <c r="C21" s="791" t="s">
        <v>310</v>
      </c>
      <c r="D21" s="791" t="s">
        <v>311</v>
      </c>
      <c r="E21" s="791" t="s">
        <v>297</v>
      </c>
      <c r="F21" s="262" t="s">
        <v>313</v>
      </c>
      <c r="G21" s="791" t="s">
        <v>315</v>
      </c>
      <c r="H21" s="791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791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775" t="s">
        <v>340</v>
      </c>
      <c r="Y21" s="791" t="s">
        <v>341</v>
      </c>
      <c r="Z21" s="792" t="s">
        <v>342</v>
      </c>
    </row>
    <row r="22" spans="1:26" ht="14.25" thickBot="1" x14ac:dyDescent="0.2">
      <c r="B22" s="776"/>
      <c r="C22" s="776"/>
      <c r="D22" s="776"/>
      <c r="E22" s="776"/>
      <c r="F22" s="261" t="s">
        <v>314</v>
      </c>
      <c r="G22" s="776"/>
      <c r="H22" s="776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776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776"/>
      <c r="Y22" s="776"/>
      <c r="Z22" s="778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91" t="s">
        <v>405</v>
      </c>
      <c r="B15" s="791" t="s">
        <v>400</v>
      </c>
      <c r="C15" s="791" t="s">
        <v>402</v>
      </c>
      <c r="D15" s="791" t="s">
        <v>404</v>
      </c>
      <c r="E15" s="791" t="s">
        <v>309</v>
      </c>
      <c r="F15" s="791" t="s">
        <v>310</v>
      </c>
      <c r="G15" s="791" t="s">
        <v>311</v>
      </c>
      <c r="H15" s="791" t="s">
        <v>297</v>
      </c>
      <c r="I15" s="262" t="s">
        <v>313</v>
      </c>
      <c r="J15" s="791" t="s">
        <v>315</v>
      </c>
      <c r="K15" s="791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791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775" t="s">
        <v>340</v>
      </c>
      <c r="AB15" s="791" t="s">
        <v>341</v>
      </c>
      <c r="AC15" s="792" t="s">
        <v>342</v>
      </c>
    </row>
    <row r="16" spans="1:29" ht="14.25" thickBot="1" x14ac:dyDescent="0.2">
      <c r="A16" s="776"/>
      <c r="B16" s="776" t="s">
        <v>399</v>
      </c>
      <c r="C16" s="776" t="s">
        <v>401</v>
      </c>
      <c r="D16" s="776" t="s">
        <v>403</v>
      </c>
      <c r="E16" s="776"/>
      <c r="F16" s="776"/>
      <c r="G16" s="776"/>
      <c r="H16" s="776"/>
      <c r="I16" s="261" t="s">
        <v>314</v>
      </c>
      <c r="J16" s="776"/>
      <c r="K16" s="77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7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776"/>
      <c r="AB16" s="776"/>
      <c r="AC16" s="77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809" t="s">
        <v>0</v>
      </c>
      <c r="B1" s="809" t="s">
        <v>1</v>
      </c>
      <c r="C1" s="809" t="s">
        <v>2</v>
      </c>
      <c r="D1" s="809" t="s">
        <v>3</v>
      </c>
      <c r="E1" s="322" t="s">
        <v>4</v>
      </c>
      <c r="F1" s="809" t="s">
        <v>6</v>
      </c>
      <c r="G1" s="809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809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809" t="s">
        <v>31</v>
      </c>
      <c r="X1" s="809" t="s">
        <v>32</v>
      </c>
      <c r="Y1" s="811" t="s">
        <v>33</v>
      </c>
    </row>
    <row r="2" spans="1:25" ht="14.25" thickBot="1" x14ac:dyDescent="0.2">
      <c r="A2" s="810"/>
      <c r="B2" s="810"/>
      <c r="C2" s="810"/>
      <c r="D2" s="810"/>
      <c r="E2" s="323" t="s">
        <v>5</v>
      </c>
      <c r="F2" s="810"/>
      <c r="G2" s="810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810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810"/>
      <c r="X2" s="810"/>
      <c r="Y2" s="812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91" t="s">
        <v>405</v>
      </c>
      <c r="B15" s="791" t="s">
        <v>399</v>
      </c>
      <c r="C15" s="791" t="s">
        <v>401</v>
      </c>
      <c r="D15" s="791" t="s">
        <v>403</v>
      </c>
      <c r="E15" s="791" t="s">
        <v>309</v>
      </c>
      <c r="F15" s="791" t="s">
        <v>310</v>
      </c>
      <c r="G15" s="791" t="s">
        <v>311</v>
      </c>
      <c r="H15" s="791" t="s">
        <v>297</v>
      </c>
      <c r="I15" s="276" t="s">
        <v>313</v>
      </c>
      <c r="J15" s="791" t="s">
        <v>315</v>
      </c>
      <c r="K15" s="791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791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775" t="s">
        <v>340</v>
      </c>
      <c r="AB15" s="791" t="s">
        <v>341</v>
      </c>
      <c r="AC15" s="792" t="s">
        <v>342</v>
      </c>
    </row>
    <row r="16" spans="1:29" ht="14.25" thickBot="1" x14ac:dyDescent="0.2">
      <c r="A16" s="776"/>
      <c r="B16" s="776" t="s">
        <v>399</v>
      </c>
      <c r="C16" s="776" t="s">
        <v>401</v>
      </c>
      <c r="D16" s="776" t="s">
        <v>403</v>
      </c>
      <c r="E16" s="776"/>
      <c r="F16" s="776"/>
      <c r="G16" s="776"/>
      <c r="H16" s="776"/>
      <c r="I16" s="275" t="s">
        <v>314</v>
      </c>
      <c r="J16" s="776"/>
      <c r="K16" s="77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7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776"/>
      <c r="AB16" s="776"/>
      <c r="AC16" s="77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13" t="s">
        <v>0</v>
      </c>
      <c r="B1" s="813" t="s">
        <v>1</v>
      </c>
      <c r="C1" s="813" t="s">
        <v>2</v>
      </c>
      <c r="D1" s="813" t="s">
        <v>3</v>
      </c>
      <c r="E1" s="338" t="s">
        <v>4</v>
      </c>
      <c r="F1" s="813" t="s">
        <v>6</v>
      </c>
      <c r="G1" s="813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813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813" t="s">
        <v>31</v>
      </c>
      <c r="X1" s="813" t="s">
        <v>32</v>
      </c>
      <c r="Y1" s="815" t="s">
        <v>33</v>
      </c>
    </row>
    <row r="2" spans="1:25" ht="14.25" thickBot="1" x14ac:dyDescent="0.2">
      <c r="A2" s="814"/>
      <c r="B2" s="814"/>
      <c r="C2" s="814"/>
      <c r="D2" s="814"/>
      <c r="E2" s="339" t="s">
        <v>5</v>
      </c>
      <c r="F2" s="814"/>
      <c r="G2" s="814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814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814"/>
      <c r="X2" s="814"/>
      <c r="Y2" s="816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91" t="s">
        <v>405</v>
      </c>
      <c r="B15" s="791" t="s">
        <v>399</v>
      </c>
      <c r="C15" s="791" t="s">
        <v>401</v>
      </c>
      <c r="D15" s="791" t="s">
        <v>403</v>
      </c>
      <c r="E15" s="791" t="s">
        <v>309</v>
      </c>
      <c r="F15" s="791" t="s">
        <v>310</v>
      </c>
      <c r="G15" s="791" t="s">
        <v>311</v>
      </c>
      <c r="H15" s="791" t="s">
        <v>297</v>
      </c>
      <c r="I15" s="321" t="s">
        <v>313</v>
      </c>
      <c r="J15" s="791" t="s">
        <v>315</v>
      </c>
      <c r="K15" s="791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791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775" t="s">
        <v>340</v>
      </c>
      <c r="AB15" s="791" t="s">
        <v>341</v>
      </c>
      <c r="AC15" s="792" t="s">
        <v>342</v>
      </c>
    </row>
    <row r="16" spans="1:29" ht="14.25" thickBot="1" x14ac:dyDescent="0.2">
      <c r="A16" s="776"/>
      <c r="B16" s="776" t="s">
        <v>399</v>
      </c>
      <c r="C16" s="776" t="s">
        <v>401</v>
      </c>
      <c r="D16" s="776" t="s">
        <v>403</v>
      </c>
      <c r="E16" s="776"/>
      <c r="F16" s="776"/>
      <c r="G16" s="776"/>
      <c r="H16" s="776"/>
      <c r="I16" s="320" t="s">
        <v>314</v>
      </c>
      <c r="J16" s="776"/>
      <c r="K16" s="77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7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776"/>
      <c r="AB16" s="776"/>
      <c r="AC16" s="77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817" t="s">
        <v>0</v>
      </c>
      <c r="B1" s="817" t="s">
        <v>1</v>
      </c>
      <c r="C1" s="817" t="s">
        <v>2</v>
      </c>
      <c r="D1" s="817" t="s">
        <v>3</v>
      </c>
      <c r="E1" s="360" t="s">
        <v>4</v>
      </c>
      <c r="F1" s="817" t="s">
        <v>6</v>
      </c>
      <c r="G1" s="817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817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817" t="s">
        <v>31</v>
      </c>
      <c r="X1" s="817" t="s">
        <v>32</v>
      </c>
      <c r="Y1" s="819" t="s">
        <v>33</v>
      </c>
    </row>
    <row r="2" spans="1:25" ht="14.25" thickBot="1" x14ac:dyDescent="0.2">
      <c r="A2" s="818"/>
      <c r="B2" s="818"/>
      <c r="C2" s="818"/>
      <c r="D2" s="818"/>
      <c r="E2" s="361" t="s">
        <v>5</v>
      </c>
      <c r="F2" s="818"/>
      <c r="G2" s="818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818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818"/>
      <c r="X2" s="818"/>
      <c r="Y2" s="820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91" t="s">
        <v>405</v>
      </c>
      <c r="B15" s="791" t="s">
        <v>399</v>
      </c>
      <c r="C15" s="791" t="s">
        <v>401</v>
      </c>
      <c r="D15" s="791" t="s">
        <v>403</v>
      </c>
      <c r="E15" s="791" t="s">
        <v>309</v>
      </c>
      <c r="F15" s="791" t="s">
        <v>310</v>
      </c>
      <c r="G15" s="791" t="s">
        <v>311</v>
      </c>
      <c r="H15" s="791" t="s">
        <v>297</v>
      </c>
      <c r="I15" s="337" t="s">
        <v>313</v>
      </c>
      <c r="J15" s="791" t="s">
        <v>315</v>
      </c>
      <c r="K15" s="791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791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775" t="s">
        <v>340</v>
      </c>
      <c r="AB15" s="791" t="s">
        <v>341</v>
      </c>
      <c r="AC15" s="792" t="s">
        <v>342</v>
      </c>
    </row>
    <row r="16" spans="1:29" ht="14.25" thickBot="1" x14ac:dyDescent="0.2">
      <c r="A16" s="776"/>
      <c r="B16" s="776" t="s">
        <v>399</v>
      </c>
      <c r="C16" s="776" t="s">
        <v>401</v>
      </c>
      <c r="D16" s="776" t="s">
        <v>403</v>
      </c>
      <c r="E16" s="776"/>
      <c r="F16" s="776"/>
      <c r="G16" s="776"/>
      <c r="H16" s="776"/>
      <c r="I16" s="336" t="s">
        <v>314</v>
      </c>
      <c r="J16" s="776"/>
      <c r="K16" s="77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7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776"/>
      <c r="AB16" s="776"/>
      <c r="AC16" s="77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821" t="s">
        <v>0</v>
      </c>
      <c r="B1" s="821" t="s">
        <v>1</v>
      </c>
      <c r="C1" s="821" t="s">
        <v>2</v>
      </c>
      <c r="D1" s="821" t="s">
        <v>3</v>
      </c>
      <c r="E1" s="371" t="s">
        <v>4</v>
      </c>
      <c r="F1" s="821" t="s">
        <v>6</v>
      </c>
      <c r="G1" s="821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821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821" t="s">
        <v>31</v>
      </c>
      <c r="X1" s="821" t="s">
        <v>32</v>
      </c>
      <c r="Y1" s="823" t="s">
        <v>33</v>
      </c>
    </row>
    <row r="2" spans="1:25" ht="14.25" thickBot="1" x14ac:dyDescent="0.2">
      <c r="A2" s="822"/>
      <c r="B2" s="822"/>
      <c r="C2" s="822"/>
      <c r="D2" s="822"/>
      <c r="E2" s="372" t="s">
        <v>5</v>
      </c>
      <c r="F2" s="822"/>
      <c r="G2" s="822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822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822"/>
      <c r="X2" s="822"/>
      <c r="Y2" s="824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791" t="s">
        <v>405</v>
      </c>
      <c r="B15" s="791" t="s">
        <v>399</v>
      </c>
      <c r="C15" s="791" t="s">
        <v>401</v>
      </c>
      <c r="D15" s="791" t="s">
        <v>403</v>
      </c>
      <c r="E15" s="791" t="s">
        <v>309</v>
      </c>
      <c r="F15" s="791" t="s">
        <v>310</v>
      </c>
      <c r="G15" s="791" t="s">
        <v>311</v>
      </c>
      <c r="H15" s="791" t="s">
        <v>297</v>
      </c>
      <c r="I15" s="359" t="s">
        <v>313</v>
      </c>
      <c r="J15" s="791" t="s">
        <v>315</v>
      </c>
      <c r="K15" s="791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791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775" t="s">
        <v>340</v>
      </c>
      <c r="AB15" s="791" t="s">
        <v>341</v>
      </c>
      <c r="AC15" s="792" t="s">
        <v>342</v>
      </c>
    </row>
    <row r="16" spans="1:29" ht="14.25" thickBot="1" x14ac:dyDescent="0.2">
      <c r="A16" s="776"/>
      <c r="B16" s="776" t="s">
        <v>399</v>
      </c>
      <c r="C16" s="776" t="s">
        <v>401</v>
      </c>
      <c r="D16" s="776" t="s">
        <v>403</v>
      </c>
      <c r="E16" s="776"/>
      <c r="F16" s="776"/>
      <c r="G16" s="776"/>
      <c r="H16" s="776"/>
      <c r="I16" s="358" t="s">
        <v>314</v>
      </c>
      <c r="J16" s="776"/>
      <c r="K16" s="77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7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776"/>
      <c r="AB16" s="776"/>
      <c r="AC16" s="778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25" t="s">
        <v>0</v>
      </c>
      <c r="B1" s="825" t="s">
        <v>1</v>
      </c>
      <c r="C1" s="825" t="s">
        <v>2</v>
      </c>
      <c r="D1" s="825" t="s">
        <v>3</v>
      </c>
      <c r="E1" s="406" t="s">
        <v>4</v>
      </c>
      <c r="F1" s="825" t="s">
        <v>6</v>
      </c>
      <c r="G1" s="825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825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825" t="s">
        <v>31</v>
      </c>
      <c r="X1" s="825" t="s">
        <v>32</v>
      </c>
      <c r="Y1" s="827" t="s">
        <v>33</v>
      </c>
    </row>
    <row r="2" spans="1:25" ht="14.25" thickBot="1" x14ac:dyDescent="0.2">
      <c r="A2" s="826"/>
      <c r="B2" s="826"/>
      <c r="C2" s="826"/>
      <c r="D2" s="826"/>
      <c r="E2" s="407" t="s">
        <v>5</v>
      </c>
      <c r="F2" s="826"/>
      <c r="G2" s="826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826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826"/>
      <c r="X2" s="826"/>
      <c r="Y2" s="828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791" t="s">
        <v>405</v>
      </c>
      <c r="B16" s="791" t="s">
        <v>399</v>
      </c>
      <c r="C16" s="791" t="s">
        <v>401</v>
      </c>
      <c r="D16" s="791" t="s">
        <v>403</v>
      </c>
      <c r="E16" s="791" t="s">
        <v>309</v>
      </c>
      <c r="F16" s="791" t="s">
        <v>310</v>
      </c>
      <c r="G16" s="791" t="s">
        <v>311</v>
      </c>
      <c r="H16" s="791" t="s">
        <v>297</v>
      </c>
      <c r="I16" s="370" t="s">
        <v>313</v>
      </c>
      <c r="J16" s="791" t="s">
        <v>315</v>
      </c>
      <c r="K16" s="791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791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775" t="s">
        <v>340</v>
      </c>
      <c r="AB16" s="791" t="s">
        <v>341</v>
      </c>
      <c r="AC16" s="792" t="s">
        <v>342</v>
      </c>
    </row>
    <row r="17" spans="1:29" ht="14.25" thickBot="1" x14ac:dyDescent="0.2">
      <c r="A17" s="776"/>
      <c r="B17" s="776" t="s">
        <v>399</v>
      </c>
      <c r="C17" s="776" t="s">
        <v>401</v>
      </c>
      <c r="D17" s="776" t="s">
        <v>403</v>
      </c>
      <c r="E17" s="776"/>
      <c r="F17" s="776"/>
      <c r="G17" s="776"/>
      <c r="H17" s="776"/>
      <c r="I17" s="369" t="s">
        <v>314</v>
      </c>
      <c r="J17" s="776"/>
      <c r="K17" s="776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776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776"/>
      <c r="AB17" s="776"/>
      <c r="AC17" s="778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829" t="s">
        <v>0</v>
      </c>
      <c r="B1" s="829" t="s">
        <v>1</v>
      </c>
      <c r="C1" s="829" t="s">
        <v>2</v>
      </c>
      <c r="D1" s="829" t="s">
        <v>3</v>
      </c>
      <c r="E1" s="422" t="s">
        <v>4</v>
      </c>
      <c r="F1" s="829" t="s">
        <v>6</v>
      </c>
      <c r="G1" s="829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829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829" t="s">
        <v>31</v>
      </c>
      <c r="X1" s="829" t="s">
        <v>32</v>
      </c>
      <c r="Y1" s="831" t="s">
        <v>33</v>
      </c>
    </row>
    <row r="2" spans="1:25" ht="14.25" thickBot="1" x14ac:dyDescent="0.2">
      <c r="A2" s="830"/>
      <c r="B2" s="830"/>
      <c r="C2" s="830"/>
      <c r="D2" s="830"/>
      <c r="E2" s="423" t="s">
        <v>5</v>
      </c>
      <c r="F2" s="830"/>
      <c r="G2" s="830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830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830"/>
      <c r="X2" s="830"/>
      <c r="Y2" s="832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405" t="s">
        <v>313</v>
      </c>
      <c r="J18" s="791" t="s">
        <v>315</v>
      </c>
      <c r="K18" s="791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791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404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833" t="s">
        <v>0</v>
      </c>
      <c r="B1" s="833" t="s">
        <v>1</v>
      </c>
      <c r="C1" s="833" t="s">
        <v>2</v>
      </c>
      <c r="D1" s="833" t="s">
        <v>3</v>
      </c>
      <c r="E1" s="451" t="s">
        <v>4</v>
      </c>
      <c r="F1" s="833" t="s">
        <v>6</v>
      </c>
      <c r="G1" s="833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833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833" t="s">
        <v>31</v>
      </c>
      <c r="X1" s="833" t="s">
        <v>32</v>
      </c>
      <c r="Y1" s="835" t="s">
        <v>33</v>
      </c>
    </row>
    <row r="2" spans="1:25" ht="14.25" thickBot="1" x14ac:dyDescent="0.2">
      <c r="A2" s="834"/>
      <c r="B2" s="834"/>
      <c r="C2" s="834"/>
      <c r="D2" s="834"/>
      <c r="E2" s="452" t="s">
        <v>5</v>
      </c>
      <c r="F2" s="834"/>
      <c r="G2" s="834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834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834"/>
      <c r="X2" s="834"/>
      <c r="Y2" s="836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447" t="s">
        <v>313</v>
      </c>
      <c r="J18" s="791" t="s">
        <v>315</v>
      </c>
      <c r="K18" s="791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791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446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776"/>
      <c r="AB19" s="776"/>
      <c r="AC19" s="778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837" t="s">
        <v>0</v>
      </c>
      <c r="B1" s="837" t="s">
        <v>1</v>
      </c>
      <c r="C1" s="837" t="s">
        <v>2</v>
      </c>
      <c r="D1" s="837" t="s">
        <v>3</v>
      </c>
      <c r="E1" s="471" t="s">
        <v>4</v>
      </c>
      <c r="F1" s="837" t="s">
        <v>6</v>
      </c>
      <c r="G1" s="837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837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837" t="s">
        <v>31</v>
      </c>
      <c r="X1" s="837" t="s">
        <v>32</v>
      </c>
      <c r="Y1" s="839" t="s">
        <v>33</v>
      </c>
    </row>
    <row r="2" spans="1:25" ht="14.25" thickBot="1" x14ac:dyDescent="0.2">
      <c r="A2" s="838"/>
      <c r="B2" s="838"/>
      <c r="C2" s="838"/>
      <c r="D2" s="838"/>
      <c r="E2" s="472" t="s">
        <v>5</v>
      </c>
      <c r="F2" s="838"/>
      <c r="G2" s="838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838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838"/>
      <c r="X2" s="838"/>
      <c r="Y2" s="840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450" t="s">
        <v>313</v>
      </c>
      <c r="J18" s="791" t="s">
        <v>315</v>
      </c>
      <c r="K18" s="791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791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449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841" t="s">
        <v>0</v>
      </c>
      <c r="B1" s="841" t="s">
        <v>1</v>
      </c>
      <c r="C1" s="841" t="s">
        <v>2</v>
      </c>
      <c r="D1" s="841" t="s">
        <v>3</v>
      </c>
      <c r="E1" s="484" t="s">
        <v>4</v>
      </c>
      <c r="F1" s="841" t="s">
        <v>6</v>
      </c>
      <c r="G1" s="841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841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841" t="s">
        <v>31</v>
      </c>
      <c r="X1" s="841" t="s">
        <v>32</v>
      </c>
      <c r="Y1" s="843" t="s">
        <v>33</v>
      </c>
    </row>
    <row r="2" spans="1:25" ht="14.25" thickBot="1" x14ac:dyDescent="0.2">
      <c r="A2" s="842"/>
      <c r="B2" s="842"/>
      <c r="C2" s="842"/>
      <c r="D2" s="842"/>
      <c r="E2" s="485" t="s">
        <v>5</v>
      </c>
      <c r="F2" s="842"/>
      <c r="G2" s="842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842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842"/>
      <c r="X2" s="842"/>
      <c r="Y2" s="844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470" t="s">
        <v>313</v>
      </c>
      <c r="J18" s="791" t="s">
        <v>315</v>
      </c>
      <c r="K18" s="791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791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469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45" t="s">
        <v>0</v>
      </c>
      <c r="B1" s="845" t="s">
        <v>1</v>
      </c>
      <c r="C1" s="845" t="s">
        <v>2</v>
      </c>
      <c r="D1" s="845" t="s">
        <v>3</v>
      </c>
      <c r="E1" s="500" t="s">
        <v>4</v>
      </c>
      <c r="F1" s="845" t="s">
        <v>6</v>
      </c>
      <c r="G1" s="845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845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845" t="s">
        <v>31</v>
      </c>
      <c r="X1" s="845" t="s">
        <v>32</v>
      </c>
      <c r="Y1" s="847" t="s">
        <v>33</v>
      </c>
    </row>
    <row r="2" spans="1:25" ht="14.25" thickBot="1" x14ac:dyDescent="0.2">
      <c r="A2" s="846"/>
      <c r="B2" s="846"/>
      <c r="C2" s="846"/>
      <c r="D2" s="846"/>
      <c r="E2" s="501" t="s">
        <v>5</v>
      </c>
      <c r="F2" s="846"/>
      <c r="G2" s="846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846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846"/>
      <c r="X2" s="846"/>
      <c r="Y2" s="848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496" t="s">
        <v>313</v>
      </c>
      <c r="J18" s="791" t="s">
        <v>315</v>
      </c>
      <c r="K18" s="791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791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495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49" t="s">
        <v>0</v>
      </c>
      <c r="B1" s="849" t="s">
        <v>1</v>
      </c>
      <c r="C1" s="849" t="s">
        <v>2</v>
      </c>
      <c r="D1" s="849" t="s">
        <v>3</v>
      </c>
      <c r="E1" s="511" t="s">
        <v>4</v>
      </c>
      <c r="F1" s="849" t="s">
        <v>6</v>
      </c>
      <c r="G1" s="849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849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849" t="s">
        <v>31</v>
      </c>
      <c r="X1" s="849" t="s">
        <v>32</v>
      </c>
      <c r="Y1" s="851" t="s">
        <v>33</v>
      </c>
    </row>
    <row r="2" spans="1:25" ht="14.25" thickBot="1" x14ac:dyDescent="0.2">
      <c r="A2" s="850"/>
      <c r="B2" s="850"/>
      <c r="C2" s="850"/>
      <c r="D2" s="850"/>
      <c r="E2" s="512" t="s">
        <v>5</v>
      </c>
      <c r="F2" s="850"/>
      <c r="G2" s="850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850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850"/>
      <c r="X2" s="850"/>
      <c r="Y2" s="852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499" t="s">
        <v>313</v>
      </c>
      <c r="J18" s="791" t="s">
        <v>315</v>
      </c>
      <c r="K18" s="791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791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498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53" t="s">
        <v>0</v>
      </c>
      <c r="B1" s="853" t="s">
        <v>1</v>
      </c>
      <c r="C1" s="853" t="s">
        <v>2</v>
      </c>
      <c r="D1" s="853" t="s">
        <v>3</v>
      </c>
      <c r="E1" s="535" t="s">
        <v>4</v>
      </c>
      <c r="F1" s="853" t="s">
        <v>6</v>
      </c>
      <c r="G1" s="853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853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853" t="s">
        <v>31</v>
      </c>
      <c r="X1" s="853" t="s">
        <v>32</v>
      </c>
      <c r="Y1" s="855" t="s">
        <v>33</v>
      </c>
    </row>
    <row r="2" spans="1:25" ht="14.25" thickBot="1" x14ac:dyDescent="0.2">
      <c r="A2" s="854"/>
      <c r="B2" s="854"/>
      <c r="C2" s="854"/>
      <c r="D2" s="854"/>
      <c r="E2" s="536" t="s">
        <v>5</v>
      </c>
      <c r="F2" s="854"/>
      <c r="G2" s="854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854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854"/>
      <c r="X2" s="854"/>
      <c r="Y2" s="85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531" t="s">
        <v>313</v>
      </c>
      <c r="J18" s="791" t="s">
        <v>315</v>
      </c>
      <c r="K18" s="791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791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530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57" t="s">
        <v>0</v>
      </c>
      <c r="B1" s="857" t="s">
        <v>1</v>
      </c>
      <c r="C1" s="857" t="s">
        <v>2</v>
      </c>
      <c r="D1" s="857" t="s">
        <v>3</v>
      </c>
      <c r="E1" s="549" t="s">
        <v>4</v>
      </c>
      <c r="F1" s="857" t="s">
        <v>6</v>
      </c>
      <c r="G1" s="857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857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857" t="s">
        <v>31</v>
      </c>
      <c r="X1" s="857" t="s">
        <v>32</v>
      </c>
      <c r="Y1" s="859" t="s">
        <v>33</v>
      </c>
    </row>
    <row r="2" spans="1:25" ht="14.25" thickBot="1" x14ac:dyDescent="0.2">
      <c r="A2" s="858"/>
      <c r="B2" s="858"/>
      <c r="C2" s="858"/>
      <c r="D2" s="858"/>
      <c r="E2" s="550" t="s">
        <v>5</v>
      </c>
      <c r="F2" s="858"/>
      <c r="G2" s="858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858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858"/>
      <c r="X2" s="858"/>
      <c r="Y2" s="860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791" t="s">
        <v>405</v>
      </c>
      <c r="B18" s="791" t="s">
        <v>399</v>
      </c>
      <c r="C18" s="791" t="s">
        <v>401</v>
      </c>
      <c r="D18" s="791" t="s">
        <v>403</v>
      </c>
      <c r="E18" s="791" t="s">
        <v>309</v>
      </c>
      <c r="F18" s="791" t="s">
        <v>310</v>
      </c>
      <c r="G18" s="791" t="s">
        <v>311</v>
      </c>
      <c r="H18" s="791" t="s">
        <v>297</v>
      </c>
      <c r="I18" s="534" t="s">
        <v>313</v>
      </c>
      <c r="J18" s="791" t="s">
        <v>315</v>
      </c>
      <c r="K18" s="791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791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775" t="s">
        <v>340</v>
      </c>
      <c r="AB18" s="791" t="s">
        <v>341</v>
      </c>
      <c r="AC18" s="792" t="s">
        <v>342</v>
      </c>
    </row>
    <row r="19" spans="1:29" ht="14.25" thickBot="1" x14ac:dyDescent="0.2">
      <c r="A19" s="776"/>
      <c r="B19" s="776" t="s">
        <v>399</v>
      </c>
      <c r="C19" s="776" t="s">
        <v>401</v>
      </c>
      <c r="D19" s="776" t="s">
        <v>403</v>
      </c>
      <c r="E19" s="776"/>
      <c r="F19" s="776"/>
      <c r="G19" s="776"/>
      <c r="H19" s="776"/>
      <c r="I19" s="533" t="s">
        <v>314</v>
      </c>
      <c r="J19" s="776"/>
      <c r="K19" s="77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7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776"/>
      <c r="AB19" s="776"/>
      <c r="AC19" s="778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61" t="s">
        <v>0</v>
      </c>
      <c r="B1" s="861" t="s">
        <v>1</v>
      </c>
      <c r="C1" s="861" t="s">
        <v>2</v>
      </c>
      <c r="D1" s="861" t="s">
        <v>3</v>
      </c>
      <c r="E1" s="558" t="s">
        <v>4</v>
      </c>
      <c r="F1" s="861" t="s">
        <v>6</v>
      </c>
      <c r="G1" s="861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61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61" t="s">
        <v>31</v>
      </c>
      <c r="X1" s="861" t="s">
        <v>32</v>
      </c>
      <c r="Y1" s="863" t="s">
        <v>33</v>
      </c>
    </row>
    <row r="2" spans="1:25" ht="14.25" thickBot="1" x14ac:dyDescent="0.2">
      <c r="A2" s="862"/>
      <c r="B2" s="862"/>
      <c r="C2" s="862"/>
      <c r="D2" s="862"/>
      <c r="E2" s="559" t="s">
        <v>5</v>
      </c>
      <c r="F2" s="862"/>
      <c r="G2" s="862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62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62"/>
      <c r="X2" s="862"/>
      <c r="Y2" s="864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548" t="s">
        <v>313</v>
      </c>
      <c r="J19" s="791" t="s">
        <v>315</v>
      </c>
      <c r="K19" s="791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91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547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863" t="s">
        <v>0</v>
      </c>
      <c r="B1" s="861" t="s">
        <v>1</v>
      </c>
      <c r="C1" s="863" t="s">
        <v>2</v>
      </c>
      <c r="D1" s="863" t="s">
        <v>3</v>
      </c>
      <c r="E1" s="562" t="s">
        <v>4</v>
      </c>
      <c r="F1" s="865" t="s">
        <v>515</v>
      </c>
      <c r="G1" s="863" t="s">
        <v>6</v>
      </c>
      <c r="H1" s="865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863" t="s">
        <v>31</v>
      </c>
      <c r="T1" s="562" t="s">
        <v>525</v>
      </c>
      <c r="U1" s="863" t="s">
        <v>526</v>
      </c>
      <c r="V1" s="863" t="s">
        <v>33</v>
      </c>
    </row>
    <row r="2" spans="1:22" ht="14.25" thickBot="1" x14ac:dyDescent="0.2">
      <c r="A2" s="864"/>
      <c r="B2" s="862"/>
      <c r="C2" s="864"/>
      <c r="D2" s="864"/>
      <c r="E2" s="563" t="s">
        <v>5</v>
      </c>
      <c r="F2" s="866"/>
      <c r="G2" s="864"/>
      <c r="H2" s="866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864"/>
      <c r="T2" s="563" t="s">
        <v>6</v>
      </c>
      <c r="U2" s="864"/>
      <c r="V2" s="864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61" t="s">
        <v>0</v>
      </c>
      <c r="B1" s="861" t="s">
        <v>1</v>
      </c>
      <c r="C1" s="861" t="s">
        <v>2</v>
      </c>
      <c r="D1" s="861" t="s">
        <v>3</v>
      </c>
      <c r="E1" s="558" t="s">
        <v>4</v>
      </c>
      <c r="F1" s="861" t="s">
        <v>6</v>
      </c>
      <c r="G1" s="861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61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61" t="s">
        <v>31</v>
      </c>
      <c r="X1" s="861" t="s">
        <v>32</v>
      </c>
      <c r="Y1" s="863" t="s">
        <v>33</v>
      </c>
    </row>
    <row r="2" spans="1:25" ht="14.25" thickBot="1" x14ac:dyDescent="0.2">
      <c r="A2" s="862"/>
      <c r="B2" s="862"/>
      <c r="C2" s="862"/>
      <c r="D2" s="862"/>
      <c r="E2" s="559" t="s">
        <v>5</v>
      </c>
      <c r="F2" s="862"/>
      <c r="G2" s="862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62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62"/>
      <c r="X2" s="862"/>
      <c r="Y2" s="864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548" t="s">
        <v>313</v>
      </c>
      <c r="J19" s="791" t="s">
        <v>315</v>
      </c>
      <c r="K19" s="791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91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547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67" t="s">
        <v>0</v>
      </c>
      <c r="B1" s="867" t="s">
        <v>1</v>
      </c>
      <c r="C1" s="867" t="s">
        <v>2</v>
      </c>
      <c r="D1" s="867" t="s">
        <v>3</v>
      </c>
      <c r="E1" s="616" t="s">
        <v>4</v>
      </c>
      <c r="F1" s="867" t="s">
        <v>6</v>
      </c>
      <c r="G1" s="867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867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867" t="s">
        <v>31</v>
      </c>
      <c r="X1" s="867" t="s">
        <v>32</v>
      </c>
      <c r="Y1" s="869" t="s">
        <v>33</v>
      </c>
    </row>
    <row r="2" spans="1:25" ht="14.25" thickBot="1" x14ac:dyDescent="0.2">
      <c r="A2" s="868"/>
      <c r="B2" s="868"/>
      <c r="C2" s="868"/>
      <c r="D2" s="868"/>
      <c r="E2" s="618" t="s">
        <v>5</v>
      </c>
      <c r="F2" s="868"/>
      <c r="G2" s="868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868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868"/>
      <c r="X2" s="868"/>
      <c r="Y2" s="87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557" t="s">
        <v>313</v>
      </c>
      <c r="J19" s="791" t="s">
        <v>315</v>
      </c>
      <c r="K19" s="791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791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556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871" t="s">
        <v>539</v>
      </c>
      <c r="C25" s="871"/>
      <c r="D25" s="871"/>
      <c r="E25" s="871"/>
      <c r="F25" s="871"/>
      <c r="G25" s="871"/>
      <c r="H25" s="871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72" t="s">
        <v>0</v>
      </c>
      <c r="B1" s="872" t="s">
        <v>1</v>
      </c>
      <c r="C1" s="872" t="s">
        <v>2</v>
      </c>
      <c r="D1" s="872" t="s">
        <v>3</v>
      </c>
      <c r="E1" s="625" t="s">
        <v>4</v>
      </c>
      <c r="F1" s="872" t="s">
        <v>6</v>
      </c>
      <c r="G1" s="872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872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872" t="s">
        <v>31</v>
      </c>
      <c r="X1" s="872" t="s">
        <v>32</v>
      </c>
      <c r="Y1" s="874" t="s">
        <v>33</v>
      </c>
    </row>
    <row r="2" spans="1:25" ht="14.25" thickBot="1" x14ac:dyDescent="0.2">
      <c r="A2" s="873"/>
      <c r="B2" s="873"/>
      <c r="C2" s="873"/>
      <c r="D2" s="873"/>
      <c r="E2" s="626" t="s">
        <v>5</v>
      </c>
      <c r="F2" s="873"/>
      <c r="G2" s="873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873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873"/>
      <c r="X2" s="873"/>
      <c r="Y2" s="875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15" t="s">
        <v>313</v>
      </c>
      <c r="J19" s="791" t="s">
        <v>315</v>
      </c>
      <c r="K19" s="791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791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14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543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76" t="s">
        <v>0</v>
      </c>
      <c r="B1" s="876" t="s">
        <v>1</v>
      </c>
      <c r="C1" s="876" t="s">
        <v>2</v>
      </c>
      <c r="D1" s="876" t="s">
        <v>3</v>
      </c>
      <c r="E1" s="634" t="s">
        <v>4</v>
      </c>
      <c r="F1" s="876" t="s">
        <v>6</v>
      </c>
      <c r="G1" s="876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876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876" t="s">
        <v>31</v>
      </c>
      <c r="X1" s="876" t="s">
        <v>32</v>
      </c>
      <c r="Y1" s="878" t="s">
        <v>33</v>
      </c>
    </row>
    <row r="2" spans="1:25" ht="14.25" thickBot="1" x14ac:dyDescent="0.2">
      <c r="A2" s="877"/>
      <c r="B2" s="877"/>
      <c r="C2" s="877"/>
      <c r="D2" s="877"/>
      <c r="E2" s="635" t="s">
        <v>5</v>
      </c>
      <c r="F2" s="877"/>
      <c r="G2" s="877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877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877"/>
      <c r="X2" s="877"/>
      <c r="Y2" s="87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24" t="s">
        <v>313</v>
      </c>
      <c r="J19" s="791" t="s">
        <v>315</v>
      </c>
      <c r="K19" s="791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791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23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547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80" t="s">
        <v>0</v>
      </c>
      <c r="B1" s="880" t="s">
        <v>1</v>
      </c>
      <c r="C1" s="880" t="s">
        <v>2</v>
      </c>
      <c r="D1" s="880" t="s">
        <v>3</v>
      </c>
      <c r="E1" s="643" t="s">
        <v>4</v>
      </c>
      <c r="F1" s="880" t="s">
        <v>6</v>
      </c>
      <c r="G1" s="880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880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880" t="s">
        <v>31</v>
      </c>
      <c r="X1" s="880" t="s">
        <v>32</v>
      </c>
      <c r="Y1" s="882" t="s">
        <v>33</v>
      </c>
    </row>
    <row r="2" spans="1:25" ht="14.25" thickBot="1" x14ac:dyDescent="0.2">
      <c r="A2" s="881"/>
      <c r="B2" s="881"/>
      <c r="C2" s="881"/>
      <c r="D2" s="881"/>
      <c r="E2" s="644" t="s">
        <v>5</v>
      </c>
      <c r="F2" s="881"/>
      <c r="G2" s="881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881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881"/>
      <c r="X2" s="881"/>
      <c r="Y2" s="883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33" t="s">
        <v>313</v>
      </c>
      <c r="J19" s="791" t="s">
        <v>315</v>
      </c>
      <c r="K19" s="791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791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32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549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84" t="s">
        <v>0</v>
      </c>
      <c r="B1" s="884" t="s">
        <v>1</v>
      </c>
      <c r="C1" s="884" t="s">
        <v>2</v>
      </c>
      <c r="D1" s="884" t="s">
        <v>3</v>
      </c>
      <c r="E1" s="652" t="s">
        <v>4</v>
      </c>
      <c r="F1" s="884" t="s">
        <v>6</v>
      </c>
      <c r="G1" s="884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884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884" t="s">
        <v>31</v>
      </c>
      <c r="X1" s="884" t="s">
        <v>32</v>
      </c>
      <c r="Y1" s="886" t="s">
        <v>33</v>
      </c>
    </row>
    <row r="2" spans="1:25" ht="14.25" thickBot="1" x14ac:dyDescent="0.2">
      <c r="A2" s="885"/>
      <c r="B2" s="885"/>
      <c r="C2" s="885"/>
      <c r="D2" s="885"/>
      <c r="E2" s="653" t="s">
        <v>5</v>
      </c>
      <c r="F2" s="885"/>
      <c r="G2" s="885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885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885"/>
      <c r="X2" s="885"/>
      <c r="Y2" s="88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42" t="s">
        <v>313</v>
      </c>
      <c r="J19" s="791" t="s">
        <v>315</v>
      </c>
      <c r="K19" s="791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791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41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553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88" t="s">
        <v>0</v>
      </c>
      <c r="B1" s="888" t="s">
        <v>1</v>
      </c>
      <c r="C1" s="888" t="s">
        <v>2</v>
      </c>
      <c r="D1" s="888" t="s">
        <v>3</v>
      </c>
      <c r="E1" s="661" t="s">
        <v>4</v>
      </c>
      <c r="F1" s="888" t="s">
        <v>6</v>
      </c>
      <c r="G1" s="888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888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888" t="s">
        <v>31</v>
      </c>
      <c r="X1" s="888" t="s">
        <v>32</v>
      </c>
      <c r="Y1" s="890" t="s">
        <v>33</v>
      </c>
    </row>
    <row r="2" spans="1:25" ht="14.25" thickBot="1" x14ac:dyDescent="0.2">
      <c r="A2" s="889"/>
      <c r="B2" s="889"/>
      <c r="C2" s="889"/>
      <c r="D2" s="889"/>
      <c r="E2" s="662" t="s">
        <v>5</v>
      </c>
      <c r="F2" s="889"/>
      <c r="G2" s="889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889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889"/>
      <c r="X2" s="889"/>
      <c r="Y2" s="891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51" t="s">
        <v>313</v>
      </c>
      <c r="J19" s="791" t="s">
        <v>315</v>
      </c>
      <c r="K19" s="791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791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50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558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92" t="s">
        <v>0</v>
      </c>
      <c r="B1" s="892" t="s">
        <v>1</v>
      </c>
      <c r="C1" s="892" t="s">
        <v>2</v>
      </c>
      <c r="D1" s="892" t="s">
        <v>3</v>
      </c>
      <c r="E1" s="667" t="s">
        <v>4</v>
      </c>
      <c r="F1" s="892" t="s">
        <v>6</v>
      </c>
      <c r="G1" s="892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892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892" t="s">
        <v>31</v>
      </c>
      <c r="X1" s="892" t="s">
        <v>32</v>
      </c>
      <c r="Y1" s="894" t="s">
        <v>33</v>
      </c>
    </row>
    <row r="2" spans="1:25" ht="14.25" thickBot="1" x14ac:dyDescent="0.2">
      <c r="A2" s="893"/>
      <c r="B2" s="893"/>
      <c r="C2" s="893"/>
      <c r="D2" s="893"/>
      <c r="E2" s="668" t="s">
        <v>5</v>
      </c>
      <c r="F2" s="893"/>
      <c r="G2" s="893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893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893"/>
      <c r="X2" s="893"/>
      <c r="Y2" s="895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60" t="s">
        <v>313</v>
      </c>
      <c r="J19" s="791" t="s">
        <v>315</v>
      </c>
      <c r="K19" s="791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791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59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558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96" t="s">
        <v>0</v>
      </c>
      <c r="B1" s="896" t="s">
        <v>1</v>
      </c>
      <c r="C1" s="896" t="s">
        <v>2</v>
      </c>
      <c r="D1" s="896" t="s">
        <v>3</v>
      </c>
      <c r="E1" s="679" t="s">
        <v>4</v>
      </c>
      <c r="F1" s="896" t="s">
        <v>6</v>
      </c>
      <c r="G1" s="896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896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896" t="s">
        <v>31</v>
      </c>
      <c r="X1" s="896" t="s">
        <v>32</v>
      </c>
      <c r="Y1" s="898" t="s">
        <v>33</v>
      </c>
    </row>
    <row r="2" spans="1:25" ht="14.25" thickBot="1" x14ac:dyDescent="0.2">
      <c r="A2" s="897"/>
      <c r="B2" s="897"/>
      <c r="C2" s="897"/>
      <c r="D2" s="897"/>
      <c r="E2" s="680" t="s">
        <v>5</v>
      </c>
      <c r="F2" s="897"/>
      <c r="G2" s="897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897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897"/>
      <c r="X2" s="897"/>
      <c r="Y2" s="89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75" t="s">
        <v>313</v>
      </c>
      <c r="J19" s="791" t="s">
        <v>315</v>
      </c>
      <c r="K19" s="791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791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74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558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900" t="s">
        <v>0</v>
      </c>
      <c r="B1" s="900" t="s">
        <v>1</v>
      </c>
      <c r="C1" s="900" t="s">
        <v>2</v>
      </c>
      <c r="D1" s="900" t="s">
        <v>3</v>
      </c>
      <c r="E1" s="688" t="s">
        <v>4</v>
      </c>
      <c r="F1" s="900" t="s">
        <v>6</v>
      </c>
      <c r="G1" s="900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900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900" t="s">
        <v>31</v>
      </c>
      <c r="X1" s="900" t="s">
        <v>32</v>
      </c>
      <c r="Y1" s="902" t="s">
        <v>33</v>
      </c>
    </row>
    <row r="2" spans="1:25" ht="14.25" thickBot="1" x14ac:dyDescent="0.2">
      <c r="A2" s="901"/>
      <c r="B2" s="901"/>
      <c r="C2" s="901"/>
      <c r="D2" s="901"/>
      <c r="E2" s="689" t="s">
        <v>5</v>
      </c>
      <c r="F2" s="901"/>
      <c r="G2" s="901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901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901"/>
      <c r="X2" s="901"/>
      <c r="Y2" s="903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78" t="s">
        <v>313</v>
      </c>
      <c r="J19" s="791" t="s">
        <v>315</v>
      </c>
      <c r="K19" s="791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791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77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558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04" t="s">
        <v>563</v>
      </c>
      <c r="C40" s="904" t="s">
        <v>564</v>
      </c>
      <c r="D40" s="904" t="s">
        <v>566</v>
      </c>
      <c r="E40" s="904" t="s">
        <v>567</v>
      </c>
      <c r="F40" s="904" t="s">
        <v>568</v>
      </c>
      <c r="G40" s="904" t="s">
        <v>569</v>
      </c>
      <c r="H40" s="904" t="s">
        <v>570</v>
      </c>
    </row>
    <row r="41" spans="1:29" ht="15" thickBot="1" x14ac:dyDescent="0.2">
      <c r="A41" s="695" t="s">
        <v>562</v>
      </c>
      <c r="B41" s="905"/>
      <c r="C41" s="905" t="s">
        <v>565</v>
      </c>
      <c r="D41" s="905"/>
      <c r="E41" s="905"/>
      <c r="F41" s="905"/>
      <c r="G41" s="905"/>
      <c r="H41" s="905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06" t="s">
        <v>0</v>
      </c>
      <c r="B1" s="906" t="s">
        <v>1</v>
      </c>
      <c r="C1" s="906" t="s">
        <v>2</v>
      </c>
      <c r="D1" s="906" t="s">
        <v>3</v>
      </c>
      <c r="E1" s="702" t="s">
        <v>4</v>
      </c>
      <c r="F1" s="906" t="s">
        <v>6</v>
      </c>
      <c r="G1" s="906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906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906" t="s">
        <v>31</v>
      </c>
      <c r="X1" s="906" t="s">
        <v>32</v>
      </c>
      <c r="Y1" s="908" t="s">
        <v>33</v>
      </c>
    </row>
    <row r="2" spans="1:25" ht="14.25" thickBot="1" x14ac:dyDescent="0.2">
      <c r="A2" s="907"/>
      <c r="B2" s="907"/>
      <c r="C2" s="907"/>
      <c r="D2" s="907"/>
      <c r="E2" s="703" t="s">
        <v>5</v>
      </c>
      <c r="F2" s="907"/>
      <c r="G2" s="907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907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907"/>
      <c r="X2" s="907"/>
      <c r="Y2" s="909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687" t="s">
        <v>313</v>
      </c>
      <c r="J19" s="791" t="s">
        <v>315</v>
      </c>
      <c r="K19" s="791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791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686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871" t="s">
        <v>558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04" t="s">
        <v>563</v>
      </c>
      <c r="C40" s="904" t="s">
        <v>564</v>
      </c>
      <c r="D40" s="904" t="s">
        <v>566</v>
      </c>
      <c r="E40" s="904" t="s">
        <v>567</v>
      </c>
      <c r="F40" s="904" t="s">
        <v>568</v>
      </c>
      <c r="G40" s="904" t="s">
        <v>569</v>
      </c>
      <c r="H40" s="904" t="s">
        <v>570</v>
      </c>
    </row>
    <row r="41" spans="1:29" ht="15" thickBot="1" x14ac:dyDescent="0.2">
      <c r="A41" s="695" t="s">
        <v>562</v>
      </c>
      <c r="B41" s="905"/>
      <c r="C41" s="905" t="s">
        <v>565</v>
      </c>
      <c r="D41" s="905"/>
      <c r="E41" s="905"/>
      <c r="F41" s="905"/>
      <c r="G41" s="905"/>
      <c r="H41" s="905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10" t="s">
        <v>0</v>
      </c>
      <c r="B1" s="910" t="s">
        <v>1</v>
      </c>
      <c r="C1" s="910" t="s">
        <v>2</v>
      </c>
      <c r="D1" s="910" t="s">
        <v>3</v>
      </c>
      <c r="E1" s="711" t="s">
        <v>4</v>
      </c>
      <c r="F1" s="910" t="s">
        <v>6</v>
      </c>
      <c r="G1" s="910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910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910" t="s">
        <v>31</v>
      </c>
      <c r="X1" s="910" t="s">
        <v>32</v>
      </c>
      <c r="Y1" s="912" t="s">
        <v>33</v>
      </c>
    </row>
    <row r="2" spans="1:25" ht="14.25" thickBot="1" x14ac:dyDescent="0.2">
      <c r="A2" s="911"/>
      <c r="B2" s="911"/>
      <c r="C2" s="911"/>
      <c r="D2" s="911"/>
      <c r="E2" s="712" t="s">
        <v>5</v>
      </c>
      <c r="F2" s="911"/>
      <c r="G2" s="911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911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911"/>
      <c r="X2" s="911"/>
      <c r="Y2" s="913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22" workbookViewId="0">
      <selection activeCell="I42" sqref="I42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01" t="s">
        <v>313</v>
      </c>
      <c r="J19" s="791" t="s">
        <v>315</v>
      </c>
      <c r="K19" s="791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791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00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04" t="s">
        <v>563</v>
      </c>
      <c r="C40" s="904" t="s">
        <v>564</v>
      </c>
      <c r="D40" s="904" t="s">
        <v>566</v>
      </c>
      <c r="E40" s="904" t="s">
        <v>567</v>
      </c>
      <c r="F40" s="904" t="s">
        <v>568</v>
      </c>
      <c r="G40" s="904" t="s">
        <v>569</v>
      </c>
      <c r="H40" s="904" t="s">
        <v>570</v>
      </c>
    </row>
    <row r="41" spans="1:29" ht="15" thickBot="1" x14ac:dyDescent="0.2">
      <c r="A41" s="695" t="s">
        <v>562</v>
      </c>
      <c r="B41" s="905"/>
      <c r="C41" s="905" t="s">
        <v>565</v>
      </c>
      <c r="D41" s="905"/>
      <c r="E41" s="905"/>
      <c r="F41" s="905"/>
      <c r="G41" s="905"/>
      <c r="H41" s="905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A13" sqref="A13:XFD13"/>
    </sheetView>
  </sheetViews>
  <sheetFormatPr defaultRowHeight="13.5" x14ac:dyDescent="0.15"/>
  <sheetData>
    <row r="1" spans="1:25" x14ac:dyDescent="0.15">
      <c r="A1" s="914" t="s">
        <v>0</v>
      </c>
      <c r="B1" s="914" t="s">
        <v>1</v>
      </c>
      <c r="C1" s="914" t="s">
        <v>2</v>
      </c>
      <c r="D1" s="914" t="s">
        <v>3</v>
      </c>
      <c r="E1" s="717" t="s">
        <v>4</v>
      </c>
      <c r="F1" s="914" t="s">
        <v>6</v>
      </c>
      <c r="G1" s="914" t="s">
        <v>7</v>
      </c>
      <c r="H1" s="719" t="s">
        <v>8</v>
      </c>
      <c r="I1" s="717" t="s">
        <v>10</v>
      </c>
      <c r="J1" s="721" t="s">
        <v>11</v>
      </c>
      <c r="K1" s="721" t="s">
        <v>12</v>
      </c>
      <c r="L1" s="717" t="s">
        <v>14</v>
      </c>
      <c r="M1" s="914" t="s">
        <v>16</v>
      </c>
      <c r="N1" s="717" t="s">
        <v>17</v>
      </c>
      <c r="O1" s="717" t="s">
        <v>18</v>
      </c>
      <c r="P1" s="721" t="s">
        <v>20</v>
      </c>
      <c r="Q1" s="717" t="s">
        <v>22</v>
      </c>
      <c r="R1" s="721" t="s">
        <v>24</v>
      </c>
      <c r="S1" s="717" t="s">
        <v>26</v>
      </c>
      <c r="T1" s="717" t="s">
        <v>27</v>
      </c>
      <c r="U1" s="717" t="s">
        <v>28</v>
      </c>
      <c r="V1" s="721" t="s">
        <v>30</v>
      </c>
      <c r="W1" s="914" t="s">
        <v>31</v>
      </c>
      <c r="X1" s="914" t="s">
        <v>32</v>
      </c>
      <c r="Y1" s="916" t="s">
        <v>33</v>
      </c>
    </row>
    <row r="2" spans="1:25" ht="14.25" thickBot="1" x14ac:dyDescent="0.2">
      <c r="A2" s="915"/>
      <c r="B2" s="915"/>
      <c r="C2" s="915"/>
      <c r="D2" s="915"/>
      <c r="E2" s="718" t="s">
        <v>5</v>
      </c>
      <c r="F2" s="915"/>
      <c r="G2" s="915"/>
      <c r="H2" s="720" t="s">
        <v>9</v>
      </c>
      <c r="I2" s="718" t="s">
        <v>8</v>
      </c>
      <c r="J2" s="722" t="s">
        <v>8</v>
      </c>
      <c r="K2" s="722" t="s">
        <v>13</v>
      </c>
      <c r="L2" s="718" t="s">
        <v>15</v>
      </c>
      <c r="M2" s="915"/>
      <c r="N2" s="718" t="s">
        <v>3</v>
      </c>
      <c r="O2" s="718" t="s">
        <v>19</v>
      </c>
      <c r="P2" s="722" t="s">
        <v>21</v>
      </c>
      <c r="Q2" s="718" t="s">
        <v>23</v>
      </c>
      <c r="R2" s="722" t="s">
        <v>25</v>
      </c>
      <c r="S2" s="718" t="s">
        <v>25</v>
      </c>
      <c r="T2" s="718" t="s">
        <v>25</v>
      </c>
      <c r="U2" s="718" t="s">
        <v>29</v>
      </c>
      <c r="V2" s="722" t="s">
        <v>29</v>
      </c>
      <c r="W2" s="915"/>
      <c r="X2" s="915"/>
      <c r="Y2" s="917"/>
    </row>
    <row r="3" spans="1:25" ht="15.75" thickBot="1" x14ac:dyDescent="0.2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 x14ac:dyDescent="0.2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 x14ac:dyDescent="0.2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 x14ac:dyDescent="0.2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 x14ac:dyDescent="0.2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 x14ac:dyDescent="0.2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 x14ac:dyDescent="0.2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 x14ac:dyDescent="0.2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 x14ac:dyDescent="0.2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 x14ac:dyDescent="0.2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 x14ac:dyDescent="0.2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 x14ac:dyDescent="0.2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 x14ac:dyDescent="0.2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 x14ac:dyDescent="0.2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s="400" customFormat="1" ht="15.75" thickBot="1" x14ac:dyDescent="0.2">
      <c r="A38" s="35">
        <v>150196</v>
      </c>
      <c r="B38" s="574" t="s">
        <v>215</v>
      </c>
      <c r="C38" s="35">
        <v>1.1160000000000001</v>
      </c>
      <c r="D38" s="612">
        <v>6.3E-3</v>
      </c>
      <c r="E38" s="574">
        <v>1503.44</v>
      </c>
      <c r="F38" s="35">
        <v>1.0374000000000001</v>
      </c>
      <c r="G38" s="174">
        <v>-7.5800000000000006E-2</v>
      </c>
      <c r="H38" s="174">
        <v>0.04</v>
      </c>
      <c r="I38" s="574">
        <v>5.5</v>
      </c>
      <c r="J38" s="574">
        <v>5.5</v>
      </c>
      <c r="K38" s="174">
        <v>5.0990000000000001E-2</v>
      </c>
      <c r="L38" s="574" t="s">
        <v>40</v>
      </c>
      <c r="M38" s="35" t="s">
        <v>216</v>
      </c>
      <c r="N38" s="575">
        <v>-1.2200000000000001E-2</v>
      </c>
      <c r="O38" s="39">
        <v>0.43009999999999998</v>
      </c>
      <c r="P38" s="174">
        <v>-6.5799999999999997E-2</v>
      </c>
      <c r="Q38" s="174">
        <v>0.3281</v>
      </c>
      <c r="R38" s="174">
        <v>-6.1999999999999998E-3</v>
      </c>
      <c r="S38" s="174">
        <v>-7.6E-3</v>
      </c>
      <c r="T38" s="174">
        <v>-4.4999999999999997E-3</v>
      </c>
      <c r="U38" s="574">
        <v>85194</v>
      </c>
      <c r="V38" s="574">
        <v>-5</v>
      </c>
      <c r="W38" s="576">
        <v>0.21180555555555555</v>
      </c>
      <c r="X38" s="577">
        <v>42738</v>
      </c>
      <c r="Y38" s="42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 x14ac:dyDescent="0.2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 x14ac:dyDescent="0.2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 x14ac:dyDescent="0.2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 x14ac:dyDescent="0.2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 x14ac:dyDescent="0.2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 x14ac:dyDescent="0.2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 x14ac:dyDescent="0.2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 x14ac:dyDescent="0.2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 x14ac:dyDescent="0.2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 x14ac:dyDescent="0.2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 x14ac:dyDescent="0.2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s="400" customFormat="1" ht="15.75" thickBot="1" x14ac:dyDescent="0.2">
      <c r="A128" s="35">
        <v>150209</v>
      </c>
      <c r="B128" s="574" t="s">
        <v>47</v>
      </c>
      <c r="C128" s="35">
        <v>1.048</v>
      </c>
      <c r="D128" s="612">
        <v>1.9E-3</v>
      </c>
      <c r="E128" s="574">
        <v>4491.6499999999996</v>
      </c>
      <c r="F128" s="35">
        <v>1.0329999999999999</v>
      </c>
      <c r="G128" s="174">
        <v>-1.4500000000000001E-2</v>
      </c>
      <c r="H128" s="174">
        <v>0.03</v>
      </c>
      <c r="I128" s="574">
        <v>4.5</v>
      </c>
      <c r="J128" s="574">
        <v>4.5</v>
      </c>
      <c r="K128" s="174">
        <v>4.4330000000000001E-2</v>
      </c>
      <c r="L128" s="574" t="s">
        <v>40</v>
      </c>
      <c r="M128" s="35" t="s">
        <v>48</v>
      </c>
      <c r="N128" s="575">
        <v>-5.7000000000000002E-3</v>
      </c>
      <c r="O128" s="39">
        <v>0.25090000000000001</v>
      </c>
      <c r="P128" s="174">
        <v>-1.61E-2</v>
      </c>
      <c r="Q128" s="174">
        <v>0.75160000000000005</v>
      </c>
      <c r="R128" s="174">
        <v>-2.7000000000000001E-3</v>
      </c>
      <c r="S128" s="174">
        <v>-5.1999999999999998E-3</v>
      </c>
      <c r="T128" s="174">
        <v>-5.7999999999999996E-3</v>
      </c>
      <c r="U128" s="574">
        <v>447217</v>
      </c>
      <c r="V128" s="574">
        <v>-174</v>
      </c>
      <c r="W128" s="576">
        <v>0.21180555555555555</v>
      </c>
      <c r="X128" s="577">
        <v>42719</v>
      </c>
      <c r="Y128" s="42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 x14ac:dyDescent="0.2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s="400" customFormat="1" ht="15.75" thickBot="1" x14ac:dyDescent="0.2">
      <c r="A137" s="35">
        <v>150181</v>
      </c>
      <c r="B137" s="574" t="s">
        <v>98</v>
      </c>
      <c r="C137" s="35">
        <v>1.052</v>
      </c>
      <c r="D137" s="580">
        <v>0</v>
      </c>
      <c r="E137" s="574">
        <v>1695.97</v>
      </c>
      <c r="F137" s="35">
        <v>1.0269999999999999</v>
      </c>
      <c r="G137" s="174">
        <v>-2.4299999999999999E-2</v>
      </c>
      <c r="H137" s="174">
        <v>0.03</v>
      </c>
      <c r="I137" s="574">
        <v>4.5</v>
      </c>
      <c r="J137" s="574">
        <v>4.5</v>
      </c>
      <c r="K137" s="174">
        <v>4.3900000000000002E-2</v>
      </c>
      <c r="L137" s="574" t="s">
        <v>40</v>
      </c>
      <c r="M137" s="35" t="s">
        <v>80</v>
      </c>
      <c r="N137" s="575">
        <v>-3.2000000000000002E-3</v>
      </c>
      <c r="O137" s="39">
        <v>0.43369999999999997</v>
      </c>
      <c r="P137" s="174">
        <v>-2.5600000000000001E-2</v>
      </c>
      <c r="Q137" s="174">
        <v>0.33029999999999998</v>
      </c>
      <c r="R137" s="174">
        <v>-2.3E-3</v>
      </c>
      <c r="S137" s="174">
        <v>-6.6E-3</v>
      </c>
      <c r="T137" s="174">
        <v>-6.1999999999999998E-3</v>
      </c>
      <c r="U137" s="574">
        <v>298131</v>
      </c>
      <c r="V137" s="574">
        <v>-1601</v>
      </c>
      <c r="W137" s="576">
        <v>0.21180555555555555</v>
      </c>
      <c r="X137" s="577">
        <v>42719</v>
      </c>
      <c r="Y137" s="42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 x14ac:dyDescent="0.2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 x14ac:dyDescent="0.2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 x14ac:dyDescent="0.2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 x14ac:dyDescent="0.2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 x14ac:dyDescent="0.2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725" t="s">
        <v>581</v>
      </c>
      <c r="K12" s="74"/>
      <c r="L12" s="544" t="s">
        <v>582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3.0199999999999998E-2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10" t="s">
        <v>313</v>
      </c>
      <c r="J19" s="791" t="s">
        <v>315</v>
      </c>
      <c r="K19" s="791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791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09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04" t="s">
        <v>563</v>
      </c>
      <c r="C40" s="904" t="s">
        <v>564</v>
      </c>
      <c r="D40" s="904" t="s">
        <v>566</v>
      </c>
      <c r="E40" s="904" t="s">
        <v>567</v>
      </c>
      <c r="F40" s="904" t="s">
        <v>568</v>
      </c>
      <c r="G40" s="904" t="s">
        <v>569</v>
      </c>
      <c r="H40" s="904" t="s">
        <v>570</v>
      </c>
    </row>
    <row r="41" spans="1:29" ht="15" thickBot="1" x14ac:dyDescent="0.2">
      <c r="A41" s="695" t="s">
        <v>562</v>
      </c>
      <c r="B41" s="905"/>
      <c r="C41" s="905" t="s">
        <v>565</v>
      </c>
      <c r="D41" s="905"/>
      <c r="E41" s="905"/>
      <c r="F41" s="905"/>
      <c r="G41" s="905"/>
      <c r="H41" s="905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workbookViewId="0">
      <selection activeCell="E7" sqref="E7"/>
    </sheetView>
  </sheetViews>
  <sheetFormatPr defaultRowHeight="13.5" x14ac:dyDescent="0.15"/>
  <sheetData>
    <row r="1" spans="1:25" x14ac:dyDescent="0.15">
      <c r="A1" s="914" t="s">
        <v>0</v>
      </c>
      <c r="B1" s="914" t="s">
        <v>1</v>
      </c>
      <c r="C1" s="914" t="s">
        <v>2</v>
      </c>
      <c r="D1" s="914" t="s">
        <v>3</v>
      </c>
      <c r="E1" s="723" t="s">
        <v>4</v>
      </c>
      <c r="F1" s="914" t="s">
        <v>6</v>
      </c>
      <c r="G1" s="914" t="s">
        <v>7</v>
      </c>
      <c r="H1" s="719" t="s">
        <v>8</v>
      </c>
      <c r="I1" s="723" t="s">
        <v>10</v>
      </c>
      <c r="J1" s="721" t="s">
        <v>11</v>
      </c>
      <c r="K1" s="721" t="s">
        <v>12</v>
      </c>
      <c r="L1" s="723" t="s">
        <v>14</v>
      </c>
      <c r="M1" s="914" t="s">
        <v>16</v>
      </c>
      <c r="N1" s="723" t="s">
        <v>17</v>
      </c>
      <c r="O1" s="723" t="s">
        <v>18</v>
      </c>
      <c r="P1" s="721" t="s">
        <v>20</v>
      </c>
      <c r="Q1" s="723" t="s">
        <v>22</v>
      </c>
      <c r="R1" s="721" t="s">
        <v>24</v>
      </c>
      <c r="S1" s="723" t="s">
        <v>26</v>
      </c>
      <c r="T1" s="723" t="s">
        <v>27</v>
      </c>
      <c r="U1" s="723" t="s">
        <v>28</v>
      </c>
      <c r="V1" s="721" t="s">
        <v>30</v>
      </c>
      <c r="W1" s="914" t="s">
        <v>31</v>
      </c>
      <c r="X1" s="914" t="s">
        <v>32</v>
      </c>
      <c r="Y1" s="916" t="s">
        <v>33</v>
      </c>
    </row>
    <row r="2" spans="1:25" ht="14.25" thickBot="1" x14ac:dyDescent="0.2">
      <c r="A2" s="915"/>
      <c r="B2" s="915"/>
      <c r="C2" s="915"/>
      <c r="D2" s="915"/>
      <c r="E2" s="724" t="s">
        <v>5</v>
      </c>
      <c r="F2" s="915"/>
      <c r="G2" s="915"/>
      <c r="H2" s="720" t="s">
        <v>9</v>
      </c>
      <c r="I2" s="724" t="s">
        <v>8</v>
      </c>
      <c r="J2" s="722" t="s">
        <v>8</v>
      </c>
      <c r="K2" s="722" t="s">
        <v>13</v>
      </c>
      <c r="L2" s="724" t="s">
        <v>15</v>
      </c>
      <c r="M2" s="915"/>
      <c r="N2" s="724" t="s">
        <v>3</v>
      </c>
      <c r="O2" s="724" t="s">
        <v>19</v>
      </c>
      <c r="P2" s="722" t="s">
        <v>21</v>
      </c>
      <c r="Q2" s="724" t="s">
        <v>23</v>
      </c>
      <c r="R2" s="722" t="s">
        <v>25</v>
      </c>
      <c r="S2" s="724" t="s">
        <v>25</v>
      </c>
      <c r="T2" s="724" t="s">
        <v>25</v>
      </c>
      <c r="U2" s="724" t="s">
        <v>29</v>
      </c>
      <c r="V2" s="722" t="s">
        <v>29</v>
      </c>
      <c r="W2" s="915"/>
      <c r="X2" s="915"/>
      <c r="Y2" s="917"/>
    </row>
    <row r="3" spans="1:25" s="400" customFormat="1" ht="15.75" thickBot="1" x14ac:dyDescent="0.2">
      <c r="A3" s="35">
        <v>150209</v>
      </c>
      <c r="B3" s="574" t="s">
        <v>47</v>
      </c>
      <c r="C3" s="35">
        <v>1.048</v>
      </c>
      <c r="D3" s="612">
        <v>1.9E-3</v>
      </c>
      <c r="E3" s="574">
        <v>4491.6499999999996</v>
      </c>
      <c r="F3" s="35">
        <v>1.0329999999999999</v>
      </c>
      <c r="G3" s="174">
        <v>-1.4500000000000001E-2</v>
      </c>
      <c r="H3" s="174">
        <v>0.03</v>
      </c>
      <c r="I3" s="574">
        <v>4.5</v>
      </c>
      <c r="J3" s="574">
        <v>4.5</v>
      </c>
      <c r="K3" s="174">
        <v>4.4330000000000001E-2</v>
      </c>
      <c r="L3" s="574" t="s">
        <v>40</v>
      </c>
      <c r="M3" s="35" t="s">
        <v>48</v>
      </c>
      <c r="N3" s="575">
        <v>-5.7000000000000002E-3</v>
      </c>
      <c r="O3" s="39">
        <v>0.25090000000000001</v>
      </c>
      <c r="P3" s="174">
        <v>-1.61E-2</v>
      </c>
      <c r="Q3" s="174">
        <v>0.75160000000000005</v>
      </c>
      <c r="R3" s="174">
        <v>-2.7000000000000001E-3</v>
      </c>
      <c r="S3" s="174">
        <v>-5.1999999999999998E-3</v>
      </c>
      <c r="T3" s="174">
        <v>-5.7999999999999996E-3</v>
      </c>
      <c r="U3" s="574">
        <v>447217</v>
      </c>
      <c r="V3" s="574">
        <v>-174</v>
      </c>
      <c r="W3" s="576">
        <v>0.21180555555555555</v>
      </c>
      <c r="X3" s="577">
        <v>42719</v>
      </c>
      <c r="Y3" s="42" t="s">
        <v>38</v>
      </c>
    </row>
    <row r="4" spans="1:25" s="400" customFormat="1" ht="15.75" thickBot="1" x14ac:dyDescent="0.2">
      <c r="A4" s="35">
        <v>150181</v>
      </c>
      <c r="B4" s="574" t="s">
        <v>98</v>
      </c>
      <c r="C4" s="35">
        <v>1.052</v>
      </c>
      <c r="D4" s="580">
        <v>0</v>
      </c>
      <c r="E4" s="574">
        <v>1695.97</v>
      </c>
      <c r="F4" s="35">
        <v>1.0269999999999999</v>
      </c>
      <c r="G4" s="174">
        <v>-2.4299999999999999E-2</v>
      </c>
      <c r="H4" s="174">
        <v>0.03</v>
      </c>
      <c r="I4" s="574">
        <v>4.5</v>
      </c>
      <c r="J4" s="574">
        <v>4.5</v>
      </c>
      <c r="K4" s="174">
        <v>4.3900000000000002E-2</v>
      </c>
      <c r="L4" s="574" t="s">
        <v>40</v>
      </c>
      <c r="M4" s="35" t="s">
        <v>80</v>
      </c>
      <c r="N4" s="575">
        <v>-3.2000000000000002E-3</v>
      </c>
      <c r="O4" s="39">
        <v>0.43369999999999997</v>
      </c>
      <c r="P4" s="174">
        <v>-2.5600000000000001E-2</v>
      </c>
      <c r="Q4" s="174">
        <v>0.33029999999999998</v>
      </c>
      <c r="R4" s="174">
        <v>-2.3E-3</v>
      </c>
      <c r="S4" s="174">
        <v>-6.6E-3</v>
      </c>
      <c r="T4" s="174">
        <v>-6.1999999999999998E-3</v>
      </c>
      <c r="U4" s="574">
        <v>298131</v>
      </c>
      <c r="V4" s="574">
        <v>-1601</v>
      </c>
      <c r="W4" s="576">
        <v>0.21180555555555555</v>
      </c>
      <c r="X4" s="577">
        <v>42719</v>
      </c>
      <c r="Y4" s="42" t="s">
        <v>38</v>
      </c>
    </row>
    <row r="5" spans="1:25" s="400" customFormat="1" ht="15.75" thickBot="1" x14ac:dyDescent="0.2">
      <c r="A5" s="35">
        <v>150196</v>
      </c>
      <c r="B5" s="574" t="s">
        <v>215</v>
      </c>
      <c r="C5" s="35">
        <v>1.1160000000000001</v>
      </c>
      <c r="D5" s="612">
        <v>6.3E-3</v>
      </c>
      <c r="E5" s="574">
        <v>1503.44</v>
      </c>
      <c r="F5" s="35">
        <v>1.0374000000000001</v>
      </c>
      <c r="G5" s="174">
        <v>-7.5800000000000006E-2</v>
      </c>
      <c r="H5" s="174">
        <v>0.04</v>
      </c>
      <c r="I5" s="574">
        <v>5.5</v>
      </c>
      <c r="J5" s="574">
        <v>5.5</v>
      </c>
      <c r="K5" s="174">
        <v>5.0990000000000001E-2</v>
      </c>
      <c r="L5" s="574" t="s">
        <v>40</v>
      </c>
      <c r="M5" s="35" t="s">
        <v>216</v>
      </c>
      <c r="N5" s="575">
        <v>-1.2200000000000001E-2</v>
      </c>
      <c r="O5" s="39">
        <v>0.43009999999999998</v>
      </c>
      <c r="P5" s="174">
        <v>-6.5799999999999997E-2</v>
      </c>
      <c r="Q5" s="174">
        <v>0.3281</v>
      </c>
      <c r="R5" s="174">
        <v>-6.1999999999999998E-3</v>
      </c>
      <c r="S5" s="174">
        <v>-7.6E-3</v>
      </c>
      <c r="T5" s="174">
        <v>-4.4999999999999997E-3</v>
      </c>
      <c r="U5" s="574">
        <v>85194</v>
      </c>
      <c r="V5" s="574">
        <v>-5</v>
      </c>
      <c r="W5" s="576">
        <v>0.21180555555555555</v>
      </c>
      <c r="X5" s="577">
        <v>42738</v>
      </c>
      <c r="Y5" s="4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09"/>
    <hyperlink ref="C3" r:id="rId2" display="http://finance.sina.com.cn/fund/quotes/150209/bc.shtml"/>
    <hyperlink ref="F3" r:id="rId3" display="http://www.cninfo.com.cn/information/fund/netvalue/150209.html"/>
    <hyperlink ref="M3" r:id="rId4" tooltip="399974" display="http://quote.eastmoney.com/zs399974.html"/>
    <hyperlink ref="O3" r:id="rId5" display="https://www.jisilu.cn/data/utils/lowcalc/150209"/>
    <hyperlink ref="Y3" r:id="rId6" tooltip="加【国企改A】为自选A类" display="javascript:addOwnedFund('150209');"/>
    <hyperlink ref="A4" r:id="rId7" display="https://www.jisilu.cn/data/sfnew/detail/150181"/>
    <hyperlink ref="C4" r:id="rId8" display="http://finance.sina.com.cn/fund/quotes/150181/bc.shtml"/>
    <hyperlink ref="F4" r:id="rId9" display="http://www.cninfo.com.cn/information/fund/netvalue/150181.html"/>
    <hyperlink ref="M4" r:id="rId10" tooltip="399967" display="http://quote.eastmoney.com/zs399967.html"/>
    <hyperlink ref="O4" r:id="rId11" display="https://www.jisilu.cn/data/utils/lowcalc/150181"/>
    <hyperlink ref="Y4" r:id="rId12" tooltip="加【军工A】为自选A类" display="javascript:addOwnedFund('150181');"/>
    <hyperlink ref="A5" r:id="rId13" display="https://www.jisilu.cn/data/sfnew/detail/150196"/>
    <hyperlink ref="C5" r:id="rId14" display="http://finance.sina.com.cn/fund/quotes/150196/bc.shtml"/>
    <hyperlink ref="F5" r:id="rId15" display="http://www.cninfo.com.cn/information/fund/netvalue/150196.html"/>
    <hyperlink ref="M5" r:id="rId16" tooltip="399395" display="http://quote.eastmoney.com/zs399395.html"/>
    <hyperlink ref="O5" r:id="rId17" display="https://www.jisilu.cn/data/utils/lowcalc/150196"/>
    <hyperlink ref="Y5" r:id="rId18" tooltip="加【有色A】为自选A类" display="javascript:addOwnedFund('150196');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18" t="s">
        <v>0</v>
      </c>
      <c r="B1" s="918" t="s">
        <v>1</v>
      </c>
      <c r="C1" s="918" t="s">
        <v>2</v>
      </c>
      <c r="D1" s="918" t="s">
        <v>3</v>
      </c>
      <c r="E1" s="729" t="s">
        <v>4</v>
      </c>
      <c r="F1" s="918" t="s">
        <v>6</v>
      </c>
      <c r="G1" s="918" t="s">
        <v>7</v>
      </c>
      <c r="H1" s="731" t="s">
        <v>8</v>
      </c>
      <c r="I1" s="729" t="s">
        <v>10</v>
      </c>
      <c r="J1" s="733" t="s">
        <v>11</v>
      </c>
      <c r="K1" s="733" t="s">
        <v>12</v>
      </c>
      <c r="L1" s="729" t="s">
        <v>14</v>
      </c>
      <c r="M1" s="918" t="s">
        <v>16</v>
      </c>
      <c r="N1" s="729" t="s">
        <v>17</v>
      </c>
      <c r="O1" s="729" t="s">
        <v>18</v>
      </c>
      <c r="P1" s="733" t="s">
        <v>20</v>
      </c>
      <c r="Q1" s="729" t="s">
        <v>22</v>
      </c>
      <c r="R1" s="733" t="s">
        <v>24</v>
      </c>
      <c r="S1" s="729" t="s">
        <v>26</v>
      </c>
      <c r="T1" s="729" t="s">
        <v>27</v>
      </c>
      <c r="U1" s="729" t="s">
        <v>28</v>
      </c>
      <c r="V1" s="733" t="s">
        <v>30</v>
      </c>
      <c r="W1" s="918" t="s">
        <v>31</v>
      </c>
      <c r="X1" s="918" t="s">
        <v>32</v>
      </c>
      <c r="Y1" s="920" t="s">
        <v>33</v>
      </c>
    </row>
    <row r="2" spans="1:25" ht="14.25" thickBot="1" x14ac:dyDescent="0.2">
      <c r="A2" s="919"/>
      <c r="B2" s="919"/>
      <c r="C2" s="919"/>
      <c r="D2" s="919"/>
      <c r="E2" s="730" t="s">
        <v>5</v>
      </c>
      <c r="F2" s="919"/>
      <c r="G2" s="919"/>
      <c r="H2" s="732" t="s">
        <v>9</v>
      </c>
      <c r="I2" s="730" t="s">
        <v>8</v>
      </c>
      <c r="J2" s="734" t="s">
        <v>8</v>
      </c>
      <c r="K2" s="734" t="s">
        <v>13</v>
      </c>
      <c r="L2" s="730" t="s">
        <v>15</v>
      </c>
      <c r="M2" s="919"/>
      <c r="N2" s="730" t="s">
        <v>3</v>
      </c>
      <c r="O2" s="730" t="s">
        <v>19</v>
      </c>
      <c r="P2" s="734" t="s">
        <v>21</v>
      </c>
      <c r="Q2" s="730" t="s">
        <v>23</v>
      </c>
      <c r="R2" s="734" t="s">
        <v>25</v>
      </c>
      <c r="S2" s="730" t="s">
        <v>25</v>
      </c>
      <c r="T2" s="730" t="s">
        <v>25</v>
      </c>
      <c r="U2" s="730" t="s">
        <v>29</v>
      </c>
      <c r="V2" s="734" t="s">
        <v>29</v>
      </c>
      <c r="W2" s="919"/>
      <c r="X2" s="919"/>
      <c r="Y2" s="92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-3.3999999999999998E-3</v>
      </c>
      <c r="E3" s="144">
        <v>148.21</v>
      </c>
      <c r="F3" s="7">
        <v>1.0684</v>
      </c>
      <c r="G3" s="146">
        <v>-9.0399999999999994E-2</v>
      </c>
      <c r="H3" s="146">
        <v>7.0000000000000007E-2</v>
      </c>
      <c r="I3" s="144">
        <v>7</v>
      </c>
      <c r="J3" s="144">
        <v>7</v>
      </c>
      <c r="K3" s="146">
        <v>3.5729999999999998E-2</v>
      </c>
      <c r="L3" s="144">
        <v>3.02</v>
      </c>
      <c r="M3" s="7" t="s">
        <v>189</v>
      </c>
      <c r="N3" s="145">
        <v>-2.9399999999999999E-2</v>
      </c>
      <c r="O3" s="146">
        <v>0.36909999999999998</v>
      </c>
      <c r="P3" s="144" t="s">
        <v>37</v>
      </c>
      <c r="Q3" s="146">
        <v>0.9143</v>
      </c>
      <c r="R3" s="146">
        <v>3.5999999999999999E-3</v>
      </c>
      <c r="S3" s="146">
        <v>-4.0000000000000001E-3</v>
      </c>
      <c r="T3" s="146">
        <v>-5.4999999999999997E-3</v>
      </c>
      <c r="U3" s="144">
        <v>12044</v>
      </c>
      <c r="V3" s="144">
        <v>-9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1">
        <v>4.4000000000000003E-3</v>
      </c>
      <c r="E4" s="150">
        <v>2.97</v>
      </c>
      <c r="F4" s="14">
        <v>1.069</v>
      </c>
      <c r="G4" s="152">
        <v>-6.5500000000000003E-2</v>
      </c>
      <c r="H4" s="152">
        <v>7.0000000000000007E-2</v>
      </c>
      <c r="I4" s="150">
        <v>7</v>
      </c>
      <c r="J4" s="150">
        <v>7</v>
      </c>
      <c r="K4" s="152">
        <v>3.6000000000000002E-4</v>
      </c>
      <c r="L4" s="150">
        <v>1</v>
      </c>
      <c r="M4" s="14" t="s">
        <v>283</v>
      </c>
      <c r="N4" s="156">
        <v>-2.9899999999999999E-2</v>
      </c>
      <c r="O4" s="152">
        <v>0.3644</v>
      </c>
      <c r="P4" s="150" t="s">
        <v>37</v>
      </c>
      <c r="Q4" s="152">
        <v>0.9274</v>
      </c>
      <c r="R4" s="150" t="s">
        <v>37</v>
      </c>
      <c r="S4" s="152">
        <v>-8.0000000000000002E-3</v>
      </c>
      <c r="T4" s="152">
        <v>-6.4999999999999997E-3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47">
        <v>8.0000000000000004E-4</v>
      </c>
      <c r="E5" s="144">
        <v>3376.61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-2.2100000000000002E-2</v>
      </c>
      <c r="O5" s="23">
        <v>0.3987</v>
      </c>
      <c r="P5" s="146">
        <v>-0.1157</v>
      </c>
      <c r="Q5" s="146">
        <v>0.39410000000000001</v>
      </c>
      <c r="R5" s="146">
        <v>-5.4999999999999997E-3</v>
      </c>
      <c r="S5" s="146">
        <v>3.2000000000000002E-3</v>
      </c>
      <c r="T5" s="146">
        <v>0</v>
      </c>
      <c r="U5" s="144">
        <v>172350</v>
      </c>
      <c r="V5" s="144">
        <v>196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1.2929999999999999</v>
      </c>
      <c r="D6" s="151">
        <v>8.3799999999999999E-2</v>
      </c>
      <c r="E6" s="150">
        <v>3.3</v>
      </c>
      <c r="F6" s="14">
        <v>1.036</v>
      </c>
      <c r="G6" s="152">
        <v>-0.24809999999999999</v>
      </c>
      <c r="H6" s="152">
        <v>5.8000000000000003E-2</v>
      </c>
      <c r="I6" s="150">
        <v>5.8</v>
      </c>
      <c r="J6" s="150">
        <v>5.8</v>
      </c>
      <c r="K6" s="152">
        <v>4.614E-2</v>
      </c>
      <c r="L6" s="150" t="s">
        <v>40</v>
      </c>
      <c r="M6" s="14" t="s">
        <v>238</v>
      </c>
      <c r="N6" s="156">
        <v>-2.98E-2</v>
      </c>
      <c r="O6" s="18">
        <v>0.48780000000000001</v>
      </c>
      <c r="P6" s="152">
        <v>-0.15390000000000001</v>
      </c>
      <c r="Q6" s="152">
        <v>0.81510000000000005</v>
      </c>
      <c r="R6" s="152">
        <v>7.4300000000000005E-2</v>
      </c>
      <c r="S6" s="152">
        <v>2.29E-2</v>
      </c>
      <c r="T6" s="152">
        <v>8.0999999999999996E-3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1.2430000000000001</v>
      </c>
      <c r="D8" s="506">
        <v>0</v>
      </c>
      <c r="E8" s="253">
        <v>3437.75</v>
      </c>
      <c r="F8" s="252">
        <v>1.0449999999999999</v>
      </c>
      <c r="G8" s="255">
        <v>-0.1895</v>
      </c>
      <c r="H8" s="255">
        <v>0.05</v>
      </c>
      <c r="I8" s="253">
        <v>6.5</v>
      </c>
      <c r="J8" s="253">
        <v>6.5</v>
      </c>
      <c r="K8" s="255">
        <v>5.4260000000000003E-2</v>
      </c>
      <c r="L8" s="253" t="s">
        <v>40</v>
      </c>
      <c r="M8" s="252" t="s">
        <v>233</v>
      </c>
      <c r="N8" s="539">
        <v>-2.7900000000000001E-2</v>
      </c>
      <c r="O8" s="256">
        <v>0.31</v>
      </c>
      <c r="P8" s="255">
        <v>-0.12429999999999999</v>
      </c>
      <c r="Q8" s="255">
        <v>0.59840000000000004</v>
      </c>
      <c r="R8" s="255">
        <v>4.3E-3</v>
      </c>
      <c r="S8" s="255">
        <v>-5.0000000000000001E-4</v>
      </c>
      <c r="T8" s="255">
        <v>-5.1999999999999998E-3</v>
      </c>
      <c r="U8" s="253">
        <v>364936</v>
      </c>
      <c r="V8" s="253">
        <v>0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1.276</v>
      </c>
      <c r="D9" s="151">
        <v>8.0000000000000004E-4</v>
      </c>
      <c r="E9" s="150">
        <v>207.74</v>
      </c>
      <c r="F9" s="14">
        <v>1.05</v>
      </c>
      <c r="G9" s="152">
        <v>-0.2152</v>
      </c>
      <c r="H9" s="152">
        <v>0.05</v>
      </c>
      <c r="I9" s="150">
        <v>6.5</v>
      </c>
      <c r="J9" s="150">
        <v>6.5</v>
      </c>
      <c r="K9" s="152">
        <v>5.3019999999999998E-2</v>
      </c>
      <c r="L9" s="150" t="s">
        <v>40</v>
      </c>
      <c r="M9" s="14" t="s">
        <v>197</v>
      </c>
      <c r="N9" s="156">
        <v>-3.8300000000000001E-2</v>
      </c>
      <c r="O9" s="18">
        <v>0.41699999999999998</v>
      </c>
      <c r="P9" s="152">
        <v>-0.14299999999999999</v>
      </c>
      <c r="Q9" s="152">
        <v>0.34539999999999998</v>
      </c>
      <c r="R9" s="152">
        <v>6.4000000000000003E-3</v>
      </c>
      <c r="S9" s="152">
        <v>1.0800000000000001E-2</v>
      </c>
      <c r="T9" s="152">
        <v>2.5999999999999999E-3</v>
      </c>
      <c r="U9" s="150">
        <v>12977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199</v>
      </c>
      <c r="F10" s="7">
        <v>1.0229999999999999</v>
      </c>
      <c r="G10" s="146">
        <v>-1.5599999999999999E-2</v>
      </c>
      <c r="H10" s="146">
        <v>0.05</v>
      </c>
      <c r="I10" s="144">
        <v>5</v>
      </c>
      <c r="J10" s="144">
        <v>5</v>
      </c>
      <c r="K10" s="146">
        <v>4.9209999999999997E-2</v>
      </c>
      <c r="L10" s="144" t="s">
        <v>40</v>
      </c>
      <c r="M10" s="7" t="s">
        <v>236</v>
      </c>
      <c r="N10" s="157">
        <v>0</v>
      </c>
      <c r="O10" s="23">
        <v>0.1255</v>
      </c>
      <c r="P10" s="146">
        <v>-1.2200000000000001E-2</v>
      </c>
      <c r="Q10" s="144" t="s">
        <v>37</v>
      </c>
      <c r="R10" s="146">
        <v>6.7000000000000002E-3</v>
      </c>
      <c r="S10" s="146">
        <v>5.7000000000000002E-3</v>
      </c>
      <c r="T10" s="146">
        <v>3.5000000000000001E-3</v>
      </c>
      <c r="U10" s="144">
        <v>3015</v>
      </c>
      <c r="V10" s="144">
        <v>148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-0.1401</v>
      </c>
      <c r="H11" s="272">
        <f>COUNTIF($D8:$D10,"&gt;0")/COUNT($D8:$D10)</f>
        <v>0.66666666666666663</v>
      </c>
      <c r="I11" s="36"/>
      <c r="J11" s="36"/>
      <c r="K11" s="43">
        <f>AVERAGE(K8:K10)</f>
        <v>5.2163333333333332E-2</v>
      </c>
      <c r="L11" s="36"/>
      <c r="M11" s="35"/>
      <c r="N11" s="38"/>
      <c r="O11" s="39"/>
      <c r="P11" s="43">
        <f>AVERAGE(P8:P10)</f>
        <v>-9.3166666666666662E-2</v>
      </c>
      <c r="Q11" s="37"/>
      <c r="R11" s="43">
        <f>AVERAGE(R8:R10)</f>
        <v>5.8000000000000005E-3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6">
        <v>-2.5999999999999999E-3</v>
      </c>
      <c r="E12" s="150">
        <v>685.32</v>
      </c>
      <c r="F12" s="14">
        <v>1.0466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5.4719999999999998E-2</v>
      </c>
      <c r="L12" s="150" t="s">
        <v>40</v>
      </c>
      <c r="M12" s="14" t="s">
        <v>222</v>
      </c>
      <c r="N12" s="156">
        <v>-3.0200000000000001E-2</v>
      </c>
      <c r="O12" s="18">
        <v>0.19819999999999999</v>
      </c>
      <c r="P12" s="152">
        <v>-6.7400000000000002E-2</v>
      </c>
      <c r="Q12" s="152">
        <v>0.85519999999999996</v>
      </c>
      <c r="R12" s="152">
        <v>3.0999999999999999E-3</v>
      </c>
      <c r="S12" s="152">
        <v>-1.1000000000000001E-3</v>
      </c>
      <c r="T12" s="152">
        <v>-3.8999999999999998E-3</v>
      </c>
      <c r="U12" s="150">
        <v>47740</v>
      </c>
      <c r="V12" s="150">
        <v>-147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1.2529999999999999</v>
      </c>
      <c r="D13" s="145">
        <v>-3.2000000000000002E-3</v>
      </c>
      <c r="E13" s="144">
        <v>708.71</v>
      </c>
      <c r="F13" s="7">
        <v>1.0409999999999999</v>
      </c>
      <c r="G13" s="146">
        <v>-0.20369999999999999</v>
      </c>
      <c r="H13" s="146">
        <v>4.4999999999999998E-2</v>
      </c>
      <c r="I13" s="144">
        <v>6</v>
      </c>
      <c r="J13" s="144">
        <v>6</v>
      </c>
      <c r="K13" s="146">
        <v>4.9500000000000002E-2</v>
      </c>
      <c r="L13" s="144" t="s">
        <v>40</v>
      </c>
      <c r="M13" s="158" t="s">
        <v>229</v>
      </c>
      <c r="N13" s="145">
        <v>-2.2100000000000002E-2</v>
      </c>
      <c r="O13" s="23">
        <v>0.378</v>
      </c>
      <c r="P13" s="146">
        <v>-0.154</v>
      </c>
      <c r="Q13" s="146">
        <v>0.44540000000000002</v>
      </c>
      <c r="R13" s="146">
        <v>-3.5999999999999999E-3</v>
      </c>
      <c r="S13" s="146">
        <v>-2.8E-3</v>
      </c>
      <c r="T13" s="146">
        <v>-8.3999999999999995E-3</v>
      </c>
      <c r="U13" s="144">
        <v>42530</v>
      </c>
      <c r="V13" s="144">
        <v>-261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1">
        <v>1.41E-2</v>
      </c>
      <c r="E14" s="150">
        <v>306.61</v>
      </c>
      <c r="F14" s="14">
        <v>1.0415000000000001</v>
      </c>
      <c r="G14" s="152">
        <v>-0.24340000000000001</v>
      </c>
      <c r="H14" s="152">
        <v>4.4999999999999998E-2</v>
      </c>
      <c r="I14" s="150">
        <v>6</v>
      </c>
      <c r="J14" s="150">
        <v>6</v>
      </c>
      <c r="K14" s="152">
        <v>4.7870000000000003E-2</v>
      </c>
      <c r="L14" s="150" t="s">
        <v>40</v>
      </c>
      <c r="M14" s="14" t="s">
        <v>231</v>
      </c>
      <c r="N14" s="156">
        <v>-1.66E-2</v>
      </c>
      <c r="O14" s="18">
        <v>0.51100000000000001</v>
      </c>
      <c r="P14" s="152">
        <v>-0.1807</v>
      </c>
      <c r="Q14" s="152">
        <v>0.51459999999999995</v>
      </c>
      <c r="R14" s="152">
        <v>-4.8999999999999998E-3</v>
      </c>
      <c r="S14" s="152">
        <v>-5.7000000000000002E-3</v>
      </c>
      <c r="T14" s="152">
        <v>-5.0000000000000001E-3</v>
      </c>
      <c r="U14" s="150">
        <v>14090</v>
      </c>
      <c r="V14" s="150">
        <v>-255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-0.17973333333333333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5.0696666666666668E-2</v>
      </c>
      <c r="L15" s="36"/>
      <c r="M15" s="35"/>
      <c r="N15" s="38"/>
      <c r="O15" s="39"/>
      <c r="P15" s="43">
        <f>AVERAGE(P12:P14)</f>
        <v>-0.13403333333333334</v>
      </c>
      <c r="Q15" s="37"/>
      <c r="R15" s="43">
        <f>AVERAGE(R12:R14)</f>
        <v>-1.8000000000000002E-3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1.115</v>
      </c>
      <c r="D16" s="147">
        <v>1.8E-3</v>
      </c>
      <c r="E16" s="144">
        <v>91.79</v>
      </c>
      <c r="F16" s="7">
        <v>1.0718000000000001</v>
      </c>
      <c r="G16" s="146">
        <v>-4.0300000000000002E-2</v>
      </c>
      <c r="H16" s="146">
        <v>0.04</v>
      </c>
      <c r="I16" s="144">
        <v>6</v>
      </c>
      <c r="J16" s="144">
        <v>5.5</v>
      </c>
      <c r="K16" s="146">
        <v>5.2780000000000001E-2</v>
      </c>
      <c r="L16" s="144" t="s">
        <v>40</v>
      </c>
      <c r="M16" s="158" t="s">
        <v>203</v>
      </c>
      <c r="N16" s="145">
        <v>-2.4899999999999999E-2</v>
      </c>
      <c r="O16" s="23">
        <v>0.1502</v>
      </c>
      <c r="P16" s="146">
        <v>-3.3300000000000003E-2</v>
      </c>
      <c r="Q16" s="146">
        <v>0.92859999999999998</v>
      </c>
      <c r="R16" s="146">
        <v>2.8999999999999998E-3</v>
      </c>
      <c r="S16" s="146">
        <v>-2E-3</v>
      </c>
      <c r="T16" s="146">
        <v>-6.4000000000000003E-3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1.0860000000000001</v>
      </c>
      <c r="D17" s="156">
        <v>-8.9999999999999998E-4</v>
      </c>
      <c r="E17" s="150">
        <v>354.49</v>
      </c>
      <c r="F17" s="14">
        <v>1.0409999999999999</v>
      </c>
      <c r="G17" s="152">
        <v>-4.3200000000000002E-2</v>
      </c>
      <c r="H17" s="152">
        <v>0.04</v>
      </c>
      <c r="I17" s="150">
        <v>5.5</v>
      </c>
      <c r="J17" s="150">
        <v>5.5</v>
      </c>
      <c r="K17" s="152">
        <v>5.2630000000000003E-2</v>
      </c>
      <c r="L17" s="150" t="s">
        <v>40</v>
      </c>
      <c r="M17" s="14" t="s">
        <v>80</v>
      </c>
      <c r="N17" s="156">
        <v>-2.76E-2</v>
      </c>
      <c r="O17" s="18">
        <v>0.22470000000000001</v>
      </c>
      <c r="P17" s="152">
        <v>-3.5900000000000001E-2</v>
      </c>
      <c r="Q17" s="162">
        <v>0.80159999999999998</v>
      </c>
      <c r="R17" s="152">
        <v>7.1000000000000004E-3</v>
      </c>
      <c r="S17" s="152">
        <v>-1.1999999999999999E-3</v>
      </c>
      <c r="T17" s="152">
        <v>-7.0000000000000001E-3</v>
      </c>
      <c r="U17" s="150">
        <v>16413</v>
      </c>
      <c r="V17" s="150">
        <v>-39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1.085</v>
      </c>
      <c r="D18" s="145">
        <v>-2.8E-3</v>
      </c>
      <c r="E18" s="144">
        <v>6172.6</v>
      </c>
      <c r="F18" s="7">
        <v>1.04</v>
      </c>
      <c r="G18" s="146">
        <v>-4.3299999999999998E-2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78</v>
      </c>
      <c r="N18" s="145">
        <v>-2.6700000000000002E-2</v>
      </c>
      <c r="O18" s="23">
        <v>0.187</v>
      </c>
      <c r="P18" s="146">
        <v>-3.5900000000000001E-2</v>
      </c>
      <c r="Q18" s="146">
        <v>0.89070000000000005</v>
      </c>
      <c r="R18" s="146">
        <v>-3.5999999999999999E-3</v>
      </c>
      <c r="S18" s="146">
        <v>0</v>
      </c>
      <c r="T18" s="146">
        <v>-7.3000000000000001E-3</v>
      </c>
      <c r="U18" s="144">
        <v>123307</v>
      </c>
      <c r="V18" s="144">
        <v>761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1.0860000000000001</v>
      </c>
      <c r="D19" s="156">
        <v>-2.8E-3</v>
      </c>
      <c r="E19" s="150">
        <v>2849.22</v>
      </c>
      <c r="F19" s="14">
        <v>1.04</v>
      </c>
      <c r="G19" s="152">
        <v>-4.4200000000000003E-2</v>
      </c>
      <c r="H19" s="152">
        <v>0.04</v>
      </c>
      <c r="I19" s="150">
        <v>5.5</v>
      </c>
      <c r="J19" s="150">
        <v>5.5</v>
      </c>
      <c r="K19" s="152">
        <v>5.2580000000000002E-2</v>
      </c>
      <c r="L19" s="150" t="s">
        <v>40</v>
      </c>
      <c r="M19" s="14" t="s">
        <v>197</v>
      </c>
      <c r="N19" s="156">
        <v>-3.8300000000000001E-2</v>
      </c>
      <c r="O19" s="18">
        <v>0.1484</v>
      </c>
      <c r="P19" s="152">
        <v>-3.6799999999999999E-2</v>
      </c>
      <c r="Q19" s="152">
        <v>0.98050000000000004</v>
      </c>
      <c r="R19" s="152">
        <v>4.1000000000000003E-3</v>
      </c>
      <c r="S19" s="152">
        <v>0</v>
      </c>
      <c r="T19" s="152">
        <v>-4.4000000000000003E-3</v>
      </c>
      <c r="U19" s="150">
        <v>81959</v>
      </c>
      <c r="V19" s="150">
        <v>-120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502037</v>
      </c>
      <c r="B20" s="144" t="s">
        <v>221</v>
      </c>
      <c r="C20" s="7">
        <v>1.081</v>
      </c>
      <c r="D20" s="145">
        <v>-1.8E-3</v>
      </c>
      <c r="E20" s="144">
        <v>10.119999999999999</v>
      </c>
      <c r="F20" s="7">
        <v>1.0338000000000001</v>
      </c>
      <c r="G20" s="146">
        <v>-4.5699999999999998E-2</v>
      </c>
      <c r="H20" s="146">
        <v>0.04</v>
      </c>
      <c r="I20" s="144">
        <v>5.5</v>
      </c>
      <c r="J20" s="144">
        <v>5.5</v>
      </c>
      <c r="K20" s="146">
        <v>5.2519999999999997E-2</v>
      </c>
      <c r="L20" s="144" t="s">
        <v>40</v>
      </c>
      <c r="M20" s="7" t="s">
        <v>222</v>
      </c>
      <c r="N20" s="145">
        <v>-3.0200000000000001E-2</v>
      </c>
      <c r="O20" s="23">
        <v>0.41320000000000001</v>
      </c>
      <c r="P20" s="146">
        <v>-3.7900000000000003E-2</v>
      </c>
      <c r="Q20" s="146">
        <v>0.37130000000000002</v>
      </c>
      <c r="R20" s="146">
        <v>1.34E-2</v>
      </c>
      <c r="S20" s="146">
        <v>4.3E-3</v>
      </c>
      <c r="T20" s="146">
        <v>-6.1000000000000004E-3</v>
      </c>
      <c r="U20" s="144">
        <v>552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1.085</v>
      </c>
      <c r="D21" s="151">
        <v>4.5999999999999999E-3</v>
      </c>
      <c r="E21" s="150">
        <v>551.95000000000005</v>
      </c>
      <c r="F21" s="14">
        <v>1.0374000000000001</v>
      </c>
      <c r="G21" s="152">
        <v>-4.5900000000000003E-2</v>
      </c>
      <c r="H21" s="152">
        <v>0.04</v>
      </c>
      <c r="I21" s="150">
        <v>5.5</v>
      </c>
      <c r="J21" s="150">
        <v>5.5</v>
      </c>
      <c r="K21" s="152">
        <v>5.2499999999999998E-2</v>
      </c>
      <c r="L21" s="150" t="s">
        <v>40</v>
      </c>
      <c r="M21" s="14" t="s">
        <v>76</v>
      </c>
      <c r="N21" s="156">
        <v>-2.2800000000000001E-2</v>
      </c>
      <c r="O21" s="18">
        <v>0.19359999999999999</v>
      </c>
      <c r="P21" s="152">
        <v>-3.8600000000000002E-2</v>
      </c>
      <c r="Q21" s="152">
        <v>0.87919999999999998</v>
      </c>
      <c r="R21" s="152">
        <v>4.7000000000000002E-3</v>
      </c>
      <c r="S21" s="152">
        <v>6.1999999999999998E-3</v>
      </c>
      <c r="T21" s="152">
        <v>9.7000000000000003E-3</v>
      </c>
      <c r="U21" s="150">
        <v>5762</v>
      </c>
      <c r="V21" s="150">
        <v>525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1.0900000000000001</v>
      </c>
      <c r="D22" s="147">
        <v>1.8E-3</v>
      </c>
      <c r="E22" s="144">
        <v>847.58</v>
      </c>
      <c r="F22" s="7">
        <v>1.0407999999999999</v>
      </c>
      <c r="G22" s="146">
        <v>-4.7300000000000002E-2</v>
      </c>
      <c r="H22" s="146">
        <v>0.04</v>
      </c>
      <c r="I22" s="144">
        <v>6</v>
      </c>
      <c r="J22" s="144">
        <v>5.5</v>
      </c>
      <c r="K22" s="146">
        <v>5.2490000000000002E-2</v>
      </c>
      <c r="L22" s="144" t="s">
        <v>40</v>
      </c>
      <c r="M22" s="7" t="s">
        <v>201</v>
      </c>
      <c r="N22" s="145">
        <v>-2.7199999999999998E-2</v>
      </c>
      <c r="O22" s="23">
        <v>0.24060000000000001</v>
      </c>
      <c r="P22" s="146">
        <v>-3.9399999999999998E-2</v>
      </c>
      <c r="Q22" s="160">
        <v>0.76500000000000001</v>
      </c>
      <c r="R22" s="146">
        <v>4.8999999999999998E-3</v>
      </c>
      <c r="S22" s="146">
        <v>4.1000000000000003E-3</v>
      </c>
      <c r="T22" s="146">
        <v>-1.4E-3</v>
      </c>
      <c r="U22" s="144">
        <v>39407</v>
      </c>
      <c r="V22" s="144">
        <v>-1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1.0840000000000001</v>
      </c>
      <c r="D23" s="159">
        <v>0</v>
      </c>
      <c r="E23" s="150">
        <v>31.83</v>
      </c>
      <c r="F23" s="14">
        <v>1.034</v>
      </c>
      <c r="G23" s="152">
        <v>-4.8399999999999999E-2</v>
      </c>
      <c r="H23" s="152">
        <v>0.04</v>
      </c>
      <c r="I23" s="150">
        <v>5.5</v>
      </c>
      <c r="J23" s="150">
        <v>5.5</v>
      </c>
      <c r="K23" s="152">
        <v>5.2380000000000003E-2</v>
      </c>
      <c r="L23" s="150" t="s">
        <v>40</v>
      </c>
      <c r="M23" s="14" t="s">
        <v>66</v>
      </c>
      <c r="N23" s="156">
        <v>-1.66E-2</v>
      </c>
      <c r="O23" s="18">
        <v>0.36730000000000002</v>
      </c>
      <c r="P23" s="152">
        <v>-4.0500000000000001E-2</v>
      </c>
      <c r="Q23" s="162">
        <v>0.47839999999999999</v>
      </c>
      <c r="R23" s="152">
        <v>-1.2500000000000001E-2</v>
      </c>
      <c r="S23" s="152">
        <v>-7.1999999999999998E-3</v>
      </c>
      <c r="T23" s="152">
        <v>-1.21E-2</v>
      </c>
      <c r="U23" s="150">
        <v>1565</v>
      </c>
      <c r="V23" s="150">
        <v>-56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1.0880000000000001</v>
      </c>
      <c r="D24" s="145">
        <v>-4.5999999999999999E-3</v>
      </c>
      <c r="E24" s="144">
        <v>5.83</v>
      </c>
      <c r="F24" s="7">
        <v>1.0374000000000001</v>
      </c>
      <c r="G24" s="146">
        <v>-4.8800000000000003E-2</v>
      </c>
      <c r="H24" s="146">
        <v>0.04</v>
      </c>
      <c r="I24" s="144">
        <v>5.5</v>
      </c>
      <c r="J24" s="144">
        <v>5.5</v>
      </c>
      <c r="K24" s="146">
        <v>5.2350000000000001E-2</v>
      </c>
      <c r="L24" s="144" t="s">
        <v>40</v>
      </c>
      <c r="M24" s="7" t="s">
        <v>110</v>
      </c>
      <c r="N24" s="145">
        <v>-3.0599999999999999E-2</v>
      </c>
      <c r="O24" s="23">
        <v>0.20760000000000001</v>
      </c>
      <c r="P24" s="146">
        <v>-4.1300000000000003E-2</v>
      </c>
      <c r="Q24" s="146">
        <v>0.84640000000000004</v>
      </c>
      <c r="R24" s="146">
        <v>-5.4000000000000003E-3</v>
      </c>
      <c r="S24" s="146">
        <v>-2.5999999999999999E-3</v>
      </c>
      <c r="T24" s="146">
        <v>-6.3E-3</v>
      </c>
      <c r="U24" s="144">
        <v>19124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1.091</v>
      </c>
      <c r="D25" s="159">
        <v>0</v>
      </c>
      <c r="E25" s="150">
        <v>205.35</v>
      </c>
      <c r="F25" s="14">
        <v>1.04</v>
      </c>
      <c r="G25" s="152">
        <v>-4.9000000000000002E-2</v>
      </c>
      <c r="H25" s="152">
        <v>0.04</v>
      </c>
      <c r="I25" s="150">
        <v>5.5</v>
      </c>
      <c r="J25" s="150">
        <v>5.5</v>
      </c>
      <c r="K25" s="152">
        <v>5.2330000000000002E-2</v>
      </c>
      <c r="L25" s="150" t="s">
        <v>40</v>
      </c>
      <c r="M25" s="14" t="s">
        <v>95</v>
      </c>
      <c r="N25" s="156">
        <v>-1.4E-2</v>
      </c>
      <c r="O25" s="18">
        <v>0.21340000000000001</v>
      </c>
      <c r="P25" s="152">
        <v>-4.1200000000000001E-2</v>
      </c>
      <c r="Q25" s="152">
        <v>0.82940000000000003</v>
      </c>
      <c r="R25" s="152">
        <v>-1.8E-3</v>
      </c>
      <c r="S25" s="152">
        <v>5.9999999999999995E-4</v>
      </c>
      <c r="T25" s="152">
        <v>-3.0000000000000001E-3</v>
      </c>
      <c r="U25" s="150">
        <v>19805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1.1180000000000001</v>
      </c>
      <c r="D26" s="147">
        <v>1.8E-3</v>
      </c>
      <c r="E26" s="144">
        <v>17.43</v>
      </c>
      <c r="F26" s="7">
        <v>1.0650999999999999</v>
      </c>
      <c r="G26" s="146">
        <v>-4.9700000000000001E-2</v>
      </c>
      <c r="H26" s="146">
        <v>0.04</v>
      </c>
      <c r="I26" s="144">
        <v>6.25</v>
      </c>
      <c r="J26" s="144">
        <v>5.5</v>
      </c>
      <c r="K26" s="146">
        <v>5.2319999999999998E-2</v>
      </c>
      <c r="L26" s="144" t="s">
        <v>40</v>
      </c>
      <c r="M26" s="7" t="s">
        <v>66</v>
      </c>
      <c r="N26" s="145">
        <v>-1.66E-2</v>
      </c>
      <c r="O26" s="23">
        <v>0.34739999999999999</v>
      </c>
      <c r="P26" s="146">
        <v>-4.2099999999999999E-2</v>
      </c>
      <c r="Q26" s="146">
        <v>0.48859999999999998</v>
      </c>
      <c r="R26" s="146">
        <v>-2.5999999999999999E-3</v>
      </c>
      <c r="S26" s="146">
        <v>-3.7000000000000002E-3</v>
      </c>
      <c r="T26" s="146">
        <v>-1.2699999999999999E-2</v>
      </c>
      <c r="U26" s="144">
        <v>1154</v>
      </c>
      <c r="V26" s="144">
        <v>-146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1.0920000000000001</v>
      </c>
      <c r="D27" s="151">
        <v>8.9999999999999998E-4</v>
      </c>
      <c r="E27" s="150">
        <v>1053.24</v>
      </c>
      <c r="F27" s="14">
        <v>1.0405</v>
      </c>
      <c r="G27" s="152">
        <v>-4.9500000000000002E-2</v>
      </c>
      <c r="H27" s="152">
        <v>0.04</v>
      </c>
      <c r="I27" s="150">
        <v>5.5</v>
      </c>
      <c r="J27" s="150">
        <v>5.5</v>
      </c>
      <c r="K27" s="152">
        <v>5.2310000000000002E-2</v>
      </c>
      <c r="L27" s="150" t="s">
        <v>40</v>
      </c>
      <c r="M27" s="14" t="s">
        <v>95</v>
      </c>
      <c r="N27" s="156">
        <v>-1.4E-2</v>
      </c>
      <c r="O27" s="18">
        <v>0.18659999999999999</v>
      </c>
      <c r="P27" s="152">
        <v>-4.1200000000000001E-2</v>
      </c>
      <c r="Q27" s="162">
        <v>0.89080000000000004</v>
      </c>
      <c r="R27" s="152">
        <v>-1.6999999999999999E-3</v>
      </c>
      <c r="S27" s="152">
        <v>3.7000000000000002E-3</v>
      </c>
      <c r="T27" s="152">
        <v>2.9999999999999997E-4</v>
      </c>
      <c r="U27" s="150">
        <v>43657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1.0920000000000001</v>
      </c>
      <c r="D28" s="157">
        <v>0</v>
      </c>
      <c r="E28" s="144">
        <v>456.44</v>
      </c>
      <c r="F28" s="7">
        <v>1.0375000000000001</v>
      </c>
      <c r="G28" s="146">
        <v>-5.2499999999999998E-2</v>
      </c>
      <c r="H28" s="146">
        <v>0.04</v>
      </c>
      <c r="I28" s="144">
        <v>5.5</v>
      </c>
      <c r="J28" s="144">
        <v>5.5</v>
      </c>
      <c r="K28" s="146">
        <v>5.2159999999999998E-2</v>
      </c>
      <c r="L28" s="144" t="s">
        <v>40</v>
      </c>
      <c r="M28" s="7" t="s">
        <v>220</v>
      </c>
      <c r="N28" s="145">
        <v>-2.8899999999999999E-2</v>
      </c>
      <c r="O28" s="23">
        <v>0.2225</v>
      </c>
      <c r="P28" s="146">
        <v>-4.3900000000000002E-2</v>
      </c>
      <c r="Q28" s="146">
        <v>0.81179999999999997</v>
      </c>
      <c r="R28" s="146">
        <v>3.7000000000000002E-3</v>
      </c>
      <c r="S28" s="146">
        <v>3.8E-3</v>
      </c>
      <c r="T28" s="146">
        <v>-1.6999999999999999E-3</v>
      </c>
      <c r="U28" s="144">
        <v>51282</v>
      </c>
      <c r="V28" s="144">
        <v>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1.0980000000000001</v>
      </c>
      <c r="D29" s="151">
        <v>2.7000000000000001E-3</v>
      </c>
      <c r="E29" s="150">
        <v>177.85</v>
      </c>
      <c r="F29" s="14">
        <v>1.0405</v>
      </c>
      <c r="G29" s="152">
        <v>-5.5300000000000002E-2</v>
      </c>
      <c r="H29" s="152">
        <v>0.04</v>
      </c>
      <c r="I29" s="150">
        <v>5.5</v>
      </c>
      <c r="J29" s="150">
        <v>5.5</v>
      </c>
      <c r="K29" s="152">
        <v>5.2010000000000001E-2</v>
      </c>
      <c r="L29" s="150" t="s">
        <v>40</v>
      </c>
      <c r="M29" s="14" t="s">
        <v>56</v>
      </c>
      <c r="N29" s="156">
        <v>-2.2100000000000002E-2</v>
      </c>
      <c r="O29" s="18">
        <v>0.42470000000000002</v>
      </c>
      <c r="P29" s="152">
        <v>-4.6399999999999997E-2</v>
      </c>
      <c r="Q29" s="162">
        <v>0.33729999999999999</v>
      </c>
      <c r="R29" s="152">
        <v>-2.3999999999999998E-3</v>
      </c>
      <c r="S29" s="152">
        <v>2.3999999999999998E-3</v>
      </c>
      <c r="T29" s="152">
        <v>-1.9E-3</v>
      </c>
      <c r="U29" s="150">
        <v>5078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1.0960000000000001</v>
      </c>
      <c r="D30" s="147">
        <v>2.7000000000000001E-3</v>
      </c>
      <c r="E30" s="144">
        <v>3007.31</v>
      </c>
      <c r="F30" s="7">
        <v>1.0375000000000001</v>
      </c>
      <c r="G30" s="146">
        <v>-5.6399999999999999E-2</v>
      </c>
      <c r="H30" s="146">
        <v>0.04</v>
      </c>
      <c r="I30" s="144">
        <v>5.5</v>
      </c>
      <c r="J30" s="144">
        <v>5.5</v>
      </c>
      <c r="K30" s="146">
        <v>5.1959999999999999E-2</v>
      </c>
      <c r="L30" s="144" t="s">
        <v>40</v>
      </c>
      <c r="M30" s="7" t="s">
        <v>207</v>
      </c>
      <c r="N30" s="145">
        <v>-6.1999999999999998E-3</v>
      </c>
      <c r="O30" s="23">
        <v>0.18629999999999999</v>
      </c>
      <c r="P30" s="146">
        <v>-4.7399999999999998E-2</v>
      </c>
      <c r="Q30" s="146">
        <v>1.5281</v>
      </c>
      <c r="R30" s="146">
        <v>-6.4999999999999997E-3</v>
      </c>
      <c r="S30" s="146">
        <v>1.5E-3</v>
      </c>
      <c r="T30" s="146">
        <v>-5.9999999999999995E-4</v>
      </c>
      <c r="U30" s="144">
        <v>105910</v>
      </c>
      <c r="V30" s="144">
        <v>111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1.101</v>
      </c>
      <c r="D31" s="156">
        <v>-1.52E-2</v>
      </c>
      <c r="E31" s="150">
        <v>0.14000000000000001</v>
      </c>
      <c r="F31" s="14">
        <v>1.0404</v>
      </c>
      <c r="G31" s="152">
        <v>-5.8200000000000002E-2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211</v>
      </c>
      <c r="N31" s="156">
        <v>-3.2099999999999997E-2</v>
      </c>
      <c r="O31" s="18">
        <v>0.22209999999999999</v>
      </c>
      <c r="P31" s="152">
        <v>-4.99E-2</v>
      </c>
      <c r="Q31" s="152">
        <v>0.8085</v>
      </c>
      <c r="R31" s="152">
        <v>8.5000000000000006E-3</v>
      </c>
      <c r="S31" s="152">
        <v>9.9000000000000008E-3</v>
      </c>
      <c r="T31" s="152">
        <v>-5.9999999999999995E-4</v>
      </c>
      <c r="U31" s="150">
        <v>1425</v>
      </c>
      <c r="V31" s="150">
        <v>-1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1.099</v>
      </c>
      <c r="D32" s="145">
        <v>-1.8E-3</v>
      </c>
      <c r="E32" s="144">
        <v>5715.09</v>
      </c>
      <c r="F32" s="7">
        <v>1.0375000000000001</v>
      </c>
      <c r="G32" s="146">
        <v>-5.9299999999999999E-2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209</v>
      </c>
      <c r="N32" s="145">
        <v>-1.9699999999999999E-2</v>
      </c>
      <c r="O32" s="23">
        <v>0.1956</v>
      </c>
      <c r="P32" s="146">
        <v>-0.05</v>
      </c>
      <c r="Q32" s="146">
        <v>0.87439999999999996</v>
      </c>
      <c r="R32" s="146">
        <v>-4.1000000000000003E-3</v>
      </c>
      <c r="S32" s="146">
        <v>0</v>
      </c>
      <c r="T32" s="146">
        <v>-5.4000000000000003E-3</v>
      </c>
      <c r="U32" s="144">
        <v>474227</v>
      </c>
      <c r="V32" s="144">
        <v>275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1.1000000000000001</v>
      </c>
      <c r="D33" s="151">
        <v>5.4999999999999997E-3</v>
      </c>
      <c r="E33" s="150">
        <v>96.7</v>
      </c>
      <c r="F33" s="14">
        <v>1.034</v>
      </c>
      <c r="G33" s="152">
        <v>-6.3799999999999996E-2</v>
      </c>
      <c r="H33" s="152">
        <v>0.04</v>
      </c>
      <c r="I33" s="150">
        <v>5.5</v>
      </c>
      <c r="J33" s="150">
        <v>5.5</v>
      </c>
      <c r="K33" s="152">
        <v>5.1589999999999997E-2</v>
      </c>
      <c r="L33" s="150" t="s">
        <v>40</v>
      </c>
      <c r="M33" s="14" t="s">
        <v>46</v>
      </c>
      <c r="N33" s="156">
        <v>-1.55E-2</v>
      </c>
      <c r="O33" s="18">
        <v>0.41770000000000002</v>
      </c>
      <c r="P33" s="152">
        <v>-5.45E-2</v>
      </c>
      <c r="Q33" s="152">
        <v>0.36049999999999999</v>
      </c>
      <c r="R33" s="152">
        <v>-9.1000000000000004E-3</v>
      </c>
      <c r="S33" s="152">
        <v>-5.7999999999999996E-3</v>
      </c>
      <c r="T33" s="152">
        <v>-8.5000000000000006E-3</v>
      </c>
      <c r="U33" s="150">
        <v>13029</v>
      </c>
      <c r="V33" s="150">
        <v>-33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115.5</v>
      </c>
      <c r="F34" s="7">
        <v>1.0337000000000001</v>
      </c>
      <c r="G34" s="146">
        <v>-7.0900000000000005E-2</v>
      </c>
      <c r="H34" s="146">
        <v>0.04</v>
      </c>
      <c r="I34" s="144">
        <v>5.5</v>
      </c>
      <c r="J34" s="144">
        <v>5.5</v>
      </c>
      <c r="K34" s="146">
        <v>5.1240000000000001E-2</v>
      </c>
      <c r="L34" s="144" t="s">
        <v>40</v>
      </c>
      <c r="M34" s="7" t="s">
        <v>218</v>
      </c>
      <c r="N34" s="145">
        <v>-3.4599999999999999E-2</v>
      </c>
      <c r="O34" s="23">
        <v>0.41860000000000003</v>
      </c>
      <c r="P34" s="146">
        <v>-6.0499999999999998E-2</v>
      </c>
      <c r="Q34" s="146">
        <v>0.35870000000000002</v>
      </c>
      <c r="R34" s="146">
        <v>1.4E-3</v>
      </c>
      <c r="S34" s="146">
        <v>-2.2000000000000001E-3</v>
      </c>
      <c r="T34" s="146">
        <v>-4.5999999999999999E-3</v>
      </c>
      <c r="U34" s="144">
        <v>14289</v>
      </c>
      <c r="V34" s="144">
        <v>-38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1.107</v>
      </c>
      <c r="D35" s="156">
        <v>-2.7000000000000001E-3</v>
      </c>
      <c r="E35" s="150">
        <v>145.52000000000001</v>
      </c>
      <c r="F35" s="14">
        <v>1.0289999999999999</v>
      </c>
      <c r="G35" s="152">
        <v>-7.5800000000000006E-2</v>
      </c>
      <c r="H35" s="152">
        <v>0.04</v>
      </c>
      <c r="I35" s="150">
        <v>5.5</v>
      </c>
      <c r="J35" s="150">
        <v>5.5</v>
      </c>
      <c r="K35" s="152">
        <v>5.1020000000000003E-2</v>
      </c>
      <c r="L35" s="150" t="s">
        <v>40</v>
      </c>
      <c r="M35" s="14" t="s">
        <v>56</v>
      </c>
      <c r="N35" s="156">
        <v>-2.2100000000000002E-2</v>
      </c>
      <c r="O35" s="18">
        <v>0.43640000000000001</v>
      </c>
      <c r="P35" s="152">
        <v>-6.4899999999999999E-2</v>
      </c>
      <c r="Q35" s="162">
        <v>0.32200000000000001</v>
      </c>
      <c r="R35" s="152">
        <v>-8.0999999999999996E-3</v>
      </c>
      <c r="S35" s="152">
        <v>-7.3000000000000001E-3</v>
      </c>
      <c r="T35" s="152">
        <v>-8.6E-3</v>
      </c>
      <c r="U35" s="150">
        <v>5583</v>
      </c>
      <c r="V35" s="150">
        <v>-51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1.119</v>
      </c>
      <c r="D36" s="147">
        <v>2.7000000000000001E-3</v>
      </c>
      <c r="E36" s="144">
        <v>1124.06</v>
      </c>
      <c r="F36" s="7">
        <v>1.0375000000000001</v>
      </c>
      <c r="G36" s="146">
        <v>-7.8600000000000003E-2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216</v>
      </c>
      <c r="N36" s="145">
        <v>-4.9000000000000002E-2</v>
      </c>
      <c r="O36" s="23">
        <v>0.40239999999999998</v>
      </c>
      <c r="P36" s="146">
        <v>-6.7000000000000004E-2</v>
      </c>
      <c r="Q36" s="146">
        <v>0.39250000000000002</v>
      </c>
      <c r="R36" s="146">
        <v>-4.7999999999999996E-3</v>
      </c>
      <c r="S36" s="146">
        <v>-6.4999999999999997E-3</v>
      </c>
      <c r="T36" s="146">
        <v>-7.6E-3</v>
      </c>
      <c r="U36" s="144">
        <v>84730</v>
      </c>
      <c r="V36" s="144">
        <v>-464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1.1200000000000001</v>
      </c>
      <c r="D37" s="151">
        <v>7.1999999999999998E-3</v>
      </c>
      <c r="E37" s="150">
        <v>146.94999999999999</v>
      </c>
      <c r="F37" s="14">
        <v>1.038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76</v>
      </c>
      <c r="N37" s="156">
        <v>-2.2800000000000001E-2</v>
      </c>
      <c r="O37" s="18">
        <v>0.45240000000000002</v>
      </c>
      <c r="P37" s="152">
        <v>-6.7799999999999999E-2</v>
      </c>
      <c r="Q37" s="152">
        <v>0.27550000000000002</v>
      </c>
      <c r="R37" s="152">
        <v>-4.7000000000000002E-3</v>
      </c>
      <c r="S37" s="152">
        <v>-4.5999999999999999E-3</v>
      </c>
      <c r="T37" s="152">
        <v>-6.1999999999999998E-3</v>
      </c>
      <c r="U37" s="150">
        <v>5700</v>
      </c>
      <c r="V37" s="150">
        <v>-7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</v>
      </c>
      <c r="D38" s="157">
        <v>0</v>
      </c>
      <c r="E38" s="144">
        <v>0</v>
      </c>
      <c r="F38" s="7">
        <v>1.0329999999999999</v>
      </c>
      <c r="G38" s="146">
        <v>-0.1123</v>
      </c>
      <c r="H38" s="146">
        <v>0.04</v>
      </c>
      <c r="I38" s="144">
        <v>5.5</v>
      </c>
      <c r="J38" s="144">
        <v>5.5</v>
      </c>
      <c r="K38" s="146">
        <v>4.9279999999999997E-2</v>
      </c>
      <c r="L38" s="144" t="s">
        <v>40</v>
      </c>
      <c r="M38" s="7" t="s">
        <v>222</v>
      </c>
      <c r="N38" s="145">
        <v>-3.0200000000000001E-2</v>
      </c>
      <c r="O38" s="23">
        <v>0.41139999999999999</v>
      </c>
      <c r="P38" s="146">
        <v>-9.5699999999999993E-2</v>
      </c>
      <c r="Q38" s="146">
        <v>0.37640000000000001</v>
      </c>
      <c r="R38" s="146">
        <v>-1.2200000000000001E-2</v>
      </c>
      <c r="S38" s="146">
        <v>-1.2500000000000001E-2</v>
      </c>
      <c r="T38" s="146">
        <v>-8.3999999999999995E-3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1.0337000000000001</v>
      </c>
      <c r="G39" s="152">
        <v>-0.1183</v>
      </c>
      <c r="H39" s="152">
        <v>0.04</v>
      </c>
      <c r="I39" s="150">
        <v>5.5</v>
      </c>
      <c r="J39" s="150">
        <v>5.5</v>
      </c>
      <c r="K39" s="152">
        <v>4.9009999999999998E-2</v>
      </c>
      <c r="L39" s="150" t="s">
        <v>40</v>
      </c>
      <c r="M39" s="14" t="s">
        <v>127</v>
      </c>
      <c r="N39" s="156">
        <v>-2.9700000000000001E-2</v>
      </c>
      <c r="O39" s="18">
        <v>0.45800000000000002</v>
      </c>
      <c r="P39" s="152">
        <v>-0.1003</v>
      </c>
      <c r="Q39" s="152">
        <v>0.26669999999999999</v>
      </c>
      <c r="R39" s="152">
        <v>7.7999999999999996E-3</v>
      </c>
      <c r="S39" s="152">
        <v>-2.0999999999999999E-3</v>
      </c>
      <c r="T39" s="152">
        <v>-7.7999999999999996E-3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1.1639999999999999</v>
      </c>
      <c r="D40" s="157">
        <v>0</v>
      </c>
      <c r="E40" s="144">
        <v>4.59</v>
      </c>
      <c r="F40" s="7">
        <v>1.0337000000000001</v>
      </c>
      <c r="G40" s="146">
        <v>-0.12609999999999999</v>
      </c>
      <c r="H40" s="146">
        <v>0.04</v>
      </c>
      <c r="I40" s="144">
        <v>5.5</v>
      </c>
      <c r="J40" s="144">
        <v>5.5</v>
      </c>
      <c r="K40" s="146">
        <v>4.8660000000000002E-2</v>
      </c>
      <c r="L40" s="144" t="s">
        <v>40</v>
      </c>
      <c r="M40" s="7" t="s">
        <v>218</v>
      </c>
      <c r="N40" s="145">
        <v>-3.4599999999999999E-2</v>
      </c>
      <c r="O40" s="23">
        <v>0.45369999999999999</v>
      </c>
      <c r="P40" s="146">
        <v>-0.1065</v>
      </c>
      <c r="Q40" s="146">
        <v>0.2767</v>
      </c>
      <c r="R40" s="146">
        <v>1.8800000000000001E-2</v>
      </c>
      <c r="S40" s="146">
        <v>9.1999999999999998E-3</v>
      </c>
      <c r="T40" s="146">
        <v>-5.0000000000000001E-3</v>
      </c>
      <c r="U40" s="144">
        <v>1097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1.5740000000000001</v>
      </c>
      <c r="D41" s="151">
        <v>3.8E-3</v>
      </c>
      <c r="E41" s="150">
        <v>256.52</v>
      </c>
      <c r="F41" s="14">
        <v>1.038</v>
      </c>
      <c r="G41" s="152">
        <v>-0.51639999999999997</v>
      </c>
      <c r="H41" s="152">
        <v>0.04</v>
      </c>
      <c r="I41" s="150">
        <v>5.5</v>
      </c>
      <c r="J41" s="150">
        <v>5.5</v>
      </c>
      <c r="K41" s="152">
        <v>3.5810000000000002E-2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-0.33379999999999999</v>
      </c>
      <c r="Q41" s="150" t="s">
        <v>37</v>
      </c>
      <c r="R41" s="152">
        <v>-1.2800000000000001E-2</v>
      </c>
      <c r="S41" s="152">
        <v>4.5999999999999999E-3</v>
      </c>
      <c r="T41" s="152">
        <v>1.15E-2</v>
      </c>
      <c r="U41" s="150">
        <v>1427</v>
      </c>
      <c r="V41" s="150">
        <v>89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1.1153846153846154E-4</v>
      </c>
      <c r="E42" s="36"/>
      <c r="F42" s="35"/>
      <c r="G42" s="43">
        <f>AVERAGE(G16:G41)</f>
        <v>-7.9930769230769236E-2</v>
      </c>
      <c r="H42" s="272">
        <f>COUNTIF($D16:$D41,"&gt;0")/COUNT($D16:$D41)</f>
        <v>0.42307692307692307</v>
      </c>
      <c r="I42" s="36"/>
      <c r="J42" s="36"/>
      <c r="K42" s="43">
        <f>AVERAGE(K16:K41)</f>
        <v>5.1073846153846143E-2</v>
      </c>
      <c r="L42" s="36"/>
      <c r="M42" s="35"/>
      <c r="N42" s="38"/>
      <c r="O42" s="39"/>
      <c r="P42" s="43">
        <f>AVERAGE(P16:P41)</f>
        <v>-6.3565384615384621E-2</v>
      </c>
      <c r="Q42" s="37"/>
      <c r="R42" s="43">
        <f>AVERAGE(R16:R41)</f>
        <v>-5.7692307692307687E-4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</v>
      </c>
      <c r="D43" s="145">
        <v>-1E-3</v>
      </c>
      <c r="E43" s="144">
        <v>19530.07</v>
      </c>
      <c r="F43" s="7">
        <v>1.0386</v>
      </c>
      <c r="G43" s="146">
        <v>4.6800000000000001E-2</v>
      </c>
      <c r="H43" s="146">
        <v>3.5000000000000003E-2</v>
      </c>
      <c r="I43" s="144">
        <v>5</v>
      </c>
      <c r="J43" s="144">
        <v>5</v>
      </c>
      <c r="K43" s="146">
        <v>5.2549999999999999E-2</v>
      </c>
      <c r="L43" s="144" t="s">
        <v>40</v>
      </c>
      <c r="M43" s="7" t="s">
        <v>153</v>
      </c>
      <c r="N43" s="145">
        <v>-4.0599999999999997E-2</v>
      </c>
      <c r="O43" s="23">
        <v>0.31680000000000003</v>
      </c>
      <c r="P43" s="155" t="s">
        <v>44</v>
      </c>
      <c r="Q43" s="146">
        <v>0.65390000000000004</v>
      </c>
      <c r="R43" s="146">
        <v>6.6E-3</v>
      </c>
      <c r="S43" s="146">
        <v>7.1000000000000004E-3</v>
      </c>
      <c r="T43" s="146">
        <v>-3.5999999999999999E-3</v>
      </c>
      <c r="U43" s="144">
        <v>351432</v>
      </c>
      <c r="V43" s="144">
        <v>6603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</v>
      </c>
      <c r="D44" s="156">
        <v>-1.3299999999999999E-2</v>
      </c>
      <c r="E44" s="150">
        <v>1.37</v>
      </c>
      <c r="F44" s="14">
        <v>1.034</v>
      </c>
      <c r="G44" s="152">
        <v>-5.7999999999999996E-3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163</v>
      </c>
      <c r="N44" s="156">
        <v>-2.63E-2</v>
      </c>
      <c r="O44" s="18">
        <v>0.1482</v>
      </c>
      <c r="P44" s="152">
        <v>-8.0999999999999996E-3</v>
      </c>
      <c r="Q44" s="152">
        <v>1.6536</v>
      </c>
      <c r="R44" s="152">
        <v>1.9E-2</v>
      </c>
      <c r="S44" s="152">
        <v>1.0999999999999999E-2</v>
      </c>
      <c r="T44" s="152">
        <v>0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1.0740000000000001</v>
      </c>
      <c r="D45" s="145">
        <v>-5.5999999999999999E-3</v>
      </c>
      <c r="E45" s="144">
        <v>6.28</v>
      </c>
      <c r="F45" s="7">
        <v>1.0589999999999999</v>
      </c>
      <c r="G45" s="146">
        <v>-1.4200000000000001E-2</v>
      </c>
      <c r="H45" s="146">
        <v>3.5000000000000003E-2</v>
      </c>
      <c r="I45" s="144">
        <v>5.5</v>
      </c>
      <c r="J45" s="144">
        <v>5</v>
      </c>
      <c r="K45" s="146">
        <v>4.931E-2</v>
      </c>
      <c r="L45" s="144" t="s">
        <v>40</v>
      </c>
      <c r="M45" s="7" t="s">
        <v>91</v>
      </c>
      <c r="N45" s="145">
        <v>-1.32E-2</v>
      </c>
      <c r="O45" s="23">
        <v>0.28339999999999999</v>
      </c>
      <c r="P45" s="146">
        <v>-1.6299999999999999E-2</v>
      </c>
      <c r="Q45" s="160">
        <v>0.64219999999999999</v>
      </c>
      <c r="R45" s="146">
        <v>-7.6E-3</v>
      </c>
      <c r="S45" s="146">
        <v>-2.2000000000000001E-3</v>
      </c>
      <c r="T45" s="146">
        <v>-4.3E-3</v>
      </c>
      <c r="U45" s="144">
        <v>1052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1.0489999999999999</v>
      </c>
      <c r="D46" s="151">
        <v>1E-3</v>
      </c>
      <c r="E46" s="150">
        <v>60.72</v>
      </c>
      <c r="F46" s="14">
        <v>1.0343</v>
      </c>
      <c r="G46" s="152">
        <v>-1.4200000000000001E-2</v>
      </c>
      <c r="H46" s="152">
        <v>3.5000000000000003E-2</v>
      </c>
      <c r="I46" s="150">
        <v>5</v>
      </c>
      <c r="J46" s="150">
        <v>5</v>
      </c>
      <c r="K46" s="152">
        <v>4.9279999999999997E-2</v>
      </c>
      <c r="L46" s="150" t="s">
        <v>40</v>
      </c>
      <c r="M46" s="14" t="s">
        <v>148</v>
      </c>
      <c r="N46" s="156">
        <v>-2.7699999999999999E-2</v>
      </c>
      <c r="O46" s="18">
        <v>0.43140000000000001</v>
      </c>
      <c r="P46" s="152">
        <v>-1.66E-2</v>
      </c>
      <c r="Q46" s="152">
        <v>1.0170999999999999</v>
      </c>
      <c r="R46" s="152">
        <v>1.5599999999999999E-2</v>
      </c>
      <c r="S46" s="152">
        <v>1.2699999999999999E-2</v>
      </c>
      <c r="T46" s="152">
        <v>6.4000000000000003E-3</v>
      </c>
      <c r="U46" s="150">
        <v>550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1.052</v>
      </c>
      <c r="D47" s="145">
        <v>-1.9E-3</v>
      </c>
      <c r="E47" s="144">
        <v>3.2</v>
      </c>
      <c r="F47" s="7">
        <v>1.0369999999999999</v>
      </c>
      <c r="G47" s="146">
        <v>-1.4500000000000001E-2</v>
      </c>
      <c r="H47" s="146">
        <v>3.5000000000000003E-2</v>
      </c>
      <c r="I47" s="144">
        <v>5</v>
      </c>
      <c r="J47" s="144">
        <v>5</v>
      </c>
      <c r="K47" s="146">
        <v>4.9259999999999998E-2</v>
      </c>
      <c r="L47" s="144" t="s">
        <v>40</v>
      </c>
      <c r="M47" s="7" t="s">
        <v>157</v>
      </c>
      <c r="N47" s="145">
        <v>-2.46E-2</v>
      </c>
      <c r="O47" s="23">
        <v>0.1585</v>
      </c>
      <c r="P47" s="146">
        <v>-1.66E-2</v>
      </c>
      <c r="Q47" s="146">
        <v>0.96160000000000001</v>
      </c>
      <c r="R47" s="146">
        <v>2.07E-2</v>
      </c>
      <c r="S47" s="146">
        <v>1.21E-2</v>
      </c>
      <c r="T47" s="146">
        <v>2.5000000000000001E-3</v>
      </c>
      <c r="U47" s="144">
        <v>1095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</v>
      </c>
      <c r="D48" s="151">
        <v>8.9999999999999998E-4</v>
      </c>
      <c r="E48" s="150">
        <v>11.46</v>
      </c>
      <c r="F48" s="14">
        <v>1.0389999999999999</v>
      </c>
      <c r="G48" s="152">
        <v>-1.44E-2</v>
      </c>
      <c r="H48" s="152">
        <v>3.5000000000000003E-2</v>
      </c>
      <c r="I48" s="150">
        <v>5</v>
      </c>
      <c r="J48" s="150">
        <v>5</v>
      </c>
      <c r="K48" s="152">
        <v>4.9259999999999998E-2</v>
      </c>
      <c r="L48" s="150" t="s">
        <v>40</v>
      </c>
      <c r="M48" s="14" t="s">
        <v>182</v>
      </c>
      <c r="N48" s="156">
        <v>-2.53E-2</v>
      </c>
      <c r="O48" s="18">
        <v>0.36930000000000002</v>
      </c>
      <c r="P48" s="152">
        <v>-1.66E-2</v>
      </c>
      <c r="Q48" s="152">
        <v>0.46789999999999998</v>
      </c>
      <c r="R48" s="152">
        <v>1.4800000000000001E-2</v>
      </c>
      <c r="S48" s="152">
        <v>6.1999999999999998E-3</v>
      </c>
      <c r="T48" s="152">
        <v>-1.9E-3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1.0629999999999999</v>
      </c>
      <c r="D49" s="157">
        <v>0</v>
      </c>
      <c r="E49" s="144">
        <v>501.79</v>
      </c>
      <c r="F49" s="7">
        <v>1.0449999999999999</v>
      </c>
      <c r="G49" s="146">
        <v>-1.72E-2</v>
      </c>
      <c r="H49" s="146">
        <v>3.5000000000000003E-2</v>
      </c>
      <c r="I49" s="144">
        <v>5.75</v>
      </c>
      <c r="J49" s="144">
        <v>5</v>
      </c>
      <c r="K49" s="146">
        <v>4.9189999999999998E-2</v>
      </c>
      <c r="L49" s="144" t="s">
        <v>40</v>
      </c>
      <c r="M49" s="7" t="s">
        <v>154</v>
      </c>
      <c r="N49" s="145">
        <v>-1.6899999999999998E-2</v>
      </c>
      <c r="O49" s="23">
        <v>0.13869999999999999</v>
      </c>
      <c r="P49" s="146">
        <v>-1.9300000000000001E-2</v>
      </c>
      <c r="Q49" s="160">
        <v>0.99539999999999995</v>
      </c>
      <c r="R49" s="146">
        <v>-6.3E-3</v>
      </c>
      <c r="S49" s="146">
        <v>-2E-3</v>
      </c>
      <c r="T49" s="146">
        <v>-5.1999999999999998E-3</v>
      </c>
      <c r="U49" s="144">
        <v>17896</v>
      </c>
      <c r="V49" s="144">
        <v>-17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150030</v>
      </c>
      <c r="B50" s="150" t="s">
        <v>179</v>
      </c>
      <c r="C50" s="14">
        <v>1.052</v>
      </c>
      <c r="D50" s="156">
        <v>-1.3100000000000001E-2</v>
      </c>
      <c r="E50" s="150">
        <v>2.33</v>
      </c>
      <c r="F50" s="14">
        <v>1.034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180</v>
      </c>
      <c r="N50" s="156">
        <v>-0.02</v>
      </c>
      <c r="O50" s="18">
        <v>0.37969999999999998</v>
      </c>
      <c r="P50" s="152">
        <v>-1.9400000000000001E-2</v>
      </c>
      <c r="Q50" s="152">
        <v>0.9325</v>
      </c>
      <c r="R50" s="152">
        <v>-7.7000000000000002E-3</v>
      </c>
      <c r="S50" s="152">
        <v>-4.3E-3</v>
      </c>
      <c r="T50" s="152">
        <v>-7.4999999999999997E-3</v>
      </c>
      <c r="U50" s="150">
        <v>3152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1.052</v>
      </c>
      <c r="D51" s="147">
        <v>1E-3</v>
      </c>
      <c r="E51" s="144">
        <v>6.79</v>
      </c>
      <c r="F51" s="7">
        <v>1.034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174</v>
      </c>
      <c r="N51" s="145">
        <v>-2.29E-2</v>
      </c>
      <c r="O51" s="23">
        <v>0.52349999999999997</v>
      </c>
      <c r="P51" s="146">
        <v>-1.9400000000000001E-2</v>
      </c>
      <c r="Q51" s="146">
        <v>0.69099999999999995</v>
      </c>
      <c r="R51" s="146">
        <v>2.5999999999999999E-3</v>
      </c>
      <c r="S51" s="146">
        <v>1.2999999999999999E-3</v>
      </c>
      <c r="T51" s="146">
        <v>1.8E-3</v>
      </c>
      <c r="U51" s="144">
        <v>341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1.054</v>
      </c>
      <c r="D52" s="159">
        <v>0</v>
      </c>
      <c r="E52" s="150">
        <v>0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160</v>
      </c>
      <c r="N52" s="156">
        <v>-1.5900000000000001E-2</v>
      </c>
      <c r="O52" s="18">
        <v>0.44240000000000002</v>
      </c>
      <c r="P52" s="152">
        <v>-2.0299999999999999E-2</v>
      </c>
      <c r="Q52" s="152">
        <v>0.73560000000000003</v>
      </c>
      <c r="R52" s="152">
        <v>2.23E-2</v>
      </c>
      <c r="S52" s="152">
        <v>6.7999999999999996E-3</v>
      </c>
      <c r="T52" s="152">
        <v>8.0999999999999996E-3</v>
      </c>
      <c r="U52" s="150">
        <v>437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150112</v>
      </c>
      <c r="B53" s="144" t="s">
        <v>265</v>
      </c>
      <c r="C53" s="7">
        <v>1.0289999999999999</v>
      </c>
      <c r="D53" s="147">
        <v>1.9E-3</v>
      </c>
      <c r="E53" s="144">
        <v>5.97</v>
      </c>
      <c r="F53" s="7">
        <v>1.0095000000000001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4.904E-2</v>
      </c>
      <c r="L53" s="144" t="s">
        <v>40</v>
      </c>
      <c r="M53" s="7" t="s">
        <v>266</v>
      </c>
      <c r="N53" s="145">
        <v>-2.6200000000000001E-2</v>
      </c>
      <c r="O53" s="23">
        <v>0.48170000000000002</v>
      </c>
      <c r="P53" s="146">
        <v>-2.07E-2</v>
      </c>
      <c r="Q53" s="146">
        <v>0.64610000000000001</v>
      </c>
      <c r="R53" s="146">
        <v>-8.0000000000000004E-4</v>
      </c>
      <c r="S53" s="146">
        <v>8.0000000000000004E-4</v>
      </c>
      <c r="T53" s="146">
        <v>-1.6999999999999999E-3</v>
      </c>
      <c r="U53" s="144">
        <v>950</v>
      </c>
      <c r="V53" s="144">
        <v>0</v>
      </c>
      <c r="W53" s="148">
        <v>0.21180555555555555</v>
      </c>
      <c r="X53" s="149">
        <v>42919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6">
        <v>-8.5000000000000006E-3</v>
      </c>
      <c r="E54" s="150">
        <v>4.84</v>
      </c>
      <c r="F54" s="14">
        <v>1.034</v>
      </c>
      <c r="G54" s="152">
        <v>-2.0299999999999999E-2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172</v>
      </c>
      <c r="N54" s="156">
        <v>-2.81E-2</v>
      </c>
      <c r="O54" s="18">
        <v>0.35709999999999997</v>
      </c>
      <c r="P54" s="152">
        <v>-2.2200000000000001E-2</v>
      </c>
      <c r="Q54" s="152">
        <v>0.50209999999999999</v>
      </c>
      <c r="R54" s="152">
        <v>4.4000000000000003E-3</v>
      </c>
      <c r="S54" s="152">
        <v>-5.0000000000000001E-4</v>
      </c>
      <c r="T54" s="152">
        <v>-7.7000000000000002E-3</v>
      </c>
      <c r="U54" s="150">
        <v>263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80.239999999999995</v>
      </c>
      <c r="F55" s="7">
        <v>1.0049999999999999</v>
      </c>
      <c r="G55" s="146">
        <v>-2.0899999999999998E-2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66</v>
      </c>
      <c r="N55" s="145">
        <v>-1.66E-2</v>
      </c>
      <c r="O55" s="23">
        <v>0.37430000000000002</v>
      </c>
      <c r="P55" s="146">
        <v>-2.2700000000000001E-2</v>
      </c>
      <c r="Q55" s="146">
        <v>0.49559999999999998</v>
      </c>
      <c r="R55" s="146">
        <v>-5.4000000000000003E-3</v>
      </c>
      <c r="S55" s="146">
        <v>1E-3</v>
      </c>
      <c r="T55" s="146">
        <v>-4.4999999999999997E-3</v>
      </c>
      <c r="U55" s="144">
        <v>822</v>
      </c>
      <c r="V55" s="144">
        <v>-12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1.095</v>
      </c>
      <c r="D56" s="151">
        <v>2.7000000000000001E-3</v>
      </c>
      <c r="E56" s="150">
        <v>4.57</v>
      </c>
      <c r="F56" s="14">
        <v>1.071</v>
      </c>
      <c r="G56" s="152">
        <v>-2.24E-2</v>
      </c>
      <c r="H56" s="152">
        <v>3.5000000000000003E-2</v>
      </c>
      <c r="I56" s="150">
        <v>5.75</v>
      </c>
      <c r="J56" s="150">
        <v>5</v>
      </c>
      <c r="K56" s="152">
        <v>4.8910000000000002E-2</v>
      </c>
      <c r="L56" s="150" t="s">
        <v>40</v>
      </c>
      <c r="M56" s="14" t="s">
        <v>169</v>
      </c>
      <c r="N56" s="156">
        <v>-1.34E-2</v>
      </c>
      <c r="O56" s="18">
        <v>0.14230000000000001</v>
      </c>
      <c r="P56" s="152">
        <v>-2.4299999999999999E-2</v>
      </c>
      <c r="Q56" s="162">
        <v>0.94789999999999996</v>
      </c>
      <c r="R56" s="152">
        <v>-7.9000000000000008E-3</v>
      </c>
      <c r="S56" s="152">
        <v>-6.4000000000000003E-3</v>
      </c>
      <c r="T56" s="152">
        <v>-5.1000000000000004E-3</v>
      </c>
      <c r="U56" s="150">
        <v>5495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150055</v>
      </c>
      <c r="B57" s="144" t="s">
        <v>184</v>
      </c>
      <c r="C57" s="7">
        <v>1.0580000000000001</v>
      </c>
      <c r="D57" s="145">
        <v>-1.5800000000000002E-2</v>
      </c>
      <c r="E57" s="144">
        <v>52.82</v>
      </c>
      <c r="F57" s="7">
        <v>1.0343</v>
      </c>
      <c r="G57" s="146">
        <v>-2.29E-2</v>
      </c>
      <c r="H57" s="146">
        <v>3.5000000000000003E-2</v>
      </c>
      <c r="I57" s="144">
        <v>5</v>
      </c>
      <c r="J57" s="144">
        <v>5</v>
      </c>
      <c r="K57" s="146">
        <v>4.8840000000000001E-2</v>
      </c>
      <c r="L57" s="144" t="s">
        <v>40</v>
      </c>
      <c r="M57" s="7" t="s">
        <v>148</v>
      </c>
      <c r="N57" s="145">
        <v>-2.7699999999999999E-2</v>
      </c>
      <c r="O57" s="23">
        <v>0.57650000000000001</v>
      </c>
      <c r="P57" s="146">
        <v>-2.5000000000000001E-2</v>
      </c>
      <c r="Q57" s="144" t="s">
        <v>37</v>
      </c>
      <c r="R57" s="146">
        <v>1.61E-2</v>
      </c>
      <c r="S57" s="146">
        <v>9.7000000000000003E-3</v>
      </c>
      <c r="T57" s="146">
        <v>2.9999999999999997E-4</v>
      </c>
      <c r="U57" s="144">
        <v>312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1.0640000000000001</v>
      </c>
      <c r="D58" s="151">
        <v>5.7000000000000002E-3</v>
      </c>
      <c r="E58" s="150">
        <v>7.91</v>
      </c>
      <c r="F58" s="14">
        <v>1.0369999999999999</v>
      </c>
      <c r="G58" s="152">
        <v>-2.5999999999999999E-2</v>
      </c>
      <c r="H58" s="152">
        <v>3.5000000000000003E-2</v>
      </c>
      <c r="I58" s="150">
        <v>5</v>
      </c>
      <c r="J58" s="150">
        <v>5</v>
      </c>
      <c r="K58" s="152">
        <v>4.8689999999999997E-2</v>
      </c>
      <c r="L58" s="150" t="s">
        <v>40</v>
      </c>
      <c r="M58" s="14" t="s">
        <v>91</v>
      </c>
      <c r="N58" s="156">
        <v>-1.32E-2</v>
      </c>
      <c r="O58" s="18">
        <v>0.44109999999999999</v>
      </c>
      <c r="P58" s="152">
        <v>-2.7699999999999999E-2</v>
      </c>
      <c r="Q58" s="152">
        <v>0.30280000000000001</v>
      </c>
      <c r="R58" s="152">
        <v>-1.2500000000000001E-2</v>
      </c>
      <c r="S58" s="152">
        <v>-8.9999999999999998E-4</v>
      </c>
      <c r="T58" s="152">
        <v>-9.7999999999999997E-3</v>
      </c>
      <c r="U58" s="150">
        <v>339</v>
      </c>
      <c r="V58" s="150">
        <v>-7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150083</v>
      </c>
      <c r="B59" s="144" t="s">
        <v>287</v>
      </c>
      <c r="C59" s="7">
        <v>1.0649999999999999</v>
      </c>
      <c r="D59" s="157">
        <v>0</v>
      </c>
      <c r="E59" s="144">
        <v>0.02</v>
      </c>
      <c r="F59" s="7">
        <v>1.0346</v>
      </c>
      <c r="G59" s="146">
        <v>-2.9399999999999999E-2</v>
      </c>
      <c r="H59" s="146">
        <v>3.5000000000000003E-2</v>
      </c>
      <c r="I59" s="144">
        <v>5</v>
      </c>
      <c r="J59" s="144">
        <v>5</v>
      </c>
      <c r="K59" s="146">
        <v>4.8520000000000001E-2</v>
      </c>
      <c r="L59" s="144" t="s">
        <v>40</v>
      </c>
      <c r="M59" s="7" t="s">
        <v>266</v>
      </c>
      <c r="N59" s="145">
        <v>-2.6200000000000001E-2</v>
      </c>
      <c r="O59" s="23">
        <v>0.36299999999999999</v>
      </c>
      <c r="P59" s="146">
        <v>-3.04E-2</v>
      </c>
      <c r="Q59" s="146">
        <v>0.98340000000000005</v>
      </c>
      <c r="R59" s="146">
        <v>7.6E-3</v>
      </c>
      <c r="S59" s="146">
        <v>-5.9999999999999995E-4</v>
      </c>
      <c r="T59" s="146">
        <v>-8.2000000000000007E-3</v>
      </c>
      <c r="U59" s="144">
        <v>694</v>
      </c>
      <c r="V59" s="144">
        <v>7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1.069</v>
      </c>
      <c r="D60" s="159">
        <v>0</v>
      </c>
      <c r="E60" s="150">
        <v>0</v>
      </c>
      <c r="F60" s="14">
        <v>1.0349999999999999</v>
      </c>
      <c r="G60" s="152">
        <v>-3.2899999999999999E-2</v>
      </c>
      <c r="H60" s="152">
        <v>3.5000000000000003E-2</v>
      </c>
      <c r="I60" s="150">
        <v>5</v>
      </c>
      <c r="J60" s="150">
        <v>5</v>
      </c>
      <c r="K60" s="152">
        <v>4.836E-2</v>
      </c>
      <c r="L60" s="150" t="s">
        <v>40</v>
      </c>
      <c r="M60" s="14" t="s">
        <v>36</v>
      </c>
      <c r="N60" s="156">
        <v>-1.67E-2</v>
      </c>
      <c r="O60" s="18">
        <v>0.59179999999999999</v>
      </c>
      <c r="P60" s="152">
        <v>-3.4599999999999999E-2</v>
      </c>
      <c r="Q60" s="152">
        <v>0.52869999999999995</v>
      </c>
      <c r="R60" s="152">
        <v>2.3999999999999998E-3</v>
      </c>
      <c r="S60" s="152">
        <v>-4.7000000000000002E-3</v>
      </c>
      <c r="T60" s="152">
        <v>-7.4999999999999997E-3</v>
      </c>
      <c r="U60" s="150">
        <v>175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1.075</v>
      </c>
      <c r="D61" s="147">
        <v>8.9999999999999998E-4</v>
      </c>
      <c r="E61" s="144">
        <v>5.48</v>
      </c>
      <c r="F61" s="7">
        <v>1.0389999999999999</v>
      </c>
      <c r="G61" s="146">
        <v>-3.4599999999999999E-2</v>
      </c>
      <c r="H61" s="146">
        <v>3.5000000000000003E-2</v>
      </c>
      <c r="I61" s="144">
        <v>5</v>
      </c>
      <c r="J61" s="144">
        <v>5</v>
      </c>
      <c r="K61" s="146">
        <v>4.8259999999999997E-2</v>
      </c>
      <c r="L61" s="144" t="s">
        <v>40</v>
      </c>
      <c r="M61" s="7" t="s">
        <v>88</v>
      </c>
      <c r="N61" s="145">
        <v>-1.67E-2</v>
      </c>
      <c r="O61" s="23">
        <v>0.23849999999999999</v>
      </c>
      <c r="P61" s="146">
        <v>-3.5799999999999998E-2</v>
      </c>
      <c r="Q61" s="146">
        <v>0.77229999999999999</v>
      </c>
      <c r="R61" s="146">
        <v>1.61E-2</v>
      </c>
      <c r="S61" s="146">
        <v>1.6299999999999999E-2</v>
      </c>
      <c r="T61" s="146">
        <v>9.7999999999999997E-3</v>
      </c>
      <c r="U61" s="144">
        <v>2971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150267</v>
      </c>
      <c r="B62" s="161" t="s">
        <v>164</v>
      </c>
      <c r="C62" s="14">
        <v>1.075</v>
      </c>
      <c r="D62" s="151">
        <v>8.9999999999999998E-4</v>
      </c>
      <c r="E62" s="150">
        <v>6.04</v>
      </c>
      <c r="F62" s="14">
        <v>1.0387999999999999</v>
      </c>
      <c r="G62" s="152">
        <v>-3.4799999999999998E-2</v>
      </c>
      <c r="H62" s="152">
        <v>3.5000000000000003E-2</v>
      </c>
      <c r="I62" s="150">
        <v>5</v>
      </c>
      <c r="J62" s="150">
        <v>5</v>
      </c>
      <c r="K62" s="152">
        <v>4.8250000000000001E-2</v>
      </c>
      <c r="L62" s="150" t="s">
        <v>40</v>
      </c>
      <c r="M62" s="14" t="s">
        <v>95</v>
      </c>
      <c r="N62" s="156">
        <v>-1.4E-2</v>
      </c>
      <c r="O62" s="18">
        <v>0.25590000000000002</v>
      </c>
      <c r="P62" s="152">
        <v>-3.5799999999999998E-2</v>
      </c>
      <c r="Q62" s="152">
        <v>0.73199999999999998</v>
      </c>
      <c r="R62" s="152">
        <v>9.1999999999999998E-3</v>
      </c>
      <c r="S62" s="152">
        <v>8.8999999999999999E-3</v>
      </c>
      <c r="T62" s="152">
        <v>4.7999999999999996E-3</v>
      </c>
      <c r="U62" s="150">
        <v>1975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1.0720000000000001</v>
      </c>
      <c r="D63" s="145">
        <v>-3.7000000000000002E-3</v>
      </c>
      <c r="E63" s="144">
        <v>2961.27</v>
      </c>
      <c r="F63" s="7">
        <v>1.0349999999999999</v>
      </c>
      <c r="G63" s="146">
        <v>-3.5700000000000003E-2</v>
      </c>
      <c r="H63" s="146">
        <v>3.5000000000000003E-2</v>
      </c>
      <c r="I63" s="144">
        <v>5</v>
      </c>
      <c r="J63" s="144">
        <v>5</v>
      </c>
      <c r="K63" s="146">
        <v>4.8219999999999999E-2</v>
      </c>
      <c r="L63" s="144" t="s">
        <v>40</v>
      </c>
      <c r="M63" s="7" t="s">
        <v>174</v>
      </c>
      <c r="N63" s="145">
        <v>-2.29E-2</v>
      </c>
      <c r="O63" s="23">
        <v>0.14369999999999999</v>
      </c>
      <c r="P63" s="146">
        <v>-3.6799999999999999E-2</v>
      </c>
      <c r="Q63" s="146">
        <v>1.6656</v>
      </c>
      <c r="R63" s="146">
        <v>-4.4000000000000003E-3</v>
      </c>
      <c r="S63" s="146">
        <v>-2E-3</v>
      </c>
      <c r="T63" s="146">
        <v>-5.1999999999999998E-3</v>
      </c>
      <c r="U63" s="144">
        <v>86551</v>
      </c>
      <c r="V63" s="144">
        <v>-890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1.0740000000000001</v>
      </c>
      <c r="D64" s="159">
        <v>0</v>
      </c>
      <c r="E64" s="150">
        <v>4.1399999999999997</v>
      </c>
      <c r="F64" s="14">
        <v>1.0346</v>
      </c>
      <c r="G64" s="152">
        <v>-3.8100000000000002E-2</v>
      </c>
      <c r="H64" s="152">
        <v>3.5000000000000003E-2</v>
      </c>
      <c r="I64" s="150">
        <v>5</v>
      </c>
      <c r="J64" s="150">
        <v>5</v>
      </c>
      <c r="K64" s="152">
        <v>4.8099999999999997E-2</v>
      </c>
      <c r="L64" s="150" t="s">
        <v>40</v>
      </c>
      <c r="M64" s="14" t="s">
        <v>88</v>
      </c>
      <c r="N64" s="156">
        <v>-1.67E-2</v>
      </c>
      <c r="O64" s="18">
        <v>0.25419999999999998</v>
      </c>
      <c r="P64" s="152">
        <v>-3.8600000000000002E-2</v>
      </c>
      <c r="Q64" s="152">
        <v>0.74170000000000003</v>
      </c>
      <c r="R64" s="152">
        <v>1.83E-2</v>
      </c>
      <c r="S64" s="152">
        <v>1.5299999999999999E-2</v>
      </c>
      <c r="T64" s="152">
        <v>1.4200000000000001E-2</v>
      </c>
      <c r="U64" s="150">
        <v>645</v>
      </c>
      <c r="V64" s="150">
        <v>5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1.1100000000000001</v>
      </c>
      <c r="D65" s="147">
        <v>3.5999999999999999E-3</v>
      </c>
      <c r="E65" s="144">
        <v>313.81</v>
      </c>
      <c r="F65" s="7">
        <v>1.0673999999999999</v>
      </c>
      <c r="G65" s="146">
        <v>-3.9899999999999998E-2</v>
      </c>
      <c r="H65" s="146">
        <v>3.5000000000000003E-2</v>
      </c>
      <c r="I65" s="144">
        <v>5.75</v>
      </c>
      <c r="J65" s="144">
        <v>5</v>
      </c>
      <c r="K65" s="146">
        <v>4.8030000000000003E-2</v>
      </c>
      <c r="L65" s="144" t="s">
        <v>40</v>
      </c>
      <c r="M65" s="7" t="s">
        <v>48</v>
      </c>
      <c r="N65" s="145">
        <v>-2.12E-2</v>
      </c>
      <c r="O65" s="23">
        <v>0.24249999999999999</v>
      </c>
      <c r="P65" s="146">
        <v>-4.1099999999999998E-2</v>
      </c>
      <c r="Q65" s="146">
        <v>0.72509999999999997</v>
      </c>
      <c r="R65" s="146">
        <v>-7.4999999999999997E-3</v>
      </c>
      <c r="S65" s="146">
        <v>-4.4000000000000003E-3</v>
      </c>
      <c r="T65" s="146">
        <v>-7.4000000000000003E-3</v>
      </c>
      <c r="U65" s="144">
        <v>20881</v>
      </c>
      <c r="V65" s="144">
        <v>-28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1.1020000000000001</v>
      </c>
      <c r="D66" s="151">
        <v>6.4000000000000003E-3</v>
      </c>
      <c r="E66" s="150">
        <v>49.37</v>
      </c>
      <c r="F66" s="14">
        <v>1.0589999999999999</v>
      </c>
      <c r="G66" s="152">
        <v>-4.0599999999999997E-2</v>
      </c>
      <c r="H66" s="152">
        <v>3.5000000000000003E-2</v>
      </c>
      <c r="I66" s="150">
        <v>5.5</v>
      </c>
      <c r="J66" s="150">
        <v>5</v>
      </c>
      <c r="K66" s="152">
        <v>4.7989999999999998E-2</v>
      </c>
      <c r="L66" s="150" t="s">
        <v>40</v>
      </c>
      <c r="M66" s="14" t="s">
        <v>56</v>
      </c>
      <c r="N66" s="156">
        <v>-2.2100000000000002E-2</v>
      </c>
      <c r="O66" s="18">
        <v>0.38159999999999999</v>
      </c>
      <c r="P66" s="152">
        <v>-4.1300000000000003E-2</v>
      </c>
      <c r="Q66" s="162">
        <v>0.41739999999999999</v>
      </c>
      <c r="R66" s="152">
        <v>-4.1000000000000003E-3</v>
      </c>
      <c r="S66" s="152">
        <v>3.2000000000000002E-3</v>
      </c>
      <c r="T66" s="152">
        <v>5.0000000000000001E-4</v>
      </c>
      <c r="U66" s="150">
        <v>10041</v>
      </c>
      <c r="V66" s="150">
        <v>0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1.081</v>
      </c>
      <c r="D67" s="147">
        <v>6.4999999999999997E-3</v>
      </c>
      <c r="E67" s="144">
        <v>3074.72</v>
      </c>
      <c r="F67" s="7">
        <v>1.0369999999999999</v>
      </c>
      <c r="G67" s="146">
        <v>-4.24E-2</v>
      </c>
      <c r="H67" s="146">
        <v>3.5000000000000003E-2</v>
      </c>
      <c r="I67" s="144">
        <v>5</v>
      </c>
      <c r="J67" s="144">
        <v>5</v>
      </c>
      <c r="K67" s="146">
        <v>4.7890000000000002E-2</v>
      </c>
      <c r="L67" s="144" t="s">
        <v>40</v>
      </c>
      <c r="M67" s="7" t="s">
        <v>176</v>
      </c>
      <c r="N67" s="145">
        <v>-3.6700000000000003E-2</v>
      </c>
      <c r="O67" s="23">
        <v>0.28460000000000002</v>
      </c>
      <c r="P67" s="146">
        <v>-4.2999999999999997E-2</v>
      </c>
      <c r="Q67" s="146">
        <v>0.66759999999999997</v>
      </c>
      <c r="R67" s="146">
        <v>3.8999999999999998E-3</v>
      </c>
      <c r="S67" s="146">
        <v>1.6000000000000001E-3</v>
      </c>
      <c r="T67" s="146">
        <v>-3.2000000000000002E-3</v>
      </c>
      <c r="U67" s="144">
        <v>116169</v>
      </c>
      <c r="V67" s="144">
        <v>42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</v>
      </c>
      <c r="D68" s="156">
        <v>-6.4000000000000003E-3</v>
      </c>
      <c r="E68" s="150">
        <v>10.44</v>
      </c>
      <c r="F68" s="14">
        <v>1.0349999999999999</v>
      </c>
      <c r="G68" s="152">
        <v>-4.3499999999999997E-2</v>
      </c>
      <c r="H68" s="152">
        <v>3.5000000000000003E-2</v>
      </c>
      <c r="I68" s="150">
        <v>5</v>
      </c>
      <c r="J68" s="150">
        <v>5</v>
      </c>
      <c r="K68" s="152">
        <v>4.7849999999999997E-2</v>
      </c>
      <c r="L68" s="150" t="s">
        <v>40</v>
      </c>
      <c r="M68" s="14" t="s">
        <v>88</v>
      </c>
      <c r="N68" s="156">
        <v>-1.67E-2</v>
      </c>
      <c r="O68" s="18">
        <v>0.42470000000000002</v>
      </c>
      <c r="P68" s="152">
        <v>-4.3400000000000001E-2</v>
      </c>
      <c r="Q68" s="152">
        <v>0.72370000000000001</v>
      </c>
      <c r="R68" s="152">
        <v>7.4999999999999997E-3</v>
      </c>
      <c r="S68" s="152">
        <v>1.8700000000000001E-2</v>
      </c>
      <c r="T68" s="152">
        <v>1.14E-2</v>
      </c>
      <c r="U68" s="150">
        <v>1055</v>
      </c>
      <c r="V68" s="150">
        <v>17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1.0900000000000001</v>
      </c>
      <c r="D69" s="147">
        <v>2.64E-2</v>
      </c>
      <c r="E69" s="144">
        <v>9.7200000000000006</v>
      </c>
      <c r="F69" s="7">
        <v>1.0349999999999999</v>
      </c>
      <c r="G69" s="146">
        <v>-5.3100000000000001E-2</v>
      </c>
      <c r="H69" s="146">
        <v>3.5000000000000003E-2</v>
      </c>
      <c r="I69" s="144">
        <v>5</v>
      </c>
      <c r="J69" s="144">
        <v>5</v>
      </c>
      <c r="K69" s="146">
        <v>4.7390000000000002E-2</v>
      </c>
      <c r="L69" s="144" t="s">
        <v>40</v>
      </c>
      <c r="M69" s="7" t="s">
        <v>166</v>
      </c>
      <c r="N69" s="145">
        <v>-2.2499999999999999E-2</v>
      </c>
      <c r="O69" s="23">
        <v>0.4496</v>
      </c>
      <c r="P69" s="146">
        <v>-5.2699999999999997E-2</v>
      </c>
      <c r="Q69" s="146">
        <v>0.95189999999999997</v>
      </c>
      <c r="R69" s="146">
        <v>2.93E-2</v>
      </c>
      <c r="S69" s="146">
        <v>1.26E-2</v>
      </c>
      <c r="T69" s="146">
        <v>1.3299999999999999E-2</v>
      </c>
      <c r="U69" s="144">
        <v>263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1">
        <v>1.0200000000000001E-2</v>
      </c>
      <c r="E70" s="150">
        <v>1.52</v>
      </c>
      <c r="F70" s="14">
        <v>1.0346</v>
      </c>
      <c r="G70" s="152">
        <v>-5.3499999999999999E-2</v>
      </c>
      <c r="H70" s="152">
        <v>3.5000000000000003E-2</v>
      </c>
      <c r="I70" s="150">
        <v>5</v>
      </c>
      <c r="J70" s="150">
        <v>5</v>
      </c>
      <c r="K70" s="152">
        <v>4.7379999999999999E-2</v>
      </c>
      <c r="L70" s="150" t="s">
        <v>40</v>
      </c>
      <c r="M70" s="14" t="s">
        <v>174</v>
      </c>
      <c r="N70" s="156">
        <v>-2.29E-2</v>
      </c>
      <c r="O70" s="18">
        <v>0.39369999999999999</v>
      </c>
      <c r="P70" s="152">
        <v>-5.2699999999999997E-2</v>
      </c>
      <c r="Q70" s="152">
        <v>0.88800000000000001</v>
      </c>
      <c r="R70" s="152">
        <v>8.2000000000000007E-3</v>
      </c>
      <c r="S70" s="152">
        <v>-1.2999999999999999E-3</v>
      </c>
      <c r="T70" s="152">
        <v>-2.8E-3</v>
      </c>
      <c r="U70" s="150">
        <v>1085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1.0920000000000001</v>
      </c>
      <c r="D71" s="147">
        <v>5.4999999999999997E-3</v>
      </c>
      <c r="E71" s="144">
        <v>6245.89</v>
      </c>
      <c r="F71" s="7">
        <v>1.034</v>
      </c>
      <c r="G71" s="146">
        <v>-5.6099999999999997E-2</v>
      </c>
      <c r="H71" s="146">
        <v>3.5000000000000003E-2</v>
      </c>
      <c r="I71" s="144">
        <v>5</v>
      </c>
      <c r="J71" s="144">
        <v>5</v>
      </c>
      <c r="K71" s="146">
        <v>4.7260000000000003E-2</v>
      </c>
      <c r="L71" s="144" t="s">
        <v>40</v>
      </c>
      <c r="M71" s="7" t="s">
        <v>129</v>
      </c>
      <c r="N71" s="145">
        <v>-2.6100000000000002E-2</v>
      </c>
      <c r="O71" s="23">
        <v>0.3508</v>
      </c>
      <c r="P71" s="146">
        <v>-5.5300000000000002E-2</v>
      </c>
      <c r="Q71" s="146">
        <v>0.51690000000000003</v>
      </c>
      <c r="R71" s="146">
        <v>1E-4</v>
      </c>
      <c r="S71" s="146">
        <v>-3.8999999999999998E-3</v>
      </c>
      <c r="T71" s="146">
        <v>-6.4000000000000003E-3</v>
      </c>
      <c r="U71" s="144">
        <v>338667</v>
      </c>
      <c r="V71" s="144">
        <v>-397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1.0549999999999999</v>
      </c>
      <c r="D72" s="151">
        <v>8.6E-3</v>
      </c>
      <c r="E72" s="150">
        <v>190.72</v>
      </c>
      <c r="F72" s="14">
        <v>1.02</v>
      </c>
      <c r="G72" s="152">
        <v>-3.4299999999999997E-2</v>
      </c>
      <c r="H72" s="150" t="s">
        <v>186</v>
      </c>
      <c r="I72" s="150">
        <v>5</v>
      </c>
      <c r="J72" s="150">
        <v>5</v>
      </c>
      <c r="K72" s="152">
        <v>4.6019999999999998E-2</v>
      </c>
      <c r="L72" s="150" t="s">
        <v>40</v>
      </c>
      <c r="M72" s="14" t="s">
        <v>187</v>
      </c>
      <c r="N72" s="156">
        <v>-1.3299999999999999E-2</v>
      </c>
      <c r="O72" s="18">
        <v>0.51549999999999996</v>
      </c>
      <c r="P72" s="152">
        <v>-3.2500000000000001E-2</v>
      </c>
      <c r="Q72" s="150" t="s">
        <v>37</v>
      </c>
      <c r="R72" s="152">
        <v>-5.7000000000000002E-3</v>
      </c>
      <c r="S72" s="152">
        <v>-1.5E-3</v>
      </c>
      <c r="T72" s="152">
        <v>-4.5999999999999999E-3</v>
      </c>
      <c r="U72" s="150">
        <v>7868</v>
      </c>
      <c r="V72" s="150">
        <v>-1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150225</v>
      </c>
      <c r="B73" s="144" t="s">
        <v>285</v>
      </c>
      <c r="C73" s="7">
        <v>1.1539999999999999</v>
      </c>
      <c r="D73" s="147">
        <v>7.6499999999999999E-2</v>
      </c>
      <c r="E73" s="144">
        <v>69.36</v>
      </c>
      <c r="F73" s="7">
        <v>1.0387999999999999</v>
      </c>
      <c r="G73" s="146">
        <v>-0.1109</v>
      </c>
      <c r="H73" s="146">
        <v>3.5000000000000003E-2</v>
      </c>
      <c r="I73" s="144">
        <v>5</v>
      </c>
      <c r="J73" s="144">
        <v>5</v>
      </c>
      <c r="K73" s="146">
        <v>4.4839999999999998E-2</v>
      </c>
      <c r="L73" s="144" t="s">
        <v>40</v>
      </c>
      <c r="M73" s="7" t="s">
        <v>84</v>
      </c>
      <c r="N73" s="145">
        <v>-1.8599999999999998E-2</v>
      </c>
      <c r="O73" s="23">
        <v>0.41820000000000002</v>
      </c>
      <c r="P73" s="146">
        <v>-0.1018</v>
      </c>
      <c r="Q73" s="146">
        <v>0.3543</v>
      </c>
      <c r="R73" s="146">
        <v>2.8400000000000002E-2</v>
      </c>
      <c r="S73" s="146">
        <v>-4.4000000000000003E-3</v>
      </c>
      <c r="T73" s="146">
        <v>-8.3999999999999995E-3</v>
      </c>
      <c r="U73" s="144">
        <v>2949</v>
      </c>
      <c r="V73" s="144">
        <v>-8</v>
      </c>
      <c r="W73" s="148">
        <v>0.21180555555555555</v>
      </c>
      <c r="X73" s="149">
        <v>42705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1">
        <v>2.8999999999999998E-3</v>
      </c>
      <c r="E74" s="150">
        <v>120.44</v>
      </c>
      <c r="F74" s="14">
        <v>1.0349999999999999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4.3839999999999997E-2</v>
      </c>
      <c r="L74" s="150">
        <v>3.54</v>
      </c>
      <c r="M74" s="14" t="s">
        <v>187</v>
      </c>
      <c r="N74" s="156">
        <v>-1.3299999999999999E-2</v>
      </c>
      <c r="O74" s="152">
        <v>0.17730000000000001</v>
      </c>
      <c r="P74" s="150" t="s">
        <v>37</v>
      </c>
      <c r="Q74" s="152">
        <v>1.5608</v>
      </c>
      <c r="R74" s="152">
        <v>1.66E-2</v>
      </c>
      <c r="S74" s="152">
        <v>5.7000000000000002E-3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1.234</v>
      </c>
      <c r="D75" s="147">
        <v>5.7000000000000002E-3</v>
      </c>
      <c r="E75" s="144">
        <v>0.35</v>
      </c>
      <c r="F75" s="7">
        <v>1.034</v>
      </c>
      <c r="G75" s="146">
        <v>-0.19339999999999999</v>
      </c>
      <c r="H75" s="146">
        <v>3.5000000000000003E-2</v>
      </c>
      <c r="I75" s="144">
        <v>5</v>
      </c>
      <c r="J75" s="144">
        <v>5</v>
      </c>
      <c r="K75" s="146">
        <v>4.1669999999999999E-2</v>
      </c>
      <c r="L75" s="144" t="s">
        <v>40</v>
      </c>
      <c r="M75" s="7" t="s">
        <v>191</v>
      </c>
      <c r="N75" s="145">
        <v>-3.73E-2</v>
      </c>
      <c r="O75" s="23">
        <v>0.45950000000000002</v>
      </c>
      <c r="P75" s="146">
        <v>-0.16400000000000001</v>
      </c>
      <c r="Q75" s="146">
        <v>1.3976</v>
      </c>
      <c r="R75" s="146">
        <v>0.02</v>
      </c>
      <c r="S75" s="146">
        <v>7.4000000000000003E-3</v>
      </c>
      <c r="T75" s="146">
        <v>-7.7000000000000002E-3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</v>
      </c>
      <c r="D76" s="151">
        <v>1E-3</v>
      </c>
      <c r="E76" s="150">
        <v>27.23</v>
      </c>
      <c r="F76" s="14">
        <v>1.0168999999999999</v>
      </c>
      <c r="G76" s="152">
        <v>-2.86E-2</v>
      </c>
      <c r="H76" s="152">
        <v>3.5000000000000003E-2</v>
      </c>
      <c r="I76" s="150">
        <v>5</v>
      </c>
      <c r="J76" s="150">
        <v>5</v>
      </c>
      <c r="K76" s="152">
        <v>5.3200000000000001E-3</v>
      </c>
      <c r="L76" s="150">
        <v>0.65</v>
      </c>
      <c r="M76" s="14" t="s">
        <v>189</v>
      </c>
      <c r="N76" s="156">
        <v>-2.9399999999999999E-2</v>
      </c>
      <c r="O76" s="152">
        <v>0.37880000000000003</v>
      </c>
      <c r="P76" s="150" t="s">
        <v>37</v>
      </c>
      <c r="Q76" s="162">
        <v>0.96120000000000005</v>
      </c>
      <c r="R76" s="152">
        <v>-8.6E-3</v>
      </c>
      <c r="S76" s="152">
        <v>-4.4000000000000003E-3</v>
      </c>
      <c r="T76" s="152">
        <v>-4.7000000000000002E-3</v>
      </c>
      <c r="U76" s="150">
        <v>18858</v>
      </c>
      <c r="V76" s="150">
        <v>-1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1.1299999999999999</v>
      </c>
      <c r="D77" s="147">
        <v>2.0799999999999999E-2</v>
      </c>
      <c r="E77" s="144">
        <v>116.45</v>
      </c>
      <c r="F77" s="7">
        <v>1.0349999999999999</v>
      </c>
      <c r="G77" s="146">
        <v>-9.1800000000000007E-2</v>
      </c>
      <c r="H77" s="146">
        <v>3.5000000000000003E-2</v>
      </c>
      <c r="I77" s="144">
        <v>5</v>
      </c>
      <c r="J77" s="144">
        <v>5</v>
      </c>
      <c r="K77" s="146">
        <v>-6.4070000000000002E-2</v>
      </c>
      <c r="L77" s="144">
        <v>0.79</v>
      </c>
      <c r="M77" s="7" t="s">
        <v>193</v>
      </c>
      <c r="N77" s="145">
        <v>-3.3799999999999997E-2</v>
      </c>
      <c r="O77" s="146">
        <v>0.33950000000000002</v>
      </c>
      <c r="P77" s="144" t="s">
        <v>37</v>
      </c>
      <c r="Q77" s="146">
        <v>1.0561</v>
      </c>
      <c r="R77" s="146">
        <v>7.0000000000000001E-3</v>
      </c>
      <c r="S77" s="146">
        <v>-8.9999999999999993E-3</v>
      </c>
      <c r="T77" s="146">
        <v>-8.8999999999999999E-3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3.451428571428571E-3</v>
      </c>
      <c r="E78" s="36"/>
      <c r="F78" s="35"/>
      <c r="G78" s="43">
        <f>AVERAGE(G43:G77)</f>
        <v>-3.4851428571428575E-2</v>
      </c>
      <c r="H78" s="272">
        <f>COUNTIF($D43:$D77,"&gt;0")/COUNT($D43:$D77)</f>
        <v>0.6</v>
      </c>
      <c r="I78" s="270"/>
      <c r="J78" s="270"/>
      <c r="K78" s="43">
        <f>AVERAGE(K43:K77)</f>
        <v>4.3725714285714284E-2</v>
      </c>
      <c r="L78" s="36"/>
      <c r="M78" s="35"/>
      <c r="N78" s="38"/>
      <c r="O78" s="39"/>
      <c r="P78" s="43">
        <f>AVERAGE(P43:P77)</f>
        <v>-3.6612903225806452E-2</v>
      </c>
      <c r="Q78" s="37"/>
      <c r="R78" s="43">
        <f>AVERAGE(R43:R77)</f>
        <v>6.2342857142857139E-3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1.0389999999999999</v>
      </c>
      <c r="D79" s="151">
        <v>3.8999999999999998E-3</v>
      </c>
      <c r="E79" s="150">
        <v>68.31</v>
      </c>
      <c r="F79" s="14">
        <v>1.0229999999999999</v>
      </c>
      <c r="G79" s="152">
        <v>-1.5599999999999999E-2</v>
      </c>
      <c r="H79" s="152">
        <v>3.2000000000000001E-2</v>
      </c>
      <c r="I79" s="150">
        <v>4.7</v>
      </c>
      <c r="J79" s="150">
        <v>4.7</v>
      </c>
      <c r="K79" s="152">
        <v>4.6260000000000003E-2</v>
      </c>
      <c r="L79" s="150" t="s">
        <v>40</v>
      </c>
      <c r="M79" s="14" t="s">
        <v>36</v>
      </c>
      <c r="N79" s="159">
        <v>0</v>
      </c>
      <c r="O79" s="18">
        <v>0.51470000000000005</v>
      </c>
      <c r="P79" s="152">
        <v>-1.6299999999999999E-2</v>
      </c>
      <c r="Q79" s="150" t="s">
        <v>37</v>
      </c>
      <c r="R79" s="152">
        <v>-2.0199999999999999E-2</v>
      </c>
      <c r="S79" s="152">
        <v>-1.6000000000000001E-3</v>
      </c>
      <c r="T79" s="152">
        <v>-5.8999999999999999E-3</v>
      </c>
      <c r="U79" s="150">
        <v>1895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1.0549999999999999</v>
      </c>
      <c r="D80" s="147">
        <v>4.7999999999999996E-3</v>
      </c>
      <c r="E80" s="144">
        <v>111.9</v>
      </c>
      <c r="F80" s="7">
        <v>1.0349999999999999</v>
      </c>
      <c r="G80" s="146">
        <v>-1.9300000000000001E-2</v>
      </c>
      <c r="H80" s="146">
        <v>3.2000000000000001E-2</v>
      </c>
      <c r="I80" s="144">
        <v>4.7</v>
      </c>
      <c r="J80" s="144">
        <v>4.7</v>
      </c>
      <c r="K80" s="146">
        <v>4.6080000000000003E-2</v>
      </c>
      <c r="L80" s="144" t="s">
        <v>40</v>
      </c>
      <c r="M80" s="7" t="s">
        <v>146</v>
      </c>
      <c r="N80" s="145">
        <v>-4.2999999999999997E-2</v>
      </c>
      <c r="O80" s="23">
        <v>0.3503</v>
      </c>
      <c r="P80" s="146">
        <v>-1.89E-2</v>
      </c>
      <c r="Q80" s="146">
        <v>0.51690000000000003</v>
      </c>
      <c r="R80" s="146">
        <v>3.7000000000000002E-3</v>
      </c>
      <c r="S80" s="146">
        <v>-1.9E-3</v>
      </c>
      <c r="T80" s="146">
        <v>-7.1999999999999998E-3</v>
      </c>
      <c r="U80" s="144">
        <v>8621</v>
      </c>
      <c r="V80" s="144">
        <v>-30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1.0549999999999999</v>
      </c>
      <c r="D81" s="159">
        <v>0</v>
      </c>
      <c r="E81" s="150">
        <v>199.23</v>
      </c>
      <c r="F81" s="14">
        <v>1.028</v>
      </c>
      <c r="G81" s="152">
        <v>-2.63E-2</v>
      </c>
      <c r="H81" s="152">
        <v>3.2000000000000001E-2</v>
      </c>
      <c r="I81" s="150">
        <v>4.7</v>
      </c>
      <c r="J81" s="150">
        <v>4.7</v>
      </c>
      <c r="K81" s="152">
        <v>4.5760000000000002E-2</v>
      </c>
      <c r="L81" s="150" t="s">
        <v>40</v>
      </c>
      <c r="M81" s="14" t="s">
        <v>148</v>
      </c>
      <c r="N81" s="156">
        <v>-2.7699999999999999E-2</v>
      </c>
      <c r="O81" s="18">
        <v>0.54510000000000003</v>
      </c>
      <c r="P81" s="152">
        <v>-2.5499999999999998E-2</v>
      </c>
      <c r="Q81" s="152">
        <v>0.62119999999999997</v>
      </c>
      <c r="R81" s="152">
        <v>-4.7000000000000002E-3</v>
      </c>
      <c r="S81" s="152">
        <v>-4.0000000000000001E-3</v>
      </c>
      <c r="T81" s="152">
        <v>-7.1000000000000004E-3</v>
      </c>
      <c r="U81" s="150">
        <v>4480</v>
      </c>
      <c r="V81" s="150">
        <v>-19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1.0649999999999999</v>
      </c>
      <c r="D82" s="147">
        <v>2.8E-3</v>
      </c>
      <c r="E82" s="144">
        <v>3683.53</v>
      </c>
      <c r="F82" s="7">
        <v>1.0349999999999999</v>
      </c>
      <c r="G82" s="146">
        <v>-2.9000000000000001E-2</v>
      </c>
      <c r="H82" s="146">
        <v>3.2000000000000001E-2</v>
      </c>
      <c r="I82" s="144">
        <v>4.7</v>
      </c>
      <c r="J82" s="144">
        <v>4.7</v>
      </c>
      <c r="K82" s="146">
        <v>4.5629999999999997E-2</v>
      </c>
      <c r="L82" s="144" t="s">
        <v>40</v>
      </c>
      <c r="M82" s="7" t="s">
        <v>150</v>
      </c>
      <c r="N82" s="145">
        <v>-1.5800000000000002E-2</v>
      </c>
      <c r="O82" s="23">
        <v>0.30830000000000002</v>
      </c>
      <c r="P82" s="146">
        <v>-2.81E-2</v>
      </c>
      <c r="Q82" s="146">
        <v>0.6149</v>
      </c>
      <c r="R82" s="146">
        <v>-8.9999999999999993E-3</v>
      </c>
      <c r="S82" s="146">
        <v>-2.7000000000000001E-3</v>
      </c>
      <c r="T82" s="146">
        <v>-5.3E-3</v>
      </c>
      <c r="U82" s="144">
        <v>110633</v>
      </c>
      <c r="V82" s="144">
        <v>-1614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1.0680000000000001</v>
      </c>
      <c r="D83" s="151">
        <v>3.8E-3</v>
      </c>
      <c r="E83" s="150">
        <v>109.57</v>
      </c>
      <c r="F83" s="14">
        <v>1.0349999999999999</v>
      </c>
      <c r="G83" s="152">
        <v>-3.1899999999999998E-2</v>
      </c>
      <c r="H83" s="152">
        <v>3.2000000000000001E-2</v>
      </c>
      <c r="I83" s="150">
        <v>4.7</v>
      </c>
      <c r="J83" s="150">
        <v>4.7</v>
      </c>
      <c r="K83" s="152">
        <v>4.5499999999999999E-2</v>
      </c>
      <c r="L83" s="150" t="s">
        <v>40</v>
      </c>
      <c r="M83" s="14" t="s">
        <v>144</v>
      </c>
      <c r="N83" s="156">
        <v>-2.0500000000000001E-2</v>
      </c>
      <c r="O83" s="18">
        <v>0.193</v>
      </c>
      <c r="P83" s="152">
        <v>-3.0800000000000001E-2</v>
      </c>
      <c r="Q83" s="152">
        <v>0.88400000000000001</v>
      </c>
      <c r="R83" s="152">
        <v>-2.0000000000000001E-4</v>
      </c>
      <c r="S83" s="152">
        <v>-4.3E-3</v>
      </c>
      <c r="T83" s="152">
        <v>-5.4999999999999997E-3</v>
      </c>
      <c r="U83" s="150">
        <v>10949</v>
      </c>
      <c r="V83" s="150">
        <v>-129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3.0599999999999998E-3</v>
      </c>
      <c r="E84" s="36"/>
      <c r="F84" s="35"/>
      <c r="G84" s="43">
        <f>AVERAGE(G79:G83)</f>
        <v>-2.4420000000000001E-2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4.5845999999999998E-2</v>
      </c>
      <c r="L84" s="36"/>
      <c r="M84" s="35"/>
      <c r="N84" s="38"/>
      <c r="O84" s="39"/>
      <c r="P84" s="43">
        <f>AVERAGE(P79:P83)</f>
        <v>-2.3919999999999997E-2</v>
      </c>
      <c r="Q84" s="37"/>
      <c r="R84" s="43">
        <f>AVERAGE(R79:R83)</f>
        <v>-6.0799999999999995E-3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0.83499999999999996</v>
      </c>
      <c r="D85" s="145">
        <v>-1.0699999999999999E-2</v>
      </c>
      <c r="E85" s="144">
        <v>10246.43</v>
      </c>
      <c r="F85" s="7">
        <v>1.0310999999999999</v>
      </c>
      <c r="G85" s="146">
        <v>0.19020000000000001</v>
      </c>
      <c r="H85" s="146">
        <v>0.03</v>
      </c>
      <c r="I85" s="144">
        <v>4.5</v>
      </c>
      <c r="J85" s="144">
        <v>4.5</v>
      </c>
      <c r="K85" s="146">
        <v>5.5980000000000002E-2</v>
      </c>
      <c r="L85" s="144" t="s">
        <v>40</v>
      </c>
      <c r="M85" s="7" t="s">
        <v>43</v>
      </c>
      <c r="N85" s="145">
        <v>-2.8000000000000001E-2</v>
      </c>
      <c r="O85" s="23">
        <v>8.2799999999999999E-2</v>
      </c>
      <c r="P85" s="155" t="s">
        <v>44</v>
      </c>
      <c r="Q85" s="160">
        <v>2.2427999999999999</v>
      </c>
      <c r="R85" s="146">
        <v>6.1000000000000004E-3</v>
      </c>
      <c r="S85" s="146">
        <v>-1.6999999999999999E-3</v>
      </c>
      <c r="T85" s="146">
        <v>-5.4999999999999997E-3</v>
      </c>
      <c r="U85" s="144">
        <v>279595</v>
      </c>
      <c r="V85" s="144">
        <v>318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1.0409999999999999</v>
      </c>
      <c r="D86" s="151">
        <v>1.9E-3</v>
      </c>
      <c r="E86" s="150">
        <v>0.09</v>
      </c>
      <c r="F86" s="14">
        <v>1.0309999999999999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88</v>
      </c>
      <c r="N86" s="156">
        <v>-1.67E-2</v>
      </c>
      <c r="O86" s="18">
        <v>0.41870000000000002</v>
      </c>
      <c r="P86" s="152">
        <v>-1.0699999999999999E-2</v>
      </c>
      <c r="Q86" s="152">
        <v>0.78739999999999999</v>
      </c>
      <c r="R86" s="152">
        <v>2.7300000000000001E-2</v>
      </c>
      <c r="S86" s="152">
        <v>1.67E-2</v>
      </c>
      <c r="T86" s="152">
        <v>2.1399999999999999E-2</v>
      </c>
      <c r="U86" s="150">
        <v>291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2.8999999999999998E-3</v>
      </c>
      <c r="E87" s="144">
        <v>343.66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-7.4999999999999997E-3</v>
      </c>
      <c r="O87" s="23">
        <v>0.113</v>
      </c>
      <c r="P87" s="146">
        <v>-8.9999999999999993E-3</v>
      </c>
      <c r="Q87" s="146">
        <v>0.45069999999999999</v>
      </c>
      <c r="R87" s="146">
        <v>5.5999999999999999E-3</v>
      </c>
      <c r="S87" s="146">
        <v>3.3999999999999998E-3</v>
      </c>
      <c r="T87" s="146">
        <v>2.3E-3</v>
      </c>
      <c r="U87" s="144">
        <v>3681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150249</v>
      </c>
      <c r="B88" s="161" t="s">
        <v>103</v>
      </c>
      <c r="C88" s="14">
        <v>1.0449999999999999</v>
      </c>
      <c r="D88" s="159">
        <v>0</v>
      </c>
      <c r="E88" s="150">
        <v>0</v>
      </c>
      <c r="F88" s="14">
        <v>1.0329999999999999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95</v>
      </c>
      <c r="N88" s="156">
        <v>-1.4E-2</v>
      </c>
      <c r="O88" s="18">
        <v>0.26869999999999999</v>
      </c>
      <c r="P88" s="152">
        <v>-1.2800000000000001E-2</v>
      </c>
      <c r="Q88" s="152">
        <v>0.71</v>
      </c>
      <c r="R88" s="152">
        <v>-2.5000000000000001E-3</v>
      </c>
      <c r="S88" s="152">
        <v>0</v>
      </c>
      <c r="T88" s="152">
        <v>-3.8999999999999998E-3</v>
      </c>
      <c r="U88" s="150">
        <v>3748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502027</v>
      </c>
      <c r="B89" s="144" t="s">
        <v>124</v>
      </c>
      <c r="C89" s="7">
        <v>1.0129999999999999</v>
      </c>
      <c r="D89" s="147">
        <v>2E-3</v>
      </c>
      <c r="E89" s="144">
        <v>155.07</v>
      </c>
      <c r="F89" s="7">
        <v>1.0009999999999999</v>
      </c>
      <c r="G89" s="146">
        <v>-1.2E-2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125</v>
      </c>
      <c r="N89" s="145">
        <v>-3.2300000000000002E-2</v>
      </c>
      <c r="O89" s="23">
        <v>0.27</v>
      </c>
      <c r="P89" s="146">
        <v>-1.3100000000000001E-2</v>
      </c>
      <c r="Q89" s="146">
        <v>0.75049999999999994</v>
      </c>
      <c r="R89" s="146">
        <v>-2.2000000000000001E-3</v>
      </c>
      <c r="S89" s="146">
        <v>6.1999999999999998E-3</v>
      </c>
      <c r="T89" s="146">
        <v>-5.9999999999999995E-4</v>
      </c>
      <c r="U89" s="144">
        <v>1500</v>
      </c>
      <c r="V89" s="144">
        <v>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1">
        <v>2.8999999999999998E-3</v>
      </c>
      <c r="E90" s="150">
        <v>20.260000000000002</v>
      </c>
      <c r="F90" s="14">
        <v>1.0125999999999999</v>
      </c>
      <c r="G90" s="152">
        <v>-1.2200000000000001E-2</v>
      </c>
      <c r="H90" s="152">
        <v>0.03</v>
      </c>
      <c r="I90" s="150">
        <v>4.5</v>
      </c>
      <c r="J90" s="150">
        <v>4.5</v>
      </c>
      <c r="K90" s="152">
        <v>4.4450000000000003E-2</v>
      </c>
      <c r="L90" s="150" t="s">
        <v>40</v>
      </c>
      <c r="M90" s="14" t="s">
        <v>82</v>
      </c>
      <c r="N90" s="156">
        <v>-3.2099999999999997E-2</v>
      </c>
      <c r="O90" s="18">
        <v>0.26529999999999998</v>
      </c>
      <c r="P90" s="152">
        <v>-1.2999999999999999E-2</v>
      </c>
      <c r="Q90" s="162">
        <v>0.74570000000000003</v>
      </c>
      <c r="R90" s="152">
        <v>1.0200000000000001E-2</v>
      </c>
      <c r="S90" s="152">
        <v>3.0000000000000001E-3</v>
      </c>
      <c r="T90" s="152">
        <v>-2E-3</v>
      </c>
      <c r="U90" s="150">
        <v>2467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1.056</v>
      </c>
      <c r="D91" s="147">
        <v>1.9E-3</v>
      </c>
      <c r="E91" s="144">
        <v>543.11</v>
      </c>
      <c r="F91" s="7">
        <v>1.04</v>
      </c>
      <c r="G91" s="146">
        <v>-1.54E-2</v>
      </c>
      <c r="H91" s="146">
        <v>0.03</v>
      </c>
      <c r="I91" s="144">
        <v>5.5</v>
      </c>
      <c r="J91" s="144">
        <v>4.5</v>
      </c>
      <c r="K91" s="146">
        <v>4.4429999999999997E-2</v>
      </c>
      <c r="L91" s="144" t="s">
        <v>40</v>
      </c>
      <c r="M91" s="7" t="s">
        <v>68</v>
      </c>
      <c r="N91" s="145">
        <v>-3.1099999999999999E-2</v>
      </c>
      <c r="O91" s="23">
        <v>0.24299999999999999</v>
      </c>
      <c r="P91" s="146">
        <v>-1.6500000000000001E-2</v>
      </c>
      <c r="Q91" s="146">
        <v>0.76039999999999996</v>
      </c>
      <c r="R91" s="146">
        <v>5.0000000000000001E-4</v>
      </c>
      <c r="S91" s="146">
        <v>-2.8E-3</v>
      </c>
      <c r="T91" s="146">
        <v>-7.4000000000000003E-3</v>
      </c>
      <c r="U91" s="144">
        <v>40319</v>
      </c>
      <c r="V91" s="144">
        <v>1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1.014</v>
      </c>
      <c r="D92" s="151">
        <v>1E-3</v>
      </c>
      <c r="E92" s="150">
        <v>142.34</v>
      </c>
      <c r="F92" s="14">
        <v>1.0009999999999999</v>
      </c>
      <c r="G92" s="152">
        <v>-1.2999999999999999E-2</v>
      </c>
      <c r="H92" s="152">
        <v>0.03</v>
      </c>
      <c r="I92" s="150">
        <v>4.5</v>
      </c>
      <c r="J92" s="150">
        <v>4.5</v>
      </c>
      <c r="K92" s="152">
        <v>4.4420000000000001E-2</v>
      </c>
      <c r="L92" s="150" t="s">
        <v>40</v>
      </c>
      <c r="M92" s="14" t="s">
        <v>46</v>
      </c>
      <c r="N92" s="156">
        <v>-1.55E-2</v>
      </c>
      <c r="O92" s="18">
        <v>0.1479</v>
      </c>
      <c r="P92" s="152">
        <v>-1.41E-2</v>
      </c>
      <c r="Q92" s="152">
        <v>1.0435000000000001</v>
      </c>
      <c r="R92" s="152">
        <v>-5.4999999999999997E-3</v>
      </c>
      <c r="S92" s="152">
        <v>-4.0000000000000001E-3</v>
      </c>
      <c r="T92" s="152">
        <v>-7.4000000000000003E-3</v>
      </c>
      <c r="U92" s="150">
        <v>10690</v>
      </c>
      <c r="V92" s="150">
        <v>-90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1.048</v>
      </c>
      <c r="D93" s="145">
        <v>-1.9E-3</v>
      </c>
      <c r="E93" s="144">
        <v>166.56</v>
      </c>
      <c r="F93" s="7">
        <v>1.0349999999999999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52</v>
      </c>
      <c r="N93" s="145">
        <v>-3.3599999999999998E-2</v>
      </c>
      <c r="O93" s="23">
        <v>0.1847</v>
      </c>
      <c r="P93" s="146">
        <v>-1.38E-2</v>
      </c>
      <c r="Q93" s="146">
        <v>0.90349999999999997</v>
      </c>
      <c r="R93" s="146">
        <v>1.9E-3</v>
      </c>
      <c r="S93" s="146">
        <v>-1.1999999999999999E-3</v>
      </c>
      <c r="T93" s="146">
        <v>-7.3000000000000001E-3</v>
      </c>
      <c r="U93" s="144">
        <v>15536</v>
      </c>
      <c r="V93" s="144">
        <v>-204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1.046</v>
      </c>
      <c r="D94" s="151">
        <v>4.7999999999999996E-3</v>
      </c>
      <c r="E94" s="150">
        <v>490.18</v>
      </c>
      <c r="F94" s="14">
        <v>1.0329999999999999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72</v>
      </c>
      <c r="N94" s="156">
        <v>-6.3E-3</v>
      </c>
      <c r="O94" s="18">
        <v>0.12790000000000001</v>
      </c>
      <c r="P94" s="152">
        <v>-1.38E-2</v>
      </c>
      <c r="Q94" s="152">
        <v>1.0391999999999999</v>
      </c>
      <c r="R94" s="152">
        <v>-8.0000000000000004E-4</v>
      </c>
      <c r="S94" s="152">
        <v>4.1000000000000003E-3</v>
      </c>
      <c r="T94" s="152">
        <v>4.0000000000000001E-3</v>
      </c>
      <c r="U94" s="150">
        <v>14722</v>
      </c>
      <c r="V94" s="150">
        <v>26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1.014</v>
      </c>
      <c r="D95" s="147">
        <v>4.0000000000000001E-3</v>
      </c>
      <c r="E95" s="144">
        <v>261.88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78</v>
      </c>
      <c r="N95" s="145">
        <v>-2.6700000000000002E-2</v>
      </c>
      <c r="O95" s="23">
        <v>0.27239999999999998</v>
      </c>
      <c r="P95" s="146">
        <v>-1.41E-2</v>
      </c>
      <c r="Q95" s="146">
        <v>0.74490000000000001</v>
      </c>
      <c r="R95" s="146">
        <v>2.2000000000000001E-3</v>
      </c>
      <c r="S95" s="146">
        <v>-2.3E-3</v>
      </c>
      <c r="T95" s="146">
        <v>-6.1999999999999998E-3</v>
      </c>
      <c r="U95" s="144">
        <v>3076</v>
      </c>
      <c r="V95" s="144">
        <v>50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1.0609999999999999</v>
      </c>
      <c r="D96" s="151">
        <v>4.7000000000000002E-3</v>
      </c>
      <c r="E96" s="150">
        <v>42.88</v>
      </c>
      <c r="F96" s="14">
        <v>1.0469999999999999</v>
      </c>
      <c r="G96" s="152">
        <v>-1.34E-2</v>
      </c>
      <c r="H96" s="152">
        <v>0.03</v>
      </c>
      <c r="I96" s="150">
        <v>4.75</v>
      </c>
      <c r="J96" s="150">
        <v>4.5</v>
      </c>
      <c r="K96" s="152">
        <v>4.4389999999999999E-2</v>
      </c>
      <c r="L96" s="150" t="s">
        <v>40</v>
      </c>
      <c r="M96" s="14" t="s">
        <v>76</v>
      </c>
      <c r="N96" s="156">
        <v>-2.2800000000000001E-2</v>
      </c>
      <c r="O96" s="18">
        <v>0.41389999999999999</v>
      </c>
      <c r="P96" s="152">
        <v>-1.46E-2</v>
      </c>
      <c r="Q96" s="152">
        <v>0.35560000000000003</v>
      </c>
      <c r="R96" s="152">
        <v>-4.4999999999999997E-3</v>
      </c>
      <c r="S96" s="152">
        <v>-5.3E-3</v>
      </c>
      <c r="T96" s="152">
        <v>-5.7000000000000002E-3</v>
      </c>
      <c r="U96" s="150">
        <v>1174</v>
      </c>
      <c r="V96" s="150">
        <v>-17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1.026</v>
      </c>
      <c r="D97" s="147">
        <v>3.8999999999999998E-3</v>
      </c>
      <c r="E97" s="144">
        <v>11.86</v>
      </c>
      <c r="F97" s="7">
        <v>1.0122</v>
      </c>
      <c r="G97" s="146">
        <v>-1.3599999999999999E-2</v>
      </c>
      <c r="H97" s="146">
        <v>0.03</v>
      </c>
      <c r="I97" s="144">
        <v>4.5</v>
      </c>
      <c r="J97" s="144">
        <v>4.5</v>
      </c>
      <c r="K97" s="146">
        <v>4.4389999999999999E-2</v>
      </c>
      <c r="L97" s="144" t="s">
        <v>40</v>
      </c>
      <c r="M97" s="7" t="s">
        <v>54</v>
      </c>
      <c r="N97" s="145">
        <v>-2.7E-2</v>
      </c>
      <c r="O97" s="23">
        <v>0.40450000000000003</v>
      </c>
      <c r="P97" s="146">
        <v>-1.49E-2</v>
      </c>
      <c r="Q97" s="146">
        <v>0.41549999999999998</v>
      </c>
      <c r="R97" s="146">
        <v>-1.1000000000000001E-3</v>
      </c>
      <c r="S97" s="146">
        <v>1.2999999999999999E-3</v>
      </c>
      <c r="T97" s="146">
        <v>-1.0699999999999999E-2</v>
      </c>
      <c r="U97" s="144">
        <v>1548</v>
      </c>
      <c r="V97" s="144">
        <v>-4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1">
        <v>2.8999999999999998E-3</v>
      </c>
      <c r="E98" s="150">
        <v>266.02</v>
      </c>
      <c r="F98" s="14">
        <v>1.0122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4.4389999999999999E-2</v>
      </c>
      <c r="L98" s="150" t="s">
        <v>40</v>
      </c>
      <c r="M98" s="14" t="s">
        <v>93</v>
      </c>
      <c r="N98" s="156">
        <v>-2.5399999999999999E-2</v>
      </c>
      <c r="O98" s="18">
        <v>0.31900000000000001</v>
      </c>
      <c r="P98" s="152">
        <v>-1.49E-2</v>
      </c>
      <c r="Q98" s="152">
        <v>0.61850000000000005</v>
      </c>
      <c r="R98" s="152">
        <v>-1.4E-3</v>
      </c>
      <c r="S98" s="152">
        <v>-1.8E-3</v>
      </c>
      <c r="T98" s="152">
        <v>-4.7999999999999996E-3</v>
      </c>
      <c r="U98" s="150">
        <v>10117</v>
      </c>
      <c r="V98" s="150">
        <v>-9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1.0489999999999999</v>
      </c>
      <c r="D99" s="147">
        <v>4.7999999999999996E-3</v>
      </c>
      <c r="E99" s="144">
        <v>1248.17</v>
      </c>
      <c r="F99" s="7">
        <v>1.0349999999999999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70</v>
      </c>
      <c r="N99" s="145">
        <v>-3.2199999999999999E-2</v>
      </c>
      <c r="O99" s="23">
        <v>0.2477</v>
      </c>
      <c r="P99" s="146">
        <v>-1.47E-2</v>
      </c>
      <c r="Q99" s="146">
        <v>0.75629999999999997</v>
      </c>
      <c r="R99" s="146">
        <v>1.1000000000000001E-3</v>
      </c>
      <c r="S99" s="146">
        <v>2.3E-3</v>
      </c>
      <c r="T99" s="146">
        <v>2.3E-3</v>
      </c>
      <c r="U99" s="144">
        <v>19179</v>
      </c>
      <c r="V99" s="144">
        <v>872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150243</v>
      </c>
      <c r="B100" s="150" t="s">
        <v>128</v>
      </c>
      <c r="C100" s="14">
        <v>1.044</v>
      </c>
      <c r="D100" s="151">
        <v>3.8E-3</v>
      </c>
      <c r="E100" s="150">
        <v>396.64</v>
      </c>
      <c r="F100" s="14">
        <v>1.03</v>
      </c>
      <c r="G100" s="152">
        <v>-1.3599999999999999E-2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129</v>
      </c>
      <c r="N100" s="156">
        <v>-2.6100000000000002E-2</v>
      </c>
      <c r="O100" s="18">
        <v>0.36709999999999998</v>
      </c>
      <c r="P100" s="152">
        <v>-1.4800000000000001E-2</v>
      </c>
      <c r="Q100" s="152">
        <v>0.48330000000000001</v>
      </c>
      <c r="R100" s="152">
        <v>2.2000000000000001E-3</v>
      </c>
      <c r="S100" s="152">
        <v>-3.3999999999999998E-3</v>
      </c>
      <c r="T100" s="152">
        <v>-6.7000000000000002E-3</v>
      </c>
      <c r="U100" s="150">
        <v>11027</v>
      </c>
      <c r="V100" s="150">
        <v>-17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1.0469999999999999</v>
      </c>
      <c r="D101" s="147">
        <v>1.9E-3</v>
      </c>
      <c r="E101" s="144">
        <v>67.44</v>
      </c>
      <c r="F101" s="7">
        <v>1.0329999999999999</v>
      </c>
      <c r="G101" s="146">
        <v>-1.3599999999999999E-2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95</v>
      </c>
      <c r="N101" s="145">
        <v>-1.4E-2</v>
      </c>
      <c r="O101" s="23">
        <v>0.3039</v>
      </c>
      <c r="P101" s="146">
        <v>-1.47E-2</v>
      </c>
      <c r="Q101" s="146">
        <v>0.62760000000000005</v>
      </c>
      <c r="R101" s="146">
        <v>-6.0000000000000001E-3</v>
      </c>
      <c r="S101" s="146">
        <v>-3.8E-3</v>
      </c>
      <c r="T101" s="146">
        <v>-5.8999999999999999E-3</v>
      </c>
      <c r="U101" s="144">
        <v>8142</v>
      </c>
      <c r="V101" s="144">
        <v>-151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1.024</v>
      </c>
      <c r="D102" s="151">
        <v>4.8999999999999998E-3</v>
      </c>
      <c r="E102" s="150">
        <v>186.31</v>
      </c>
      <c r="F102" s="14">
        <v>1.01</v>
      </c>
      <c r="G102" s="152">
        <v>-1.3899999999999999E-2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64</v>
      </c>
      <c r="N102" s="156">
        <v>-1.9400000000000001E-2</v>
      </c>
      <c r="O102" s="18">
        <v>0.28100000000000003</v>
      </c>
      <c r="P102" s="152">
        <v>-1.49E-2</v>
      </c>
      <c r="Q102" s="162">
        <v>0.71179999999999999</v>
      </c>
      <c r="R102" s="152">
        <v>-4.3E-3</v>
      </c>
      <c r="S102" s="152">
        <v>-3.0000000000000001E-3</v>
      </c>
      <c r="T102" s="152">
        <v>-6.8999999999999999E-3</v>
      </c>
      <c r="U102" s="150">
        <v>9203</v>
      </c>
      <c r="V102" s="150">
        <v>-4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1.0469999999999999</v>
      </c>
      <c r="D103" s="147">
        <v>2.8999999999999998E-3</v>
      </c>
      <c r="E103" s="144">
        <v>1168.57</v>
      </c>
      <c r="F103" s="7">
        <v>1.0329999999999999</v>
      </c>
      <c r="G103" s="146">
        <v>-1.3599999999999999E-2</v>
      </c>
      <c r="H103" s="146">
        <v>0.03</v>
      </c>
      <c r="I103" s="144">
        <v>4.5</v>
      </c>
      <c r="J103" s="144">
        <v>4.5</v>
      </c>
      <c r="K103" s="146">
        <v>4.4380000000000003E-2</v>
      </c>
      <c r="L103" s="144" t="s">
        <v>40</v>
      </c>
      <c r="M103" s="7" t="s">
        <v>46</v>
      </c>
      <c r="N103" s="145">
        <v>-1.55E-2</v>
      </c>
      <c r="O103" s="23">
        <v>0.13300000000000001</v>
      </c>
      <c r="P103" s="146">
        <v>-1.47E-2</v>
      </c>
      <c r="Q103" s="146">
        <v>1.0271999999999999</v>
      </c>
      <c r="R103" s="146">
        <v>-8.0000000000000002E-3</v>
      </c>
      <c r="S103" s="146">
        <v>-5.3E-3</v>
      </c>
      <c r="T103" s="146">
        <v>-6.6E-3</v>
      </c>
      <c r="U103" s="144">
        <v>67187</v>
      </c>
      <c r="V103" s="144">
        <v>-526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1.0469999999999999</v>
      </c>
      <c r="D104" s="151">
        <v>3.8E-3</v>
      </c>
      <c r="E104" s="150">
        <v>29.66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105</v>
      </c>
      <c r="N104" s="156">
        <v>-2.3699999999999999E-2</v>
      </c>
      <c r="O104" s="18">
        <v>0.2112</v>
      </c>
      <c r="P104" s="152">
        <v>-1.47E-2</v>
      </c>
      <c r="Q104" s="152">
        <v>0.84440000000000004</v>
      </c>
      <c r="R104" s="152">
        <v>2.0999999999999999E-3</v>
      </c>
      <c r="S104" s="152">
        <v>-2.3999999999999998E-3</v>
      </c>
      <c r="T104" s="152">
        <v>-5.4000000000000003E-3</v>
      </c>
      <c r="U104" s="150">
        <v>2712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1.016</v>
      </c>
      <c r="D105" s="157">
        <v>0</v>
      </c>
      <c r="E105" s="144">
        <v>1988.71</v>
      </c>
      <c r="F105" s="7">
        <v>1.0009999999999999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66</v>
      </c>
      <c r="N105" s="145">
        <v>-1.66E-2</v>
      </c>
      <c r="O105" s="23">
        <v>0.1638</v>
      </c>
      <c r="P105" s="146">
        <v>-1.6E-2</v>
      </c>
      <c r="Q105" s="146">
        <v>1.0053000000000001</v>
      </c>
      <c r="R105" s="146">
        <v>-6.7000000000000002E-3</v>
      </c>
      <c r="S105" s="146">
        <v>-6.6E-3</v>
      </c>
      <c r="T105" s="146">
        <v>-6.0000000000000001E-3</v>
      </c>
      <c r="U105" s="144">
        <v>49406</v>
      </c>
      <c r="V105" s="144">
        <v>-1615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</v>
      </c>
      <c r="D106" s="151">
        <v>5.7000000000000002E-3</v>
      </c>
      <c r="E106" s="150">
        <v>266.60000000000002</v>
      </c>
      <c r="F106" s="14">
        <v>1.0349999999999999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119</v>
      </c>
      <c r="N106" s="156">
        <v>-2.92E-2</v>
      </c>
      <c r="O106" s="18">
        <v>0.35339999999999999</v>
      </c>
      <c r="P106" s="152">
        <v>-1.5599999999999999E-2</v>
      </c>
      <c r="Q106" s="152">
        <v>0.50960000000000005</v>
      </c>
      <c r="R106" s="152">
        <v>-3.7000000000000002E-3</v>
      </c>
      <c r="S106" s="152">
        <v>-3.8999999999999998E-3</v>
      </c>
      <c r="T106" s="152">
        <v>-7.3000000000000001E-3</v>
      </c>
      <c r="U106" s="150">
        <v>8701</v>
      </c>
      <c r="V106" s="150">
        <v>-5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150169</v>
      </c>
      <c r="B107" s="155" t="s">
        <v>116</v>
      </c>
      <c r="C107" s="7">
        <v>1.0449999999999999</v>
      </c>
      <c r="D107" s="145">
        <v>-1.9E-3</v>
      </c>
      <c r="E107" s="144">
        <v>1421.27</v>
      </c>
      <c r="F107" s="7">
        <v>1.03</v>
      </c>
      <c r="G107" s="146">
        <v>-1.46E-2</v>
      </c>
      <c r="H107" s="146">
        <v>0.03</v>
      </c>
      <c r="I107" s="144">
        <v>4.5</v>
      </c>
      <c r="J107" s="144">
        <v>4.5</v>
      </c>
      <c r="K107" s="146">
        <v>4.4330000000000001E-2</v>
      </c>
      <c r="L107" s="144" t="s">
        <v>40</v>
      </c>
      <c r="M107" s="7" t="s">
        <v>117</v>
      </c>
      <c r="N107" s="145">
        <v>-3.2300000000000002E-2</v>
      </c>
      <c r="O107" s="23">
        <v>0.37719999999999998</v>
      </c>
      <c r="P107" s="146">
        <v>-1.5699999999999999E-2</v>
      </c>
      <c r="Q107" s="146">
        <v>0.45960000000000001</v>
      </c>
      <c r="R107" s="146">
        <v>7.1000000000000004E-3</v>
      </c>
      <c r="S107" s="146">
        <v>1.2699999999999999E-2</v>
      </c>
      <c r="T107" s="146">
        <v>-8.6E-3</v>
      </c>
      <c r="U107" s="144">
        <v>51512</v>
      </c>
      <c r="V107" s="144">
        <v>1415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150100</v>
      </c>
      <c r="B108" s="150" t="s">
        <v>133</v>
      </c>
      <c r="C108" s="14">
        <v>1.0469999999999999</v>
      </c>
      <c r="D108" s="151">
        <v>3.8E-3</v>
      </c>
      <c r="E108" s="150">
        <v>1903.79</v>
      </c>
      <c r="F108" s="14">
        <v>1.0309999999999999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134</v>
      </c>
      <c r="N108" s="156">
        <v>-3.7100000000000001E-2</v>
      </c>
      <c r="O108" s="18">
        <v>0.43009999999999998</v>
      </c>
      <c r="P108" s="152">
        <v>-1.66E-2</v>
      </c>
      <c r="Q108" s="152">
        <v>0.77949999999999997</v>
      </c>
      <c r="R108" s="152">
        <v>4.8999999999999998E-3</v>
      </c>
      <c r="S108" s="152">
        <v>-1.2999999999999999E-3</v>
      </c>
      <c r="T108" s="152">
        <v>-6.4000000000000003E-3</v>
      </c>
      <c r="U108" s="150">
        <v>13586</v>
      </c>
      <c r="V108" s="150">
        <v>-16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1.0469999999999999</v>
      </c>
      <c r="D109" s="147">
        <v>1E-3</v>
      </c>
      <c r="E109" s="144">
        <v>154.62</v>
      </c>
      <c r="F109" s="7">
        <v>1.0309999999999999</v>
      </c>
      <c r="G109" s="146">
        <v>-1.55E-2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121</v>
      </c>
      <c r="N109" s="145">
        <v>-2.7099999999999999E-2</v>
      </c>
      <c r="O109" s="23">
        <v>0.45119999999999999</v>
      </c>
      <c r="P109" s="146">
        <v>-1.66E-2</v>
      </c>
      <c r="Q109" s="146">
        <v>0.28520000000000001</v>
      </c>
      <c r="R109" s="146">
        <v>-3.0999999999999999E-3</v>
      </c>
      <c r="S109" s="146">
        <v>-1.6999999999999999E-3</v>
      </c>
      <c r="T109" s="146">
        <v>-7.9000000000000008E-3</v>
      </c>
      <c r="U109" s="144">
        <v>5781</v>
      </c>
      <c r="V109" s="144">
        <v>-23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150235</v>
      </c>
      <c r="B110" s="150" t="s">
        <v>115</v>
      </c>
      <c r="C110" s="14">
        <v>1.046</v>
      </c>
      <c r="D110" s="151">
        <v>4.7999999999999996E-3</v>
      </c>
      <c r="E110" s="150">
        <v>692.97</v>
      </c>
      <c r="F110" s="14">
        <v>1.03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56</v>
      </c>
      <c r="N110" s="156">
        <v>-2.2100000000000002E-2</v>
      </c>
      <c r="O110" s="18">
        <v>0.34949999999999998</v>
      </c>
      <c r="P110" s="152">
        <v>-1.66E-2</v>
      </c>
      <c r="Q110" s="152">
        <v>0.52449999999999997</v>
      </c>
      <c r="R110" s="152">
        <v>-7.4999999999999997E-3</v>
      </c>
      <c r="S110" s="152">
        <v>-1.5E-3</v>
      </c>
      <c r="T110" s="152">
        <v>-4.4999999999999997E-3</v>
      </c>
      <c r="U110" s="150">
        <v>32475</v>
      </c>
      <c r="V110" s="150">
        <v>5</v>
      </c>
      <c r="W110" s="153">
        <v>0.21180555555555555</v>
      </c>
      <c r="X110" s="154">
        <v>42675</v>
      </c>
      <c r="Y110" s="21" t="s">
        <v>38</v>
      </c>
    </row>
    <row r="111" spans="1:25" ht="15.75" thickBot="1" x14ac:dyDescent="0.2">
      <c r="A111" s="7">
        <v>150194</v>
      </c>
      <c r="B111" s="144" t="s">
        <v>85</v>
      </c>
      <c r="C111" s="7">
        <v>1.0489999999999999</v>
      </c>
      <c r="D111" s="147">
        <v>3.8E-3</v>
      </c>
      <c r="E111" s="144">
        <v>6987.75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86</v>
      </c>
      <c r="N111" s="145">
        <v>-2.3300000000000001E-2</v>
      </c>
      <c r="O111" s="23">
        <v>0.14019999999999999</v>
      </c>
      <c r="P111" s="146">
        <v>-1.66E-2</v>
      </c>
      <c r="Q111" s="146">
        <v>1.0104</v>
      </c>
      <c r="R111" s="146">
        <v>5.0000000000000001E-4</v>
      </c>
      <c r="S111" s="146">
        <v>-1.2999999999999999E-3</v>
      </c>
      <c r="T111" s="146">
        <v>-2.5999999999999999E-3</v>
      </c>
      <c r="U111" s="144">
        <v>439094</v>
      </c>
      <c r="V111" s="144">
        <v>500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150251</v>
      </c>
      <c r="B112" s="150" t="s">
        <v>96</v>
      </c>
      <c r="C112" s="14">
        <v>1.0489999999999999</v>
      </c>
      <c r="D112" s="151">
        <v>3.8E-3</v>
      </c>
      <c r="E112" s="150">
        <v>184.1</v>
      </c>
      <c r="F112" s="14">
        <v>1.0329999999999999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97</v>
      </c>
      <c r="N112" s="156">
        <v>-3.8100000000000002E-2</v>
      </c>
      <c r="O112" s="18">
        <v>0.40679999999999999</v>
      </c>
      <c r="P112" s="152">
        <v>-1.66E-2</v>
      </c>
      <c r="Q112" s="152">
        <v>0.3871</v>
      </c>
      <c r="R112" s="152">
        <v>-8.2000000000000007E-3</v>
      </c>
      <c r="S112" s="152">
        <v>4.0000000000000002E-4</v>
      </c>
      <c r="T112" s="152">
        <v>-2.2000000000000001E-3</v>
      </c>
      <c r="U112" s="150">
        <v>9753</v>
      </c>
      <c r="V112" s="150">
        <v>-41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1.0489999999999999</v>
      </c>
      <c r="D113" s="147">
        <v>3.8E-3</v>
      </c>
      <c r="E113" s="144">
        <v>578.76</v>
      </c>
      <c r="F113" s="7">
        <v>1.0329999999999999</v>
      </c>
      <c r="G113" s="146">
        <v>-1.55E-2</v>
      </c>
      <c r="H113" s="146">
        <v>0.03</v>
      </c>
      <c r="I113" s="144">
        <v>4.5</v>
      </c>
      <c r="J113" s="144">
        <v>4.5</v>
      </c>
      <c r="K113" s="146">
        <v>4.4290000000000003E-2</v>
      </c>
      <c r="L113" s="144" t="s">
        <v>40</v>
      </c>
      <c r="M113" s="7" t="s">
        <v>114</v>
      </c>
      <c r="N113" s="145">
        <v>-3.1099999999999999E-2</v>
      </c>
      <c r="O113" s="23">
        <v>0.25890000000000002</v>
      </c>
      <c r="P113" s="146">
        <v>-1.66E-2</v>
      </c>
      <c r="Q113" s="146">
        <v>0.73280000000000001</v>
      </c>
      <c r="R113" s="146">
        <v>4.4999999999999997E-3</v>
      </c>
      <c r="S113" s="146">
        <v>-1.1000000000000001E-3</v>
      </c>
      <c r="T113" s="146">
        <v>-6.1000000000000004E-3</v>
      </c>
      <c r="U113" s="144">
        <v>17064</v>
      </c>
      <c r="V113" s="144">
        <v>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150255</v>
      </c>
      <c r="B114" s="161" t="s">
        <v>112</v>
      </c>
      <c r="C114" s="14">
        <v>1.0289999999999999</v>
      </c>
      <c r="D114" s="151">
        <v>3.8999999999999998E-3</v>
      </c>
      <c r="E114" s="150">
        <v>0.22</v>
      </c>
      <c r="F114" s="14">
        <v>1.0122</v>
      </c>
      <c r="G114" s="152">
        <v>-1.66E-2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95</v>
      </c>
      <c r="N114" s="156">
        <v>-1.4E-2</v>
      </c>
      <c r="O114" s="18">
        <v>0.22770000000000001</v>
      </c>
      <c r="P114" s="152">
        <v>-1.78E-2</v>
      </c>
      <c r="Q114" s="152">
        <v>0.83560000000000001</v>
      </c>
      <c r="R114" s="152">
        <v>-5.7000000000000002E-3</v>
      </c>
      <c r="S114" s="152">
        <v>-6.3E-3</v>
      </c>
      <c r="T114" s="152">
        <v>-8.8999999999999999E-3</v>
      </c>
      <c r="U114" s="150">
        <v>2931</v>
      </c>
      <c r="V114" s="150">
        <v>-4</v>
      </c>
      <c r="W114" s="153">
        <v>0.21180555555555555</v>
      </c>
      <c r="X114" s="154">
        <v>42888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47">
        <v>3.8E-3</v>
      </c>
      <c r="E115" s="144">
        <v>13148.54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5">
        <v>-2.6800000000000001E-2</v>
      </c>
      <c r="O115" s="23">
        <v>0.17319999999999999</v>
      </c>
      <c r="P115" s="146">
        <v>-1.7500000000000002E-2</v>
      </c>
      <c r="Q115" s="146">
        <v>0.92879999999999996</v>
      </c>
      <c r="R115" s="146">
        <v>-1.5E-3</v>
      </c>
      <c r="S115" s="146">
        <v>-2.5000000000000001E-3</v>
      </c>
      <c r="T115" s="146">
        <v>-5.5999999999999999E-3</v>
      </c>
      <c r="U115" s="144">
        <v>587370</v>
      </c>
      <c r="V115" s="144">
        <v>117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150200</v>
      </c>
      <c r="B116" s="150" t="s">
        <v>55</v>
      </c>
      <c r="C116" s="14">
        <v>1.05</v>
      </c>
      <c r="D116" s="151">
        <v>5.7000000000000002E-3</v>
      </c>
      <c r="E116" s="150">
        <v>16892.2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56</v>
      </c>
      <c r="N116" s="156">
        <v>-2.2100000000000002E-2</v>
      </c>
      <c r="O116" s="18">
        <v>0.188</v>
      </c>
      <c r="P116" s="152">
        <v>-1.7500000000000002E-2</v>
      </c>
      <c r="Q116" s="152">
        <v>0.89859999999999995</v>
      </c>
      <c r="R116" s="152">
        <v>-6.4000000000000003E-3</v>
      </c>
      <c r="S116" s="152">
        <v>2.5000000000000001E-3</v>
      </c>
      <c r="T116" s="152">
        <v>1.8E-3</v>
      </c>
      <c r="U116" s="150">
        <v>1050886</v>
      </c>
      <c r="V116" s="150">
        <v>1228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47">
        <v>8.6E-3</v>
      </c>
      <c r="E117" s="144">
        <v>2.16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-1.55E-2</v>
      </c>
      <c r="O117" s="23">
        <v>0.35470000000000002</v>
      </c>
      <c r="P117" s="146">
        <v>-1.7500000000000002E-2</v>
      </c>
      <c r="Q117" s="146">
        <v>0.50880000000000003</v>
      </c>
      <c r="R117" s="146">
        <v>5.4000000000000003E-3</v>
      </c>
      <c r="S117" s="146">
        <v>-4.4999999999999997E-3</v>
      </c>
      <c r="T117" s="146">
        <v>-2E-3</v>
      </c>
      <c r="U117" s="144">
        <v>241</v>
      </c>
      <c r="V117" s="144">
        <v>-3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150184</v>
      </c>
      <c r="B118" s="150" t="s">
        <v>106</v>
      </c>
      <c r="C118" s="14">
        <v>1.03</v>
      </c>
      <c r="D118" s="151">
        <v>3.8999999999999998E-3</v>
      </c>
      <c r="E118" s="150">
        <v>1952.57</v>
      </c>
      <c r="F118" s="14">
        <v>1.0125999999999999</v>
      </c>
      <c r="G118" s="152">
        <v>-1.72E-2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76</v>
      </c>
      <c r="N118" s="156">
        <v>-2.2800000000000001E-2</v>
      </c>
      <c r="O118" s="18">
        <v>0.34639999999999999</v>
      </c>
      <c r="P118" s="152">
        <v>-1.78E-2</v>
      </c>
      <c r="Q118" s="162">
        <v>0.55310000000000004</v>
      </c>
      <c r="R118" s="152">
        <v>-6.4999999999999997E-3</v>
      </c>
      <c r="S118" s="152">
        <v>-4.7999999999999996E-3</v>
      </c>
      <c r="T118" s="152">
        <v>-3.8999999999999998E-3</v>
      </c>
      <c r="U118" s="150">
        <v>54287</v>
      </c>
      <c r="V118" s="150">
        <v>-19</v>
      </c>
      <c r="W118" s="153">
        <v>0.21180555555555555</v>
      </c>
      <c r="X118" s="154">
        <v>42885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1.0229999999999999</v>
      </c>
      <c r="D119" s="147">
        <v>3.8999999999999998E-3</v>
      </c>
      <c r="E119" s="144">
        <v>1020.55</v>
      </c>
      <c r="F119" s="7">
        <v>1.0057</v>
      </c>
      <c r="G119" s="146">
        <v>-1.72E-2</v>
      </c>
      <c r="H119" s="146">
        <v>0.03</v>
      </c>
      <c r="I119" s="144">
        <v>4.5</v>
      </c>
      <c r="J119" s="144">
        <v>4.5</v>
      </c>
      <c r="K119" s="146">
        <v>4.4229999999999998E-2</v>
      </c>
      <c r="L119" s="144" t="s">
        <v>40</v>
      </c>
      <c r="M119" s="7" t="s">
        <v>80</v>
      </c>
      <c r="N119" s="145">
        <v>-2.76E-2</v>
      </c>
      <c r="O119" s="23">
        <v>0.33539999999999998</v>
      </c>
      <c r="P119" s="146">
        <v>-1.7899999999999999E-2</v>
      </c>
      <c r="Q119" s="160">
        <v>0.58789999999999998</v>
      </c>
      <c r="R119" s="146">
        <v>3.5000000000000001E-3</v>
      </c>
      <c r="S119" s="146">
        <v>-2.2000000000000001E-3</v>
      </c>
      <c r="T119" s="146">
        <v>-5.1999999999999998E-3</v>
      </c>
      <c r="U119" s="144">
        <v>45507</v>
      </c>
      <c r="V119" s="144">
        <v>-24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502049</v>
      </c>
      <c r="B120" s="150" t="s">
        <v>90</v>
      </c>
      <c r="C120" s="14">
        <v>1.036</v>
      </c>
      <c r="D120" s="151">
        <v>6.7999999999999996E-3</v>
      </c>
      <c r="E120" s="150">
        <v>812.1</v>
      </c>
      <c r="F120" s="14">
        <v>1.0182</v>
      </c>
      <c r="G120" s="152">
        <v>-1.7500000000000002E-2</v>
      </c>
      <c r="H120" s="152">
        <v>0.03</v>
      </c>
      <c r="I120" s="150">
        <v>4.5</v>
      </c>
      <c r="J120" s="150">
        <v>4.5</v>
      </c>
      <c r="K120" s="152">
        <v>4.4209999999999999E-2</v>
      </c>
      <c r="L120" s="150" t="s">
        <v>40</v>
      </c>
      <c r="M120" s="14" t="s">
        <v>91</v>
      </c>
      <c r="N120" s="156">
        <v>-1.32E-2</v>
      </c>
      <c r="O120" s="18">
        <v>0.42020000000000002</v>
      </c>
      <c r="P120" s="152">
        <v>-1.8700000000000001E-2</v>
      </c>
      <c r="Q120" s="152">
        <v>0.3715</v>
      </c>
      <c r="R120" s="152">
        <v>-5.7000000000000002E-3</v>
      </c>
      <c r="S120" s="152">
        <v>-5.4999999999999997E-3</v>
      </c>
      <c r="T120" s="152">
        <v>-4.4000000000000003E-3</v>
      </c>
      <c r="U120" s="150">
        <v>13841</v>
      </c>
      <c r="V120" s="150">
        <v>-130</v>
      </c>
      <c r="W120" s="153">
        <v>0.21180555555555555</v>
      </c>
      <c r="X120" s="154">
        <v>42839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1.0509999999999999</v>
      </c>
      <c r="D121" s="147">
        <v>6.7000000000000002E-3</v>
      </c>
      <c r="E121" s="144">
        <v>3.67</v>
      </c>
      <c r="F121" s="7">
        <v>1.0329999999999999</v>
      </c>
      <c r="G121" s="146">
        <v>-1.7399999999999999E-2</v>
      </c>
      <c r="H121" s="146">
        <v>0.03</v>
      </c>
      <c r="I121" s="144">
        <v>4.5</v>
      </c>
      <c r="J121" s="144">
        <v>4.5</v>
      </c>
      <c r="K121" s="146">
        <v>4.4200000000000003E-2</v>
      </c>
      <c r="L121" s="144" t="s">
        <v>40</v>
      </c>
      <c r="M121" s="7" t="s">
        <v>60</v>
      </c>
      <c r="N121" s="145">
        <v>-3.0700000000000002E-2</v>
      </c>
      <c r="O121" s="23">
        <v>0.38819999999999999</v>
      </c>
      <c r="P121" s="146">
        <v>-1.8499999999999999E-2</v>
      </c>
      <c r="Q121" s="146">
        <v>0.43059999999999998</v>
      </c>
      <c r="R121" s="146">
        <v>-5.0000000000000001E-4</v>
      </c>
      <c r="S121" s="146">
        <v>1.8E-3</v>
      </c>
      <c r="T121" s="146">
        <v>-6.0000000000000001E-3</v>
      </c>
      <c r="U121" s="144">
        <v>2107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150177</v>
      </c>
      <c r="B122" s="150" t="s">
        <v>83</v>
      </c>
      <c r="C122" s="14">
        <v>1.05</v>
      </c>
      <c r="D122" s="151">
        <v>6.7000000000000002E-3</v>
      </c>
      <c r="E122" s="150">
        <v>891.19</v>
      </c>
      <c r="F122" s="14">
        <v>1.0309999999999999</v>
      </c>
      <c r="G122" s="152">
        <v>-1.84E-2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84</v>
      </c>
      <c r="N122" s="156">
        <v>-1.8599999999999998E-2</v>
      </c>
      <c r="O122" s="18">
        <v>0.45939999999999998</v>
      </c>
      <c r="P122" s="152">
        <v>-1.9400000000000001E-2</v>
      </c>
      <c r="Q122" s="152">
        <v>0.26619999999999999</v>
      </c>
      <c r="R122" s="152">
        <v>-7.7999999999999996E-3</v>
      </c>
      <c r="S122" s="152">
        <v>-5.4000000000000003E-3</v>
      </c>
      <c r="T122" s="152">
        <v>-4.8999999999999998E-3</v>
      </c>
      <c r="U122" s="150">
        <v>22350</v>
      </c>
      <c r="V122" s="150">
        <v>-11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1.0429999999999999</v>
      </c>
      <c r="D123" s="147">
        <v>6.7999999999999996E-3</v>
      </c>
      <c r="E123" s="144">
        <v>237.14</v>
      </c>
      <c r="F123" s="7">
        <v>1.024</v>
      </c>
      <c r="G123" s="146">
        <v>-1.8599999999999998E-2</v>
      </c>
      <c r="H123" s="146">
        <v>0.03</v>
      </c>
      <c r="I123" s="144">
        <v>4.5</v>
      </c>
      <c r="J123" s="144">
        <v>4.5</v>
      </c>
      <c r="K123" s="146">
        <v>4.4159999999999998E-2</v>
      </c>
      <c r="L123" s="144" t="s">
        <v>40</v>
      </c>
      <c r="M123" s="7" t="s">
        <v>110</v>
      </c>
      <c r="N123" s="145">
        <v>-3.0599999999999999E-2</v>
      </c>
      <c r="O123" s="23">
        <v>0.4496</v>
      </c>
      <c r="P123" s="146">
        <v>-1.95E-2</v>
      </c>
      <c r="Q123" s="146">
        <v>0.29609999999999997</v>
      </c>
      <c r="R123" s="146">
        <v>-5.8999999999999999E-3</v>
      </c>
      <c r="S123" s="146">
        <v>2.8999999999999998E-3</v>
      </c>
      <c r="T123" s="146">
        <v>-1.6999999999999999E-3</v>
      </c>
      <c r="U123" s="144">
        <v>16000</v>
      </c>
      <c r="V123" s="144">
        <v>-124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502007</v>
      </c>
      <c r="B124" s="150" t="s">
        <v>47</v>
      </c>
      <c r="C124" s="14">
        <v>1.03</v>
      </c>
      <c r="D124" s="151">
        <v>2.8999999999999998E-3</v>
      </c>
      <c r="E124" s="150">
        <v>514.48</v>
      </c>
      <c r="F124" s="14">
        <v>1.0106999999999999</v>
      </c>
      <c r="G124" s="152">
        <v>-1.9099999999999999E-2</v>
      </c>
      <c r="H124" s="152">
        <v>0.03</v>
      </c>
      <c r="I124" s="150">
        <v>4.5</v>
      </c>
      <c r="J124" s="150">
        <v>4.5</v>
      </c>
      <c r="K124" s="152">
        <v>4.4150000000000002E-2</v>
      </c>
      <c r="L124" s="150" t="s">
        <v>40</v>
      </c>
      <c r="M124" s="14" t="s">
        <v>48</v>
      </c>
      <c r="N124" s="156">
        <v>-2.12E-2</v>
      </c>
      <c r="O124" s="18">
        <v>0.29039999999999999</v>
      </c>
      <c r="P124" s="152">
        <v>-1.9699999999999999E-2</v>
      </c>
      <c r="Q124" s="152">
        <v>0.6885</v>
      </c>
      <c r="R124" s="152">
        <v>-6.0000000000000001E-3</v>
      </c>
      <c r="S124" s="152">
        <v>-3.3999999999999998E-3</v>
      </c>
      <c r="T124" s="152">
        <v>-4.7999999999999996E-3</v>
      </c>
      <c r="U124" s="150">
        <v>23985</v>
      </c>
      <c r="V124" s="150">
        <v>-8</v>
      </c>
      <c r="W124" s="153">
        <v>0.21180555555555555</v>
      </c>
      <c r="X124" s="154">
        <v>42900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1.0589999999999999</v>
      </c>
      <c r="D125" s="147">
        <v>6.7000000000000002E-3</v>
      </c>
      <c r="E125" s="144">
        <v>11728.8</v>
      </c>
      <c r="F125" s="7">
        <v>1.0389999999999999</v>
      </c>
      <c r="G125" s="146">
        <v>-1.9199999999999998E-2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95</v>
      </c>
      <c r="N125" s="145">
        <v>-1.4E-2</v>
      </c>
      <c r="O125" s="23">
        <v>0.25090000000000001</v>
      </c>
      <c r="P125" s="146">
        <v>-2.0299999999999999E-2</v>
      </c>
      <c r="Q125" s="146">
        <v>0.74339999999999995</v>
      </c>
      <c r="R125" s="146">
        <v>-6.3E-3</v>
      </c>
      <c r="S125" s="146">
        <v>5.9999999999999995E-4</v>
      </c>
      <c r="T125" s="146">
        <v>-4.0000000000000001E-3</v>
      </c>
      <c r="U125" s="144">
        <v>333013</v>
      </c>
      <c r="V125" s="144">
        <v>1165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1.0529999999999999</v>
      </c>
      <c r="D126" s="151">
        <v>4.7999999999999996E-3</v>
      </c>
      <c r="E126" s="150">
        <v>9844.32</v>
      </c>
      <c r="F126" s="14">
        <v>1.0329999999999999</v>
      </c>
      <c r="G126" s="152">
        <v>-1.9400000000000001E-2</v>
      </c>
      <c r="H126" s="152">
        <v>0.03</v>
      </c>
      <c r="I126" s="150">
        <v>4.5</v>
      </c>
      <c r="J126" s="150">
        <v>4.5</v>
      </c>
      <c r="K126" s="152">
        <v>4.4119999999999999E-2</v>
      </c>
      <c r="L126" s="150" t="s">
        <v>40</v>
      </c>
      <c r="M126" s="14" t="s">
        <v>48</v>
      </c>
      <c r="N126" s="156">
        <v>-2.12E-2</v>
      </c>
      <c r="O126" s="18">
        <v>0.2361</v>
      </c>
      <c r="P126" s="152">
        <v>-2.0299999999999999E-2</v>
      </c>
      <c r="Q126" s="152">
        <v>0.7863</v>
      </c>
      <c r="R126" s="152">
        <v>-6.1999999999999998E-3</v>
      </c>
      <c r="S126" s="152">
        <v>-3.5000000000000001E-3</v>
      </c>
      <c r="T126" s="152">
        <v>-5.1999999999999998E-3</v>
      </c>
      <c r="U126" s="150">
        <v>446899</v>
      </c>
      <c r="V126" s="150">
        <v>-318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1.0529999999999999</v>
      </c>
      <c r="D127" s="147">
        <v>5.7000000000000002E-3</v>
      </c>
      <c r="E127" s="144">
        <v>8862.11</v>
      </c>
      <c r="F127" s="7">
        <v>1.0309999999999999</v>
      </c>
      <c r="G127" s="146">
        <v>-2.1299999999999999E-2</v>
      </c>
      <c r="H127" s="146">
        <v>0.03</v>
      </c>
      <c r="I127" s="144">
        <v>4.5</v>
      </c>
      <c r="J127" s="144">
        <v>4.5</v>
      </c>
      <c r="K127" s="146">
        <v>4.403E-2</v>
      </c>
      <c r="L127" s="144" t="s">
        <v>40</v>
      </c>
      <c r="M127" s="7" t="s">
        <v>123</v>
      </c>
      <c r="N127" s="145">
        <v>-2.6200000000000001E-2</v>
      </c>
      <c r="O127" s="23">
        <v>0.3115</v>
      </c>
      <c r="P127" s="146">
        <v>-2.2200000000000001E-2</v>
      </c>
      <c r="Q127" s="146">
        <v>1.1498999999999999</v>
      </c>
      <c r="R127" s="146">
        <v>5.5999999999999999E-3</v>
      </c>
      <c r="S127" s="146">
        <v>2.0999999999999999E-3</v>
      </c>
      <c r="T127" s="146">
        <v>-2.0999999999999999E-3</v>
      </c>
      <c r="U127" s="144">
        <v>347640</v>
      </c>
      <c r="V127" s="144">
        <v>76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1.03</v>
      </c>
      <c r="D128" s="151">
        <v>5.8999999999999999E-3</v>
      </c>
      <c r="E128" s="150">
        <v>496.09</v>
      </c>
      <c r="F128" s="14">
        <v>1.0079</v>
      </c>
      <c r="G128" s="152">
        <v>-2.1899999999999999E-2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80</v>
      </c>
      <c r="N128" s="156">
        <v>-2.76E-2</v>
      </c>
      <c r="O128" s="18">
        <v>0.42920000000000003</v>
      </c>
      <c r="P128" s="152">
        <v>-2.2599999999999999E-2</v>
      </c>
      <c r="Q128" s="152">
        <v>0.36120000000000002</v>
      </c>
      <c r="R128" s="152">
        <v>-2.7000000000000001E-3</v>
      </c>
      <c r="S128" s="152">
        <v>-4.1000000000000003E-3</v>
      </c>
      <c r="T128" s="152">
        <v>-5.1999999999999998E-3</v>
      </c>
      <c r="U128" s="150">
        <v>33113</v>
      </c>
      <c r="V128" s="150">
        <v>-30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1.056</v>
      </c>
      <c r="D129" s="147">
        <v>1.15E-2</v>
      </c>
      <c r="E129" s="144">
        <v>4524.8500000000004</v>
      </c>
      <c r="F129" s="7">
        <v>1.0329999999999999</v>
      </c>
      <c r="G129" s="146">
        <v>-2.23E-2</v>
      </c>
      <c r="H129" s="146">
        <v>0.03</v>
      </c>
      <c r="I129" s="144">
        <v>4.5</v>
      </c>
      <c r="J129" s="144">
        <v>4.5</v>
      </c>
      <c r="K129" s="146">
        <v>4.3990000000000001E-2</v>
      </c>
      <c r="L129" s="144" t="s">
        <v>40</v>
      </c>
      <c r="M129" s="7" t="s">
        <v>58</v>
      </c>
      <c r="N129" s="145">
        <v>-3.4200000000000001E-2</v>
      </c>
      <c r="O129" s="23">
        <v>0.30640000000000001</v>
      </c>
      <c r="P129" s="146">
        <v>-2.3099999999999999E-2</v>
      </c>
      <c r="Q129" s="146">
        <v>0.62170000000000003</v>
      </c>
      <c r="R129" s="146">
        <v>-5.8999999999999999E-3</v>
      </c>
      <c r="S129" s="146">
        <v>-5.0000000000000001E-4</v>
      </c>
      <c r="T129" s="146">
        <v>1.5E-3</v>
      </c>
      <c r="U129" s="144">
        <v>55466</v>
      </c>
      <c r="V129" s="144">
        <v>524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1.056</v>
      </c>
      <c r="D130" s="151">
        <v>9.5999999999999992E-3</v>
      </c>
      <c r="E130" s="150">
        <v>696.05</v>
      </c>
      <c r="F130" s="14">
        <v>1.0329999999999999</v>
      </c>
      <c r="G130" s="152">
        <v>-2.23E-2</v>
      </c>
      <c r="H130" s="152">
        <v>0.03</v>
      </c>
      <c r="I130" s="150">
        <v>4.5</v>
      </c>
      <c r="J130" s="150">
        <v>4.5</v>
      </c>
      <c r="K130" s="152">
        <v>4.3990000000000001E-2</v>
      </c>
      <c r="L130" s="150" t="s">
        <v>40</v>
      </c>
      <c r="M130" s="14" t="s">
        <v>100</v>
      </c>
      <c r="N130" s="156">
        <v>-1.2699999999999999E-2</v>
      </c>
      <c r="O130" s="18">
        <v>0.34210000000000002</v>
      </c>
      <c r="P130" s="152">
        <v>-2.3099999999999999E-2</v>
      </c>
      <c r="Q130" s="152">
        <v>0.5383</v>
      </c>
      <c r="R130" s="152">
        <v>-8.3000000000000001E-3</v>
      </c>
      <c r="S130" s="152">
        <v>-4.1000000000000003E-3</v>
      </c>
      <c r="T130" s="152">
        <v>-5.5999999999999999E-3</v>
      </c>
      <c r="U130" s="150">
        <v>11879</v>
      </c>
      <c r="V130" s="150">
        <v>-46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150051</v>
      </c>
      <c r="B131" s="144" t="s">
        <v>87</v>
      </c>
      <c r="C131" s="7">
        <v>1.054</v>
      </c>
      <c r="D131" s="147">
        <v>1.2500000000000001E-2</v>
      </c>
      <c r="E131" s="144">
        <v>1783.33</v>
      </c>
      <c r="F131" s="7">
        <v>1.028</v>
      </c>
      <c r="G131" s="146">
        <v>-2.53E-2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88</v>
      </c>
      <c r="N131" s="145">
        <v>-1.67E-2</v>
      </c>
      <c r="O131" s="23">
        <v>0.43640000000000001</v>
      </c>
      <c r="P131" s="146">
        <v>-2.5999999999999999E-2</v>
      </c>
      <c r="Q131" s="146">
        <v>0.3231</v>
      </c>
      <c r="R131" s="146">
        <v>-6.7999999999999996E-3</v>
      </c>
      <c r="S131" s="146">
        <v>-4.3E-3</v>
      </c>
      <c r="T131" s="146">
        <v>-3.8999999999999998E-3</v>
      </c>
      <c r="U131" s="144">
        <v>29793</v>
      </c>
      <c r="V131" s="144">
        <v>-108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1.0389999999999999</v>
      </c>
      <c r="D132" s="151">
        <v>1.37E-2</v>
      </c>
      <c r="E132" s="150">
        <v>601.39</v>
      </c>
      <c r="F132" s="14">
        <v>1.0079</v>
      </c>
      <c r="G132" s="152">
        <v>-3.09E-2</v>
      </c>
      <c r="H132" s="152">
        <v>0.03</v>
      </c>
      <c r="I132" s="150">
        <v>4.5</v>
      </c>
      <c r="J132" s="150">
        <v>4.5</v>
      </c>
      <c r="K132" s="152">
        <v>4.3639999999999998E-2</v>
      </c>
      <c r="L132" s="150" t="s">
        <v>40</v>
      </c>
      <c r="M132" s="14" t="s">
        <v>56</v>
      </c>
      <c r="N132" s="156">
        <v>-2.2100000000000002E-2</v>
      </c>
      <c r="O132" s="18">
        <v>0.45710000000000001</v>
      </c>
      <c r="P132" s="152">
        <v>-3.1099999999999999E-2</v>
      </c>
      <c r="Q132" s="152">
        <v>0.29480000000000001</v>
      </c>
      <c r="R132" s="152">
        <v>-6.0000000000000001E-3</v>
      </c>
      <c r="S132" s="152">
        <v>-1.5E-3</v>
      </c>
      <c r="T132" s="152">
        <v>-3.5999999999999999E-3</v>
      </c>
      <c r="U132" s="150">
        <v>15723</v>
      </c>
      <c r="V132" s="150">
        <v>111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7">
        <v>1.0500000000000001E-2</v>
      </c>
      <c r="E133" s="144">
        <v>4190.03</v>
      </c>
      <c r="F133" s="7">
        <v>1.0221</v>
      </c>
      <c r="G133" s="146">
        <v>-3.2199999999999999E-2</v>
      </c>
      <c r="H133" s="146">
        <v>0.03</v>
      </c>
      <c r="I133" s="144">
        <v>4.5</v>
      </c>
      <c r="J133" s="144">
        <v>4.5</v>
      </c>
      <c r="K133" s="146">
        <v>4.3569999999999998E-2</v>
      </c>
      <c r="L133" s="144" t="s">
        <v>40</v>
      </c>
      <c r="M133" s="7" t="s">
        <v>102</v>
      </c>
      <c r="N133" s="145">
        <v>-2.18E-2</v>
      </c>
      <c r="O133" s="23">
        <v>0.43469999999999998</v>
      </c>
      <c r="P133" s="146">
        <v>-3.2599999999999997E-2</v>
      </c>
      <c r="Q133" s="160">
        <v>0.33310000000000001</v>
      </c>
      <c r="R133" s="146">
        <v>-9.1000000000000004E-3</v>
      </c>
      <c r="S133" s="146">
        <v>-8.9999999999999998E-4</v>
      </c>
      <c r="T133" s="146">
        <v>-4.1000000000000003E-3</v>
      </c>
      <c r="U133" s="144">
        <v>348678</v>
      </c>
      <c r="V133" s="144">
        <v>125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1.0649999999999999</v>
      </c>
      <c r="D134" s="151">
        <v>7.6E-3</v>
      </c>
      <c r="E134" s="150">
        <v>166.75</v>
      </c>
      <c r="F134" s="14">
        <v>1.0309999999999999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4.3520000000000003E-2</v>
      </c>
      <c r="L134" s="150" t="s">
        <v>40</v>
      </c>
      <c r="M134" s="14" t="s">
        <v>108</v>
      </c>
      <c r="N134" s="156">
        <v>-5.4999999999999997E-3</v>
      </c>
      <c r="O134" s="18">
        <v>0.37309999999999999</v>
      </c>
      <c r="P134" s="152">
        <v>-3.32E-2</v>
      </c>
      <c r="Q134" s="152">
        <v>0.46820000000000001</v>
      </c>
      <c r="R134" s="152">
        <v>-9.4000000000000004E-3</v>
      </c>
      <c r="S134" s="152">
        <v>2E-3</v>
      </c>
      <c r="T134" s="152">
        <v>0</v>
      </c>
      <c r="U134" s="150">
        <v>10915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1.0609999999999999</v>
      </c>
      <c r="D135" s="147">
        <v>8.6E-3</v>
      </c>
      <c r="E135" s="144">
        <v>3271.05</v>
      </c>
      <c r="F135" s="7">
        <v>1.0269999999999999</v>
      </c>
      <c r="G135" s="146">
        <v>-3.3099999999999997E-2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80</v>
      </c>
      <c r="N135" s="145">
        <v>-2.76E-2</v>
      </c>
      <c r="O135" s="23">
        <v>0.41820000000000002</v>
      </c>
      <c r="P135" s="146">
        <v>-3.3399999999999999E-2</v>
      </c>
      <c r="Q135" s="146">
        <v>0.36680000000000001</v>
      </c>
      <c r="R135" s="146">
        <v>-4.0000000000000002E-4</v>
      </c>
      <c r="S135" s="146">
        <v>-1.8E-3</v>
      </c>
      <c r="T135" s="146">
        <v>-6.6E-3</v>
      </c>
      <c r="U135" s="144">
        <v>297654</v>
      </c>
      <c r="V135" s="144">
        <v>-477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1.038</v>
      </c>
      <c r="D136" s="156">
        <v>-1.9E-3</v>
      </c>
      <c r="E136" s="150">
        <v>2.83</v>
      </c>
      <c r="F136" s="14">
        <v>1.0009999999999999</v>
      </c>
      <c r="G136" s="152">
        <v>-3.6999999999999998E-2</v>
      </c>
      <c r="H136" s="152">
        <v>0.03</v>
      </c>
      <c r="I136" s="150">
        <v>4.5</v>
      </c>
      <c r="J136" s="150">
        <v>4.5</v>
      </c>
      <c r="K136" s="152">
        <v>4.3389999999999998E-2</v>
      </c>
      <c r="L136" s="150" t="s">
        <v>40</v>
      </c>
      <c r="M136" s="14" t="s">
        <v>127</v>
      </c>
      <c r="N136" s="156">
        <v>-2.9700000000000001E-2</v>
      </c>
      <c r="O136" s="18">
        <v>0.29730000000000001</v>
      </c>
      <c r="P136" s="152">
        <v>-3.6900000000000002E-2</v>
      </c>
      <c r="Q136" s="152">
        <v>0.68510000000000004</v>
      </c>
      <c r="R136" s="152">
        <v>1E-3</v>
      </c>
      <c r="S136" s="152">
        <v>-4.4000000000000003E-3</v>
      </c>
      <c r="T136" s="152">
        <v>-7.0000000000000001E-3</v>
      </c>
      <c r="U136" s="150">
        <v>1172</v>
      </c>
      <c r="V136" s="150">
        <v>-1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150311</v>
      </c>
      <c r="B137" s="144" t="s">
        <v>135</v>
      </c>
      <c r="C137" s="7">
        <v>1.0760000000000001</v>
      </c>
      <c r="D137" s="145">
        <v>-1.7399999999999999E-2</v>
      </c>
      <c r="E137" s="144">
        <v>1.98</v>
      </c>
      <c r="F137" s="7">
        <v>1.0349999999999999</v>
      </c>
      <c r="G137" s="146">
        <v>-3.9600000000000003E-2</v>
      </c>
      <c r="H137" s="146">
        <v>0.03</v>
      </c>
      <c r="I137" s="144">
        <v>4.5</v>
      </c>
      <c r="J137" s="144">
        <v>4.5</v>
      </c>
      <c r="K137" s="146">
        <v>4.3229999999999998E-2</v>
      </c>
      <c r="L137" s="144" t="s">
        <v>40</v>
      </c>
      <c r="M137" s="7" t="s">
        <v>136</v>
      </c>
      <c r="N137" s="145">
        <v>-3.0499999999999999E-2</v>
      </c>
      <c r="O137" s="23">
        <v>0.35639999999999999</v>
      </c>
      <c r="P137" s="146">
        <v>-3.9399999999999998E-2</v>
      </c>
      <c r="Q137" s="146">
        <v>0.50270000000000004</v>
      </c>
      <c r="R137" s="146">
        <v>-6.1999999999999998E-3</v>
      </c>
      <c r="S137" s="146">
        <v>-2.3999999999999998E-3</v>
      </c>
      <c r="T137" s="146">
        <v>-1.54E-2</v>
      </c>
      <c r="U137" s="144">
        <v>1667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1.079</v>
      </c>
      <c r="D138" s="151">
        <v>1.7899999999999999E-2</v>
      </c>
      <c r="E138" s="150">
        <v>4.9000000000000004</v>
      </c>
      <c r="F138" s="14">
        <v>1.0349999999999999</v>
      </c>
      <c r="G138" s="152">
        <v>-4.2500000000000003E-2</v>
      </c>
      <c r="H138" s="152">
        <v>0.03</v>
      </c>
      <c r="I138" s="150">
        <v>4.5</v>
      </c>
      <c r="J138" s="150">
        <v>4.5</v>
      </c>
      <c r="K138" s="152">
        <v>4.3099999999999999E-2</v>
      </c>
      <c r="L138" s="150" t="s">
        <v>40</v>
      </c>
      <c r="M138" s="14" t="s">
        <v>62</v>
      </c>
      <c r="N138" s="156">
        <v>-7.4999999999999997E-3</v>
      </c>
      <c r="O138" s="18">
        <v>0.12379999999999999</v>
      </c>
      <c r="P138" s="152">
        <v>-3.9300000000000002E-2</v>
      </c>
      <c r="Q138" s="152">
        <v>0.52910000000000001</v>
      </c>
      <c r="R138" s="152">
        <v>0.01</v>
      </c>
      <c r="S138" s="152">
        <v>-1.5E-3</v>
      </c>
      <c r="T138" s="152">
        <v>3.5000000000000001E-3</v>
      </c>
      <c r="U138" s="150">
        <v>9008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</v>
      </c>
      <c r="D139" s="147">
        <v>2.47E-2</v>
      </c>
      <c r="E139" s="144">
        <v>3.08</v>
      </c>
      <c r="F139" s="7">
        <v>1.0349999999999999</v>
      </c>
      <c r="G139" s="146">
        <v>-4.3499999999999997E-2</v>
      </c>
      <c r="H139" s="146">
        <v>0.03</v>
      </c>
      <c r="I139" s="144">
        <v>4.5</v>
      </c>
      <c r="J139" s="144">
        <v>4.5</v>
      </c>
      <c r="K139" s="146">
        <v>4.3060000000000001E-2</v>
      </c>
      <c r="L139" s="144" t="s">
        <v>40</v>
      </c>
      <c r="M139" s="7" t="s">
        <v>74</v>
      </c>
      <c r="N139" s="145">
        <v>-3.1199999999999999E-2</v>
      </c>
      <c r="O139" s="23">
        <v>0.32979999999999998</v>
      </c>
      <c r="P139" s="146">
        <v>-4.2999999999999997E-2</v>
      </c>
      <c r="Q139" s="146">
        <v>0.56459999999999999</v>
      </c>
      <c r="R139" s="146">
        <v>1.0699999999999999E-2</v>
      </c>
      <c r="S139" s="146">
        <v>-6.1000000000000004E-3</v>
      </c>
      <c r="T139" s="146">
        <v>-9.4999999999999998E-3</v>
      </c>
      <c r="U139" s="144">
        <v>1346</v>
      </c>
      <c r="V139" s="144">
        <v>0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1.1000000000000001</v>
      </c>
      <c r="D140" s="151">
        <v>1.8499999999999999E-2</v>
      </c>
      <c r="E140" s="150">
        <v>0.83</v>
      </c>
      <c r="F140" s="14">
        <v>1.0489999999999999</v>
      </c>
      <c r="G140" s="152">
        <v>-4.8599999999999997E-2</v>
      </c>
      <c r="H140" s="152">
        <v>0.03</v>
      </c>
      <c r="I140" s="150">
        <v>4.75</v>
      </c>
      <c r="J140" s="150">
        <v>4.5</v>
      </c>
      <c r="K140" s="152">
        <v>4.283E-2</v>
      </c>
      <c r="L140" s="150" t="s">
        <v>40</v>
      </c>
      <c r="M140" s="14" t="s">
        <v>86</v>
      </c>
      <c r="N140" s="156">
        <v>-2.3300000000000001E-2</v>
      </c>
      <c r="O140" s="18">
        <v>0.40539999999999998</v>
      </c>
      <c r="P140" s="152">
        <v>-4.7699999999999999E-2</v>
      </c>
      <c r="Q140" s="152">
        <v>0.37330000000000002</v>
      </c>
      <c r="R140" s="152">
        <v>8.0000000000000002E-3</v>
      </c>
      <c r="S140" s="152">
        <v>2.7000000000000001E-3</v>
      </c>
      <c r="T140" s="152">
        <v>-8.3999999999999995E-3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1.097</v>
      </c>
      <c r="D141" s="147">
        <v>2.7000000000000001E-3</v>
      </c>
      <c r="E141" s="144">
        <v>10.42</v>
      </c>
      <c r="F141" s="7">
        <v>1.0309999999999999</v>
      </c>
      <c r="G141" s="146">
        <v>-6.4000000000000001E-2</v>
      </c>
      <c r="H141" s="146">
        <v>0.03</v>
      </c>
      <c r="I141" s="144">
        <v>4.5</v>
      </c>
      <c r="J141" s="144">
        <v>4.5</v>
      </c>
      <c r="K141" s="146">
        <v>4.2209999999999998E-2</v>
      </c>
      <c r="L141" s="144" t="s">
        <v>40</v>
      </c>
      <c r="M141" s="7" t="s">
        <v>139</v>
      </c>
      <c r="N141" s="145">
        <v>-2.7400000000000001E-2</v>
      </c>
      <c r="O141" s="23">
        <v>0.3871</v>
      </c>
      <c r="P141" s="146">
        <v>-6.1400000000000003E-2</v>
      </c>
      <c r="Q141" s="146">
        <v>0.91369999999999996</v>
      </c>
      <c r="R141" s="146">
        <v>2.4799999999999999E-2</v>
      </c>
      <c r="S141" s="146">
        <v>1.12E-2</v>
      </c>
      <c r="T141" s="146">
        <v>6.0000000000000001E-3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1.115</v>
      </c>
      <c r="D142" s="151">
        <v>6.3E-3</v>
      </c>
      <c r="E142" s="150">
        <v>1.7</v>
      </c>
      <c r="F142" s="14">
        <v>1.0306999999999999</v>
      </c>
      <c r="G142" s="152">
        <v>-8.1799999999999998E-2</v>
      </c>
      <c r="H142" s="152">
        <v>0.03</v>
      </c>
      <c r="I142" s="150">
        <v>4.5</v>
      </c>
      <c r="J142" s="150">
        <v>4.5</v>
      </c>
      <c r="K142" s="152">
        <v>4.1500000000000002E-2</v>
      </c>
      <c r="L142" s="150" t="s">
        <v>40</v>
      </c>
      <c r="M142" s="14" t="s">
        <v>141</v>
      </c>
      <c r="N142" s="156">
        <v>-2.9000000000000001E-2</v>
      </c>
      <c r="O142" s="18">
        <v>0.41510000000000002</v>
      </c>
      <c r="P142" s="152">
        <v>-7.6600000000000001E-2</v>
      </c>
      <c r="Q142" s="152">
        <v>0.37</v>
      </c>
      <c r="R142" s="152">
        <v>1.9800000000000002E-2</v>
      </c>
      <c r="S142" s="152">
        <v>2.8E-3</v>
      </c>
      <c r="T142" s="152">
        <v>3.3E-3</v>
      </c>
      <c r="U142" s="150">
        <v>2320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1.1879999999999999</v>
      </c>
      <c r="D143" s="147">
        <v>9.2899999999999996E-2</v>
      </c>
      <c r="E143" s="144">
        <v>3.45</v>
      </c>
      <c r="F143" s="7">
        <v>1.0145999999999999</v>
      </c>
      <c r="G143" s="146">
        <v>-0.1709</v>
      </c>
      <c r="H143" s="146">
        <v>0.03</v>
      </c>
      <c r="I143" s="144">
        <v>4.5</v>
      </c>
      <c r="J143" s="144">
        <v>4.5</v>
      </c>
      <c r="K143" s="146">
        <v>3.8350000000000002E-2</v>
      </c>
      <c r="L143" s="144" t="s">
        <v>40</v>
      </c>
      <c r="M143" s="7" t="s">
        <v>131</v>
      </c>
      <c r="N143" s="145">
        <v>-2.87E-2</v>
      </c>
      <c r="O143" s="23">
        <v>0.37730000000000002</v>
      </c>
      <c r="P143" s="146">
        <v>-0.1467</v>
      </c>
      <c r="Q143" s="160">
        <v>0.47720000000000001</v>
      </c>
      <c r="R143" s="146">
        <v>5.0799999999999998E-2</v>
      </c>
      <c r="S143" s="146">
        <v>-1.14E-2</v>
      </c>
      <c r="T143" s="146">
        <v>-1.1999999999999999E-3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6.2322033898305068E-3</v>
      </c>
      <c r="E144" s="36"/>
      <c r="F144" s="35"/>
      <c r="G144" s="43">
        <f>AVERAGE(G85:G143)</f>
        <v>-2.0208474576271188E-2</v>
      </c>
      <c r="H144" s="43">
        <f>COUNTIF($D85:$D143,"&gt;0")/COUNT($D85:$D143)</f>
        <v>0.88135593220338981</v>
      </c>
      <c r="I144" s="270"/>
      <c r="J144" s="270"/>
      <c r="K144" s="43">
        <f>AVERAGE(K85:K143)</f>
        <v>4.415474576271184E-2</v>
      </c>
      <c r="L144" s="36"/>
      <c r="M144" s="35"/>
      <c r="N144" s="38"/>
      <c r="O144" s="39"/>
      <c r="P144" s="43">
        <f>AVERAGE(P85:P143)</f>
        <v>-2.3989655172413794E-2</v>
      </c>
      <c r="Q144" s="37"/>
      <c r="R144" s="43">
        <f>AVERAGE(R85:R143)</f>
        <v>6.2711864406779646E-4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5.4999999999999997E-3</v>
      </c>
      <c r="E145" s="150">
        <v>63.7</v>
      </c>
      <c r="F145" s="14">
        <v>1.02</v>
      </c>
      <c r="G145" s="152">
        <v>9.6100000000000005E-2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6">
        <v>-2.0000000000000001E-4</v>
      </c>
      <c r="O145" s="18">
        <v>0.22550000000000001</v>
      </c>
      <c r="P145" s="152">
        <v>6.13E-2</v>
      </c>
      <c r="Q145" s="152">
        <v>0.10879999999999999</v>
      </c>
      <c r="R145" s="152">
        <v>8.8999999999999999E-3</v>
      </c>
      <c r="S145" s="152">
        <v>4.1000000000000003E-3</v>
      </c>
      <c r="T145" s="152">
        <v>2.0999999999999999E-3</v>
      </c>
      <c r="U145" s="150">
        <v>845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8.6999999999999994E-3</v>
      </c>
      <c r="E146" s="144">
        <v>0.05</v>
      </c>
      <c r="F146" s="7">
        <v>1.0509999999999999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4.3790000000000003E-2</v>
      </c>
      <c r="L146" s="144">
        <v>0.62</v>
      </c>
      <c r="M146" s="7" t="s">
        <v>415</v>
      </c>
      <c r="N146" s="147">
        <v>2.9999999999999997E-4</v>
      </c>
      <c r="O146" s="146">
        <v>0.2341</v>
      </c>
      <c r="P146" s="144" t="s">
        <v>37</v>
      </c>
      <c r="Q146" s="144" t="s">
        <v>37</v>
      </c>
      <c r="R146" s="146">
        <v>-2.0999999999999999E-3</v>
      </c>
      <c r="S146" s="146">
        <v>-3.3999999999999998E-3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1.0780000000000001</v>
      </c>
      <c r="D147" s="156">
        <v>-1.55E-2</v>
      </c>
      <c r="E147" s="150">
        <v>30.9</v>
      </c>
      <c r="F147" s="14">
        <v>1.089</v>
      </c>
      <c r="G147" s="152">
        <v>1.01E-2</v>
      </c>
      <c r="H147" s="150" t="s">
        <v>347</v>
      </c>
      <c r="I147" s="150">
        <v>4</v>
      </c>
      <c r="J147" s="150">
        <v>4</v>
      </c>
      <c r="K147" s="152">
        <v>5.1650000000000001E-2</v>
      </c>
      <c r="L147" s="150">
        <v>0.76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1.8E-3</v>
      </c>
      <c r="S147" s="152">
        <v>6.6E-3</v>
      </c>
      <c r="T147" s="152">
        <v>3.8999999999999998E-3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57">
        <v>0</v>
      </c>
      <c r="E148" s="144">
        <v>280.62</v>
      </c>
      <c r="F148" s="7">
        <v>1.0409999999999999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-7.3299999999999997E-3</v>
      </c>
      <c r="L148" s="144">
        <v>0.26</v>
      </c>
      <c r="M148" s="7" t="s">
        <v>291</v>
      </c>
      <c r="N148" s="145">
        <v>-7.4999999999999997E-3</v>
      </c>
      <c r="O148" s="23">
        <v>0.13439999999999999</v>
      </c>
      <c r="P148" s="146">
        <v>-3.7100000000000001E-2</v>
      </c>
      <c r="Q148" s="146">
        <v>0.40300000000000002</v>
      </c>
      <c r="R148" s="146">
        <v>-1.1000000000000001E-3</v>
      </c>
      <c r="S148" s="146">
        <v>-1.4E-3</v>
      </c>
      <c r="T148" s="146">
        <v>-6.4999999999999997E-3</v>
      </c>
      <c r="U148" s="144">
        <v>28523</v>
      </c>
      <c r="V148" s="144">
        <v>-348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1.046</v>
      </c>
      <c r="D149" s="156">
        <v>-6.6E-3</v>
      </c>
      <c r="E149" s="150">
        <v>18.89</v>
      </c>
      <c r="F149" s="14">
        <v>1</v>
      </c>
      <c r="G149" s="152">
        <v>-4.5999999999999999E-2</v>
      </c>
      <c r="H149" s="150" t="s">
        <v>35</v>
      </c>
      <c r="I149" s="150">
        <v>0</v>
      </c>
      <c r="J149" s="150">
        <v>0</v>
      </c>
      <c r="K149" s="152">
        <v>-1.7149999999999999E-2</v>
      </c>
      <c r="L149" s="150">
        <v>2.6</v>
      </c>
      <c r="M149" s="14" t="s">
        <v>36</v>
      </c>
      <c r="N149" s="156">
        <v>-1.67E-2</v>
      </c>
      <c r="O149" s="152">
        <v>0.55600000000000005</v>
      </c>
      <c r="P149" s="150" t="s">
        <v>37</v>
      </c>
      <c r="Q149" s="150" t="s">
        <v>37</v>
      </c>
      <c r="R149" s="152">
        <v>7.1999999999999998E-3</v>
      </c>
      <c r="S149" s="152">
        <v>1.2E-2</v>
      </c>
      <c r="T149" s="152">
        <v>1.5100000000000001E-2</v>
      </c>
      <c r="U149" s="150">
        <v>3211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502037"/>
    <hyperlink ref="C20" r:id="rId82" display="http://finance.sina.com.cn/fund/quotes/502037/bc.shtml"/>
    <hyperlink ref="F20" r:id="rId83" display="http://www.cninfo.com.cn/information/fund/netvalue/502037.html"/>
    <hyperlink ref="M20" r:id="rId84" tooltip="399805" display="http://quote.eastmoney.com/zs399805.html"/>
    <hyperlink ref="O20" r:id="rId85" display="https://www.jisilu.cn/data/utils/lowcalc/502037"/>
    <hyperlink ref="Y20" r:id="rId86" tooltip="加【网金A】为自选A类" display="javascript:addOwnedFund('502037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0"/>
    <hyperlink ref="C50" r:id="rId256" display="http://finance.sina.com.cn/fund/quotes/150030/bc.shtml"/>
    <hyperlink ref="F50" r:id="rId257" display="http://www.cninfo.com.cn/information/fund/netvalue/150030.html"/>
    <hyperlink ref="M50" r:id="rId258" tooltip="000971" display="http://quote.eastmoney.com/zs000971.html"/>
    <hyperlink ref="O50" r:id="rId259" display="https://www.jisilu.cn/data/utils/lowcalc/150030"/>
    <hyperlink ref="Y50" r:id="rId260" tooltip="加【中证90A】为自选A类" display="javascript:addOwnedFund('150030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12"/>
    <hyperlink ref="C53" r:id="rId274" display="http://finance.sina.com.cn/fund/quotes/150112/bc.shtml"/>
    <hyperlink ref="F53" r:id="rId275" display="http://www.cninfo.com.cn/information/fund/netvalue/150112.html"/>
    <hyperlink ref="M53" r:id="rId276" tooltip="399330" display="http://quote.eastmoney.com/zs399330.html"/>
    <hyperlink ref="O53" r:id="rId277" display="https://www.jisilu.cn/data/utils/lowcalc/150112"/>
    <hyperlink ref="Y53" r:id="rId278" tooltip="加【深100A】为自选A类" display="javascript:addOwnedFund('150112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55"/>
    <hyperlink ref="C57" r:id="rId298" display="http://finance.sina.com.cn/fund/quotes/150055/bc.shtml"/>
    <hyperlink ref="F57" r:id="rId299" display="http://www.cninfo.com.cn/information/fund/netvalue/150055.html"/>
    <hyperlink ref="M57" r:id="rId300" tooltip="399905" display="http://quote.eastmoney.com/zs399905.html"/>
    <hyperlink ref="O57" r:id="rId301" display="https://www.jisilu.cn/data/utils/lowcalc/150055"/>
    <hyperlink ref="Y57" r:id="rId302" tooltip="加【500A】为自选A类" display="javascript:addOwnedFund('150055');"/>
    <hyperlink ref="A58" r:id="rId303" display="https://www.jisilu.cn/data/sfnew/detail/502021"/>
    <hyperlink ref="C58" r:id="rId304" display="http://finance.sina.com.cn/fund/quotes/502021/bc.shtml"/>
    <hyperlink ref="F58" r:id="rId305" display="http://www.cninfo.com.cn/information/fund/netvalue/502021.html"/>
    <hyperlink ref="M58" r:id="rId306" tooltip="000016" display="http://quote.eastmoney.com/zs000016.html"/>
    <hyperlink ref="O58" r:id="rId307" display="https://www.jisilu.cn/data/utils/lowcalc/502021"/>
    <hyperlink ref="Y58" r:id="rId308" tooltip="加【国金50A】为自选A类" display="javascript:addOwnedFund('502021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67"/>
    <hyperlink ref="C62" r:id="rId328" display="http://finance.sina.com.cn/fund/quotes/150267/bc.shtml"/>
    <hyperlink ref="F62" r:id="rId329" display="http://www.cninfo.com.cn/information/fund/netvalue/150267.html"/>
    <hyperlink ref="M62" r:id="rId330" tooltip="399986" display="http://quote.eastmoney.com/zs399986.html"/>
    <hyperlink ref="O62" r:id="rId331" display="https://www.jisilu.cn/data/utils/lowcalc/150267"/>
    <hyperlink ref="Y62" r:id="rId332" tooltip="将【银行A类】从自选中删除" display="javascript:delOwnedFund('150267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25"/>
    <hyperlink ref="C73" r:id="rId394" display="http://finance.sina.com.cn/fund/quotes/150225/bc.shtml"/>
    <hyperlink ref="F73" r:id="rId395" display="http://www.cninfo.com.cn/information/fund/netvalue/150225.html"/>
    <hyperlink ref="M73" r:id="rId396" tooltip="399966" display="http://quote.eastmoney.com/zs399966.html"/>
    <hyperlink ref="O73" r:id="rId397" display="https://www.jisilu.cn/data/utils/lowcalc/150225"/>
    <hyperlink ref="Y73" r:id="rId398" tooltip="加【证保A级】为自选A类" display="javascript:addOwnedFund('150225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49"/>
    <hyperlink ref="C88" r:id="rId469" display="http://finance.sina.com.cn/fund/quotes/150249/bc.shtml"/>
    <hyperlink ref="F88" r:id="rId470" display="http://www.cninfo.com.cn/information/fund/netvalue/150249.html"/>
    <hyperlink ref="M88" r:id="rId471" tooltip="399986" display="http://quote.eastmoney.com/zs399986.html"/>
    <hyperlink ref="O88" r:id="rId472" display="https://www.jisilu.cn/data/utils/lowcalc/150249"/>
    <hyperlink ref="Y88" r:id="rId473" tooltip="将【银行A端】从自选中删除" display="javascript:delOwnedFund('150249');"/>
    <hyperlink ref="A89" r:id="rId474" display="https://www.jisilu.cn/data/sfnew/detail/502027"/>
    <hyperlink ref="C89" r:id="rId475" display="http://finance.sina.com.cn/fund/quotes/502027/bc.shtml"/>
    <hyperlink ref="F89" r:id="rId476" display="http://www.cninfo.com.cn/information/fund/netvalue/502027.html"/>
    <hyperlink ref="M89" r:id="rId477" tooltip="399429" display="http://quote.eastmoney.com/zs399429.html"/>
    <hyperlink ref="O89" r:id="rId478" display="https://www.jisilu.cn/data/utils/lowcalc/502027"/>
    <hyperlink ref="Y89" r:id="rId479" tooltip="加【新丝路A】为自选A类" display="javascript:addOwnedFund('50202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150237"/>
    <hyperlink ref="C96" r:id="rId517" display="http://finance.sina.com.cn/fund/quotes/150237/bc.shtml"/>
    <hyperlink ref="F96" r:id="rId518" display="http://www.cninfo.com.cn/information/fund/netvalue/150237.html"/>
    <hyperlink ref="M96" r:id="rId519" tooltip="000827" display="http://quote.eastmoney.com/zs000827.html"/>
    <hyperlink ref="O96" r:id="rId520" display="https://www.jisilu.cn/data/utils/lowcalc/150237"/>
    <hyperlink ref="Y96" r:id="rId521" tooltip="加【环保A级】为自选A类" display="javascript:addOwnedFund('150237');"/>
    <hyperlink ref="A97" r:id="rId522" display="https://www.jisilu.cn/data/sfnew/detail/150257"/>
    <hyperlink ref="C97" r:id="rId523" display="http://finance.sina.com.cn/fund/quotes/150257/bc.shtml"/>
    <hyperlink ref="F97" r:id="rId524" display="http://www.cninfo.com.cn/information/fund/netvalue/150257.html"/>
    <hyperlink ref="M97" r:id="rId525" tooltip="399993" display="http://quote.eastmoney.com/zs399993.html"/>
    <hyperlink ref="O97" r:id="rId526" display="https://www.jisilu.cn/data/utils/lowcalc/150257"/>
    <hyperlink ref="Y97" r:id="rId527" tooltip="加【生物A】为自选A类" display="javascript:addOwnedFund('150257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3"/>
    <hyperlink ref="C100" r:id="rId541" display="http://finance.sina.com.cn/fund/quotes/150243/bc.shtml"/>
    <hyperlink ref="F100" r:id="rId542" display="http://www.cninfo.com.cn/information/fund/netvalue/150243.html"/>
    <hyperlink ref="M100" r:id="rId543" tooltip="399006" display="http://quote.eastmoney.com/zs399006.html"/>
    <hyperlink ref="O100" r:id="rId544" display="https://www.jisilu.cn/data/utils/lowcalc/150243"/>
    <hyperlink ref="Y100" r:id="rId545" tooltip="加【创业A】为自选A类" display="javascript:addOwnedFund('150243');"/>
    <hyperlink ref="A101" r:id="rId546" display="https://www.jisilu.cn/data/sfnew/detail/150241"/>
    <hyperlink ref="C101" r:id="rId547" display="http://finance.sina.com.cn/fund/quotes/150241/bc.shtml"/>
    <hyperlink ref="F101" r:id="rId548" display="http://www.cninfo.com.cn/information/fund/netvalue/150241.html"/>
    <hyperlink ref="M101" r:id="rId549" tooltip="399986" display="http://quote.eastmoney.com/zs399986.html"/>
    <hyperlink ref="O101" r:id="rId550" display="https://www.jisilu.cn/data/utils/lowcalc/150241"/>
    <hyperlink ref="Y101" r:id="rId551" tooltip="将【银行A级】从自选中删除" display="javascript:delOwnedFund('150241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169"/>
    <hyperlink ref="C107" r:id="rId583" display="http://finance.sina.com.cn/fund/quotes/150169/bc.shtml"/>
    <hyperlink ref="F107" r:id="rId584" display="http://www.cninfo.com.cn/information/fund/netvalue/150169.html"/>
    <hyperlink ref="M107" r:id="rId585" tooltip="HSI" display="http://quote.eastmoney.com/hk/zs110000.html"/>
    <hyperlink ref="O107" r:id="rId586" display="https://www.jisilu.cn/data/utils/lowcalc/150169"/>
    <hyperlink ref="Y107" r:id="rId587" tooltip="将【恒生A】从自选中删除" display="javascript:delOwnedFund('150169');"/>
    <hyperlink ref="A108" r:id="rId588" display="https://www.jisilu.cn/data/sfnew/detail/150100"/>
    <hyperlink ref="C108" r:id="rId589" display="http://finance.sina.com.cn/fund/quotes/150100/bc.shtml"/>
    <hyperlink ref="F108" r:id="rId590" display="http://www.cninfo.com.cn/information/fund/netvalue/150100.html"/>
    <hyperlink ref="M108" r:id="rId591" tooltip="000805" display="http://quote.eastmoney.com/zs000805.html"/>
    <hyperlink ref="O108" r:id="rId592" display="https://www.jisilu.cn/data/utils/lowcalc/150100"/>
    <hyperlink ref="Y108" r:id="rId593" tooltip="加【资源A】为自选A类" display="javascript:addOwnedFund('150100');"/>
    <hyperlink ref="A109" r:id="rId594" display="https://www.jisilu.cn/data/sfnew/detail/150179"/>
    <hyperlink ref="C109" r:id="rId595" display="http://finance.sina.com.cn/fund/quotes/150179/bc.shtml"/>
    <hyperlink ref="F109" r:id="rId596" display="http://www.cninfo.com.cn/information/fund/netvalue/150179.html"/>
    <hyperlink ref="M109" r:id="rId597" tooltip="399935" display="http://quote.eastmoney.com/zs399935.html"/>
    <hyperlink ref="O109" r:id="rId598" display="https://www.jisilu.cn/data/utils/lowcalc/150179"/>
    <hyperlink ref="Y109" r:id="rId599" tooltip="加【信息A】为自选A类" display="javascript:addOwnedFund('150179');"/>
    <hyperlink ref="A110" r:id="rId600" display="https://www.jisilu.cn/data/sfnew/detail/150235"/>
    <hyperlink ref="C110" r:id="rId601" display="http://finance.sina.com.cn/fund/quotes/150235/bc.shtml"/>
    <hyperlink ref="F110" r:id="rId602" display="http://www.cninfo.com.cn/information/fund/netvalue/150235.html"/>
    <hyperlink ref="M110" r:id="rId603" tooltip="399975" display="http://quote.eastmoney.com/zs399975.html"/>
    <hyperlink ref="O110" r:id="rId604" display="https://www.jisilu.cn/data/utils/lowcalc/150235"/>
    <hyperlink ref="Y110" r:id="rId605" tooltip="加【券商A级】为自选A类" display="javascript:addOwnedFund('150235');"/>
    <hyperlink ref="A111" r:id="rId606" display="https://www.jisilu.cn/data/sfnew/detail/150194"/>
    <hyperlink ref="C111" r:id="rId607" display="http://finance.sina.com.cn/fund/quotes/150194/bc.shtml"/>
    <hyperlink ref="F111" r:id="rId608" display="http://www.cninfo.com.cn/information/fund/netvalue/150194.html"/>
    <hyperlink ref="M111" r:id="rId609" tooltip="399970" display="http://quote.eastmoney.com/zs399970.html"/>
    <hyperlink ref="O111" r:id="rId610" display="https://www.jisilu.cn/data/utils/lowcalc/150194"/>
    <hyperlink ref="Y111" r:id="rId611" tooltip="加【互联网A】为自选A类" display="javascript:addOwnedFund('150194');"/>
    <hyperlink ref="A112" r:id="rId612" display="https://www.jisilu.cn/data/sfnew/detail/150251"/>
    <hyperlink ref="C112" r:id="rId613" display="http://finance.sina.com.cn/fund/quotes/150251/bc.shtml"/>
    <hyperlink ref="F112" r:id="rId614" display="http://www.cninfo.com.cn/information/fund/netvalue/150251.html"/>
    <hyperlink ref="M112" r:id="rId615" tooltip="399990" display="http://quote.eastmoney.com/zs399990.html"/>
    <hyperlink ref="O112" r:id="rId616" display="https://www.jisilu.cn/data/utils/lowcalc/150251"/>
    <hyperlink ref="Y112" r:id="rId617" tooltip="加【煤炭A】为自选A类" display="javascript:addOwnedFund('150251');"/>
    <hyperlink ref="A113" r:id="rId618" display="https://www.jisilu.cn/data/sfnew/detail/150173"/>
    <hyperlink ref="C113" r:id="rId619" display="http://finance.sina.com.cn/fund/quotes/150173/bc.shtml"/>
    <hyperlink ref="F113" r:id="rId620" display="http://www.cninfo.com.cn/information/fund/netvalue/150173.html"/>
    <hyperlink ref="M113" r:id="rId621" tooltip="000998" display="http://quote.eastmoney.com/zs000998.html"/>
    <hyperlink ref="O113" r:id="rId622" display="https://www.jisilu.cn/data/utils/lowcalc/150173"/>
    <hyperlink ref="Y113" r:id="rId623" tooltip="加【TMT中证A】为自选A类" display="javascript:addOwnedFund('150173');"/>
    <hyperlink ref="A114" r:id="rId624" display="https://www.jisilu.cn/data/sfnew/detail/150255"/>
    <hyperlink ref="C114" r:id="rId625" display="http://finance.sina.com.cn/fund/quotes/150255/bc.shtml"/>
    <hyperlink ref="F114" r:id="rId626" display="http://www.cninfo.com.cn/information/fund/netvalue/150255.html"/>
    <hyperlink ref="M114" r:id="rId627" tooltip="399986" display="http://quote.eastmoney.com/zs399986.html"/>
    <hyperlink ref="O114" r:id="rId628" display="https://www.jisilu.cn/data/utils/lowcalc/150255"/>
    <hyperlink ref="Y114" r:id="rId629" tooltip="将【银行业A】从自选中删除" display="javascript:delOwnedFund('150255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00"/>
    <hyperlink ref="C116" r:id="rId637" display="http://finance.sina.com.cn/fund/quotes/150200/bc.shtml"/>
    <hyperlink ref="F116" r:id="rId638" display="http://www.cninfo.com.cn/information/fund/netvalue/150200.html"/>
    <hyperlink ref="M116" r:id="rId639" tooltip="399975" display="http://quote.eastmoney.com/zs399975.html"/>
    <hyperlink ref="O116" r:id="rId640" display="https://www.jisilu.cn/data/utils/lowcalc/150200"/>
    <hyperlink ref="Y116" r:id="rId641" tooltip="加【券商A】为自选A类" display="javascript:addOwnedFund('150200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150184"/>
    <hyperlink ref="C118" r:id="rId649" display="http://finance.sina.com.cn/fund/quotes/150184/bc.shtml"/>
    <hyperlink ref="F118" r:id="rId650" display="http://www.cninfo.com.cn/information/fund/netvalue/150184.html"/>
    <hyperlink ref="M118" r:id="rId651" tooltip="000827" display="http://quote.eastmoney.com/zs000827.html"/>
    <hyperlink ref="O118" r:id="rId652" display="https://www.jisilu.cn/data/utils/lowcalc/150184"/>
    <hyperlink ref="Y118" r:id="rId653" tooltip="加【环保A】为自选A类" display="javascript:addOwnedFund('15018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502049"/>
    <hyperlink ref="C120" r:id="rId661" display="http://finance.sina.com.cn/fund/quotes/502049/bc.shtml"/>
    <hyperlink ref="F120" r:id="rId662" display="http://www.cninfo.com.cn/information/fund/netvalue/502049.html"/>
    <hyperlink ref="M120" r:id="rId663" tooltip="000016" display="http://quote.eastmoney.com/zs000016.html"/>
    <hyperlink ref="O120" r:id="rId664" display="https://www.jisilu.cn/data/utils/lowcalc/502049"/>
    <hyperlink ref="Y120" r:id="rId665" tooltip="加【上证50A】为自选A类" display="javascript:addOwnedFund('50204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177"/>
    <hyperlink ref="C122" r:id="rId673" display="http://finance.sina.com.cn/fund/quotes/150177/bc.shtml"/>
    <hyperlink ref="F122" r:id="rId674" display="http://www.cninfo.com.cn/information/fund/netvalue/150177.html"/>
    <hyperlink ref="M122" r:id="rId675" tooltip="399966" display="http://quote.eastmoney.com/zs399966.html"/>
    <hyperlink ref="O122" r:id="rId676" display="https://www.jisilu.cn/data/utils/lowcalc/150177"/>
    <hyperlink ref="Y122" r:id="rId677" tooltip="加【证保A】为自选A类" display="javascript:addOwnedFund('150177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051"/>
    <hyperlink ref="C131" r:id="rId727" display="http://finance.sina.com.cn/fund/quotes/150051/bc.shtml"/>
    <hyperlink ref="F131" r:id="rId728" display="http://www.cninfo.com.cn/information/fund/netvalue/150051.html"/>
    <hyperlink ref="M131" r:id="rId729" tooltip="399300" display="http://quote.eastmoney.com/zs399300.html"/>
    <hyperlink ref="O131" r:id="rId730" display="https://www.jisilu.cn/data/utils/lowcalc/150051"/>
    <hyperlink ref="Y131" r:id="rId731" tooltip="加【沪深300A】为自选A类" display="javascript:addOwnedFund('150051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6.2322033898305068E-3</v>
      </c>
      <c r="G3" s="48">
        <f t="shared" ref="G3:G8" ca="1" si="1">VLOOKUP($E3,INDIRECT($B$2 &amp; "!$A$3:$Y$207"),8,FALSE)</f>
        <v>0.88135593220338981</v>
      </c>
      <c r="H3" s="48">
        <f t="shared" ref="H3:H8" ca="1" si="2">VLOOKUP($E3,INDIRECT($B$2 &amp; "!$A$3:$Y$207"),7,FALSE)</f>
        <v>-2.0208474576271188E-2</v>
      </c>
      <c r="I3" s="48">
        <f t="shared" ref="I3:I8" ca="1" si="3">VLOOKUP($E3,INDIRECT($B$2 &amp; "!$A$3:$Y$207"),11,FALSE)</f>
        <v>4.415474576271184E-2</v>
      </c>
      <c r="J3" s="48">
        <f t="shared" ref="J3:J8" ca="1" si="4">VLOOKUP($E3,INDIRECT($B$2 &amp; "!$A$3:$Y$207"),16,FALSE)</f>
        <v>-2.3989655172413794E-2</v>
      </c>
      <c r="K3" s="48">
        <f t="shared" ref="K3:K8" ca="1" si="5">VLOOKUP($E3,INDIRECT($B$2 &amp; "!$A$3:$Y$207"),18,FALSE)</f>
        <v>6.2711864406779646E-4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3.0599999999999998E-3</v>
      </c>
      <c r="G4" s="48">
        <f t="shared" ca="1" si="1"/>
        <v>0.8</v>
      </c>
      <c r="H4" s="48">
        <f t="shared" ca="1" si="2"/>
        <v>-2.4420000000000001E-2</v>
      </c>
      <c r="I4" s="48">
        <f t="shared" ca="1" si="3"/>
        <v>4.5845999999999998E-2</v>
      </c>
      <c r="J4" s="48">
        <f t="shared" ca="1" si="4"/>
        <v>-2.3919999999999997E-2</v>
      </c>
      <c r="K4" s="48">
        <f t="shared" ca="1" si="5"/>
        <v>-6.0799999999999995E-3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3.451428571428571E-3</v>
      </c>
      <c r="G5" s="87">
        <f t="shared" ca="1" si="1"/>
        <v>0.6</v>
      </c>
      <c r="H5" s="87">
        <f t="shared" ca="1" si="2"/>
        <v>-3.4851428571428575E-2</v>
      </c>
      <c r="I5" s="87">
        <f t="shared" ca="1" si="3"/>
        <v>4.3725714285714284E-2</v>
      </c>
      <c r="J5" s="87">
        <f t="shared" ca="1" si="4"/>
        <v>-3.6612903225806452E-2</v>
      </c>
      <c r="K5" s="87">
        <f t="shared" ca="1" si="5"/>
        <v>6.2342857142857139E-3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1.1153846153846154E-4</v>
      </c>
      <c r="G6" s="87">
        <f t="shared" ca="1" si="1"/>
        <v>0.42307692307692307</v>
      </c>
      <c r="H6" s="87">
        <f t="shared" ca="1" si="2"/>
        <v>-7.9930769230769236E-2</v>
      </c>
      <c r="I6" s="87">
        <f t="shared" ca="1" si="3"/>
        <v>5.1073846153846143E-2</v>
      </c>
      <c r="J6" s="87">
        <f t="shared" ca="1" si="4"/>
        <v>-6.3565384615384621E-2</v>
      </c>
      <c r="K6" s="87">
        <f t="shared" ca="1" si="5"/>
        <v>-5.7692307692307687E-4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0.33333333333333331</v>
      </c>
      <c r="H7" s="48">
        <f t="shared" ca="1" si="2"/>
        <v>-0.17973333333333333</v>
      </c>
      <c r="I7" s="48">
        <f t="shared" ca="1" si="3"/>
        <v>5.0696666666666668E-2</v>
      </c>
      <c r="J7" s="48">
        <f t="shared" ca="1" si="4"/>
        <v>-0.13403333333333334</v>
      </c>
      <c r="K7" s="48">
        <f t="shared" ca="1" si="5"/>
        <v>-1.8000000000000002E-3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-0.1401</v>
      </c>
      <c r="I8" s="48">
        <f t="shared" ca="1" si="3"/>
        <v>5.2163333333333332E-2</v>
      </c>
      <c r="J8" s="48">
        <f t="shared" ca="1" si="4"/>
        <v>-9.3166666666666662E-2</v>
      </c>
      <c r="K8" s="48">
        <f t="shared" ca="1" si="5"/>
        <v>5.8000000000000005E-3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-1E-4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159.36000000000001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1502.7190000000001</v>
      </c>
      <c r="I12" s="543">
        <v>3.5500000000000002E-3</v>
      </c>
      <c r="J12" s="725" t="s">
        <v>581</v>
      </c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-1.4E-3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100.645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2.777E-2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28" t="s">
        <v>313</v>
      </c>
      <c r="J19" s="791" t="s">
        <v>315</v>
      </c>
      <c r="K19" s="791" t="s">
        <v>316</v>
      </c>
      <c r="L19" s="215" t="s">
        <v>318</v>
      </c>
      <c r="M19" s="728" t="s">
        <v>320</v>
      </c>
      <c r="N19" s="216" t="s">
        <v>321</v>
      </c>
      <c r="O19" s="216" t="s">
        <v>322</v>
      </c>
      <c r="P19" s="728" t="s">
        <v>324</v>
      </c>
      <c r="Q19" s="791" t="s">
        <v>326</v>
      </c>
      <c r="R19" s="728" t="s">
        <v>327</v>
      </c>
      <c r="S19" s="728" t="s">
        <v>329</v>
      </c>
      <c r="T19" s="216" t="s">
        <v>331</v>
      </c>
      <c r="U19" s="728" t="s">
        <v>333</v>
      </c>
      <c r="V19" s="216" t="s">
        <v>335</v>
      </c>
      <c r="W19" s="726" t="s">
        <v>337</v>
      </c>
      <c r="X19" s="726" t="s">
        <v>27</v>
      </c>
      <c r="Y19" s="726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27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27" t="s">
        <v>25</v>
      </c>
      <c r="Y20" s="727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</v>
      </c>
      <c r="H21" s="310">
        <f t="shared" ca="1" si="6"/>
        <v>-1E-3</v>
      </c>
      <c r="I21" s="309">
        <f t="shared" ca="1" si="6"/>
        <v>19530.07</v>
      </c>
      <c r="J21" s="51">
        <f t="shared" ca="1" si="6"/>
        <v>1.0386</v>
      </c>
      <c r="K21" s="311">
        <f t="shared" ca="1" si="6"/>
        <v>4.6800000000000001E-2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5.2549999999999999E-2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-4.0599999999999997E-2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0.65390000000000004</v>
      </c>
      <c r="V21" s="311">
        <f t="shared" ca="1" si="7"/>
        <v>6.6E-3</v>
      </c>
      <c r="W21" s="311">
        <f t="shared" ca="1" si="7"/>
        <v>7.1000000000000004E-3</v>
      </c>
      <c r="X21" s="311">
        <f t="shared" ca="1" si="7"/>
        <v>-3.5999999999999999E-3</v>
      </c>
      <c r="Y21" s="309">
        <f t="shared" ca="1" si="7"/>
        <v>351432</v>
      </c>
      <c r="Z21" s="309">
        <f t="shared" ca="1" si="7"/>
        <v>6603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9.5999999999999992E-3</v>
      </c>
      <c r="I22" s="566">
        <f t="shared" ca="1" si="6"/>
        <v>696.05</v>
      </c>
      <c r="J22" s="568">
        <f t="shared" ca="1" si="6"/>
        <v>1.0329999999999999</v>
      </c>
      <c r="K22" s="569">
        <f t="shared" ca="1" si="6"/>
        <v>-2.23E-2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4.3990000000000001E-2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-1.2699999999999999E-2</v>
      </c>
      <c r="S22" s="570">
        <f t="shared" ca="1" si="7"/>
        <v>0.34210000000000002</v>
      </c>
      <c r="T22" s="569">
        <f t="shared" ca="1" si="7"/>
        <v>-2.3099999999999999E-2</v>
      </c>
      <c r="U22" s="569">
        <f t="shared" ca="1" si="7"/>
        <v>0.5383</v>
      </c>
      <c r="V22" s="569">
        <f t="shared" ca="1" si="7"/>
        <v>-8.3000000000000001E-3</v>
      </c>
      <c r="W22" s="569">
        <f t="shared" ca="1" si="7"/>
        <v>-4.1000000000000003E-3</v>
      </c>
      <c r="X22" s="569">
        <f t="shared" ca="1" si="7"/>
        <v>-5.5999999999999999E-3</v>
      </c>
      <c r="Y22" s="566">
        <f t="shared" ca="1" si="7"/>
        <v>11879</v>
      </c>
      <c r="Z22" s="566">
        <f t="shared" ca="1" si="7"/>
        <v>-46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-6.6E-3</v>
      </c>
      <c r="I32">
        <f t="shared" ca="1" si="8"/>
        <v>18.89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-1.7149999999999999E-2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-1.67E-2</v>
      </c>
      <c r="S32" s="315">
        <f t="shared" ca="1" si="8"/>
        <v>0.55600000000000005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7.1999999999999998E-3</v>
      </c>
      <c r="W32">
        <f t="shared" ref="W32:AC36" ca="1" si="9">VLOOKUP($B32,INDIRECT($B$2 &amp; "!$A$3:$Y$207"),COLUMN()-4,0)</f>
        <v>1.2E-2</v>
      </c>
      <c r="X32">
        <f t="shared" ca="1" si="9"/>
        <v>1.5100000000000001E-2</v>
      </c>
      <c r="Y32">
        <f t="shared" ca="1" si="9"/>
        <v>3211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280.62</v>
      </c>
      <c r="J33">
        <f t="shared" ca="1" si="8"/>
        <v>1.0409999999999999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-7.3299999999999997E-3</v>
      </c>
      <c r="P33">
        <f t="shared" ca="1" si="8"/>
        <v>0.26</v>
      </c>
      <c r="Q33" t="str">
        <f t="shared" ca="1" si="8"/>
        <v>标普转债</v>
      </c>
      <c r="R33" s="315">
        <f t="shared" ca="1" si="8"/>
        <v>-7.4999999999999997E-3</v>
      </c>
      <c r="S33" s="315">
        <f t="shared" ca="1" si="8"/>
        <v>0.13439999999999999</v>
      </c>
      <c r="T33">
        <f t="shared" ca="1" si="8"/>
        <v>-3.7100000000000001E-2</v>
      </c>
      <c r="U33">
        <f t="shared" ca="1" si="8"/>
        <v>0.40300000000000002</v>
      </c>
      <c r="V33">
        <f t="shared" ca="1" si="8"/>
        <v>-1.1000000000000001E-3</v>
      </c>
      <c r="W33">
        <f t="shared" ca="1" si="9"/>
        <v>-1.4E-3</v>
      </c>
      <c r="X33">
        <f t="shared" ca="1" si="9"/>
        <v>-6.4999999999999997E-3</v>
      </c>
      <c r="Y33">
        <f t="shared" ca="1" si="9"/>
        <v>28523</v>
      </c>
      <c r="Z33">
        <f t="shared" ca="1" si="9"/>
        <v>-348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1.1299999999999999</v>
      </c>
      <c r="H34" s="290">
        <f t="shared" ca="1" si="8"/>
        <v>2.0799999999999999E-2</v>
      </c>
      <c r="I34">
        <f t="shared" ca="1" si="8"/>
        <v>116.45</v>
      </c>
      <c r="J34">
        <f t="shared" ca="1" si="8"/>
        <v>1.0349999999999999</v>
      </c>
      <c r="K34" s="291">
        <f t="shared" ca="1" si="8"/>
        <v>-9.1800000000000007E-2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-6.4070000000000002E-2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-3.3799999999999997E-2</v>
      </c>
      <c r="S34" s="315">
        <f t="shared" ca="1" si="8"/>
        <v>0.33950000000000002</v>
      </c>
      <c r="T34" t="str">
        <f t="shared" ca="1" si="8"/>
        <v>-</v>
      </c>
      <c r="U34">
        <f t="shared" ca="1" si="8"/>
        <v>1.0561</v>
      </c>
      <c r="V34">
        <f t="shared" ca="1" si="8"/>
        <v>7.0000000000000001E-3</v>
      </c>
      <c r="W34">
        <f t="shared" ca="1" si="9"/>
        <v>-8.9999999999999993E-3</v>
      </c>
      <c r="X34">
        <f t="shared" ca="1" si="9"/>
        <v>-8.8999999999999999E-3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4.4000000000000003E-3</v>
      </c>
      <c r="I36" s="492">
        <f t="shared" ca="1" si="8"/>
        <v>2.97</v>
      </c>
      <c r="J36" s="492">
        <f t="shared" ca="1" si="8"/>
        <v>1.069</v>
      </c>
      <c r="K36" s="389">
        <f t="shared" ca="1" si="8"/>
        <v>-6.5500000000000003E-2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3.6000000000000002E-4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-2.9899999999999999E-2</v>
      </c>
      <c r="S36" s="315">
        <f t="shared" ca="1" si="8"/>
        <v>0.3644</v>
      </c>
      <c r="T36" t="str">
        <f t="shared" ca="1" si="8"/>
        <v>-</v>
      </c>
      <c r="U36">
        <f t="shared" ca="1" si="8"/>
        <v>0.9274</v>
      </c>
      <c r="V36" t="str">
        <f t="shared" ca="1" si="8"/>
        <v>-</v>
      </c>
      <c r="W36">
        <f t="shared" ca="1" si="9"/>
        <v>-8.0000000000000002E-3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04" t="s">
        <v>563</v>
      </c>
      <c r="C40" s="904" t="s">
        <v>564</v>
      </c>
      <c r="D40" s="904" t="s">
        <v>566</v>
      </c>
      <c r="E40" s="904" t="s">
        <v>567</v>
      </c>
      <c r="F40" s="904" t="s">
        <v>568</v>
      </c>
      <c r="G40" s="904" t="s">
        <v>569</v>
      </c>
      <c r="H40" s="904" t="s">
        <v>570</v>
      </c>
    </row>
    <row r="41" spans="1:29" ht="15" thickBot="1" x14ac:dyDescent="0.2">
      <c r="A41" s="695" t="s">
        <v>562</v>
      </c>
      <c r="B41" s="905"/>
      <c r="C41" s="905" t="s">
        <v>565</v>
      </c>
      <c r="D41" s="905"/>
      <c r="E41" s="905"/>
      <c r="F41" s="905"/>
      <c r="G41" s="905"/>
      <c r="H41" s="905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22" t="s">
        <v>0</v>
      </c>
      <c r="B1" s="922" t="s">
        <v>1</v>
      </c>
      <c r="C1" s="922" t="s">
        <v>2</v>
      </c>
      <c r="D1" s="922" t="s">
        <v>3</v>
      </c>
      <c r="E1" s="742" t="s">
        <v>4</v>
      </c>
      <c r="F1" s="922" t="s">
        <v>6</v>
      </c>
      <c r="G1" s="922" t="s">
        <v>7</v>
      </c>
      <c r="H1" s="744" t="s">
        <v>8</v>
      </c>
      <c r="I1" s="742" t="s">
        <v>10</v>
      </c>
      <c r="J1" s="746" t="s">
        <v>11</v>
      </c>
      <c r="K1" s="746" t="s">
        <v>12</v>
      </c>
      <c r="L1" s="742" t="s">
        <v>14</v>
      </c>
      <c r="M1" s="922" t="s">
        <v>16</v>
      </c>
      <c r="N1" s="742" t="s">
        <v>17</v>
      </c>
      <c r="O1" s="742" t="s">
        <v>18</v>
      </c>
      <c r="P1" s="746" t="s">
        <v>20</v>
      </c>
      <c r="Q1" s="742" t="s">
        <v>22</v>
      </c>
      <c r="R1" s="746" t="s">
        <v>24</v>
      </c>
      <c r="S1" s="742" t="s">
        <v>26</v>
      </c>
      <c r="T1" s="742" t="s">
        <v>27</v>
      </c>
      <c r="U1" s="742" t="s">
        <v>28</v>
      </c>
      <c r="V1" s="746" t="s">
        <v>30</v>
      </c>
      <c r="W1" s="922" t="s">
        <v>31</v>
      </c>
      <c r="X1" s="922" t="s">
        <v>32</v>
      </c>
      <c r="Y1" s="924" t="s">
        <v>33</v>
      </c>
    </row>
    <row r="2" spans="1:25" ht="14.25" thickBot="1" x14ac:dyDescent="0.2">
      <c r="A2" s="923"/>
      <c r="B2" s="923"/>
      <c r="C2" s="923"/>
      <c r="D2" s="923"/>
      <c r="E2" s="743" t="s">
        <v>5</v>
      </c>
      <c r="F2" s="923"/>
      <c r="G2" s="923"/>
      <c r="H2" s="745" t="s">
        <v>9</v>
      </c>
      <c r="I2" s="743" t="s">
        <v>8</v>
      </c>
      <c r="J2" s="747" t="s">
        <v>8</v>
      </c>
      <c r="K2" s="747" t="s">
        <v>13</v>
      </c>
      <c r="L2" s="743" t="s">
        <v>15</v>
      </c>
      <c r="M2" s="923"/>
      <c r="N2" s="743" t="s">
        <v>3</v>
      </c>
      <c r="O2" s="743" t="s">
        <v>19</v>
      </c>
      <c r="P2" s="747" t="s">
        <v>21</v>
      </c>
      <c r="Q2" s="743" t="s">
        <v>23</v>
      </c>
      <c r="R2" s="747" t="s">
        <v>25</v>
      </c>
      <c r="S2" s="743" t="s">
        <v>25</v>
      </c>
      <c r="T2" s="743" t="s">
        <v>25</v>
      </c>
      <c r="U2" s="743" t="s">
        <v>29</v>
      </c>
      <c r="V2" s="747" t="s">
        <v>29</v>
      </c>
      <c r="W2" s="923"/>
      <c r="X2" s="923"/>
      <c r="Y2" s="925"/>
    </row>
    <row r="3" spans="1:25" ht="15.75" thickBot="1" x14ac:dyDescent="0.2">
      <c r="A3" s="7">
        <v>150106</v>
      </c>
      <c r="B3" s="144" t="s">
        <v>240</v>
      </c>
      <c r="C3" s="7">
        <v>1.1639999999999999</v>
      </c>
      <c r="D3" s="145">
        <v>-8.9999999999999998E-4</v>
      </c>
      <c r="E3" s="144">
        <v>186.02</v>
      </c>
      <c r="F3" s="7">
        <v>1.069</v>
      </c>
      <c r="G3" s="146">
        <v>-8.8900000000000007E-2</v>
      </c>
      <c r="H3" s="146">
        <v>7.0000000000000007E-2</v>
      </c>
      <c r="I3" s="144">
        <v>7</v>
      </c>
      <c r="J3" s="144">
        <v>7</v>
      </c>
      <c r="K3" s="146">
        <v>3.6240000000000001E-2</v>
      </c>
      <c r="L3" s="144">
        <v>3.02</v>
      </c>
      <c r="M3" s="7" t="s">
        <v>189</v>
      </c>
      <c r="N3" s="147">
        <v>6.3E-3</v>
      </c>
      <c r="O3" s="146">
        <v>0.37240000000000001</v>
      </c>
      <c r="P3" s="144" t="s">
        <v>37</v>
      </c>
      <c r="Q3" s="146">
        <v>0.9032</v>
      </c>
      <c r="R3" s="146">
        <v>-5.1000000000000004E-3</v>
      </c>
      <c r="S3" s="146">
        <v>3.7000000000000002E-3</v>
      </c>
      <c r="T3" s="146">
        <v>-4.0000000000000001E-3</v>
      </c>
      <c r="U3" s="144">
        <v>12053</v>
      </c>
      <c r="V3" s="144">
        <v>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9">
        <v>0</v>
      </c>
      <c r="E4" s="150">
        <v>0</v>
      </c>
      <c r="F4" s="14">
        <v>1</v>
      </c>
      <c r="G4" s="152">
        <v>-0.13900000000000001</v>
      </c>
      <c r="H4" s="152">
        <v>7.0000000000000007E-2</v>
      </c>
      <c r="I4" s="150">
        <v>7</v>
      </c>
      <c r="J4" s="150">
        <v>7</v>
      </c>
      <c r="K4" s="150" t="s">
        <v>37</v>
      </c>
      <c r="L4" s="150">
        <v>1</v>
      </c>
      <c r="M4" s="14" t="s">
        <v>283</v>
      </c>
      <c r="N4" s="151">
        <v>5.5999999999999999E-3</v>
      </c>
      <c r="O4" s="152">
        <v>0.38080000000000003</v>
      </c>
      <c r="P4" s="150" t="s">
        <v>37</v>
      </c>
      <c r="Q4" s="152">
        <v>0.98150000000000004</v>
      </c>
      <c r="R4" s="150" t="s">
        <v>37</v>
      </c>
      <c r="S4" s="152">
        <v>6.6E-3</v>
      </c>
      <c r="T4" s="152">
        <v>-8.0000000000000002E-3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57">
        <v>0</v>
      </c>
      <c r="E5" s="144">
        <v>2340.34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-3.3999999999999998E-3</v>
      </c>
      <c r="O5" s="23">
        <v>0.39679999999999999</v>
      </c>
      <c r="P5" s="146">
        <v>-0.1157</v>
      </c>
      <c r="Q5" s="146">
        <v>0.39860000000000001</v>
      </c>
      <c r="R5" s="146">
        <v>-7.0000000000000001E-3</v>
      </c>
      <c r="S5" s="146">
        <v>-5.5999999999999999E-3</v>
      </c>
      <c r="T5" s="146">
        <v>3.2000000000000002E-3</v>
      </c>
      <c r="U5" s="144">
        <v>172827</v>
      </c>
      <c r="V5" s="144">
        <v>477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1.2110000000000001</v>
      </c>
      <c r="D6" s="156">
        <v>-6.3399999999999998E-2</v>
      </c>
      <c r="E6" s="150">
        <v>26.51</v>
      </c>
      <c r="F6" s="14">
        <v>1.036</v>
      </c>
      <c r="G6" s="152">
        <v>-0.16889999999999999</v>
      </c>
      <c r="H6" s="152">
        <v>5.8000000000000003E-2</v>
      </c>
      <c r="I6" s="150">
        <v>5.8</v>
      </c>
      <c r="J6" s="150">
        <v>5.8</v>
      </c>
      <c r="K6" s="152">
        <v>4.9360000000000001E-2</v>
      </c>
      <c r="L6" s="150" t="s">
        <v>40</v>
      </c>
      <c r="M6" s="14" t="s">
        <v>238</v>
      </c>
      <c r="N6" s="151">
        <v>6.7999999999999996E-3</v>
      </c>
      <c r="O6" s="18">
        <v>0.49020000000000002</v>
      </c>
      <c r="P6" s="152">
        <v>-0.1129</v>
      </c>
      <c r="Q6" s="152">
        <v>0.80649999999999999</v>
      </c>
      <c r="R6" s="152">
        <v>4.1300000000000003E-2</v>
      </c>
      <c r="S6" s="152">
        <v>7.6200000000000004E-2</v>
      </c>
      <c r="T6" s="152">
        <v>2.29E-2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45">
        <v>-1.6000000000000001E-3</v>
      </c>
      <c r="E8" s="144">
        <v>2783.55</v>
      </c>
      <c r="F8" s="7">
        <v>1.0449999999999999</v>
      </c>
      <c r="G8" s="146">
        <v>-0.18759999999999999</v>
      </c>
      <c r="H8" s="146">
        <v>0.05</v>
      </c>
      <c r="I8" s="144">
        <v>6.5</v>
      </c>
      <c r="J8" s="144">
        <v>6.5</v>
      </c>
      <c r="K8" s="146">
        <v>5.4350000000000002E-2</v>
      </c>
      <c r="L8" s="144" t="s">
        <v>40</v>
      </c>
      <c r="M8" s="7" t="s">
        <v>233</v>
      </c>
      <c r="N8" s="147">
        <v>5.0000000000000001E-3</v>
      </c>
      <c r="O8" s="23">
        <v>0.313</v>
      </c>
      <c r="P8" s="146">
        <v>-0.12330000000000001</v>
      </c>
      <c r="Q8" s="146">
        <v>0.59160000000000001</v>
      </c>
      <c r="R8" s="146">
        <v>5.9999999999999995E-4</v>
      </c>
      <c r="S8" s="146">
        <v>4.7999999999999996E-3</v>
      </c>
      <c r="T8" s="146">
        <v>-5.0000000000000001E-4</v>
      </c>
      <c r="U8" s="144">
        <v>365214</v>
      </c>
      <c r="V8" s="144">
        <v>277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</v>
      </c>
      <c r="D9" s="151">
        <v>3.0999999999999999E-3</v>
      </c>
      <c r="E9" s="150">
        <v>475.36</v>
      </c>
      <c r="F9" s="14">
        <v>1.05</v>
      </c>
      <c r="G9" s="152">
        <v>-0.219</v>
      </c>
      <c r="H9" s="152">
        <v>0.05</v>
      </c>
      <c r="I9" s="150">
        <v>6.5</v>
      </c>
      <c r="J9" s="150">
        <v>6.5</v>
      </c>
      <c r="K9" s="152">
        <v>5.2850000000000001E-2</v>
      </c>
      <c r="L9" s="150" t="s">
        <v>40</v>
      </c>
      <c r="M9" s="14" t="s">
        <v>197</v>
      </c>
      <c r="N9" s="151">
        <v>3.0000000000000001E-3</v>
      </c>
      <c r="O9" s="18">
        <v>0.41920000000000002</v>
      </c>
      <c r="P9" s="152">
        <v>-0.14610000000000001</v>
      </c>
      <c r="Q9" s="152">
        <v>0.34029999999999999</v>
      </c>
      <c r="R9" s="152">
        <v>3.3999999999999998E-3</v>
      </c>
      <c r="S9" s="152">
        <v>5.4000000000000003E-3</v>
      </c>
      <c r="T9" s="152">
        <v>1.0800000000000001E-2</v>
      </c>
      <c r="U9" s="150">
        <v>13044</v>
      </c>
      <c r="V9" s="150">
        <v>67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157.74</v>
      </c>
      <c r="F10" s="7">
        <v>1.0234000000000001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-1.21E-2</v>
      </c>
      <c r="Q10" s="144" t="s">
        <v>37</v>
      </c>
      <c r="R10" s="146">
        <v>8.8999999999999999E-3</v>
      </c>
      <c r="S10" s="146">
        <v>1.01E-2</v>
      </c>
      <c r="T10" s="146">
        <v>5.7000000000000002E-3</v>
      </c>
      <c r="U10" s="144">
        <v>3160</v>
      </c>
      <c r="V10" s="144">
        <v>145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-0.14029999999999998</v>
      </c>
      <c r="H11" s="272">
        <f>COUNTIF($D8:$D10,"&gt;0")/COUNT($D8:$D10)</f>
        <v>0.33333333333333331</v>
      </c>
      <c r="I11" s="36"/>
      <c r="J11" s="36"/>
      <c r="K11" s="43">
        <f>AVERAGE(K8:K10)</f>
        <v>5.2160000000000005E-2</v>
      </c>
      <c r="L11" s="36"/>
      <c r="M11" s="35"/>
      <c r="N11" s="38"/>
      <c r="O11" s="39"/>
      <c r="P11" s="43">
        <f>AVERAGE(P8:P10)</f>
        <v>-9.3833333333333338E-2</v>
      </c>
      <c r="Q11" s="37"/>
      <c r="R11" s="43">
        <f>AVERAGE(R8:R10)</f>
        <v>4.3E-3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6">
        <v>-3.5000000000000001E-3</v>
      </c>
      <c r="E12" s="150">
        <v>648.09</v>
      </c>
      <c r="F12" s="14">
        <v>1.0469999999999999</v>
      </c>
      <c r="G12" s="152">
        <v>-8.7900000000000006E-2</v>
      </c>
      <c r="H12" s="152">
        <v>4.4999999999999998E-2</v>
      </c>
      <c r="I12" s="150">
        <v>6</v>
      </c>
      <c r="J12" s="150">
        <v>6</v>
      </c>
      <c r="K12" s="152">
        <v>5.4949999999999999E-2</v>
      </c>
      <c r="L12" s="150" t="s">
        <v>40</v>
      </c>
      <c r="M12" s="14" t="s">
        <v>222</v>
      </c>
      <c r="N12" s="151">
        <v>2.2000000000000001E-3</v>
      </c>
      <c r="O12" s="18">
        <v>0.19950000000000001</v>
      </c>
      <c r="P12" s="152">
        <v>-6.5000000000000002E-2</v>
      </c>
      <c r="Q12" s="152">
        <v>0.85160000000000002</v>
      </c>
      <c r="R12" s="152">
        <v>-1.2999999999999999E-3</v>
      </c>
      <c r="S12" s="152">
        <v>3.2000000000000002E-3</v>
      </c>
      <c r="T12" s="152">
        <v>-1.1000000000000001E-3</v>
      </c>
      <c r="U12" s="150">
        <v>47854</v>
      </c>
      <c r="V12" s="150">
        <v>114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1.248</v>
      </c>
      <c r="D13" s="145">
        <v>-4.0000000000000001E-3</v>
      </c>
      <c r="E13" s="144">
        <v>100.16</v>
      </c>
      <c r="F13" s="7">
        <v>1.042</v>
      </c>
      <c r="G13" s="146">
        <v>-0.19769999999999999</v>
      </c>
      <c r="H13" s="146">
        <v>4.4999999999999998E-2</v>
      </c>
      <c r="I13" s="144">
        <v>6</v>
      </c>
      <c r="J13" s="144">
        <v>6</v>
      </c>
      <c r="K13" s="146">
        <v>4.9750000000000003E-2</v>
      </c>
      <c r="L13" s="144" t="s">
        <v>40</v>
      </c>
      <c r="M13" s="158" t="s">
        <v>229</v>
      </c>
      <c r="N13" s="147">
        <v>3.7000000000000002E-3</v>
      </c>
      <c r="O13" s="23">
        <v>0.37980000000000003</v>
      </c>
      <c r="P13" s="146">
        <v>-0.15060000000000001</v>
      </c>
      <c r="Q13" s="146">
        <v>0.44</v>
      </c>
      <c r="R13" s="146">
        <v>-8.3000000000000001E-3</v>
      </c>
      <c r="S13" s="146">
        <v>-3.8999999999999998E-3</v>
      </c>
      <c r="T13" s="146">
        <v>-2.8E-3</v>
      </c>
      <c r="U13" s="144">
        <v>42482</v>
      </c>
      <c r="V13" s="144">
        <v>-48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9">
        <v>0</v>
      </c>
      <c r="E14" s="150">
        <v>39.51</v>
      </c>
      <c r="F14" s="14">
        <v>1.042</v>
      </c>
      <c r="G14" s="152">
        <v>-0.24279999999999999</v>
      </c>
      <c r="H14" s="152">
        <v>4.4999999999999998E-2</v>
      </c>
      <c r="I14" s="150">
        <v>6</v>
      </c>
      <c r="J14" s="150">
        <v>6</v>
      </c>
      <c r="K14" s="152">
        <v>4.7890000000000002E-2</v>
      </c>
      <c r="L14" s="150" t="s">
        <v>40</v>
      </c>
      <c r="M14" s="14" t="s">
        <v>231</v>
      </c>
      <c r="N14" s="151">
        <v>5.0000000000000001E-4</v>
      </c>
      <c r="O14" s="18">
        <v>0.5101</v>
      </c>
      <c r="P14" s="152">
        <v>-0.18140000000000001</v>
      </c>
      <c r="Q14" s="152">
        <v>0.51659999999999995</v>
      </c>
      <c r="R14" s="152">
        <v>-6.6E-3</v>
      </c>
      <c r="S14" s="152">
        <v>-3.0999999999999999E-3</v>
      </c>
      <c r="T14" s="152">
        <v>-5.7000000000000002E-3</v>
      </c>
      <c r="U14" s="150">
        <v>13577</v>
      </c>
      <c r="V14" s="150">
        <v>-513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-2.5000000000000001E-3</v>
      </c>
      <c r="E15" s="36"/>
      <c r="F15" s="35"/>
      <c r="G15" s="43">
        <f>AVERAGE(G12:G14)</f>
        <v>-0.17613333333333334</v>
      </c>
      <c r="H15" s="272">
        <f>COUNTIF($D12:$D14,"&gt;0")/COUNT($D12:$D14)</f>
        <v>0</v>
      </c>
      <c r="I15" s="36"/>
      <c r="J15" s="36"/>
      <c r="K15" s="43">
        <f>AVERAGE(K12:K14)</f>
        <v>5.0863333333333337E-2</v>
      </c>
      <c r="L15" s="36"/>
      <c r="M15" s="35"/>
      <c r="N15" s="38"/>
      <c r="O15" s="39"/>
      <c r="P15" s="43">
        <f>AVERAGE(P12:P14)</f>
        <v>-0.13233333333333333</v>
      </c>
      <c r="Q15" s="37"/>
      <c r="R15" s="43">
        <f>AVERAGE(R12:R14)</f>
        <v>-5.3999999999999994E-3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5">
        <v>-4.4999999999999997E-3</v>
      </c>
      <c r="E16" s="144">
        <v>168.41</v>
      </c>
      <c r="F16" s="7">
        <v>1.0723</v>
      </c>
      <c r="G16" s="146">
        <v>-3.5200000000000002E-2</v>
      </c>
      <c r="H16" s="146">
        <v>0.04</v>
      </c>
      <c r="I16" s="144">
        <v>6</v>
      </c>
      <c r="J16" s="144">
        <v>5.5</v>
      </c>
      <c r="K16" s="146">
        <v>5.3060000000000003E-2</v>
      </c>
      <c r="L16" s="144" t="s">
        <v>40</v>
      </c>
      <c r="M16" s="158" t="s">
        <v>203</v>
      </c>
      <c r="N16" s="147">
        <v>2.0999999999999999E-3</v>
      </c>
      <c r="O16" s="23">
        <v>0.152</v>
      </c>
      <c r="P16" s="146">
        <v>-3.0099999999999998E-2</v>
      </c>
      <c r="Q16" s="146">
        <v>0.92390000000000005</v>
      </c>
      <c r="R16" s="146">
        <v>-1.5E-3</v>
      </c>
      <c r="S16" s="146">
        <v>2.3999999999999998E-3</v>
      </c>
      <c r="T16" s="146">
        <v>-2E-3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1.079</v>
      </c>
      <c r="D17" s="156">
        <v>-5.4999999999999997E-3</v>
      </c>
      <c r="E17" s="150">
        <v>154.69999999999999</v>
      </c>
      <c r="F17" s="14">
        <v>1.0379</v>
      </c>
      <c r="G17" s="152">
        <v>-3.9600000000000003E-2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76</v>
      </c>
      <c r="N17" s="151">
        <v>3.0999999999999999E-3</v>
      </c>
      <c r="O17" s="18">
        <v>0.19750000000000001</v>
      </c>
      <c r="P17" s="152">
        <v>-3.3500000000000002E-2</v>
      </c>
      <c r="Q17" s="152">
        <v>0.86929999999999996</v>
      </c>
      <c r="R17" s="152">
        <v>-3.7000000000000002E-3</v>
      </c>
      <c r="S17" s="152">
        <v>2.3999999999999998E-3</v>
      </c>
      <c r="T17" s="152">
        <v>6.1999999999999998E-3</v>
      </c>
      <c r="U17" s="150">
        <v>5977</v>
      </c>
      <c r="V17" s="150">
        <v>215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1.0820000000000001</v>
      </c>
      <c r="D18" s="145">
        <v>-2.8E-3</v>
      </c>
      <c r="E18" s="144">
        <v>3682.38</v>
      </c>
      <c r="F18" s="7">
        <v>1.0409999999999999</v>
      </c>
      <c r="G18" s="146">
        <v>-3.9399999999999998E-2</v>
      </c>
      <c r="H18" s="146">
        <v>0.04</v>
      </c>
      <c r="I18" s="144">
        <v>5.5</v>
      </c>
      <c r="J18" s="144">
        <v>5.5</v>
      </c>
      <c r="K18" s="146">
        <v>5.2830000000000002E-2</v>
      </c>
      <c r="L18" s="144" t="s">
        <v>40</v>
      </c>
      <c r="M18" s="7" t="s">
        <v>78</v>
      </c>
      <c r="N18" s="147">
        <v>2.5000000000000001E-3</v>
      </c>
      <c r="O18" s="23">
        <v>0.18590000000000001</v>
      </c>
      <c r="P18" s="146">
        <v>-3.3500000000000002E-2</v>
      </c>
      <c r="Q18" s="146">
        <v>0.89180000000000004</v>
      </c>
      <c r="R18" s="146">
        <v>-8.6999999999999994E-3</v>
      </c>
      <c r="S18" s="146">
        <v>-5.9999999999999995E-4</v>
      </c>
      <c r="T18" s="146">
        <v>0</v>
      </c>
      <c r="U18" s="144">
        <v>123917</v>
      </c>
      <c r="V18" s="144">
        <v>610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63">
        <v>150303</v>
      </c>
      <c r="B19" s="166" t="s">
        <v>200</v>
      </c>
      <c r="C19" s="163">
        <v>1.0840000000000001</v>
      </c>
      <c r="D19" s="184">
        <v>-5.4999999999999997E-3</v>
      </c>
      <c r="E19" s="166">
        <v>712.17</v>
      </c>
      <c r="F19" s="163">
        <v>1.0412999999999999</v>
      </c>
      <c r="G19" s="167">
        <v>-4.1000000000000002E-2</v>
      </c>
      <c r="H19" s="167">
        <v>0.04</v>
      </c>
      <c r="I19" s="166">
        <v>6</v>
      </c>
      <c r="J19" s="166">
        <v>5.5</v>
      </c>
      <c r="K19" s="167">
        <v>5.2810000000000003E-2</v>
      </c>
      <c r="L19" s="166" t="s">
        <v>40</v>
      </c>
      <c r="M19" s="163" t="s">
        <v>201</v>
      </c>
      <c r="N19" s="184">
        <v>-5.0000000000000001E-3</v>
      </c>
      <c r="O19" s="169">
        <v>0.23710000000000001</v>
      </c>
      <c r="P19" s="167">
        <v>-3.5200000000000002E-2</v>
      </c>
      <c r="Q19" s="227">
        <v>0.77229999999999999</v>
      </c>
      <c r="R19" s="167">
        <v>5.4999999999999997E-3</v>
      </c>
      <c r="S19" s="167">
        <v>4.1999999999999997E-3</v>
      </c>
      <c r="T19" s="167">
        <v>4.1000000000000003E-3</v>
      </c>
      <c r="U19" s="166">
        <v>39574</v>
      </c>
      <c r="V19" s="166">
        <v>167</v>
      </c>
      <c r="W19" s="170">
        <v>0.21180555555555555</v>
      </c>
      <c r="X19" s="171">
        <v>42719</v>
      </c>
      <c r="Y19" s="172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5">
        <v>-2.8E-3</v>
      </c>
      <c r="E20" s="144">
        <v>425.84</v>
      </c>
      <c r="F20" s="7">
        <v>1.0409999999999999</v>
      </c>
      <c r="G20" s="146">
        <v>-4.0300000000000002E-2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5.7000000000000002E-3</v>
      </c>
      <c r="O20" s="23">
        <v>0.2283</v>
      </c>
      <c r="P20" s="146">
        <v>-3.44E-2</v>
      </c>
      <c r="Q20" s="160">
        <v>0.79320000000000002</v>
      </c>
      <c r="R20" s="146">
        <v>0</v>
      </c>
      <c r="S20" s="146">
        <v>7.7999999999999996E-3</v>
      </c>
      <c r="T20" s="146">
        <v>-1.1999999999999999E-3</v>
      </c>
      <c r="U20" s="144">
        <v>16461</v>
      </c>
      <c r="V20" s="144">
        <v>48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1.083</v>
      </c>
      <c r="D21" s="156">
        <v>-2.8E-3</v>
      </c>
      <c r="E21" s="150">
        <v>811.27</v>
      </c>
      <c r="F21" s="14">
        <v>1.0409999999999999</v>
      </c>
      <c r="G21" s="152">
        <v>-4.0300000000000002E-2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3.0000000000000001E-3</v>
      </c>
      <c r="O21" s="18">
        <v>0.15079999999999999</v>
      </c>
      <c r="P21" s="152">
        <v>-3.44E-2</v>
      </c>
      <c r="Q21" s="152">
        <v>0.97330000000000005</v>
      </c>
      <c r="R21" s="152">
        <v>-6.7999999999999996E-3</v>
      </c>
      <c r="S21" s="152">
        <v>3.3E-3</v>
      </c>
      <c r="T21" s="152">
        <v>0</v>
      </c>
      <c r="U21" s="150">
        <v>82243</v>
      </c>
      <c r="V21" s="150">
        <v>284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45">
        <v>-3.7000000000000002E-3</v>
      </c>
      <c r="E22" s="144">
        <v>86.55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7">
        <v>2.0000000000000001E-4</v>
      </c>
      <c r="O22" s="23">
        <v>0.21299999999999999</v>
      </c>
      <c r="P22" s="146">
        <v>-3.7900000000000003E-2</v>
      </c>
      <c r="Q22" s="146">
        <v>0.82889999999999997</v>
      </c>
      <c r="R22" s="146">
        <v>-7.4999999999999997E-3</v>
      </c>
      <c r="S22" s="146">
        <v>-1.8E-3</v>
      </c>
      <c r="T22" s="146">
        <v>5.9999999999999995E-4</v>
      </c>
      <c r="U22" s="144">
        <v>19805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1.0880000000000001</v>
      </c>
      <c r="D23" s="156">
        <v>-3.7000000000000002E-3</v>
      </c>
      <c r="E23" s="150">
        <v>241.27</v>
      </c>
      <c r="F23" s="14">
        <v>1.0409999999999999</v>
      </c>
      <c r="G23" s="152">
        <v>-4.5100000000000001E-2</v>
      </c>
      <c r="H23" s="152">
        <v>0.04</v>
      </c>
      <c r="I23" s="150">
        <v>5.5</v>
      </c>
      <c r="J23" s="150">
        <v>5.5</v>
      </c>
      <c r="K23" s="152">
        <v>5.253E-2</v>
      </c>
      <c r="L23" s="150" t="s">
        <v>40</v>
      </c>
      <c r="M23" s="14" t="s">
        <v>95</v>
      </c>
      <c r="N23" s="151">
        <v>2.0000000000000001E-4</v>
      </c>
      <c r="O23" s="18">
        <v>0.1865</v>
      </c>
      <c r="P23" s="152">
        <v>-3.8800000000000001E-2</v>
      </c>
      <c r="Q23" s="162">
        <v>0.89049999999999996</v>
      </c>
      <c r="R23" s="152">
        <v>-3.7000000000000002E-3</v>
      </c>
      <c r="S23" s="152">
        <v>-1.6000000000000001E-3</v>
      </c>
      <c r="T23" s="152">
        <v>3.7000000000000002E-3</v>
      </c>
      <c r="U23" s="150">
        <v>43723</v>
      </c>
      <c r="V23" s="150">
        <v>66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150198</v>
      </c>
      <c r="B24" s="144" t="s">
        <v>219</v>
      </c>
      <c r="C24" s="7">
        <v>1.0860000000000001</v>
      </c>
      <c r="D24" s="145">
        <v>-5.4999999999999997E-3</v>
      </c>
      <c r="E24" s="144">
        <v>487.29</v>
      </c>
      <c r="F24" s="7">
        <v>1.038</v>
      </c>
      <c r="G24" s="146">
        <v>-4.6199999999999998E-2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220</v>
      </c>
      <c r="N24" s="147">
        <v>6.0000000000000001E-3</v>
      </c>
      <c r="O24" s="23">
        <v>0.2271</v>
      </c>
      <c r="P24" s="146">
        <v>-3.9800000000000002E-2</v>
      </c>
      <c r="Q24" s="146">
        <v>0.80020000000000002</v>
      </c>
      <c r="R24" s="146">
        <v>-9.9000000000000008E-3</v>
      </c>
      <c r="S24" s="146">
        <v>3.0000000000000001E-3</v>
      </c>
      <c r="T24" s="146">
        <v>3.8E-3</v>
      </c>
      <c r="U24" s="144">
        <v>52460</v>
      </c>
      <c r="V24" s="144">
        <v>1178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6">
        <v>-1.8E-3</v>
      </c>
      <c r="E25" s="150">
        <v>4.82</v>
      </c>
      <c r="F25" s="14">
        <v>1.0656000000000001</v>
      </c>
      <c r="G25" s="152">
        <v>-4.7300000000000002E-2</v>
      </c>
      <c r="H25" s="152">
        <v>0.04</v>
      </c>
      <c r="I25" s="150">
        <v>6.25</v>
      </c>
      <c r="J25" s="150">
        <v>5.5</v>
      </c>
      <c r="K25" s="152">
        <v>5.2440000000000001E-2</v>
      </c>
      <c r="L25" s="150" t="s">
        <v>40</v>
      </c>
      <c r="M25" s="14" t="s">
        <v>66</v>
      </c>
      <c r="N25" s="151">
        <v>1.9E-3</v>
      </c>
      <c r="O25" s="18">
        <v>0.34820000000000001</v>
      </c>
      <c r="P25" s="152">
        <v>-4.0599999999999997E-2</v>
      </c>
      <c r="Q25" s="152">
        <v>0.48630000000000001</v>
      </c>
      <c r="R25" s="152">
        <v>-6.1999999999999998E-3</v>
      </c>
      <c r="S25" s="152">
        <v>-2.3999999999999998E-3</v>
      </c>
      <c r="T25" s="152">
        <v>-3.7000000000000002E-3</v>
      </c>
      <c r="U25" s="150">
        <v>1152</v>
      </c>
      <c r="V25" s="150">
        <v>-2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1.0840000000000001</v>
      </c>
      <c r="D26" s="147">
        <v>2.8E-3</v>
      </c>
      <c r="E26" s="144">
        <v>2.82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222</v>
      </c>
      <c r="N26" s="147">
        <v>2.2000000000000001E-3</v>
      </c>
      <c r="O26" s="23">
        <v>0.41389999999999999</v>
      </c>
      <c r="P26" s="146">
        <v>-4.1700000000000001E-2</v>
      </c>
      <c r="Q26" s="146">
        <v>0.36909999999999998</v>
      </c>
      <c r="R26" s="146">
        <v>1.2699999999999999E-2</v>
      </c>
      <c r="S26" s="146">
        <v>1.3899999999999999E-2</v>
      </c>
      <c r="T26" s="146">
        <v>4.3E-3</v>
      </c>
      <c r="U26" s="144">
        <v>552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1.0880000000000001</v>
      </c>
      <c r="D27" s="159">
        <v>0</v>
      </c>
      <c r="E27" s="150">
        <v>50.38</v>
      </c>
      <c r="F27" s="14">
        <v>1.0379</v>
      </c>
      <c r="G27" s="152">
        <v>-4.8300000000000003E-2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110</v>
      </c>
      <c r="N27" s="151">
        <v>2.8E-3</v>
      </c>
      <c r="O27" s="18">
        <v>0.20910000000000001</v>
      </c>
      <c r="P27" s="152">
        <v>-4.1500000000000002E-2</v>
      </c>
      <c r="Q27" s="152">
        <v>0.84240000000000004</v>
      </c>
      <c r="R27" s="152">
        <v>-6.8999999999999999E-3</v>
      </c>
      <c r="S27" s="152">
        <v>-4.8999999999999998E-3</v>
      </c>
      <c r="T27" s="152">
        <v>-2.5999999999999999E-3</v>
      </c>
      <c r="U27" s="150">
        <v>19125</v>
      </c>
      <c r="V27" s="150">
        <v>1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150325</v>
      </c>
      <c r="B28" s="144" t="s">
        <v>224</v>
      </c>
      <c r="C28" s="7">
        <v>1.085</v>
      </c>
      <c r="D28" s="147">
        <v>8.9999999999999998E-4</v>
      </c>
      <c r="E28" s="144">
        <v>6.24</v>
      </c>
      <c r="F28" s="7">
        <v>1.0344</v>
      </c>
      <c r="G28" s="146">
        <v>-4.8899999999999999E-2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66</v>
      </c>
      <c r="N28" s="147">
        <v>1.9E-3</v>
      </c>
      <c r="O28" s="23">
        <v>0.36809999999999998</v>
      </c>
      <c r="P28" s="146">
        <v>-4.2599999999999999E-2</v>
      </c>
      <c r="Q28" s="160">
        <v>0.47599999999999998</v>
      </c>
      <c r="R28" s="146">
        <v>-7.6E-3</v>
      </c>
      <c r="S28" s="146">
        <v>-1.2200000000000001E-2</v>
      </c>
      <c r="T28" s="146">
        <v>-7.1999999999999998E-3</v>
      </c>
      <c r="U28" s="144">
        <v>1565</v>
      </c>
      <c r="V28" s="144">
        <v>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150263</v>
      </c>
      <c r="B29" s="150" t="s">
        <v>210</v>
      </c>
      <c r="C29" s="14">
        <v>1.093</v>
      </c>
      <c r="D29" s="156">
        <v>-7.3000000000000001E-3</v>
      </c>
      <c r="E29" s="150">
        <v>0.47</v>
      </c>
      <c r="F29" s="14">
        <v>1.0408999999999999</v>
      </c>
      <c r="G29" s="152">
        <v>-5.0099999999999999E-2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211</v>
      </c>
      <c r="N29" s="151">
        <v>8.0999999999999996E-3</v>
      </c>
      <c r="O29" s="18">
        <v>0.22800000000000001</v>
      </c>
      <c r="P29" s="152">
        <v>-4.3200000000000002E-2</v>
      </c>
      <c r="Q29" s="152">
        <v>0.79410000000000003</v>
      </c>
      <c r="R29" s="152">
        <v>-1E-4</v>
      </c>
      <c r="S29" s="152">
        <v>8.2000000000000007E-3</v>
      </c>
      <c r="T29" s="152">
        <v>9.9000000000000008E-3</v>
      </c>
      <c r="U29" s="150">
        <v>1425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1.0980000000000001</v>
      </c>
      <c r="D30" s="157">
        <v>0</v>
      </c>
      <c r="E30" s="144">
        <v>89.37</v>
      </c>
      <c r="F30" s="7">
        <v>1.0409999999999999</v>
      </c>
      <c r="G30" s="146">
        <v>-5.4800000000000001E-2</v>
      </c>
      <c r="H30" s="146">
        <v>0.04</v>
      </c>
      <c r="I30" s="144">
        <v>5.5</v>
      </c>
      <c r="J30" s="144">
        <v>5.5</v>
      </c>
      <c r="K30" s="146">
        <v>5.203E-2</v>
      </c>
      <c r="L30" s="144" t="s">
        <v>40</v>
      </c>
      <c r="M30" s="7" t="s">
        <v>56</v>
      </c>
      <c r="N30" s="145">
        <v>-3.3999999999999998E-3</v>
      </c>
      <c r="O30" s="23">
        <v>0.4229</v>
      </c>
      <c r="P30" s="146">
        <v>-4.7500000000000001E-2</v>
      </c>
      <c r="Q30" s="160">
        <v>0.34110000000000001</v>
      </c>
      <c r="R30" s="146">
        <v>0</v>
      </c>
      <c r="S30" s="146">
        <v>-2.8E-3</v>
      </c>
      <c r="T30" s="146">
        <v>2.3999999999999998E-3</v>
      </c>
      <c r="U30" s="144">
        <v>5078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1.099</v>
      </c>
      <c r="D31" s="159">
        <v>0</v>
      </c>
      <c r="E31" s="150">
        <v>5029.49</v>
      </c>
      <c r="F31" s="14">
        <v>1.038</v>
      </c>
      <c r="G31" s="152">
        <v>-5.8799999999999998E-2</v>
      </c>
      <c r="H31" s="152">
        <v>0.04</v>
      </c>
      <c r="I31" s="150">
        <v>5.5</v>
      </c>
      <c r="J31" s="150">
        <v>5.5</v>
      </c>
      <c r="K31" s="152">
        <v>5.1839999999999997E-2</v>
      </c>
      <c r="L31" s="150" t="s">
        <v>40</v>
      </c>
      <c r="M31" s="14" t="s">
        <v>209</v>
      </c>
      <c r="N31" s="151">
        <v>2E-3</v>
      </c>
      <c r="O31" s="18">
        <v>0.1966</v>
      </c>
      <c r="P31" s="152">
        <v>-5.11E-2</v>
      </c>
      <c r="Q31" s="152">
        <v>0.87119999999999997</v>
      </c>
      <c r="R31" s="152">
        <v>-5.1000000000000004E-3</v>
      </c>
      <c r="S31" s="152">
        <v>-3.8999999999999998E-3</v>
      </c>
      <c r="T31" s="152">
        <v>0</v>
      </c>
      <c r="U31" s="150">
        <v>474948</v>
      </c>
      <c r="V31" s="150">
        <v>721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1.1000000000000001</v>
      </c>
      <c r="D32" s="147">
        <v>3.5999999999999999E-3</v>
      </c>
      <c r="E32" s="144">
        <v>635.27</v>
      </c>
      <c r="F32" s="7">
        <v>1.038</v>
      </c>
      <c r="G32" s="146">
        <v>-5.9700000000000003E-2</v>
      </c>
      <c r="H32" s="146">
        <v>0.04</v>
      </c>
      <c r="I32" s="144">
        <v>5.5</v>
      </c>
      <c r="J32" s="144">
        <v>5.5</v>
      </c>
      <c r="K32" s="146">
        <v>5.1790000000000003E-2</v>
      </c>
      <c r="L32" s="144" t="s">
        <v>40</v>
      </c>
      <c r="M32" s="7" t="s">
        <v>207</v>
      </c>
      <c r="N32" s="147">
        <v>4.1999999999999997E-3</v>
      </c>
      <c r="O32" s="23">
        <v>0.18920000000000001</v>
      </c>
      <c r="P32" s="146">
        <v>-5.1999999999999998E-2</v>
      </c>
      <c r="Q32" s="146">
        <v>1.5181</v>
      </c>
      <c r="R32" s="146">
        <v>-4.7000000000000002E-3</v>
      </c>
      <c r="S32" s="146">
        <v>-6.4999999999999997E-3</v>
      </c>
      <c r="T32" s="146">
        <v>1.5E-3</v>
      </c>
      <c r="U32" s="144">
        <v>107117</v>
      </c>
      <c r="V32" s="144">
        <v>1207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1.097</v>
      </c>
      <c r="D33" s="156">
        <v>-2.7000000000000001E-3</v>
      </c>
      <c r="E33" s="150">
        <v>353.79</v>
      </c>
      <c r="F33" s="14">
        <v>1.034</v>
      </c>
      <c r="G33" s="152">
        <v>-6.0900000000000003E-2</v>
      </c>
      <c r="H33" s="152">
        <v>0.04</v>
      </c>
      <c r="I33" s="150">
        <v>5.5</v>
      </c>
      <c r="J33" s="150">
        <v>5.5</v>
      </c>
      <c r="K33" s="152">
        <v>5.1740000000000001E-2</v>
      </c>
      <c r="L33" s="150" t="s">
        <v>40</v>
      </c>
      <c r="M33" s="14" t="s">
        <v>46</v>
      </c>
      <c r="N33" s="156">
        <v>-4.1999999999999997E-3</v>
      </c>
      <c r="O33" s="18">
        <v>0.41560000000000002</v>
      </c>
      <c r="P33" s="152">
        <v>-5.2999999999999999E-2</v>
      </c>
      <c r="Q33" s="152">
        <v>0.3654</v>
      </c>
      <c r="R33" s="152">
        <v>-8.3000000000000001E-3</v>
      </c>
      <c r="S33" s="152">
        <v>-9.4999999999999998E-3</v>
      </c>
      <c r="T33" s="152">
        <v>-5.7999999999999996E-3</v>
      </c>
      <c r="U33" s="150">
        <v>12969</v>
      </c>
      <c r="V33" s="150">
        <v>-60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51.27</v>
      </c>
      <c r="F34" s="7">
        <v>1.0341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5.126E-2</v>
      </c>
      <c r="L34" s="144" t="s">
        <v>40</v>
      </c>
      <c r="M34" s="7" t="s">
        <v>218</v>
      </c>
      <c r="N34" s="147">
        <v>5.1999999999999998E-3</v>
      </c>
      <c r="O34" s="23">
        <v>0.42109999999999997</v>
      </c>
      <c r="P34" s="146">
        <v>-6.1600000000000002E-2</v>
      </c>
      <c r="Q34" s="146">
        <v>0.35239999999999999</v>
      </c>
      <c r="R34" s="146">
        <v>-5.5999999999999999E-3</v>
      </c>
      <c r="S34" s="146">
        <v>1.6000000000000001E-3</v>
      </c>
      <c r="T34" s="146">
        <v>-2.2000000000000001E-3</v>
      </c>
      <c r="U34" s="144">
        <v>14273</v>
      </c>
      <c r="V34" s="144">
        <v>-16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1.1080000000000001</v>
      </c>
      <c r="D35" s="151">
        <v>8.9999999999999998E-4</v>
      </c>
      <c r="E35" s="150">
        <v>46.9</v>
      </c>
      <c r="F35" s="14">
        <v>1.0289999999999999</v>
      </c>
      <c r="G35" s="152">
        <v>-7.6799999999999993E-2</v>
      </c>
      <c r="H35" s="152">
        <v>0.04</v>
      </c>
      <c r="I35" s="150">
        <v>5.5</v>
      </c>
      <c r="J35" s="150">
        <v>5.5</v>
      </c>
      <c r="K35" s="152">
        <v>5.0970000000000001E-2</v>
      </c>
      <c r="L35" s="150" t="s">
        <v>40</v>
      </c>
      <c r="M35" s="14" t="s">
        <v>56</v>
      </c>
      <c r="N35" s="156">
        <v>-3.3999999999999998E-3</v>
      </c>
      <c r="O35" s="18">
        <v>0.43469999999999998</v>
      </c>
      <c r="P35" s="152">
        <v>-6.6900000000000001E-2</v>
      </c>
      <c r="Q35" s="162">
        <v>0.32590000000000002</v>
      </c>
      <c r="R35" s="152">
        <v>-6.8999999999999999E-3</v>
      </c>
      <c r="S35" s="152">
        <v>-8.3999999999999995E-3</v>
      </c>
      <c r="T35" s="152">
        <v>-7.3000000000000001E-3</v>
      </c>
      <c r="U35" s="150">
        <v>5509</v>
      </c>
      <c r="V35" s="150">
        <v>-74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1.1200000000000001</v>
      </c>
      <c r="D36" s="147">
        <v>8.9999999999999998E-4</v>
      </c>
      <c r="E36" s="144">
        <v>907.86</v>
      </c>
      <c r="F36" s="7">
        <v>1.038</v>
      </c>
      <c r="G36" s="146">
        <v>-7.9000000000000001E-2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216</v>
      </c>
      <c r="N36" s="147">
        <v>1.2999999999999999E-3</v>
      </c>
      <c r="O36" s="23">
        <v>0.40410000000000001</v>
      </c>
      <c r="P36" s="146">
        <v>-6.8900000000000003E-2</v>
      </c>
      <c r="Q36" s="146">
        <v>0.3881</v>
      </c>
      <c r="R36" s="146">
        <v>-7.1000000000000004E-3</v>
      </c>
      <c r="S36" s="146">
        <v>-6.7999999999999996E-3</v>
      </c>
      <c r="T36" s="146">
        <v>-6.4999999999999997E-3</v>
      </c>
      <c r="U36" s="144">
        <v>84464</v>
      </c>
      <c r="V36" s="144">
        <v>-266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1.1299999999999999</v>
      </c>
      <c r="D37" s="151">
        <v>8.8999999999999999E-3</v>
      </c>
      <c r="E37" s="150">
        <v>121.04</v>
      </c>
      <c r="F37" s="14">
        <v>1.038</v>
      </c>
      <c r="G37" s="152">
        <v>-8.8599999999999998E-2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76</v>
      </c>
      <c r="N37" s="151">
        <v>3.0999999999999999E-3</v>
      </c>
      <c r="O37" s="18">
        <v>0.4531</v>
      </c>
      <c r="P37" s="152">
        <v>-7.7200000000000005E-2</v>
      </c>
      <c r="Q37" s="152">
        <v>0.27389999999999998</v>
      </c>
      <c r="R37" s="152">
        <v>-8.0000000000000004E-4</v>
      </c>
      <c r="S37" s="152">
        <v>-3.0000000000000001E-3</v>
      </c>
      <c r="T37" s="152">
        <v>-4.5999999999999999E-3</v>
      </c>
      <c r="U37" s="150">
        <v>5698</v>
      </c>
      <c r="V37" s="150">
        <v>-2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1.1399999999999999</v>
      </c>
      <c r="D38" s="145">
        <v>-7.7999999999999996E-3</v>
      </c>
      <c r="E38" s="144">
        <v>1.21</v>
      </c>
      <c r="F38" s="7">
        <v>1.034</v>
      </c>
      <c r="G38" s="146">
        <v>-0.10249999999999999</v>
      </c>
      <c r="H38" s="146">
        <v>0.04</v>
      </c>
      <c r="I38" s="144">
        <v>5.5</v>
      </c>
      <c r="J38" s="144">
        <v>5.5</v>
      </c>
      <c r="K38" s="146">
        <v>4.9730000000000003E-2</v>
      </c>
      <c r="L38" s="144" t="s">
        <v>40</v>
      </c>
      <c r="M38" s="7" t="s">
        <v>222</v>
      </c>
      <c r="N38" s="147">
        <v>2.2000000000000001E-3</v>
      </c>
      <c r="O38" s="23">
        <v>0.41170000000000001</v>
      </c>
      <c r="P38" s="146">
        <v>-8.8700000000000001E-2</v>
      </c>
      <c r="Q38" s="146">
        <v>0.3745</v>
      </c>
      <c r="R38" s="146">
        <v>-8.5000000000000006E-3</v>
      </c>
      <c r="S38" s="146">
        <v>-1.15E-2</v>
      </c>
      <c r="T38" s="146">
        <v>-1.2500000000000001E-2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1.0341</v>
      </c>
      <c r="G39" s="152">
        <v>-0.1179</v>
      </c>
      <c r="H39" s="152">
        <v>0.04</v>
      </c>
      <c r="I39" s="150">
        <v>5.5</v>
      </c>
      <c r="J39" s="150">
        <v>5.5</v>
      </c>
      <c r="K39" s="152">
        <v>4.9020000000000001E-2</v>
      </c>
      <c r="L39" s="150" t="s">
        <v>40</v>
      </c>
      <c r="M39" s="14" t="s">
        <v>127</v>
      </c>
      <c r="N39" s="151">
        <v>4.4999999999999997E-3</v>
      </c>
      <c r="O39" s="18">
        <v>0.46039999999999998</v>
      </c>
      <c r="P39" s="152">
        <v>-0.1014</v>
      </c>
      <c r="Q39" s="152">
        <v>0.26079999999999998</v>
      </c>
      <c r="R39" s="152">
        <v>2.7000000000000001E-3</v>
      </c>
      <c r="S39" s="152">
        <v>7.4000000000000003E-3</v>
      </c>
      <c r="T39" s="152">
        <v>-2.0999999999999999E-3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1.1779999999999999</v>
      </c>
      <c r="D40" s="147">
        <v>1.2E-2</v>
      </c>
      <c r="E40" s="144">
        <v>3.39</v>
      </c>
      <c r="F40" s="7">
        <v>1.0341</v>
      </c>
      <c r="G40" s="146">
        <v>-0.13919999999999999</v>
      </c>
      <c r="H40" s="146">
        <v>0.04</v>
      </c>
      <c r="I40" s="144">
        <v>5.5</v>
      </c>
      <c r="J40" s="144">
        <v>5.5</v>
      </c>
      <c r="K40" s="146">
        <v>4.8079999999999998E-2</v>
      </c>
      <c r="L40" s="144" t="s">
        <v>40</v>
      </c>
      <c r="M40" s="7" t="s">
        <v>218</v>
      </c>
      <c r="N40" s="147">
        <v>5.1999999999999998E-3</v>
      </c>
      <c r="O40" s="23">
        <v>0.45660000000000001</v>
      </c>
      <c r="P40" s="146">
        <v>-0.1181</v>
      </c>
      <c r="Q40" s="146">
        <v>0.26960000000000001</v>
      </c>
      <c r="R40" s="146">
        <v>2.3699999999999999E-2</v>
      </c>
      <c r="S40" s="146">
        <v>1.8100000000000002E-2</v>
      </c>
      <c r="T40" s="146">
        <v>9.1999999999999998E-3</v>
      </c>
      <c r="U40" s="144">
        <v>1094</v>
      </c>
      <c r="V40" s="144">
        <v>-3</v>
      </c>
      <c r="W40" s="148">
        <v>0.21180555555555555</v>
      </c>
      <c r="X40" s="149">
        <v>42719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-1.1115384615384622E-3</v>
      </c>
      <c r="E41" s="36"/>
      <c r="F41" s="35"/>
      <c r="G41" s="43">
        <f>AVERAGE(G15:G40)</f>
        <v>-6.5339743589743579E-2</v>
      </c>
      <c r="H41" s="272">
        <f>COUNTIF($D15:$D40,"&gt;0")/COUNT($D15:$D40)</f>
        <v>0.26923076923076922</v>
      </c>
      <c r="I41" s="36"/>
      <c r="J41" s="36"/>
      <c r="K41" s="43">
        <f>AVERAGE(K15:K40)</f>
        <v>5.1732820512820514E-2</v>
      </c>
      <c r="L41" s="36"/>
      <c r="M41" s="35"/>
      <c r="N41" s="38"/>
      <c r="O41" s="39"/>
      <c r="P41" s="43">
        <f>AVERAGE(P15:P40)</f>
        <v>-5.5612820512820509E-2</v>
      </c>
      <c r="Q41" s="37"/>
      <c r="R41" s="43">
        <f>AVERAGE(R15:R40)</f>
        <v>-2.7076923076923077E-3</v>
      </c>
      <c r="S41" s="37"/>
      <c r="T41" s="37"/>
      <c r="U41" s="36"/>
      <c r="V41" s="36"/>
      <c r="W41" s="40"/>
      <c r="X41" s="41"/>
      <c r="Y41" s="42"/>
    </row>
    <row r="42" spans="1:25" ht="15.75" thickBot="1" x14ac:dyDescent="0.2">
      <c r="A42" s="14">
        <v>150047</v>
      </c>
      <c r="B42" s="150" t="s">
        <v>226</v>
      </c>
      <c r="C42" s="14">
        <v>1.5780000000000001</v>
      </c>
      <c r="D42" s="151">
        <v>2.5000000000000001E-3</v>
      </c>
      <c r="E42" s="150">
        <v>83.55</v>
      </c>
      <c r="F42" s="14">
        <v>1.038</v>
      </c>
      <c r="G42" s="152">
        <v>-0.5202</v>
      </c>
      <c r="H42" s="152">
        <v>0.04</v>
      </c>
      <c r="I42" s="150">
        <v>5.5</v>
      </c>
      <c r="J42" s="150">
        <v>5.5</v>
      </c>
      <c r="K42" s="152">
        <v>3.5709999999999999E-2</v>
      </c>
      <c r="L42" s="150" t="s">
        <v>40</v>
      </c>
      <c r="M42" s="14" t="s">
        <v>36</v>
      </c>
      <c r="N42" s="159">
        <v>0</v>
      </c>
      <c r="O42" s="18">
        <v>0.68210000000000004</v>
      </c>
      <c r="P42" s="152">
        <v>-0.33660000000000001</v>
      </c>
      <c r="Q42" s="150" t="s">
        <v>37</v>
      </c>
      <c r="R42" s="152">
        <v>7.4000000000000003E-3</v>
      </c>
      <c r="S42" s="152">
        <v>9.5999999999999992E-3</v>
      </c>
      <c r="T42" s="152">
        <v>4.5999999999999999E-3</v>
      </c>
      <c r="U42" s="150">
        <v>1425</v>
      </c>
      <c r="V42" s="150">
        <v>-2</v>
      </c>
      <c r="W42" s="153">
        <v>8.8888888888888892E-2</v>
      </c>
      <c r="X42" s="154">
        <v>42738</v>
      </c>
      <c r="Y42" s="21" t="s">
        <v>38</v>
      </c>
    </row>
    <row r="43" spans="1:25" ht="15.75" thickBot="1" x14ac:dyDescent="0.2">
      <c r="A43" s="7">
        <v>150175</v>
      </c>
      <c r="B43" s="155" t="s">
        <v>152</v>
      </c>
      <c r="C43" s="7">
        <v>0.98799999999999999</v>
      </c>
      <c r="D43" s="145">
        <v>-2E-3</v>
      </c>
      <c r="E43" s="144">
        <v>8973.67</v>
      </c>
      <c r="F43" s="7">
        <v>1.0389999999999999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5">
        <v>-8.6E-3</v>
      </c>
      <c r="O43" s="23">
        <v>0.31380000000000002</v>
      </c>
      <c r="P43" s="155" t="s">
        <v>44</v>
      </c>
      <c r="Q43" s="146">
        <v>0.66120000000000001</v>
      </c>
      <c r="R43" s="146">
        <v>8.3000000000000001E-3</v>
      </c>
      <c r="S43" s="146">
        <v>2.8999999999999998E-3</v>
      </c>
      <c r="T43" s="146">
        <v>7.1000000000000004E-3</v>
      </c>
      <c r="U43" s="144">
        <v>354704</v>
      </c>
      <c r="V43" s="144">
        <v>3272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150112</v>
      </c>
      <c r="B44" s="150" t="s">
        <v>265</v>
      </c>
      <c r="C44" s="14">
        <v>1.016</v>
      </c>
      <c r="D44" s="156">
        <v>-1.26E-2</v>
      </c>
      <c r="E44" s="150">
        <v>0.28999999999999998</v>
      </c>
      <c r="F44" s="14">
        <v>1.0099</v>
      </c>
      <c r="G44" s="152">
        <v>-6.0000000000000001E-3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266</v>
      </c>
      <c r="N44" s="151">
        <v>4.4000000000000003E-3</v>
      </c>
      <c r="O44" s="18">
        <v>0.48359999999999997</v>
      </c>
      <c r="P44" s="152">
        <v>-8.2000000000000007E-3</v>
      </c>
      <c r="Q44" s="152">
        <v>0.63949999999999996</v>
      </c>
      <c r="R44" s="152">
        <v>-6.4999999999999997E-3</v>
      </c>
      <c r="S44" s="152">
        <v>-6.9999999999999999E-4</v>
      </c>
      <c r="T44" s="152">
        <v>8.0000000000000004E-4</v>
      </c>
      <c r="U44" s="150">
        <v>944</v>
      </c>
      <c r="V44" s="150">
        <v>-6</v>
      </c>
      <c r="W44" s="153">
        <v>0.21180555555555555</v>
      </c>
      <c r="X44" s="154">
        <v>42919</v>
      </c>
      <c r="Y44" s="21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1.046</v>
      </c>
      <c r="D45" s="147">
        <v>5.7999999999999996E-3</v>
      </c>
      <c r="E45" s="144">
        <v>2.35</v>
      </c>
      <c r="F45" s="7">
        <v>1.0349999999999999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163</v>
      </c>
      <c r="N45" s="147">
        <v>6.1000000000000004E-3</v>
      </c>
      <c r="O45" s="23">
        <v>0.15279999999999999</v>
      </c>
      <c r="P45" s="146">
        <v>-1.2800000000000001E-2</v>
      </c>
      <c r="Q45" s="146">
        <v>1.6372</v>
      </c>
      <c r="R45" s="146">
        <v>9.4000000000000004E-3</v>
      </c>
      <c r="S45" s="146">
        <v>1.8599999999999998E-2</v>
      </c>
      <c r="T45" s="146">
        <v>1.0999999999999999E-2</v>
      </c>
      <c r="U45" s="144">
        <v>929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1.0489999999999999</v>
      </c>
      <c r="D46" s="156">
        <v>-2.8999999999999998E-3</v>
      </c>
      <c r="E46" s="150">
        <v>0.3</v>
      </c>
      <c r="F46" s="14">
        <v>1.0369999999999999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157</v>
      </c>
      <c r="N46" s="159">
        <v>0</v>
      </c>
      <c r="O46" s="18">
        <v>0.1588</v>
      </c>
      <c r="P46" s="152">
        <v>-1.38E-2</v>
      </c>
      <c r="Q46" s="152">
        <v>0.96079999999999999</v>
      </c>
      <c r="R46" s="152">
        <v>2.5499999999999998E-2</v>
      </c>
      <c r="S46" s="152">
        <v>2.0299999999999999E-2</v>
      </c>
      <c r="T46" s="152">
        <v>1.21E-2</v>
      </c>
      <c r="U46" s="150">
        <v>1095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5">
        <v>-8.9999999999999998E-4</v>
      </c>
      <c r="E47" s="144">
        <v>10.94</v>
      </c>
      <c r="F47" s="7">
        <v>1.0389999999999999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182</v>
      </c>
      <c r="N47" s="147">
        <v>3.5999999999999999E-3</v>
      </c>
      <c r="O47" s="23">
        <v>0.3715</v>
      </c>
      <c r="P47" s="146">
        <v>-1.5599999999999999E-2</v>
      </c>
      <c r="Q47" s="146">
        <v>0.4627</v>
      </c>
      <c r="R47" s="146">
        <v>4.4000000000000003E-3</v>
      </c>
      <c r="S47" s="146">
        <v>1.47E-2</v>
      </c>
      <c r="T47" s="146">
        <v>6.1999999999999998E-3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1">
        <v>8.9999999999999998E-4</v>
      </c>
      <c r="E48" s="150">
        <v>15.46</v>
      </c>
      <c r="F48" s="14">
        <v>1.06</v>
      </c>
      <c r="G48" s="152">
        <v>-1.4200000000000001E-2</v>
      </c>
      <c r="H48" s="152">
        <v>3.5000000000000003E-2</v>
      </c>
      <c r="I48" s="150">
        <v>5.5</v>
      </c>
      <c r="J48" s="150">
        <v>5</v>
      </c>
      <c r="K48" s="152">
        <v>4.931E-2</v>
      </c>
      <c r="L48" s="150" t="s">
        <v>40</v>
      </c>
      <c r="M48" s="14" t="s">
        <v>91</v>
      </c>
      <c r="N48" s="156">
        <v>-3.0999999999999999E-3</v>
      </c>
      <c r="O48" s="18">
        <v>0.28050000000000003</v>
      </c>
      <c r="P48" s="152">
        <v>-1.6299999999999999E-2</v>
      </c>
      <c r="Q48" s="162">
        <v>0.64780000000000004</v>
      </c>
      <c r="R48" s="152">
        <v>-4.7000000000000002E-3</v>
      </c>
      <c r="S48" s="152">
        <v>-7.1000000000000004E-3</v>
      </c>
      <c r="T48" s="152">
        <v>-2.2000000000000001E-3</v>
      </c>
      <c r="U48" s="150">
        <v>1051</v>
      </c>
      <c r="V48" s="150">
        <v>-1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</v>
      </c>
      <c r="D49" s="145">
        <v>-4.7000000000000002E-3</v>
      </c>
      <c r="E49" s="144">
        <v>2.56</v>
      </c>
      <c r="F49" s="7">
        <v>1.0349999999999999</v>
      </c>
      <c r="G49" s="146">
        <v>-1.4500000000000001E-2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172</v>
      </c>
      <c r="N49" s="147">
        <v>5.4000000000000003E-3</v>
      </c>
      <c r="O49" s="23">
        <v>0.35949999999999999</v>
      </c>
      <c r="P49" s="146">
        <v>-1.66E-2</v>
      </c>
      <c r="Q49" s="146">
        <v>0.49530000000000002</v>
      </c>
      <c r="R49" s="146">
        <v>4.4000000000000003E-3</v>
      </c>
      <c r="S49" s="146">
        <v>5.0000000000000001E-3</v>
      </c>
      <c r="T49" s="146">
        <v>-5.0000000000000001E-4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</v>
      </c>
      <c r="D50" s="151">
        <v>1E-3</v>
      </c>
      <c r="E50" s="150">
        <v>1.4</v>
      </c>
      <c r="F50" s="14">
        <v>1.0347</v>
      </c>
      <c r="G50" s="152">
        <v>-1.4800000000000001E-2</v>
      </c>
      <c r="H50" s="152">
        <v>3.5000000000000003E-2</v>
      </c>
      <c r="I50" s="150">
        <v>5</v>
      </c>
      <c r="J50" s="150">
        <v>5</v>
      </c>
      <c r="K50" s="152">
        <v>4.9250000000000002E-2</v>
      </c>
      <c r="L50" s="150" t="s">
        <v>40</v>
      </c>
      <c r="M50" s="14" t="s">
        <v>148</v>
      </c>
      <c r="N50" s="151">
        <v>4.4999999999999997E-3</v>
      </c>
      <c r="O50" s="18">
        <v>0.43269999999999997</v>
      </c>
      <c r="P50" s="152">
        <v>-1.66E-2</v>
      </c>
      <c r="Q50" s="152">
        <v>1.012</v>
      </c>
      <c r="R50" s="152">
        <v>1.41E-2</v>
      </c>
      <c r="S50" s="152">
        <v>1.7399999999999999E-2</v>
      </c>
      <c r="T50" s="152">
        <v>1.2699999999999999E-2</v>
      </c>
      <c r="U50" s="150">
        <v>542</v>
      </c>
      <c r="V50" s="150">
        <v>-8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1.0509999999999999</v>
      </c>
      <c r="D51" s="145">
        <v>-1E-3</v>
      </c>
      <c r="E51" s="144">
        <v>5.62</v>
      </c>
      <c r="F51" s="7">
        <v>1.0349999999999999</v>
      </c>
      <c r="G51" s="146">
        <v>-1.55E-2</v>
      </c>
      <c r="H51" s="146">
        <v>3.5000000000000003E-2</v>
      </c>
      <c r="I51" s="144">
        <v>5</v>
      </c>
      <c r="J51" s="144">
        <v>5</v>
      </c>
      <c r="K51" s="146">
        <v>4.9209999999999997E-2</v>
      </c>
      <c r="L51" s="144" t="s">
        <v>40</v>
      </c>
      <c r="M51" s="7" t="s">
        <v>174</v>
      </c>
      <c r="N51" s="147">
        <v>2.3999999999999998E-3</v>
      </c>
      <c r="O51" s="23">
        <v>0.52429999999999999</v>
      </c>
      <c r="P51" s="146">
        <v>-1.7500000000000002E-2</v>
      </c>
      <c r="Q51" s="146">
        <v>0.68679999999999997</v>
      </c>
      <c r="R51" s="146">
        <v>-3.3E-3</v>
      </c>
      <c r="S51" s="146">
        <v>2.3999999999999998E-3</v>
      </c>
      <c r="T51" s="146">
        <v>1.2999999999999999E-3</v>
      </c>
      <c r="U51" s="144">
        <v>341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1.0529999999999999</v>
      </c>
      <c r="D52" s="156">
        <v>-1.03E-2</v>
      </c>
      <c r="E52" s="150">
        <v>7.0000000000000007E-2</v>
      </c>
      <c r="F52" s="14">
        <v>1.0369999999999999</v>
      </c>
      <c r="G52" s="152">
        <v>-1.54E-2</v>
      </c>
      <c r="H52" s="152">
        <v>3.5000000000000003E-2</v>
      </c>
      <c r="I52" s="150">
        <v>5</v>
      </c>
      <c r="J52" s="150">
        <v>5</v>
      </c>
      <c r="K52" s="152">
        <v>4.9209999999999997E-2</v>
      </c>
      <c r="L52" s="150" t="s">
        <v>40</v>
      </c>
      <c r="M52" s="14" t="s">
        <v>91</v>
      </c>
      <c r="N52" s="156">
        <v>-3.0999999999999999E-3</v>
      </c>
      <c r="O52" s="18">
        <v>0.43830000000000002</v>
      </c>
      <c r="P52" s="152">
        <v>-1.7500000000000002E-2</v>
      </c>
      <c r="Q52" s="152">
        <v>0.30930000000000002</v>
      </c>
      <c r="R52" s="152">
        <v>-1.23E-2</v>
      </c>
      <c r="S52" s="152">
        <v>-1.04E-2</v>
      </c>
      <c r="T52" s="152">
        <v>-8.9999999999999998E-4</v>
      </c>
      <c r="U52" s="150">
        <v>339</v>
      </c>
      <c r="V52" s="150">
        <v>0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1.0640000000000001</v>
      </c>
      <c r="D53" s="147">
        <v>8.9999999999999998E-4</v>
      </c>
      <c r="E53" s="144">
        <v>245.88</v>
      </c>
      <c r="F53" s="7">
        <v>1.0449999999999999</v>
      </c>
      <c r="G53" s="146">
        <v>-1.8200000000000001E-2</v>
      </c>
      <c r="H53" s="146">
        <v>3.5000000000000003E-2</v>
      </c>
      <c r="I53" s="144">
        <v>5.75</v>
      </c>
      <c r="J53" s="144">
        <v>5</v>
      </c>
      <c r="K53" s="146">
        <v>4.9149999999999999E-2</v>
      </c>
      <c r="L53" s="144" t="s">
        <v>40</v>
      </c>
      <c r="M53" s="7" t="s">
        <v>154</v>
      </c>
      <c r="N53" s="145">
        <v>-5.4000000000000003E-3</v>
      </c>
      <c r="O53" s="23">
        <v>0.13569999999999999</v>
      </c>
      <c r="P53" s="146">
        <v>-2.0199999999999999E-2</v>
      </c>
      <c r="Q53" s="160">
        <v>1.0023</v>
      </c>
      <c r="R53" s="146">
        <v>-2.8E-3</v>
      </c>
      <c r="S53" s="146">
        <v>-8.0000000000000002E-3</v>
      </c>
      <c r="T53" s="146">
        <v>-2E-3</v>
      </c>
      <c r="U53" s="144">
        <v>17922</v>
      </c>
      <c r="V53" s="144">
        <v>26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1.0549999999999999</v>
      </c>
      <c r="D54" s="151">
        <v>8.9999999999999998E-4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160</v>
      </c>
      <c r="N54" s="156">
        <v>-2.0000000000000001E-4</v>
      </c>
      <c r="O54" s="18">
        <v>0.44119999999999998</v>
      </c>
      <c r="P54" s="152">
        <v>-2.1299999999999999E-2</v>
      </c>
      <c r="Q54" s="152">
        <v>0.73950000000000005</v>
      </c>
      <c r="R54" s="152">
        <v>2.5000000000000001E-2</v>
      </c>
      <c r="S54" s="152">
        <v>2.4400000000000002E-2</v>
      </c>
      <c r="T54" s="152">
        <v>6.7999999999999996E-3</v>
      </c>
      <c r="U54" s="150">
        <v>437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150083</v>
      </c>
      <c r="B55" s="144" t="s">
        <v>287</v>
      </c>
      <c r="C55" s="7">
        <v>1.0549999999999999</v>
      </c>
      <c r="D55" s="145">
        <v>-9.4000000000000004E-3</v>
      </c>
      <c r="E55" s="144">
        <v>7.0000000000000007E-2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266</v>
      </c>
      <c r="N55" s="147">
        <v>4.4000000000000003E-3</v>
      </c>
      <c r="O55" s="23">
        <v>0.3664</v>
      </c>
      <c r="P55" s="146">
        <v>-2.1299999999999999E-2</v>
      </c>
      <c r="Q55" s="146">
        <v>0.97219999999999995</v>
      </c>
      <c r="R55" s="146">
        <v>-4.1000000000000003E-3</v>
      </c>
      <c r="S55" s="146">
        <v>6.0000000000000001E-3</v>
      </c>
      <c r="T55" s="146">
        <v>-5.9999999999999995E-4</v>
      </c>
      <c r="U55" s="144">
        <v>694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502031</v>
      </c>
      <c r="B56" s="161" t="s">
        <v>65</v>
      </c>
      <c r="C56" s="14">
        <v>1.026</v>
      </c>
      <c r="D56" s="159">
        <v>0</v>
      </c>
      <c r="E56" s="150">
        <v>34.56</v>
      </c>
      <c r="F56" s="14">
        <v>1.006</v>
      </c>
      <c r="G56" s="152">
        <v>-1.9900000000000001E-2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66</v>
      </c>
      <c r="N56" s="151">
        <v>1.9E-3</v>
      </c>
      <c r="O56" s="18">
        <v>0.375</v>
      </c>
      <c r="P56" s="152">
        <v>-2.1700000000000001E-2</v>
      </c>
      <c r="Q56" s="152">
        <v>0.49280000000000002</v>
      </c>
      <c r="R56" s="152">
        <v>-3.3E-3</v>
      </c>
      <c r="S56" s="152">
        <v>-5.4999999999999997E-3</v>
      </c>
      <c r="T56" s="152">
        <v>1E-3</v>
      </c>
      <c r="U56" s="150">
        <v>822</v>
      </c>
      <c r="V56" s="150">
        <v>0</v>
      </c>
      <c r="W56" s="153">
        <v>0.21180555555555555</v>
      </c>
      <c r="X56" s="154">
        <v>42947</v>
      </c>
      <c r="Y56" s="21" t="s">
        <v>38</v>
      </c>
    </row>
    <row r="57" spans="1:25" ht="15.75" thickBot="1" x14ac:dyDescent="0.2">
      <c r="A57" s="7">
        <v>150030</v>
      </c>
      <c r="B57" s="144" t="s">
        <v>179</v>
      </c>
      <c r="C57" s="7">
        <v>1.056</v>
      </c>
      <c r="D57" s="147">
        <v>3.8E-3</v>
      </c>
      <c r="E57" s="144">
        <v>4.08</v>
      </c>
      <c r="F57" s="7">
        <v>1.0349999999999999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180</v>
      </c>
      <c r="N57" s="145">
        <v>-8.9999999999999998E-4</v>
      </c>
      <c r="O57" s="23">
        <v>0.37869999999999998</v>
      </c>
      <c r="P57" s="146">
        <v>-2.2200000000000001E-2</v>
      </c>
      <c r="Q57" s="146">
        <v>0.93400000000000005</v>
      </c>
      <c r="R57" s="146">
        <v>-1.1000000000000001E-3</v>
      </c>
      <c r="S57" s="146">
        <v>-7.7000000000000002E-3</v>
      </c>
      <c r="T57" s="146">
        <v>-4.3E-3</v>
      </c>
      <c r="U57" s="144">
        <v>3152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1.0960000000000001</v>
      </c>
      <c r="D58" s="151">
        <v>8.9999999999999998E-4</v>
      </c>
      <c r="E58" s="150">
        <v>174.7</v>
      </c>
      <c r="F58" s="14">
        <v>1.071</v>
      </c>
      <c r="G58" s="152">
        <v>-2.3300000000000001E-2</v>
      </c>
      <c r="H58" s="152">
        <v>3.5000000000000003E-2</v>
      </c>
      <c r="I58" s="150">
        <v>5.75</v>
      </c>
      <c r="J58" s="150">
        <v>5</v>
      </c>
      <c r="K58" s="152">
        <v>4.8860000000000001E-2</v>
      </c>
      <c r="L58" s="150" t="s">
        <v>40</v>
      </c>
      <c r="M58" s="14" t="s">
        <v>169</v>
      </c>
      <c r="N58" s="156">
        <v>-1.8E-3</v>
      </c>
      <c r="O58" s="18">
        <v>0.1419</v>
      </c>
      <c r="P58" s="152">
        <v>-2.52E-2</v>
      </c>
      <c r="Q58" s="162">
        <v>0.94889999999999997</v>
      </c>
      <c r="R58" s="152">
        <v>-7.4000000000000003E-3</v>
      </c>
      <c r="S58" s="152">
        <v>-9.1000000000000004E-3</v>
      </c>
      <c r="T58" s="152">
        <v>-6.4000000000000003E-3</v>
      </c>
      <c r="U58" s="150">
        <v>5495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1.069</v>
      </c>
      <c r="D59" s="157">
        <v>0</v>
      </c>
      <c r="E59" s="144">
        <v>0</v>
      </c>
      <c r="F59" s="7">
        <v>1.0349999999999999</v>
      </c>
      <c r="G59" s="146">
        <v>-3.2899999999999999E-2</v>
      </c>
      <c r="H59" s="146">
        <v>3.5000000000000003E-2</v>
      </c>
      <c r="I59" s="144">
        <v>5</v>
      </c>
      <c r="J59" s="144">
        <v>5</v>
      </c>
      <c r="K59" s="146">
        <v>4.836E-2</v>
      </c>
      <c r="L59" s="144" t="s">
        <v>40</v>
      </c>
      <c r="M59" s="7" t="s">
        <v>36</v>
      </c>
      <c r="N59" s="145">
        <v>-6.9999999999999999E-4</v>
      </c>
      <c r="O59" s="23">
        <v>0.58930000000000005</v>
      </c>
      <c r="P59" s="146">
        <v>-3.4599999999999999E-2</v>
      </c>
      <c r="Q59" s="146">
        <v>0.53810000000000002</v>
      </c>
      <c r="R59" s="146">
        <v>7.6E-3</v>
      </c>
      <c r="S59" s="146">
        <v>8.0000000000000002E-3</v>
      </c>
      <c r="T59" s="146">
        <v>-4.7000000000000002E-3</v>
      </c>
      <c r="U59" s="144">
        <v>175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1.075</v>
      </c>
      <c r="D60" s="159">
        <v>0</v>
      </c>
      <c r="E60" s="150">
        <v>13.41</v>
      </c>
      <c r="F60" s="14">
        <v>1.0389999999999999</v>
      </c>
      <c r="G60" s="152">
        <v>-3.4599999999999999E-2</v>
      </c>
      <c r="H60" s="152">
        <v>3.5000000000000003E-2</v>
      </c>
      <c r="I60" s="150">
        <v>5</v>
      </c>
      <c r="J60" s="150">
        <v>5</v>
      </c>
      <c r="K60" s="152">
        <v>4.8259999999999997E-2</v>
      </c>
      <c r="L60" s="150" t="s">
        <v>40</v>
      </c>
      <c r="M60" s="14" t="s">
        <v>88</v>
      </c>
      <c r="N60" s="156">
        <v>-6.9999999999999999E-4</v>
      </c>
      <c r="O60" s="18">
        <v>0.23769999999999999</v>
      </c>
      <c r="P60" s="152">
        <v>-3.5799999999999998E-2</v>
      </c>
      <c r="Q60" s="152">
        <v>0.7742</v>
      </c>
      <c r="R60" s="152">
        <v>1.72E-2</v>
      </c>
      <c r="S60" s="152">
        <v>1.66E-2</v>
      </c>
      <c r="T60" s="152">
        <v>1.6299999999999999E-2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1.0720000000000001</v>
      </c>
      <c r="D61" s="157">
        <v>0</v>
      </c>
      <c r="E61" s="144">
        <v>1517.45</v>
      </c>
      <c r="F61" s="7">
        <v>1.0349999999999999</v>
      </c>
      <c r="G61" s="146">
        <v>-3.5700000000000003E-2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174</v>
      </c>
      <c r="N61" s="147">
        <v>2.3999999999999998E-3</v>
      </c>
      <c r="O61" s="23">
        <v>0.14530000000000001</v>
      </c>
      <c r="P61" s="146">
        <v>-3.6799999999999999E-2</v>
      </c>
      <c r="Q61" s="146">
        <v>1.6606000000000001</v>
      </c>
      <c r="R61" s="146">
        <v>-3.5999999999999999E-3</v>
      </c>
      <c r="S61" s="146">
        <v>-4.0000000000000001E-3</v>
      </c>
      <c r="T61" s="146">
        <v>-2E-3</v>
      </c>
      <c r="U61" s="144">
        <v>86002</v>
      </c>
      <c r="V61" s="144">
        <v>-549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1.0740000000000001</v>
      </c>
      <c r="D62" s="159">
        <v>0</v>
      </c>
      <c r="E62" s="150">
        <v>2.75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88</v>
      </c>
      <c r="N62" s="156">
        <v>-6.9999999999999999E-4</v>
      </c>
      <c r="O62" s="18">
        <v>0.25240000000000001</v>
      </c>
      <c r="P62" s="152">
        <v>-3.8600000000000002E-2</v>
      </c>
      <c r="Q62" s="152">
        <v>0.74529999999999996</v>
      </c>
      <c r="R62" s="152">
        <v>2.7400000000000001E-2</v>
      </c>
      <c r="S62" s="152">
        <v>1.9800000000000002E-2</v>
      </c>
      <c r="T62" s="152">
        <v>1.5299999999999999E-2</v>
      </c>
      <c r="U62" s="150">
        <v>647</v>
      </c>
      <c r="V62" s="150">
        <v>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1.0780000000000001</v>
      </c>
      <c r="D63" s="145">
        <v>-2.8E-3</v>
      </c>
      <c r="E63" s="144">
        <v>271.24</v>
      </c>
      <c r="F63" s="7">
        <v>1.0369999999999999</v>
      </c>
      <c r="G63" s="146">
        <v>-3.95E-2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176</v>
      </c>
      <c r="N63" s="147">
        <v>3.8E-3</v>
      </c>
      <c r="O63" s="23">
        <v>0.2868</v>
      </c>
      <c r="P63" s="146">
        <v>-4.0300000000000002E-2</v>
      </c>
      <c r="Q63" s="146">
        <v>0.66249999999999998</v>
      </c>
      <c r="R63" s="146">
        <v>-4.7000000000000002E-3</v>
      </c>
      <c r="S63" s="146">
        <v>4.4999999999999997E-3</v>
      </c>
      <c r="T63" s="146">
        <v>1.6000000000000001E-3</v>
      </c>
      <c r="U63" s="144">
        <v>117163</v>
      </c>
      <c r="V63" s="144">
        <v>994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1.113</v>
      </c>
      <c r="D64" s="151">
        <v>2.7000000000000001E-3</v>
      </c>
      <c r="E64" s="150">
        <v>27.11</v>
      </c>
      <c r="F64" s="14">
        <v>1.0679000000000001</v>
      </c>
      <c r="G64" s="152">
        <v>-4.2200000000000001E-2</v>
      </c>
      <c r="H64" s="152">
        <v>3.5000000000000003E-2</v>
      </c>
      <c r="I64" s="150">
        <v>5.75</v>
      </c>
      <c r="J64" s="150">
        <v>5</v>
      </c>
      <c r="K64" s="152">
        <v>4.7919999999999997E-2</v>
      </c>
      <c r="L64" s="150" t="s">
        <v>40</v>
      </c>
      <c r="M64" s="14" t="s">
        <v>48</v>
      </c>
      <c r="N64" s="151">
        <v>8.0000000000000004E-4</v>
      </c>
      <c r="O64" s="18">
        <v>0.2427</v>
      </c>
      <c r="P64" s="152">
        <v>-4.2799999999999998E-2</v>
      </c>
      <c r="Q64" s="152">
        <v>0.7238</v>
      </c>
      <c r="R64" s="152">
        <v>-5.8999999999999999E-3</v>
      </c>
      <c r="S64" s="152">
        <v>-7.4999999999999997E-3</v>
      </c>
      <c r="T64" s="152">
        <v>-4.4000000000000003E-3</v>
      </c>
      <c r="U64" s="150">
        <v>20869</v>
      </c>
      <c r="V64" s="150">
        <v>-12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1.105</v>
      </c>
      <c r="D65" s="147">
        <v>2.7000000000000001E-3</v>
      </c>
      <c r="E65" s="144">
        <v>18.18</v>
      </c>
      <c r="F65" s="7">
        <v>1.06</v>
      </c>
      <c r="G65" s="146">
        <v>-4.2500000000000003E-2</v>
      </c>
      <c r="H65" s="146">
        <v>3.5000000000000003E-2</v>
      </c>
      <c r="I65" s="144">
        <v>5.5</v>
      </c>
      <c r="J65" s="144">
        <v>5</v>
      </c>
      <c r="K65" s="146">
        <v>4.7899999999999998E-2</v>
      </c>
      <c r="L65" s="144" t="s">
        <v>40</v>
      </c>
      <c r="M65" s="7" t="s">
        <v>56</v>
      </c>
      <c r="N65" s="145">
        <v>-3.3999999999999998E-3</v>
      </c>
      <c r="O65" s="23">
        <v>0.37769999999999998</v>
      </c>
      <c r="P65" s="146">
        <v>-4.2999999999999997E-2</v>
      </c>
      <c r="Q65" s="160">
        <v>0.42509999999999998</v>
      </c>
      <c r="R65" s="146">
        <v>1.2999999999999999E-3</v>
      </c>
      <c r="S65" s="146">
        <v>-1.9E-3</v>
      </c>
      <c r="T65" s="146">
        <v>3.2000000000000002E-3</v>
      </c>
      <c r="U65" s="144">
        <v>10022</v>
      </c>
      <c r="V65" s="144">
        <v>-19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150225</v>
      </c>
      <c r="B66" s="150" t="s">
        <v>285</v>
      </c>
      <c r="C66" s="14">
        <v>1.0840000000000001</v>
      </c>
      <c r="D66" s="156">
        <v>-6.0699999999999997E-2</v>
      </c>
      <c r="E66" s="150">
        <v>10.96</v>
      </c>
      <c r="F66" s="14">
        <v>1.0391999999999999</v>
      </c>
      <c r="G66" s="152">
        <v>-4.3099999999999999E-2</v>
      </c>
      <c r="H66" s="152">
        <v>3.5000000000000003E-2</v>
      </c>
      <c r="I66" s="150">
        <v>5</v>
      </c>
      <c r="J66" s="150">
        <v>5</v>
      </c>
      <c r="K66" s="152">
        <v>4.786E-2</v>
      </c>
      <c r="L66" s="150" t="s">
        <v>40</v>
      </c>
      <c r="M66" s="14" t="s">
        <v>84</v>
      </c>
      <c r="N66" s="156">
        <v>-6.4999999999999997E-3</v>
      </c>
      <c r="O66" s="18">
        <v>0.4143</v>
      </c>
      <c r="P66" s="152">
        <v>-4.3799999999999999E-2</v>
      </c>
      <c r="Q66" s="152">
        <v>0.3629</v>
      </c>
      <c r="R66" s="152">
        <v>-2.8E-3</v>
      </c>
      <c r="S66" s="152">
        <v>2.8500000000000001E-2</v>
      </c>
      <c r="T66" s="152">
        <v>-4.4000000000000003E-3</v>
      </c>
      <c r="U66" s="150">
        <v>2942</v>
      </c>
      <c r="V66" s="150">
        <v>-7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1.08</v>
      </c>
      <c r="D67" s="157">
        <v>0</v>
      </c>
      <c r="E67" s="144">
        <v>0.08</v>
      </c>
      <c r="F67" s="7">
        <v>1.0349999999999999</v>
      </c>
      <c r="G67" s="146">
        <v>-4.3499999999999997E-2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88</v>
      </c>
      <c r="N67" s="145">
        <v>-6.9999999999999999E-4</v>
      </c>
      <c r="O67" s="23">
        <v>0.42420000000000002</v>
      </c>
      <c r="P67" s="146">
        <v>-4.3400000000000001E-2</v>
      </c>
      <c r="Q67" s="146">
        <v>0.72529999999999994</v>
      </c>
      <c r="R67" s="146">
        <v>-9.2999999999999992E-3</v>
      </c>
      <c r="S67" s="146">
        <v>7.7999999999999996E-3</v>
      </c>
      <c r="T67" s="146">
        <v>1.8700000000000001E-2</v>
      </c>
      <c r="U67" s="144">
        <v>1060</v>
      </c>
      <c r="V67" s="144">
        <v>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1">
        <v>2.0799999999999999E-2</v>
      </c>
      <c r="E68" s="150">
        <v>1.08</v>
      </c>
      <c r="F68" s="14">
        <v>1.0347</v>
      </c>
      <c r="G68" s="152">
        <v>-4.3799999999999999E-2</v>
      </c>
      <c r="H68" s="152">
        <v>3.5000000000000003E-2</v>
      </c>
      <c r="I68" s="150">
        <v>5</v>
      </c>
      <c r="J68" s="150">
        <v>5</v>
      </c>
      <c r="K68" s="152">
        <v>4.7829999999999998E-2</v>
      </c>
      <c r="L68" s="150" t="s">
        <v>40</v>
      </c>
      <c r="M68" s="14" t="s">
        <v>148</v>
      </c>
      <c r="N68" s="151">
        <v>4.4999999999999997E-3</v>
      </c>
      <c r="O68" s="18">
        <v>0.57809999999999995</v>
      </c>
      <c r="P68" s="152">
        <v>-4.3900000000000002E-2</v>
      </c>
      <c r="Q68" s="150" t="s">
        <v>37</v>
      </c>
      <c r="R68" s="152">
        <v>1.4500000000000001E-2</v>
      </c>
      <c r="S68" s="152">
        <v>1.6299999999999999E-2</v>
      </c>
      <c r="T68" s="152">
        <v>9.7000000000000003E-3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1.0880000000000001</v>
      </c>
      <c r="D69" s="145">
        <v>-3.7000000000000002E-3</v>
      </c>
      <c r="E69" s="144">
        <v>2685.67</v>
      </c>
      <c r="F69" s="7">
        <v>1.0349999999999999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129</v>
      </c>
      <c r="N69" s="147">
        <v>1E-4</v>
      </c>
      <c r="O69" s="23">
        <v>0.3498</v>
      </c>
      <c r="P69" s="146">
        <v>-5.0900000000000001E-2</v>
      </c>
      <c r="Q69" s="146">
        <v>0.5181</v>
      </c>
      <c r="R69" s="146">
        <v>8.9999999999999998E-4</v>
      </c>
      <c r="S69" s="146">
        <v>1E-3</v>
      </c>
      <c r="T69" s="146">
        <v>-3.8999999999999998E-3</v>
      </c>
      <c r="U69" s="144">
        <v>340532</v>
      </c>
      <c r="V69" s="144">
        <v>1866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13.48</v>
      </c>
      <c r="F70" s="14">
        <v>1.0349999999999999</v>
      </c>
      <c r="G70" s="152">
        <v>-5.3100000000000001E-2</v>
      </c>
      <c r="H70" s="152">
        <v>3.5000000000000003E-2</v>
      </c>
      <c r="I70" s="150">
        <v>5</v>
      </c>
      <c r="J70" s="150">
        <v>5</v>
      </c>
      <c r="K70" s="152">
        <v>4.7390000000000002E-2</v>
      </c>
      <c r="L70" s="150" t="s">
        <v>40</v>
      </c>
      <c r="M70" s="14" t="s">
        <v>174</v>
      </c>
      <c r="N70" s="151">
        <v>2.3999999999999998E-3</v>
      </c>
      <c r="O70" s="18">
        <v>0.39479999999999998</v>
      </c>
      <c r="P70" s="152">
        <v>-5.2699999999999997E-2</v>
      </c>
      <c r="Q70" s="152">
        <v>0.88390000000000002</v>
      </c>
      <c r="R70" s="152">
        <v>6.0000000000000001E-3</v>
      </c>
      <c r="S70" s="152">
        <v>8.3000000000000001E-3</v>
      </c>
      <c r="T70" s="152">
        <v>-1.2999999999999999E-3</v>
      </c>
      <c r="U70" s="150">
        <v>1085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150267</v>
      </c>
      <c r="B71" s="155" t="s">
        <v>164</v>
      </c>
      <c r="C71" s="7">
        <v>1.099</v>
      </c>
      <c r="D71" s="147">
        <v>2.23E-2</v>
      </c>
      <c r="E71" s="144">
        <v>0.11</v>
      </c>
      <c r="F71" s="7">
        <v>1.0391999999999999</v>
      </c>
      <c r="G71" s="146">
        <v>-5.7500000000000002E-2</v>
      </c>
      <c r="H71" s="146">
        <v>3.5000000000000003E-2</v>
      </c>
      <c r="I71" s="144">
        <v>5</v>
      </c>
      <c r="J71" s="144">
        <v>5</v>
      </c>
      <c r="K71" s="146">
        <v>4.718E-2</v>
      </c>
      <c r="L71" s="144" t="s">
        <v>40</v>
      </c>
      <c r="M71" s="7" t="s">
        <v>95</v>
      </c>
      <c r="N71" s="147">
        <v>2.0000000000000001E-4</v>
      </c>
      <c r="O71" s="23">
        <v>0.25569999999999998</v>
      </c>
      <c r="P71" s="146">
        <v>-5.6800000000000003E-2</v>
      </c>
      <c r="Q71" s="146">
        <v>0.73199999999999998</v>
      </c>
      <c r="R71" s="146">
        <v>1.32E-2</v>
      </c>
      <c r="S71" s="146">
        <v>9.4000000000000004E-3</v>
      </c>
      <c r="T71" s="146">
        <v>8.8999999999999999E-3</v>
      </c>
      <c r="U71" s="144">
        <v>1975</v>
      </c>
      <c r="V71" s="144">
        <v>0</v>
      </c>
      <c r="W71" s="148">
        <v>0.21180555555555555</v>
      </c>
      <c r="X71" s="149">
        <v>42705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1.0589999999999999</v>
      </c>
      <c r="D72" s="151">
        <v>3.8E-3</v>
      </c>
      <c r="E72" s="150">
        <v>5.55</v>
      </c>
      <c r="F72" s="14">
        <v>1.0209999999999999</v>
      </c>
      <c r="G72" s="152">
        <v>-3.7199999999999997E-2</v>
      </c>
      <c r="H72" s="150" t="s">
        <v>186</v>
      </c>
      <c r="I72" s="150">
        <v>5</v>
      </c>
      <c r="J72" s="150">
        <v>5</v>
      </c>
      <c r="K72" s="152">
        <v>4.5850000000000002E-2</v>
      </c>
      <c r="L72" s="150" t="s">
        <v>40</v>
      </c>
      <c r="M72" s="14" t="s">
        <v>187</v>
      </c>
      <c r="N72" s="156">
        <v>-2.5999999999999999E-3</v>
      </c>
      <c r="O72" s="18">
        <v>0.51349999999999996</v>
      </c>
      <c r="P72" s="152">
        <v>-3.4799999999999998E-2</v>
      </c>
      <c r="Q72" s="150" t="s">
        <v>37</v>
      </c>
      <c r="R72" s="152">
        <v>-6.7000000000000002E-3</v>
      </c>
      <c r="S72" s="152">
        <v>-4.8999999999999998E-3</v>
      </c>
      <c r="T72" s="152">
        <v>-1.5E-3</v>
      </c>
      <c r="U72" s="150">
        <v>7705</v>
      </c>
      <c r="V72" s="150">
        <v>-163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1.179</v>
      </c>
      <c r="D73" s="145">
        <v>-4.4600000000000001E-2</v>
      </c>
      <c r="E73" s="144">
        <v>2.36</v>
      </c>
      <c r="F73" s="7">
        <v>1.0349999999999999</v>
      </c>
      <c r="G73" s="146">
        <v>-0.1391</v>
      </c>
      <c r="H73" s="146">
        <v>3.5000000000000003E-2</v>
      </c>
      <c r="I73" s="144">
        <v>5</v>
      </c>
      <c r="J73" s="144">
        <v>5</v>
      </c>
      <c r="K73" s="146">
        <v>4.3709999999999999E-2</v>
      </c>
      <c r="L73" s="144" t="s">
        <v>40</v>
      </c>
      <c r="M73" s="7" t="s">
        <v>191</v>
      </c>
      <c r="N73" s="147">
        <v>1.1999999999999999E-3</v>
      </c>
      <c r="O73" s="23">
        <v>0.45929999999999999</v>
      </c>
      <c r="P73" s="146">
        <v>-0.1242</v>
      </c>
      <c r="Q73" s="146">
        <v>1.3965000000000001</v>
      </c>
      <c r="R73" s="146">
        <v>-7.9000000000000008E-3</v>
      </c>
      <c r="S73" s="146">
        <v>2.07E-2</v>
      </c>
      <c r="T73" s="146">
        <v>7.4000000000000003E-3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150064</v>
      </c>
      <c r="B74" s="150" t="s">
        <v>165</v>
      </c>
      <c r="C74" s="14">
        <v>1.1990000000000001</v>
      </c>
      <c r="D74" s="151">
        <v>0.1</v>
      </c>
      <c r="E74" s="150">
        <v>68.58</v>
      </c>
      <c r="F74" s="14">
        <v>1.0349999999999999</v>
      </c>
      <c r="G74" s="152">
        <v>-0.1585</v>
      </c>
      <c r="H74" s="152">
        <v>3.5000000000000003E-2</v>
      </c>
      <c r="I74" s="150">
        <v>5</v>
      </c>
      <c r="J74" s="150">
        <v>5</v>
      </c>
      <c r="K74" s="152">
        <v>4.2959999999999998E-2</v>
      </c>
      <c r="L74" s="150" t="s">
        <v>40</v>
      </c>
      <c r="M74" s="14" t="s">
        <v>166</v>
      </c>
      <c r="N74" s="151">
        <v>2.5000000000000001E-3</v>
      </c>
      <c r="O74" s="18">
        <v>0.4516</v>
      </c>
      <c r="P74" s="152">
        <v>-0.13880000000000001</v>
      </c>
      <c r="Q74" s="152">
        <v>0.94469999999999998</v>
      </c>
      <c r="R74" s="152">
        <v>5.8500000000000003E-2</v>
      </c>
      <c r="S74" s="152">
        <v>2.7900000000000001E-2</v>
      </c>
      <c r="T74" s="152">
        <v>1.26E-2</v>
      </c>
      <c r="U74" s="150">
        <v>263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4.7999999999999996E-3</v>
      </c>
      <c r="E75" s="144">
        <v>96.25</v>
      </c>
      <c r="F75" s="7">
        <v>1.0349999999999999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4.2349999999999999E-2</v>
      </c>
      <c r="L75" s="144">
        <v>3.53</v>
      </c>
      <c r="M75" s="7" t="s">
        <v>187</v>
      </c>
      <c r="N75" s="145">
        <v>-2.5999999999999999E-3</v>
      </c>
      <c r="O75" s="146">
        <v>0.1721</v>
      </c>
      <c r="P75" s="144" t="s">
        <v>37</v>
      </c>
      <c r="Q75" s="146">
        <v>1.5770999999999999</v>
      </c>
      <c r="R75" s="146">
        <v>1.8599999999999998E-2</v>
      </c>
      <c r="S75" s="146">
        <v>2.06E-2</v>
      </c>
      <c r="T75" s="146">
        <v>5.7000000000000002E-3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</v>
      </c>
      <c r="D76" s="156">
        <v>-1.9E-3</v>
      </c>
      <c r="E76" s="150">
        <v>15.42</v>
      </c>
      <c r="F76" s="14">
        <v>1.0173000000000001</v>
      </c>
      <c r="G76" s="152">
        <v>-2.6200000000000001E-2</v>
      </c>
      <c r="H76" s="152">
        <v>3.5000000000000003E-2</v>
      </c>
      <c r="I76" s="150">
        <v>5</v>
      </c>
      <c r="J76" s="150">
        <v>5</v>
      </c>
      <c r="K76" s="152">
        <v>8.6800000000000002E-3</v>
      </c>
      <c r="L76" s="150">
        <v>0.65</v>
      </c>
      <c r="M76" s="14" t="s">
        <v>189</v>
      </c>
      <c r="N76" s="151">
        <v>6.3E-3</v>
      </c>
      <c r="O76" s="152">
        <v>0.38240000000000002</v>
      </c>
      <c r="P76" s="150" t="s">
        <v>37</v>
      </c>
      <c r="Q76" s="162">
        <v>0.94930000000000003</v>
      </c>
      <c r="R76" s="152">
        <v>-8.3000000000000001E-3</v>
      </c>
      <c r="S76" s="152">
        <v>-8.6999999999999994E-3</v>
      </c>
      <c r="T76" s="152">
        <v>-4.4000000000000003E-3</v>
      </c>
      <c r="U76" s="150">
        <v>18852</v>
      </c>
      <c r="V76" s="150">
        <v>-6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1.1339999999999999</v>
      </c>
      <c r="D77" s="147">
        <v>3.5000000000000001E-3</v>
      </c>
      <c r="E77" s="144">
        <v>6.46</v>
      </c>
      <c r="F77" s="7">
        <v>1.0349999999999999</v>
      </c>
      <c r="G77" s="146">
        <v>-9.5699999999999993E-2</v>
      </c>
      <c r="H77" s="146">
        <v>3.5000000000000003E-2</v>
      </c>
      <c r="I77" s="144">
        <v>5</v>
      </c>
      <c r="J77" s="144">
        <v>5</v>
      </c>
      <c r="K77" s="146">
        <v>-6.8589999999999998E-2</v>
      </c>
      <c r="L77" s="144">
        <v>0.79</v>
      </c>
      <c r="M77" s="7" t="s">
        <v>193</v>
      </c>
      <c r="N77" s="147">
        <v>4.4999999999999997E-3</v>
      </c>
      <c r="O77" s="146">
        <v>0.34250000000000003</v>
      </c>
      <c r="P77" s="144" t="s">
        <v>37</v>
      </c>
      <c r="Q77" s="146">
        <v>1.0467</v>
      </c>
      <c r="R77" s="146">
        <v>6.0000000000000001E-3</v>
      </c>
      <c r="S77" s="146">
        <v>6.7000000000000002E-3</v>
      </c>
      <c r="T77" s="146">
        <v>-8.9999999999999993E-3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4.942857142857149E-4</v>
      </c>
      <c r="E78" s="36"/>
      <c r="F78" s="35"/>
      <c r="G78" s="43">
        <f>AVERAGE(G43:G77)</f>
        <v>-3.4682857142857133E-2</v>
      </c>
      <c r="H78" s="272">
        <f>COUNTIF($D43:$D77,"&gt;0")/COUNT($D43:$D77)</f>
        <v>0.42857142857142855</v>
      </c>
      <c r="I78" s="270"/>
      <c r="J78" s="270"/>
      <c r="K78" s="43">
        <f>AVERAGE(K43:K77)</f>
        <v>4.3663142857142845E-2</v>
      </c>
      <c r="L78" s="36"/>
      <c r="M78" s="35"/>
      <c r="N78" s="38"/>
      <c r="O78" s="39"/>
      <c r="P78" s="43">
        <f>AVERAGE(P43:P77)</f>
        <v>-3.6387096774193543E-2</v>
      </c>
      <c r="Q78" s="37"/>
      <c r="R78" s="43">
        <f>AVERAGE(R43:R77)</f>
        <v>4.7885714285714294E-3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6">
        <v>-4.7999999999999996E-3</v>
      </c>
      <c r="E79" s="150">
        <v>1.35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0.50160000000000005</v>
      </c>
      <c r="P79" s="152">
        <v>-1.2500000000000001E-2</v>
      </c>
      <c r="Q79" s="150" t="s">
        <v>37</v>
      </c>
      <c r="R79" s="152">
        <v>-1.1999999999999999E-3</v>
      </c>
      <c r="S79" s="152">
        <v>6.1000000000000004E-3</v>
      </c>
      <c r="T79" s="152">
        <v>-1.6000000000000001E-3</v>
      </c>
      <c r="U79" s="150">
        <v>1848</v>
      </c>
      <c r="V79" s="150">
        <v>-47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</v>
      </c>
      <c r="D80" s="145">
        <v>-8.9999999999999998E-4</v>
      </c>
      <c r="E80" s="144">
        <v>9.9499999999999993</v>
      </c>
      <c r="F80" s="7">
        <v>1.0349999999999999</v>
      </c>
      <c r="G80" s="146">
        <v>-1.84E-2</v>
      </c>
      <c r="H80" s="146">
        <v>3.2000000000000001E-2</v>
      </c>
      <c r="I80" s="144">
        <v>4.7</v>
      </c>
      <c r="J80" s="144">
        <v>4.7</v>
      </c>
      <c r="K80" s="146">
        <v>4.6120000000000001E-2</v>
      </c>
      <c r="L80" s="144" t="s">
        <v>40</v>
      </c>
      <c r="M80" s="7" t="s">
        <v>146</v>
      </c>
      <c r="N80" s="147">
        <v>3.2000000000000002E-3</v>
      </c>
      <c r="O80" s="23">
        <v>0.3523</v>
      </c>
      <c r="P80" s="146">
        <v>-1.9099999999999999E-2</v>
      </c>
      <c r="Q80" s="146">
        <v>0.5121</v>
      </c>
      <c r="R80" s="146">
        <v>-2E-3</v>
      </c>
      <c r="S80" s="146">
        <v>3.5000000000000001E-3</v>
      </c>
      <c r="T80" s="146">
        <v>-1.9E-3</v>
      </c>
      <c r="U80" s="144">
        <v>8800</v>
      </c>
      <c r="V80" s="144">
        <v>179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1.0569999999999999</v>
      </c>
      <c r="D81" s="151">
        <v>1.9E-3</v>
      </c>
      <c r="E81" s="150">
        <v>58.24</v>
      </c>
      <c r="F81" s="14">
        <v>1.028</v>
      </c>
      <c r="G81" s="152">
        <v>-2.8199999999999999E-2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148</v>
      </c>
      <c r="N81" s="151">
        <v>4.4999999999999997E-3</v>
      </c>
      <c r="O81" s="18">
        <v>0.54749999999999999</v>
      </c>
      <c r="P81" s="152">
        <v>-2.8500000000000001E-2</v>
      </c>
      <c r="Q81" s="152">
        <v>0.61250000000000004</v>
      </c>
      <c r="R81" s="152">
        <v>-5.5999999999999999E-3</v>
      </c>
      <c r="S81" s="152">
        <v>-5.7999999999999996E-3</v>
      </c>
      <c r="T81" s="152">
        <v>-4.0000000000000001E-3</v>
      </c>
      <c r="U81" s="150">
        <v>4470</v>
      </c>
      <c r="V81" s="150">
        <v>-10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1.0660000000000001</v>
      </c>
      <c r="D82" s="147">
        <v>8.9999999999999998E-4</v>
      </c>
      <c r="E82" s="144">
        <v>1462.52</v>
      </c>
      <c r="F82" s="7">
        <v>1.0349999999999999</v>
      </c>
      <c r="G82" s="146">
        <v>-0.03</v>
      </c>
      <c r="H82" s="146">
        <v>3.2000000000000001E-2</v>
      </c>
      <c r="I82" s="144">
        <v>4.7</v>
      </c>
      <c r="J82" s="144">
        <v>4.7</v>
      </c>
      <c r="K82" s="146">
        <v>4.5589999999999999E-2</v>
      </c>
      <c r="L82" s="144" t="s">
        <v>40</v>
      </c>
      <c r="M82" s="7" t="s">
        <v>150</v>
      </c>
      <c r="N82" s="145">
        <v>-3.3E-3</v>
      </c>
      <c r="O82" s="23">
        <v>0.30620000000000003</v>
      </c>
      <c r="P82" s="146">
        <v>-3.0200000000000001E-2</v>
      </c>
      <c r="Q82" s="146">
        <v>0.61970000000000003</v>
      </c>
      <c r="R82" s="146">
        <v>-7.1000000000000004E-3</v>
      </c>
      <c r="S82" s="146">
        <v>-9.1999999999999998E-3</v>
      </c>
      <c r="T82" s="146">
        <v>-2.7000000000000001E-3</v>
      </c>
      <c r="U82" s="144">
        <v>110236</v>
      </c>
      <c r="V82" s="144">
        <v>-397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1.0720000000000001</v>
      </c>
      <c r="D83" s="151">
        <v>3.7000000000000002E-3</v>
      </c>
      <c r="E83" s="150">
        <v>118.81</v>
      </c>
      <c r="F83" s="14">
        <v>1.0349999999999999</v>
      </c>
      <c r="G83" s="152">
        <v>-3.5700000000000003E-2</v>
      </c>
      <c r="H83" s="152">
        <v>3.2000000000000001E-2</v>
      </c>
      <c r="I83" s="150">
        <v>4.7</v>
      </c>
      <c r="J83" s="150">
        <v>4.7</v>
      </c>
      <c r="K83" s="152">
        <v>4.5319999999999999E-2</v>
      </c>
      <c r="L83" s="150" t="s">
        <v>40</v>
      </c>
      <c r="M83" s="14" t="s">
        <v>144</v>
      </c>
      <c r="N83" s="151">
        <v>2.0999999999999999E-3</v>
      </c>
      <c r="O83" s="18">
        <v>0.19439999999999999</v>
      </c>
      <c r="P83" s="152">
        <v>-3.56E-2</v>
      </c>
      <c r="Q83" s="152">
        <v>0.88070000000000004</v>
      </c>
      <c r="R83" s="152">
        <v>-2E-3</v>
      </c>
      <c r="S83" s="152">
        <v>0</v>
      </c>
      <c r="T83" s="152">
        <v>-4.3E-3</v>
      </c>
      <c r="U83" s="150">
        <v>10973</v>
      </c>
      <c r="V83" s="150">
        <v>24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1.6000000000000007E-4</v>
      </c>
      <c r="E84" s="36"/>
      <c r="F84" s="35"/>
      <c r="G84" s="43">
        <f>AVERAGE(G79:G83)</f>
        <v>-2.4620000000000003E-2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4.5839999999999999E-2</v>
      </c>
      <c r="L84" s="36"/>
      <c r="M84" s="35"/>
      <c r="N84" s="38"/>
      <c r="O84" s="39"/>
      <c r="P84" s="43">
        <f>AVERAGE(P79:P83)</f>
        <v>-2.5180000000000001E-2</v>
      </c>
      <c r="Q84" s="37"/>
      <c r="R84" s="43">
        <f>AVERAGE(R79:R83)</f>
        <v>-3.5799999999999998E-3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7">
        <v>1.1999999999999999E-3</v>
      </c>
      <c r="E85" s="144">
        <v>3358.94</v>
      </c>
      <c r="F85" s="7">
        <v>1.0315000000000001</v>
      </c>
      <c r="G85" s="146">
        <v>0.1895</v>
      </c>
      <c r="H85" s="146">
        <v>0.03</v>
      </c>
      <c r="I85" s="144">
        <v>4.5</v>
      </c>
      <c r="J85" s="144">
        <v>4.5</v>
      </c>
      <c r="K85" s="146">
        <v>5.5939999999999997E-2</v>
      </c>
      <c r="L85" s="144" t="s">
        <v>40</v>
      </c>
      <c r="M85" s="7" t="s">
        <v>43</v>
      </c>
      <c r="N85" s="147">
        <v>5.1000000000000004E-3</v>
      </c>
      <c r="O85" s="23">
        <v>8.7099999999999997E-2</v>
      </c>
      <c r="P85" s="155" t="s">
        <v>44</v>
      </c>
      <c r="Q85" s="160">
        <v>2.2269000000000001</v>
      </c>
      <c r="R85" s="146">
        <v>2E-3</v>
      </c>
      <c r="S85" s="146">
        <v>6.0000000000000001E-3</v>
      </c>
      <c r="T85" s="146">
        <v>-1.6999999999999999E-3</v>
      </c>
      <c r="U85" s="144">
        <v>280194</v>
      </c>
      <c r="V85" s="144">
        <v>598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</v>
      </c>
      <c r="D86" s="156">
        <v>-1E-3</v>
      </c>
      <c r="E86" s="150">
        <v>105.91</v>
      </c>
      <c r="F86" s="14">
        <v>1.03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62</v>
      </c>
      <c r="N86" s="151">
        <v>6.9999999999999999E-4</v>
      </c>
      <c r="O86" s="18">
        <v>0.1135</v>
      </c>
      <c r="P86" s="152">
        <v>-8.0999999999999996E-3</v>
      </c>
      <c r="Q86" s="152">
        <v>0.44979999999999998</v>
      </c>
      <c r="R86" s="152">
        <v>5.5999999999999999E-3</v>
      </c>
      <c r="S86" s="152">
        <v>5.7000000000000002E-3</v>
      </c>
      <c r="T86" s="152">
        <v>3.3999999999999998E-3</v>
      </c>
      <c r="U86" s="150">
        <v>3683</v>
      </c>
      <c r="V86" s="150">
        <v>2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1.0449999999999999</v>
      </c>
      <c r="D87" s="157">
        <v>0</v>
      </c>
      <c r="E87" s="144">
        <v>0</v>
      </c>
      <c r="F87" s="7">
        <v>1.034</v>
      </c>
      <c r="G87" s="146">
        <v>-1.06E-2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95</v>
      </c>
      <c r="N87" s="147">
        <v>2.0000000000000001E-4</v>
      </c>
      <c r="O87" s="23">
        <v>0.26889999999999997</v>
      </c>
      <c r="P87" s="146">
        <v>-1.1900000000000001E-2</v>
      </c>
      <c r="Q87" s="146">
        <v>0.70809999999999995</v>
      </c>
      <c r="R87" s="146">
        <v>-3.5999999999999999E-3</v>
      </c>
      <c r="S87" s="146">
        <v>-3.3999999999999998E-3</v>
      </c>
      <c r="T87" s="146">
        <v>0</v>
      </c>
      <c r="U87" s="144">
        <v>3744</v>
      </c>
      <c r="V87" s="144">
        <v>-4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1">
        <v>1.9E-3</v>
      </c>
      <c r="E88" s="150">
        <v>0.78</v>
      </c>
      <c r="F88" s="14">
        <v>1.0309999999999999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88</v>
      </c>
      <c r="N88" s="156">
        <v>-6.9999999999999999E-4</v>
      </c>
      <c r="O88" s="18">
        <v>0.41880000000000001</v>
      </c>
      <c r="P88" s="152">
        <v>-1.26E-2</v>
      </c>
      <c r="Q88" s="152">
        <v>0.78690000000000004</v>
      </c>
      <c r="R88" s="152">
        <v>2.3E-2</v>
      </c>
      <c r="S88" s="152">
        <v>2.63E-2</v>
      </c>
      <c r="T88" s="152">
        <v>1.67E-2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1.046</v>
      </c>
      <c r="D89" s="145">
        <v>-1E-3</v>
      </c>
      <c r="E89" s="144">
        <v>1.22</v>
      </c>
      <c r="F89" s="7">
        <v>1.034</v>
      </c>
      <c r="G89" s="146">
        <v>-1.1599999999999999E-2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105</v>
      </c>
      <c r="N89" s="145">
        <v>-2.0000000000000001E-4</v>
      </c>
      <c r="O89" s="23">
        <v>0.2102</v>
      </c>
      <c r="P89" s="146">
        <v>-1.2800000000000001E-2</v>
      </c>
      <c r="Q89" s="146">
        <v>0.84540000000000004</v>
      </c>
      <c r="R89" s="146">
        <v>3.3E-3</v>
      </c>
      <c r="S89" s="146">
        <v>2.5000000000000001E-3</v>
      </c>
      <c r="T89" s="146">
        <v>-2.3999999999999998E-3</v>
      </c>
      <c r="U89" s="144">
        <v>2712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9">
        <v>0</v>
      </c>
      <c r="E90" s="150">
        <v>6.16</v>
      </c>
      <c r="F90" s="14">
        <v>1.0128999999999999</v>
      </c>
      <c r="G90" s="152">
        <v>-1.1900000000000001E-2</v>
      </c>
      <c r="H90" s="152">
        <v>0.03</v>
      </c>
      <c r="I90" s="150">
        <v>4.5</v>
      </c>
      <c r="J90" s="150">
        <v>4.5</v>
      </c>
      <c r="K90" s="152">
        <v>4.446E-2</v>
      </c>
      <c r="L90" s="150" t="s">
        <v>40</v>
      </c>
      <c r="M90" s="14" t="s">
        <v>82</v>
      </c>
      <c r="N90" s="151">
        <v>1.4E-3</v>
      </c>
      <c r="O90" s="18">
        <v>0.26600000000000001</v>
      </c>
      <c r="P90" s="152">
        <v>-1.2999999999999999E-2</v>
      </c>
      <c r="Q90" s="162">
        <v>0.74370000000000003</v>
      </c>
      <c r="R90" s="152">
        <v>4.4000000000000003E-3</v>
      </c>
      <c r="S90" s="152">
        <v>1.04E-2</v>
      </c>
      <c r="T90" s="152">
        <v>3.0000000000000001E-3</v>
      </c>
      <c r="U90" s="150">
        <v>2469</v>
      </c>
      <c r="V90" s="150">
        <v>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1.0249999999999999</v>
      </c>
      <c r="D91" s="145">
        <v>-1E-3</v>
      </c>
      <c r="E91" s="144">
        <v>13.7</v>
      </c>
      <c r="F91" s="7">
        <v>1.0125999999999999</v>
      </c>
      <c r="G91" s="146">
        <v>-1.2200000000000001E-2</v>
      </c>
      <c r="H91" s="146">
        <v>0.03</v>
      </c>
      <c r="I91" s="144">
        <v>4.5</v>
      </c>
      <c r="J91" s="144">
        <v>4.5</v>
      </c>
      <c r="K91" s="146">
        <v>4.4450000000000003E-2</v>
      </c>
      <c r="L91" s="144" t="s">
        <v>40</v>
      </c>
      <c r="M91" s="7" t="s">
        <v>54</v>
      </c>
      <c r="N91" s="147">
        <v>4.4000000000000003E-3</v>
      </c>
      <c r="O91" s="23">
        <v>0.40679999999999999</v>
      </c>
      <c r="P91" s="146">
        <v>-1.2999999999999999E-2</v>
      </c>
      <c r="Q91" s="146">
        <v>0.40949999999999998</v>
      </c>
      <c r="R91" s="146">
        <v>-4.0000000000000001E-3</v>
      </c>
      <c r="S91" s="146">
        <v>-1.1999999999999999E-3</v>
      </c>
      <c r="T91" s="146">
        <v>1.2999999999999999E-3</v>
      </c>
      <c r="U91" s="144">
        <v>1548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150237</v>
      </c>
      <c r="B92" s="150" t="s">
        <v>75</v>
      </c>
      <c r="C92" s="14">
        <v>1.06</v>
      </c>
      <c r="D92" s="156">
        <v>-8.9999999999999998E-4</v>
      </c>
      <c r="E92" s="150">
        <v>23.94</v>
      </c>
      <c r="F92" s="14">
        <v>1.0469999999999999</v>
      </c>
      <c r="G92" s="152">
        <v>-1.24E-2</v>
      </c>
      <c r="H92" s="152">
        <v>0.03</v>
      </c>
      <c r="I92" s="150">
        <v>4.75</v>
      </c>
      <c r="J92" s="150">
        <v>4.5</v>
      </c>
      <c r="K92" s="152">
        <v>4.444E-2</v>
      </c>
      <c r="L92" s="150" t="s">
        <v>40</v>
      </c>
      <c r="M92" s="14" t="s">
        <v>76</v>
      </c>
      <c r="N92" s="151">
        <v>3.0999999999999999E-3</v>
      </c>
      <c r="O92" s="18">
        <v>0.41589999999999999</v>
      </c>
      <c r="P92" s="152">
        <v>-1.37E-2</v>
      </c>
      <c r="Q92" s="152">
        <v>0.35099999999999998</v>
      </c>
      <c r="R92" s="152">
        <v>-1.01E-2</v>
      </c>
      <c r="S92" s="152">
        <v>-5.0000000000000001E-3</v>
      </c>
      <c r="T92" s="152">
        <v>-5.3E-3</v>
      </c>
      <c r="U92" s="150">
        <v>1163</v>
      </c>
      <c r="V92" s="150">
        <v>-11</v>
      </c>
      <c r="W92" s="153">
        <v>0.21180555555555555</v>
      </c>
      <c r="X92" s="154">
        <v>42675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1.0469999999999999</v>
      </c>
      <c r="D93" s="147">
        <v>1E-3</v>
      </c>
      <c r="E93" s="144">
        <v>581.4</v>
      </c>
      <c r="F93" s="7">
        <v>1.034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72</v>
      </c>
      <c r="N93" s="147">
        <v>2.0000000000000001E-4</v>
      </c>
      <c r="O93" s="23">
        <v>0.12670000000000001</v>
      </c>
      <c r="P93" s="146">
        <v>-1.38E-2</v>
      </c>
      <c r="Q93" s="146">
        <v>1.0404</v>
      </c>
      <c r="R93" s="146">
        <v>-1.5E-3</v>
      </c>
      <c r="S93" s="146">
        <v>0</v>
      </c>
      <c r="T93" s="146">
        <v>4.1000000000000003E-3</v>
      </c>
      <c r="U93" s="144">
        <v>15298</v>
      </c>
      <c r="V93" s="144">
        <v>576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150271</v>
      </c>
      <c r="B94" s="150" t="s">
        <v>59</v>
      </c>
      <c r="C94" s="14">
        <v>1.0469999999999999</v>
      </c>
      <c r="D94" s="156">
        <v>-3.8E-3</v>
      </c>
      <c r="E94" s="150">
        <v>1.81</v>
      </c>
      <c r="F94" s="14">
        <v>1.034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60</v>
      </c>
      <c r="N94" s="151">
        <v>2.5999999999999999E-3</v>
      </c>
      <c r="O94" s="18">
        <v>0.38950000000000001</v>
      </c>
      <c r="P94" s="152">
        <v>-1.38E-2</v>
      </c>
      <c r="Q94" s="152">
        <v>0.4264</v>
      </c>
      <c r="R94" s="152">
        <v>-1.5E-3</v>
      </c>
      <c r="S94" s="152">
        <v>-1E-3</v>
      </c>
      <c r="T94" s="152">
        <v>1.8E-3</v>
      </c>
      <c r="U94" s="150">
        <v>2104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1.014</v>
      </c>
      <c r="D95" s="147">
        <v>1E-3</v>
      </c>
      <c r="E95" s="144">
        <v>59.11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125</v>
      </c>
      <c r="N95" s="147">
        <v>9.7000000000000003E-3</v>
      </c>
      <c r="O95" s="23">
        <v>0.27589999999999998</v>
      </c>
      <c r="P95" s="146">
        <v>-1.41E-2</v>
      </c>
      <c r="Q95" s="146">
        <v>0.73629999999999995</v>
      </c>
      <c r="R95" s="146">
        <v>-8.0000000000000002E-3</v>
      </c>
      <c r="S95" s="146">
        <v>-1.1999999999999999E-3</v>
      </c>
      <c r="T95" s="146">
        <v>6.1999999999999998E-3</v>
      </c>
      <c r="U95" s="144">
        <v>1481</v>
      </c>
      <c r="V95" s="144">
        <v>-19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150255</v>
      </c>
      <c r="B96" s="161" t="s">
        <v>112</v>
      </c>
      <c r="C96" s="14">
        <v>1.026</v>
      </c>
      <c r="D96" s="156">
        <v>-2.8999999999999998E-3</v>
      </c>
      <c r="E96" s="150">
        <v>0.51</v>
      </c>
      <c r="F96" s="14">
        <v>1.0125999999999999</v>
      </c>
      <c r="G96" s="152">
        <v>-1.32E-2</v>
      </c>
      <c r="H96" s="152">
        <v>0.03</v>
      </c>
      <c r="I96" s="150">
        <v>4.5</v>
      </c>
      <c r="J96" s="150">
        <v>4.5</v>
      </c>
      <c r="K96" s="152">
        <v>4.4400000000000002E-2</v>
      </c>
      <c r="L96" s="150" t="s">
        <v>40</v>
      </c>
      <c r="M96" s="14" t="s">
        <v>95</v>
      </c>
      <c r="N96" s="151">
        <v>2.0000000000000001E-4</v>
      </c>
      <c r="O96" s="18">
        <v>0.22770000000000001</v>
      </c>
      <c r="P96" s="152">
        <v>-1.4E-2</v>
      </c>
      <c r="Q96" s="152">
        <v>0.83499999999999996</v>
      </c>
      <c r="R96" s="152">
        <v>-7.9000000000000008E-3</v>
      </c>
      <c r="S96" s="152">
        <v>-5.8999999999999999E-3</v>
      </c>
      <c r="T96" s="152">
        <v>-6.3E-3</v>
      </c>
      <c r="U96" s="150">
        <v>2923</v>
      </c>
      <c r="V96" s="150">
        <v>-8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1.026</v>
      </c>
      <c r="D97" s="157">
        <v>0</v>
      </c>
      <c r="E97" s="144">
        <v>145.55000000000001</v>
      </c>
      <c r="F97" s="7">
        <v>1.0125999999999999</v>
      </c>
      <c r="G97" s="146">
        <v>-1.32E-2</v>
      </c>
      <c r="H97" s="146">
        <v>0.03</v>
      </c>
      <c r="I97" s="144">
        <v>4.5</v>
      </c>
      <c r="J97" s="144">
        <v>4.5</v>
      </c>
      <c r="K97" s="146">
        <v>4.4400000000000002E-2</v>
      </c>
      <c r="L97" s="144" t="s">
        <v>40</v>
      </c>
      <c r="M97" s="7" t="s">
        <v>93</v>
      </c>
      <c r="N97" s="147">
        <v>5.4000000000000003E-3</v>
      </c>
      <c r="O97" s="23">
        <v>0.32240000000000002</v>
      </c>
      <c r="P97" s="146">
        <v>-1.4E-2</v>
      </c>
      <c r="Q97" s="146">
        <v>0.61</v>
      </c>
      <c r="R97" s="146">
        <v>-5.0000000000000001E-3</v>
      </c>
      <c r="S97" s="146">
        <v>-1.5E-3</v>
      </c>
      <c r="T97" s="146">
        <v>-1.8E-3</v>
      </c>
      <c r="U97" s="144">
        <v>10116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150229</v>
      </c>
      <c r="B98" s="150" t="s">
        <v>69</v>
      </c>
      <c r="C98" s="14">
        <v>1.0489999999999999</v>
      </c>
      <c r="D98" s="159">
        <v>0</v>
      </c>
      <c r="E98" s="150">
        <v>543.30999999999995</v>
      </c>
      <c r="F98" s="14">
        <v>1.0349999999999999</v>
      </c>
      <c r="G98" s="152">
        <v>-1.35E-2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70</v>
      </c>
      <c r="N98" s="151">
        <v>7.3000000000000001E-3</v>
      </c>
      <c r="O98" s="18">
        <v>0.25280000000000002</v>
      </c>
      <c r="P98" s="152">
        <v>-1.47E-2</v>
      </c>
      <c r="Q98" s="152">
        <v>0.74429999999999996</v>
      </c>
      <c r="R98" s="152">
        <v>-5.7000000000000002E-3</v>
      </c>
      <c r="S98" s="152">
        <v>1.1999999999999999E-3</v>
      </c>
      <c r="T98" s="152">
        <v>2.3E-3</v>
      </c>
      <c r="U98" s="150">
        <v>19491</v>
      </c>
      <c r="V98" s="150">
        <v>312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1.044</v>
      </c>
      <c r="D99" s="157">
        <v>0</v>
      </c>
      <c r="E99" s="144">
        <v>364.34</v>
      </c>
      <c r="F99" s="7">
        <v>1.03</v>
      </c>
      <c r="G99" s="146">
        <v>-1.3599999999999999E-2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129</v>
      </c>
      <c r="N99" s="147">
        <v>1E-4</v>
      </c>
      <c r="O99" s="23">
        <v>0.36759999999999998</v>
      </c>
      <c r="P99" s="146">
        <v>-1.4800000000000001E-2</v>
      </c>
      <c r="Q99" s="146">
        <v>0.48209999999999997</v>
      </c>
      <c r="R99" s="146">
        <v>1.4E-3</v>
      </c>
      <c r="S99" s="146">
        <v>1.5E-3</v>
      </c>
      <c r="T99" s="146">
        <v>-3.3999999999999998E-3</v>
      </c>
      <c r="U99" s="144">
        <v>11064</v>
      </c>
      <c r="V99" s="144">
        <v>37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150273</v>
      </c>
      <c r="B100" s="150" t="s">
        <v>45</v>
      </c>
      <c r="C100" s="14">
        <v>1.0149999999999999</v>
      </c>
      <c r="D100" s="151">
        <v>1E-3</v>
      </c>
      <c r="E100" s="150">
        <v>149.38</v>
      </c>
      <c r="F100" s="14">
        <v>1.0009999999999999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46</v>
      </c>
      <c r="N100" s="156">
        <v>-4.1999999999999997E-3</v>
      </c>
      <c r="O100" s="18">
        <v>0.1444</v>
      </c>
      <c r="P100" s="152">
        <v>-1.4999999999999999E-2</v>
      </c>
      <c r="Q100" s="152">
        <v>1.0518000000000001</v>
      </c>
      <c r="R100" s="152">
        <v>-3.5000000000000001E-3</v>
      </c>
      <c r="S100" s="152">
        <v>-5.4999999999999997E-3</v>
      </c>
      <c r="T100" s="152">
        <v>-4.0000000000000001E-3</v>
      </c>
      <c r="U100" s="150">
        <v>10689</v>
      </c>
      <c r="V100" s="150">
        <v>-1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150307</v>
      </c>
      <c r="B101" s="144" t="s">
        <v>51</v>
      </c>
      <c r="C101" s="7">
        <v>1.0489999999999999</v>
      </c>
      <c r="D101" s="147">
        <v>1E-3</v>
      </c>
      <c r="E101" s="144">
        <v>397.86</v>
      </c>
      <c r="F101" s="7">
        <v>1.0349999999999999</v>
      </c>
      <c r="G101" s="146">
        <v>-1.35E-2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52</v>
      </c>
      <c r="N101" s="147">
        <v>1E-3</v>
      </c>
      <c r="O101" s="23">
        <v>0.18440000000000001</v>
      </c>
      <c r="P101" s="146">
        <v>-1.47E-2</v>
      </c>
      <c r="Q101" s="146">
        <v>0.9042</v>
      </c>
      <c r="R101" s="146">
        <v>-2.9999999999999997E-4</v>
      </c>
      <c r="S101" s="146">
        <v>3.2000000000000002E-3</v>
      </c>
      <c r="T101" s="146">
        <v>-1.1999999999999999E-3</v>
      </c>
      <c r="U101" s="144">
        <v>15769</v>
      </c>
      <c r="V101" s="144">
        <v>233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1.0489999999999999</v>
      </c>
      <c r="D102" s="156">
        <v>-1E-3</v>
      </c>
      <c r="E102" s="150">
        <v>191.6</v>
      </c>
      <c r="F102" s="14">
        <v>1.0349999999999999</v>
      </c>
      <c r="G102" s="152">
        <v>-1.35E-2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119</v>
      </c>
      <c r="N102" s="151">
        <v>3.3999999999999998E-3</v>
      </c>
      <c r="O102" s="18">
        <v>0.35639999999999999</v>
      </c>
      <c r="P102" s="152">
        <v>-1.47E-2</v>
      </c>
      <c r="Q102" s="152">
        <v>0.50270000000000004</v>
      </c>
      <c r="R102" s="152">
        <v>-6.1999999999999998E-3</v>
      </c>
      <c r="S102" s="152">
        <v>-5.0000000000000001E-3</v>
      </c>
      <c r="T102" s="152">
        <v>-3.8999999999999998E-3</v>
      </c>
      <c r="U102" s="150">
        <v>8696</v>
      </c>
      <c r="V102" s="150">
        <v>-5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150217</v>
      </c>
      <c r="B103" s="144" t="s">
        <v>67</v>
      </c>
      <c r="C103" s="7">
        <v>1.0569999999999999</v>
      </c>
      <c r="D103" s="147">
        <v>8.9999999999999998E-4</v>
      </c>
      <c r="E103" s="144">
        <v>526.41</v>
      </c>
      <c r="F103" s="7">
        <v>1.04</v>
      </c>
      <c r="G103" s="146">
        <v>-1.6299999999999999E-2</v>
      </c>
      <c r="H103" s="146">
        <v>0.03</v>
      </c>
      <c r="I103" s="144">
        <v>5.5</v>
      </c>
      <c r="J103" s="144">
        <v>4.5</v>
      </c>
      <c r="K103" s="146">
        <v>4.4380000000000003E-2</v>
      </c>
      <c r="L103" s="144" t="s">
        <v>40</v>
      </c>
      <c r="M103" s="7" t="s">
        <v>68</v>
      </c>
      <c r="N103" s="147">
        <v>8.0000000000000002E-3</v>
      </c>
      <c r="O103" s="23">
        <v>0.2495</v>
      </c>
      <c r="P103" s="146">
        <v>-1.7500000000000002E-2</v>
      </c>
      <c r="Q103" s="146">
        <v>0.74519999999999997</v>
      </c>
      <c r="R103" s="146">
        <v>-5.7999999999999996E-3</v>
      </c>
      <c r="S103" s="146">
        <v>-5.9999999999999995E-4</v>
      </c>
      <c r="T103" s="146">
        <v>-2.8E-3</v>
      </c>
      <c r="U103" s="144">
        <v>40396</v>
      </c>
      <c r="V103" s="144">
        <v>77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150275</v>
      </c>
      <c r="B104" s="161" t="s">
        <v>89</v>
      </c>
      <c r="C104" s="14">
        <v>1.0469999999999999</v>
      </c>
      <c r="D104" s="159">
        <v>0</v>
      </c>
      <c r="E104" s="150">
        <v>436.68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46</v>
      </c>
      <c r="N104" s="156">
        <v>-4.1999999999999997E-3</v>
      </c>
      <c r="O104" s="18">
        <v>0.12959999999999999</v>
      </c>
      <c r="P104" s="152">
        <v>-1.47E-2</v>
      </c>
      <c r="Q104" s="152">
        <v>1.0350999999999999</v>
      </c>
      <c r="R104" s="152">
        <v>-4.1000000000000003E-3</v>
      </c>
      <c r="S104" s="152">
        <v>-8.0999999999999996E-3</v>
      </c>
      <c r="T104" s="152">
        <v>-5.3E-3</v>
      </c>
      <c r="U104" s="150">
        <v>67131</v>
      </c>
      <c r="V104" s="150">
        <v>-56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1.0149999999999999</v>
      </c>
      <c r="D105" s="147">
        <v>1E-3</v>
      </c>
      <c r="E105" s="144">
        <v>169.91</v>
      </c>
      <c r="F105" s="7">
        <v>1.0009999999999999</v>
      </c>
      <c r="G105" s="146">
        <v>-1.4E-2</v>
      </c>
      <c r="H105" s="146">
        <v>0.03</v>
      </c>
      <c r="I105" s="144">
        <v>4.5</v>
      </c>
      <c r="J105" s="144">
        <v>4.5</v>
      </c>
      <c r="K105" s="146">
        <v>4.4380000000000003E-2</v>
      </c>
      <c r="L105" s="144" t="s">
        <v>40</v>
      </c>
      <c r="M105" s="7" t="s">
        <v>78</v>
      </c>
      <c r="N105" s="147">
        <v>2.5000000000000001E-3</v>
      </c>
      <c r="O105" s="23">
        <v>0.27100000000000002</v>
      </c>
      <c r="P105" s="146">
        <v>-1.4999999999999999E-2</v>
      </c>
      <c r="Q105" s="146">
        <v>0.74819999999999998</v>
      </c>
      <c r="R105" s="146">
        <v>2.8999999999999998E-3</v>
      </c>
      <c r="S105" s="146">
        <v>6.4000000000000003E-3</v>
      </c>
      <c r="T105" s="146">
        <v>-2.3E-3</v>
      </c>
      <c r="U105" s="144">
        <v>3092</v>
      </c>
      <c r="V105" s="144">
        <v>16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1.0489999999999999</v>
      </c>
      <c r="D106" s="159">
        <v>0</v>
      </c>
      <c r="E106" s="150">
        <v>451.95</v>
      </c>
      <c r="F106" s="14">
        <v>1.034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114</v>
      </c>
      <c r="N106" s="151">
        <v>2.8999999999999998E-3</v>
      </c>
      <c r="O106" s="18">
        <v>0.2616</v>
      </c>
      <c r="P106" s="152">
        <v>-1.5699999999999999E-2</v>
      </c>
      <c r="Q106" s="152">
        <v>0.72540000000000004</v>
      </c>
      <c r="R106" s="152">
        <v>3.0000000000000001E-3</v>
      </c>
      <c r="S106" s="152">
        <v>2.8999999999999998E-3</v>
      </c>
      <c r="T106" s="152">
        <v>-1.1000000000000001E-3</v>
      </c>
      <c r="U106" s="150">
        <v>17124</v>
      </c>
      <c r="V106" s="150">
        <v>60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150283</v>
      </c>
      <c r="B107" s="144" t="s">
        <v>63</v>
      </c>
      <c r="C107" s="7">
        <v>1.026</v>
      </c>
      <c r="D107" s="147">
        <v>2E-3</v>
      </c>
      <c r="E107" s="144">
        <v>659.49</v>
      </c>
      <c r="F107" s="7">
        <v>1.0104</v>
      </c>
      <c r="G107" s="146">
        <v>-1.54E-2</v>
      </c>
      <c r="H107" s="146">
        <v>0.03</v>
      </c>
      <c r="I107" s="144">
        <v>4.5</v>
      </c>
      <c r="J107" s="144">
        <v>4.5</v>
      </c>
      <c r="K107" s="146">
        <v>4.4310000000000002E-2</v>
      </c>
      <c r="L107" s="144" t="s">
        <v>40</v>
      </c>
      <c r="M107" s="7" t="s">
        <v>64</v>
      </c>
      <c r="N107" s="147">
        <v>1.6000000000000001E-3</v>
      </c>
      <c r="O107" s="23">
        <v>0.28189999999999998</v>
      </c>
      <c r="P107" s="146">
        <v>-1.6899999999999998E-2</v>
      </c>
      <c r="Q107" s="160">
        <v>0.70909999999999995</v>
      </c>
      <c r="R107" s="146">
        <v>-5.3E-3</v>
      </c>
      <c r="S107" s="146">
        <v>-4.3E-3</v>
      </c>
      <c r="T107" s="146">
        <v>-3.0000000000000001E-3</v>
      </c>
      <c r="U107" s="144">
        <v>9222</v>
      </c>
      <c r="V107" s="144">
        <v>19</v>
      </c>
      <c r="W107" s="148">
        <v>0.21180555555555555</v>
      </c>
      <c r="X107" s="149">
        <v>42905</v>
      </c>
      <c r="Y107" s="13" t="s">
        <v>38</v>
      </c>
    </row>
    <row r="108" spans="1:25" ht="15.75" thickBot="1" x14ac:dyDescent="0.2">
      <c r="A108" s="14">
        <v>150235</v>
      </c>
      <c r="B108" s="150" t="s">
        <v>115</v>
      </c>
      <c r="C108" s="14">
        <v>1.046</v>
      </c>
      <c r="D108" s="159">
        <v>0</v>
      </c>
      <c r="E108" s="150">
        <v>286.44</v>
      </c>
      <c r="F108" s="14">
        <v>1.03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56</v>
      </c>
      <c r="N108" s="156">
        <v>-3.3999999999999998E-3</v>
      </c>
      <c r="O108" s="18">
        <v>0.34749999999999998</v>
      </c>
      <c r="P108" s="152">
        <v>-1.66E-2</v>
      </c>
      <c r="Q108" s="152">
        <v>0.52929999999999999</v>
      </c>
      <c r="R108" s="152">
        <v>-7.4999999999999997E-3</v>
      </c>
      <c r="S108" s="152">
        <v>-7.6E-3</v>
      </c>
      <c r="T108" s="152">
        <v>-1.5E-3</v>
      </c>
      <c r="U108" s="150">
        <v>32269</v>
      </c>
      <c r="V108" s="150">
        <v>-206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1.0169999999999999</v>
      </c>
      <c r="D109" s="147">
        <v>1E-3</v>
      </c>
      <c r="E109" s="144">
        <v>1121.74</v>
      </c>
      <c r="F109" s="7">
        <v>1.0009999999999999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7">
        <v>1.9E-3</v>
      </c>
      <c r="O109" s="23">
        <v>0.1653</v>
      </c>
      <c r="P109" s="146">
        <v>-1.7000000000000001E-2</v>
      </c>
      <c r="Q109" s="146">
        <v>1.0017</v>
      </c>
      <c r="R109" s="146">
        <v>-7.7999999999999996E-3</v>
      </c>
      <c r="S109" s="146">
        <v>-6.7000000000000002E-3</v>
      </c>
      <c r="T109" s="146">
        <v>-6.6E-3</v>
      </c>
      <c r="U109" s="144">
        <v>48541</v>
      </c>
      <c r="V109" s="144">
        <v>-865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3520.93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1">
        <v>4.7000000000000002E-3</v>
      </c>
      <c r="O110" s="18">
        <v>0.1439</v>
      </c>
      <c r="P110" s="152">
        <v>-1.66E-2</v>
      </c>
      <c r="Q110" s="152">
        <v>1.0018</v>
      </c>
      <c r="R110" s="152">
        <v>-2.3999999999999998E-3</v>
      </c>
      <c r="S110" s="152">
        <v>6.9999999999999999E-4</v>
      </c>
      <c r="T110" s="152">
        <v>-1.2999999999999999E-3</v>
      </c>
      <c r="U110" s="150">
        <v>440706</v>
      </c>
      <c r="V110" s="150">
        <v>1611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1.05</v>
      </c>
      <c r="D111" s="157">
        <v>0</v>
      </c>
      <c r="E111" s="144">
        <v>9319.74</v>
      </c>
      <c r="F111" s="7">
        <v>1.034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56</v>
      </c>
      <c r="N111" s="145">
        <v>-3.3999999999999998E-3</v>
      </c>
      <c r="O111" s="23">
        <v>0.1857</v>
      </c>
      <c r="P111" s="146">
        <v>-1.66E-2</v>
      </c>
      <c r="Q111" s="146">
        <v>0.90249999999999997</v>
      </c>
      <c r="R111" s="146">
        <v>-5.0000000000000001E-3</v>
      </c>
      <c r="S111" s="146">
        <v>-7.6E-3</v>
      </c>
      <c r="T111" s="146">
        <v>2.5000000000000001E-3</v>
      </c>
      <c r="U111" s="144">
        <v>1055955</v>
      </c>
      <c r="V111" s="144">
        <v>5065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1.022</v>
      </c>
      <c r="D112" s="156">
        <v>-1E-3</v>
      </c>
      <c r="E112" s="150">
        <v>248.83</v>
      </c>
      <c r="F112" s="14">
        <v>1.006</v>
      </c>
      <c r="G112" s="152">
        <v>-1.5900000000000001E-2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80</v>
      </c>
      <c r="N112" s="151">
        <v>5.7000000000000002E-3</v>
      </c>
      <c r="O112" s="18">
        <v>0.33860000000000001</v>
      </c>
      <c r="P112" s="152">
        <v>-1.6899999999999998E-2</v>
      </c>
      <c r="Q112" s="162">
        <v>0.57979999999999998</v>
      </c>
      <c r="R112" s="152">
        <v>5.0000000000000001E-4</v>
      </c>
      <c r="S112" s="152">
        <v>3.8E-3</v>
      </c>
      <c r="T112" s="152">
        <v>-2.2000000000000001E-3</v>
      </c>
      <c r="U112" s="150">
        <v>45554</v>
      </c>
      <c r="V112" s="150">
        <v>47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150100</v>
      </c>
      <c r="B113" s="144" t="s">
        <v>133</v>
      </c>
      <c r="C113" s="7">
        <v>1.048</v>
      </c>
      <c r="D113" s="147">
        <v>1E-3</v>
      </c>
      <c r="E113" s="144">
        <v>507.49</v>
      </c>
      <c r="F113" s="7">
        <v>1.0309999999999999</v>
      </c>
      <c r="G113" s="146">
        <v>-1.6500000000000001E-2</v>
      </c>
      <c r="H113" s="146">
        <v>0.03</v>
      </c>
      <c r="I113" s="144">
        <v>4.5</v>
      </c>
      <c r="J113" s="144">
        <v>4.5</v>
      </c>
      <c r="K113" s="146">
        <v>4.4249999999999998E-2</v>
      </c>
      <c r="L113" s="144" t="s">
        <v>40</v>
      </c>
      <c r="M113" s="7" t="s">
        <v>134</v>
      </c>
      <c r="N113" s="147">
        <v>4.5999999999999999E-3</v>
      </c>
      <c r="O113" s="23">
        <v>0.43209999999999998</v>
      </c>
      <c r="P113" s="146">
        <v>-1.7600000000000001E-2</v>
      </c>
      <c r="Q113" s="146">
        <v>0.7732</v>
      </c>
      <c r="R113" s="146">
        <v>1.9E-3</v>
      </c>
      <c r="S113" s="146">
        <v>5.7999999999999996E-3</v>
      </c>
      <c r="T113" s="146">
        <v>-1.2999999999999999E-3</v>
      </c>
      <c r="U113" s="144">
        <v>13617</v>
      </c>
      <c r="V113" s="144">
        <v>31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150179</v>
      </c>
      <c r="B114" s="150" t="s">
        <v>120</v>
      </c>
      <c r="C114" s="14">
        <v>1.048</v>
      </c>
      <c r="D114" s="151">
        <v>1E-3</v>
      </c>
      <c r="E114" s="150">
        <v>118.82</v>
      </c>
      <c r="F114" s="14">
        <v>1.0309999999999999</v>
      </c>
      <c r="G114" s="152">
        <v>-1.6500000000000001E-2</v>
      </c>
      <c r="H114" s="152">
        <v>0.03</v>
      </c>
      <c r="I114" s="150">
        <v>4.5</v>
      </c>
      <c r="J114" s="150">
        <v>4.5</v>
      </c>
      <c r="K114" s="152">
        <v>4.4249999999999998E-2</v>
      </c>
      <c r="L114" s="150" t="s">
        <v>40</v>
      </c>
      <c r="M114" s="14" t="s">
        <v>121</v>
      </c>
      <c r="N114" s="151">
        <v>7.9000000000000008E-3</v>
      </c>
      <c r="O114" s="18">
        <v>0.45519999999999999</v>
      </c>
      <c r="P114" s="152">
        <v>-1.7600000000000001E-2</v>
      </c>
      <c r="Q114" s="152">
        <v>0.27579999999999999</v>
      </c>
      <c r="R114" s="152">
        <v>-5.7000000000000002E-3</v>
      </c>
      <c r="S114" s="152">
        <v>-3.0000000000000001E-3</v>
      </c>
      <c r="T114" s="152">
        <v>-1.6999999999999999E-3</v>
      </c>
      <c r="U114" s="150">
        <v>5773</v>
      </c>
      <c r="V114" s="150">
        <v>-8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57">
        <v>0</v>
      </c>
      <c r="E115" s="144">
        <v>3018.03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7">
        <v>7.3000000000000001E-3</v>
      </c>
      <c r="O115" s="23">
        <v>0.17599999999999999</v>
      </c>
      <c r="P115" s="146">
        <v>-1.7500000000000002E-2</v>
      </c>
      <c r="Q115" s="146">
        <v>0.92220000000000002</v>
      </c>
      <c r="R115" s="146">
        <v>-3.0000000000000001E-3</v>
      </c>
      <c r="S115" s="146">
        <v>1.9E-3</v>
      </c>
      <c r="T115" s="146">
        <v>-2.5000000000000001E-3</v>
      </c>
      <c r="U115" s="144">
        <v>588403</v>
      </c>
      <c r="V115" s="144">
        <v>1034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150241</v>
      </c>
      <c r="B116" s="161" t="s">
        <v>94</v>
      </c>
      <c r="C116" s="14">
        <v>1.05</v>
      </c>
      <c r="D116" s="151">
        <v>2.8999999999999998E-3</v>
      </c>
      <c r="E116" s="150">
        <v>426.63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95</v>
      </c>
      <c r="N116" s="151">
        <v>2.0000000000000001E-4</v>
      </c>
      <c r="O116" s="18">
        <v>0.3044</v>
      </c>
      <c r="P116" s="152">
        <v>-1.7500000000000002E-2</v>
      </c>
      <c r="Q116" s="152">
        <v>0.62660000000000005</v>
      </c>
      <c r="R116" s="152">
        <v>-5.1000000000000004E-3</v>
      </c>
      <c r="S116" s="152">
        <v>-6.4999999999999997E-3</v>
      </c>
      <c r="T116" s="152">
        <v>-3.8E-3</v>
      </c>
      <c r="U116" s="150">
        <v>8117</v>
      </c>
      <c r="V116" s="150">
        <v>-25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57">
        <v>0</v>
      </c>
      <c r="E117" s="144">
        <v>0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-4.1999999999999997E-3</v>
      </c>
      <c r="O117" s="23">
        <v>0.35199999999999998</v>
      </c>
      <c r="P117" s="146">
        <v>-1.7500000000000002E-2</v>
      </c>
      <c r="Q117" s="146">
        <v>0.5151</v>
      </c>
      <c r="R117" s="146">
        <v>-5.0000000000000001E-4</v>
      </c>
      <c r="S117" s="146">
        <v>5.4999999999999997E-3</v>
      </c>
      <c r="T117" s="146">
        <v>-4.4999999999999997E-3</v>
      </c>
      <c r="U117" s="144">
        <v>241</v>
      </c>
      <c r="V117" s="144">
        <v>0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1.036</v>
      </c>
      <c r="D118" s="159">
        <v>0</v>
      </c>
      <c r="E118" s="150">
        <v>157.28</v>
      </c>
      <c r="F118" s="14">
        <v>1.0185999999999999</v>
      </c>
      <c r="G118" s="152">
        <v>-1.7100000000000001E-2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91</v>
      </c>
      <c r="N118" s="156">
        <v>-3.0999999999999999E-3</v>
      </c>
      <c r="O118" s="18">
        <v>0.41839999999999999</v>
      </c>
      <c r="P118" s="152">
        <v>-1.77E-2</v>
      </c>
      <c r="Q118" s="152">
        <v>0.37540000000000001</v>
      </c>
      <c r="R118" s="152">
        <v>-5.5999999999999999E-3</v>
      </c>
      <c r="S118" s="152">
        <v>-5.7999999999999996E-3</v>
      </c>
      <c r="T118" s="152">
        <v>-5.4999999999999997E-3</v>
      </c>
      <c r="U118" s="150">
        <v>13354</v>
      </c>
      <c r="V118" s="150">
        <v>-487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150169</v>
      </c>
      <c r="B119" s="155" t="s">
        <v>116</v>
      </c>
      <c r="C119" s="7">
        <v>1.0489999999999999</v>
      </c>
      <c r="D119" s="147">
        <v>3.8E-3</v>
      </c>
      <c r="E119" s="144">
        <v>1349.14</v>
      </c>
      <c r="F119" s="7">
        <v>1.0309999999999999</v>
      </c>
      <c r="G119" s="146">
        <v>-1.7500000000000002E-2</v>
      </c>
      <c r="H119" s="146">
        <v>0.03</v>
      </c>
      <c r="I119" s="144">
        <v>4.5</v>
      </c>
      <c r="J119" s="144">
        <v>4.5</v>
      </c>
      <c r="K119" s="146">
        <v>4.4200000000000003E-2</v>
      </c>
      <c r="L119" s="144" t="s">
        <v>40</v>
      </c>
      <c r="M119" s="7" t="s">
        <v>117</v>
      </c>
      <c r="N119" s="145">
        <v>-3.2000000000000002E-3</v>
      </c>
      <c r="O119" s="23">
        <v>0.3775</v>
      </c>
      <c r="P119" s="146">
        <v>-1.8499999999999999E-2</v>
      </c>
      <c r="Q119" s="146">
        <v>0.45789999999999997</v>
      </c>
      <c r="R119" s="146">
        <v>9.4000000000000004E-3</v>
      </c>
      <c r="S119" s="146">
        <v>2.8999999999999998E-3</v>
      </c>
      <c r="T119" s="146">
        <v>1.2699999999999999E-2</v>
      </c>
      <c r="U119" s="144">
        <v>55073</v>
      </c>
      <c r="V119" s="144">
        <v>3561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</v>
      </c>
      <c r="D120" s="159">
        <v>0</v>
      </c>
      <c r="E120" s="150">
        <v>252.04</v>
      </c>
      <c r="F120" s="14">
        <v>1.0111000000000001</v>
      </c>
      <c r="G120" s="152">
        <v>-1.8700000000000001E-2</v>
      </c>
      <c r="H120" s="152">
        <v>0.03</v>
      </c>
      <c r="I120" s="150">
        <v>4.5</v>
      </c>
      <c r="J120" s="150">
        <v>4.5</v>
      </c>
      <c r="K120" s="152">
        <v>4.4170000000000001E-2</v>
      </c>
      <c r="L120" s="150" t="s">
        <v>40</v>
      </c>
      <c r="M120" s="14" t="s">
        <v>48</v>
      </c>
      <c r="N120" s="151">
        <v>8.0000000000000004E-4</v>
      </c>
      <c r="O120" s="18">
        <v>0.29089999999999999</v>
      </c>
      <c r="P120" s="152">
        <v>-1.9699999999999999E-2</v>
      </c>
      <c r="Q120" s="152">
        <v>0.68700000000000006</v>
      </c>
      <c r="R120" s="152">
        <v>-5.3E-3</v>
      </c>
      <c r="S120" s="152">
        <v>-6.1999999999999998E-3</v>
      </c>
      <c r="T120" s="152">
        <v>-3.3999999999999998E-3</v>
      </c>
      <c r="U120" s="150">
        <v>23982</v>
      </c>
      <c r="V120" s="150">
        <v>-3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150177</v>
      </c>
      <c r="B121" s="144" t="s">
        <v>83</v>
      </c>
      <c r="C121" s="7">
        <v>1.05</v>
      </c>
      <c r="D121" s="157">
        <v>0</v>
      </c>
      <c r="E121" s="144">
        <v>434.85</v>
      </c>
      <c r="F121" s="7">
        <v>1.0309999999999999</v>
      </c>
      <c r="G121" s="146">
        <v>-1.84E-2</v>
      </c>
      <c r="H121" s="146">
        <v>0.03</v>
      </c>
      <c r="I121" s="144">
        <v>4.5</v>
      </c>
      <c r="J121" s="144">
        <v>4.5</v>
      </c>
      <c r="K121" s="146">
        <v>4.4159999999999998E-2</v>
      </c>
      <c r="L121" s="144" t="s">
        <v>40</v>
      </c>
      <c r="M121" s="7" t="s">
        <v>84</v>
      </c>
      <c r="N121" s="145">
        <v>-6.4999999999999997E-3</v>
      </c>
      <c r="O121" s="23">
        <v>0.45610000000000001</v>
      </c>
      <c r="P121" s="146">
        <v>-1.9400000000000001E-2</v>
      </c>
      <c r="Q121" s="146">
        <v>0.2737</v>
      </c>
      <c r="R121" s="146">
        <v>-6.1000000000000004E-3</v>
      </c>
      <c r="S121" s="146">
        <v>-8.0000000000000002E-3</v>
      </c>
      <c r="T121" s="146">
        <v>-5.4000000000000003E-3</v>
      </c>
      <c r="U121" s="144">
        <v>22098</v>
      </c>
      <c r="V121" s="144">
        <v>-252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1.032</v>
      </c>
      <c r="D122" s="151">
        <v>1.9E-3</v>
      </c>
      <c r="E122" s="150">
        <v>1251.68</v>
      </c>
      <c r="F122" s="14">
        <v>1.0128999999999999</v>
      </c>
      <c r="G122" s="152">
        <v>-1.89E-2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76</v>
      </c>
      <c r="N122" s="151">
        <v>3.0999999999999999E-3</v>
      </c>
      <c r="O122" s="18">
        <v>0.34810000000000002</v>
      </c>
      <c r="P122" s="152">
        <v>-1.9699999999999999E-2</v>
      </c>
      <c r="Q122" s="162">
        <v>0.54859999999999998</v>
      </c>
      <c r="R122" s="152">
        <v>-5.7999999999999996E-3</v>
      </c>
      <c r="S122" s="152">
        <v>-6.4999999999999997E-3</v>
      </c>
      <c r="T122" s="152">
        <v>-4.7999999999999996E-3</v>
      </c>
      <c r="U122" s="150">
        <v>53415</v>
      </c>
      <c r="V122" s="150">
        <v>-872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1.044</v>
      </c>
      <c r="D123" s="147">
        <v>1E-3</v>
      </c>
      <c r="E123" s="144">
        <v>144.47</v>
      </c>
      <c r="F123" s="7">
        <v>1.024</v>
      </c>
      <c r="G123" s="146">
        <v>-1.95E-2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110</v>
      </c>
      <c r="N123" s="147">
        <v>2.8E-3</v>
      </c>
      <c r="O123" s="23">
        <v>0.45040000000000002</v>
      </c>
      <c r="P123" s="146">
        <v>-2.0500000000000001E-2</v>
      </c>
      <c r="Q123" s="146">
        <v>0.29409999999999997</v>
      </c>
      <c r="R123" s="146">
        <v>-7.0000000000000001E-3</v>
      </c>
      <c r="S123" s="146">
        <v>-4.7999999999999996E-3</v>
      </c>
      <c r="T123" s="146">
        <v>2.8999999999999998E-3</v>
      </c>
      <c r="U123" s="144">
        <v>16003</v>
      </c>
      <c r="V123" s="144">
        <v>3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150251</v>
      </c>
      <c r="B124" s="150" t="s">
        <v>96</v>
      </c>
      <c r="C124" s="14">
        <v>1.054</v>
      </c>
      <c r="D124" s="151">
        <v>4.7999999999999996E-3</v>
      </c>
      <c r="E124" s="150">
        <v>368.11</v>
      </c>
      <c r="F124" s="14">
        <v>1.034</v>
      </c>
      <c r="G124" s="152">
        <v>-1.9300000000000001E-2</v>
      </c>
      <c r="H124" s="152">
        <v>0.03</v>
      </c>
      <c r="I124" s="150">
        <v>4.5</v>
      </c>
      <c r="J124" s="150">
        <v>4.5</v>
      </c>
      <c r="K124" s="152">
        <v>4.4119999999999999E-2</v>
      </c>
      <c r="L124" s="150" t="s">
        <v>40</v>
      </c>
      <c r="M124" s="14" t="s">
        <v>97</v>
      </c>
      <c r="N124" s="151">
        <v>5.5999999999999999E-3</v>
      </c>
      <c r="O124" s="18">
        <v>0.40920000000000001</v>
      </c>
      <c r="P124" s="152">
        <v>-2.0299999999999999E-2</v>
      </c>
      <c r="Q124" s="152">
        <v>0.38030000000000003</v>
      </c>
      <c r="R124" s="152">
        <v>-7.6E-3</v>
      </c>
      <c r="S124" s="152">
        <v>-7.9000000000000008E-3</v>
      </c>
      <c r="T124" s="152">
        <v>4.0000000000000002E-4</v>
      </c>
      <c r="U124" s="150">
        <v>9374</v>
      </c>
      <c r="V124" s="150">
        <v>-379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1.0509999999999999</v>
      </c>
      <c r="D125" s="145">
        <v>-1.9E-3</v>
      </c>
      <c r="E125" s="144">
        <v>1212.6300000000001</v>
      </c>
      <c r="F125" s="7">
        <v>1.0309999999999999</v>
      </c>
      <c r="G125" s="146">
        <v>-1.9400000000000001E-2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123</v>
      </c>
      <c r="N125" s="147">
        <v>4.4000000000000003E-3</v>
      </c>
      <c r="O125" s="23">
        <v>0.31419999999999998</v>
      </c>
      <c r="P125" s="146">
        <v>-2.0400000000000001E-2</v>
      </c>
      <c r="Q125" s="146">
        <v>1.1415999999999999</v>
      </c>
      <c r="R125" s="146">
        <v>1.1999999999999999E-3</v>
      </c>
      <c r="S125" s="146">
        <v>5.8999999999999999E-3</v>
      </c>
      <c r="T125" s="146">
        <v>2.0999999999999999E-3</v>
      </c>
      <c r="U125" s="144">
        <v>348235</v>
      </c>
      <c r="V125" s="144">
        <v>594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1.054</v>
      </c>
      <c r="D126" s="151">
        <v>8.9999999999999998E-4</v>
      </c>
      <c r="E126" s="150">
        <v>4189.72</v>
      </c>
      <c r="F126" s="14">
        <v>1.0329999999999999</v>
      </c>
      <c r="G126" s="152">
        <v>-2.0299999999999999E-2</v>
      </c>
      <c r="H126" s="152">
        <v>0.03</v>
      </c>
      <c r="I126" s="150">
        <v>4.5</v>
      </c>
      <c r="J126" s="150">
        <v>4.5</v>
      </c>
      <c r="K126" s="152">
        <v>4.4069999999999998E-2</v>
      </c>
      <c r="L126" s="150" t="s">
        <v>40</v>
      </c>
      <c r="M126" s="14" t="s">
        <v>48</v>
      </c>
      <c r="N126" s="151">
        <v>8.0000000000000004E-4</v>
      </c>
      <c r="O126" s="18">
        <v>0.2369</v>
      </c>
      <c r="P126" s="152">
        <v>-2.1299999999999999E-2</v>
      </c>
      <c r="Q126" s="152">
        <v>0.78439999999999999</v>
      </c>
      <c r="R126" s="152">
        <v>-7.3000000000000001E-3</v>
      </c>
      <c r="S126" s="152">
        <v>-6.6E-3</v>
      </c>
      <c r="T126" s="152">
        <v>-3.5000000000000001E-3</v>
      </c>
      <c r="U126" s="150">
        <v>447124</v>
      </c>
      <c r="V126" s="150">
        <v>223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150329</v>
      </c>
      <c r="B127" s="144" t="s">
        <v>99</v>
      </c>
      <c r="C127" s="7">
        <v>1.0549999999999999</v>
      </c>
      <c r="D127" s="145">
        <v>-8.9999999999999998E-4</v>
      </c>
      <c r="E127" s="144">
        <v>388.83</v>
      </c>
      <c r="F127" s="7">
        <v>1.034</v>
      </c>
      <c r="G127" s="146">
        <v>-2.0299999999999999E-2</v>
      </c>
      <c r="H127" s="146">
        <v>0.03</v>
      </c>
      <c r="I127" s="144">
        <v>4.5</v>
      </c>
      <c r="J127" s="144">
        <v>4.5</v>
      </c>
      <c r="K127" s="146">
        <v>4.4069999999999998E-2</v>
      </c>
      <c r="L127" s="144" t="s">
        <v>40</v>
      </c>
      <c r="M127" s="7" t="s">
        <v>100</v>
      </c>
      <c r="N127" s="145">
        <v>-1.09E-2</v>
      </c>
      <c r="O127" s="23">
        <v>0.33329999999999999</v>
      </c>
      <c r="P127" s="146">
        <v>-2.1299999999999999E-2</v>
      </c>
      <c r="Q127" s="146">
        <v>0.55779999999999996</v>
      </c>
      <c r="R127" s="146">
        <v>-6.1000000000000004E-3</v>
      </c>
      <c r="S127" s="146">
        <v>-6.1999999999999998E-3</v>
      </c>
      <c r="T127" s="146">
        <v>-4.1000000000000003E-3</v>
      </c>
      <c r="U127" s="144">
        <v>11561</v>
      </c>
      <c r="V127" s="144">
        <v>-318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</v>
      </c>
      <c r="D128" s="156">
        <v>-3.8E-3</v>
      </c>
      <c r="E128" s="150">
        <v>1384.32</v>
      </c>
      <c r="F128" s="14">
        <v>1.028</v>
      </c>
      <c r="G128" s="152">
        <v>-2.1399999999999999E-2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88</v>
      </c>
      <c r="N128" s="156">
        <v>-6.9999999999999999E-4</v>
      </c>
      <c r="O128" s="18">
        <v>0.43559999999999999</v>
      </c>
      <c r="P128" s="152">
        <v>-2.23E-2</v>
      </c>
      <c r="Q128" s="152">
        <v>0.32479999999999998</v>
      </c>
      <c r="R128" s="152">
        <v>-6.7999999999999996E-3</v>
      </c>
      <c r="S128" s="152">
        <v>-6.1999999999999998E-3</v>
      </c>
      <c r="T128" s="152">
        <v>-4.3E-3</v>
      </c>
      <c r="U128" s="150">
        <v>28380</v>
      </c>
      <c r="V128" s="150">
        <v>-1413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1.0309999999999999</v>
      </c>
      <c r="D129" s="147">
        <v>1E-3</v>
      </c>
      <c r="E129" s="144">
        <v>534.04999999999995</v>
      </c>
      <c r="F129" s="7">
        <v>1.0083</v>
      </c>
      <c r="G129" s="146">
        <v>-2.2499999999999999E-2</v>
      </c>
      <c r="H129" s="146">
        <v>0.03</v>
      </c>
      <c r="I129" s="144">
        <v>4.5</v>
      </c>
      <c r="J129" s="144">
        <v>4.5</v>
      </c>
      <c r="K129" s="146">
        <v>4.3999999999999997E-2</v>
      </c>
      <c r="L129" s="144" t="s">
        <v>40</v>
      </c>
      <c r="M129" s="7" t="s">
        <v>80</v>
      </c>
      <c r="N129" s="147">
        <v>5.7000000000000002E-3</v>
      </c>
      <c r="O129" s="23">
        <v>0.43209999999999998</v>
      </c>
      <c r="P129" s="146">
        <v>-2.3599999999999999E-2</v>
      </c>
      <c r="Q129" s="146">
        <v>0.35399999999999998</v>
      </c>
      <c r="R129" s="146">
        <v>-5.3E-3</v>
      </c>
      <c r="S129" s="146">
        <v>-2.5999999999999999E-3</v>
      </c>
      <c r="T129" s="146">
        <v>-4.1000000000000003E-3</v>
      </c>
      <c r="U129" s="144">
        <v>33103</v>
      </c>
      <c r="V129" s="144">
        <v>-10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1.0329999999999999</v>
      </c>
      <c r="D130" s="156">
        <v>-5.7999999999999996E-3</v>
      </c>
      <c r="E130" s="150">
        <v>315.95</v>
      </c>
      <c r="F130" s="14">
        <v>1.0083</v>
      </c>
      <c r="G130" s="152">
        <v>-2.4500000000000001E-2</v>
      </c>
      <c r="H130" s="152">
        <v>0.03</v>
      </c>
      <c r="I130" s="150">
        <v>4.5</v>
      </c>
      <c r="J130" s="150">
        <v>4.5</v>
      </c>
      <c r="K130" s="152">
        <v>4.3920000000000001E-2</v>
      </c>
      <c r="L130" s="150" t="s">
        <v>40</v>
      </c>
      <c r="M130" s="14" t="s">
        <v>56</v>
      </c>
      <c r="N130" s="156">
        <v>-3.3999999999999998E-3</v>
      </c>
      <c r="O130" s="18">
        <v>0.45529999999999998</v>
      </c>
      <c r="P130" s="152">
        <v>-2.5499999999999998E-2</v>
      </c>
      <c r="Q130" s="152">
        <v>0.29870000000000002</v>
      </c>
      <c r="R130" s="152">
        <v>-7.3000000000000001E-3</v>
      </c>
      <c r="S130" s="152">
        <v>-6.1999999999999998E-3</v>
      </c>
      <c r="T130" s="152">
        <v>-1.5E-3</v>
      </c>
      <c r="U130" s="150">
        <v>15627</v>
      </c>
      <c r="V130" s="150">
        <v>-96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1.0649999999999999</v>
      </c>
      <c r="D131" s="147">
        <v>5.7000000000000002E-3</v>
      </c>
      <c r="E131" s="144">
        <v>8415.81</v>
      </c>
      <c r="F131" s="7">
        <v>1.0389999999999999</v>
      </c>
      <c r="G131" s="146">
        <v>-2.5000000000000001E-2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95</v>
      </c>
      <c r="N131" s="147">
        <v>2.0000000000000001E-4</v>
      </c>
      <c r="O131" s="23">
        <v>0.25069999999999998</v>
      </c>
      <c r="P131" s="146">
        <v>-2.58E-2</v>
      </c>
      <c r="Q131" s="146">
        <v>0.74390000000000001</v>
      </c>
      <c r="R131" s="146">
        <v>-3.0999999999999999E-3</v>
      </c>
      <c r="S131" s="146">
        <v>-5.7999999999999996E-3</v>
      </c>
      <c r="T131" s="146">
        <v>5.9999999999999995E-4</v>
      </c>
      <c r="U131" s="144">
        <v>334090</v>
      </c>
      <c r="V131" s="144">
        <v>1076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1.0609999999999999</v>
      </c>
      <c r="D132" s="151">
        <v>4.7000000000000002E-3</v>
      </c>
      <c r="E132" s="150">
        <v>1164.79</v>
      </c>
      <c r="F132" s="14">
        <v>1.034</v>
      </c>
      <c r="G132" s="152">
        <v>-2.6100000000000002E-2</v>
      </c>
      <c r="H132" s="152">
        <v>0.03</v>
      </c>
      <c r="I132" s="150">
        <v>4.5</v>
      </c>
      <c r="J132" s="150">
        <v>4.5</v>
      </c>
      <c r="K132" s="152">
        <v>4.3819999999999998E-2</v>
      </c>
      <c r="L132" s="150" t="s">
        <v>40</v>
      </c>
      <c r="M132" s="14" t="s">
        <v>58</v>
      </c>
      <c r="N132" s="151">
        <v>5.4999999999999997E-3</v>
      </c>
      <c r="O132" s="18">
        <v>0.30959999999999999</v>
      </c>
      <c r="P132" s="152">
        <v>-2.6800000000000001E-2</v>
      </c>
      <c r="Q132" s="152">
        <v>0.61319999999999997</v>
      </c>
      <c r="R132" s="152">
        <v>-6.7999999999999996E-3</v>
      </c>
      <c r="S132" s="152">
        <v>-5.8999999999999999E-3</v>
      </c>
      <c r="T132" s="152">
        <v>-5.0000000000000001E-4</v>
      </c>
      <c r="U132" s="150">
        <v>53685</v>
      </c>
      <c r="V132" s="150">
        <v>-1781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1.0569999999999999</v>
      </c>
      <c r="D133" s="145">
        <v>-3.8E-3</v>
      </c>
      <c r="E133" s="144">
        <v>695.71</v>
      </c>
      <c r="F133" s="7">
        <v>1.028</v>
      </c>
      <c r="G133" s="146">
        <v>-2.8199999999999999E-2</v>
      </c>
      <c r="H133" s="146">
        <v>0.03</v>
      </c>
      <c r="I133" s="144">
        <v>4.5</v>
      </c>
      <c r="J133" s="144">
        <v>4.5</v>
      </c>
      <c r="K133" s="146">
        <v>4.3729999999999998E-2</v>
      </c>
      <c r="L133" s="144" t="s">
        <v>40</v>
      </c>
      <c r="M133" s="7" t="s">
        <v>80</v>
      </c>
      <c r="N133" s="147">
        <v>5.7000000000000002E-3</v>
      </c>
      <c r="O133" s="23">
        <v>0.42059999999999997</v>
      </c>
      <c r="P133" s="146">
        <v>-2.8799999999999999E-2</v>
      </c>
      <c r="Q133" s="146">
        <v>0.36</v>
      </c>
      <c r="R133" s="146">
        <v>-4.0000000000000001E-3</v>
      </c>
      <c r="S133" s="146">
        <v>0</v>
      </c>
      <c r="T133" s="146">
        <v>-1.8E-3</v>
      </c>
      <c r="U133" s="144">
        <v>298792</v>
      </c>
      <c r="V133" s="144">
        <v>1137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150279</v>
      </c>
      <c r="B134" s="150" t="s">
        <v>126</v>
      </c>
      <c r="C134" s="14">
        <v>1.034</v>
      </c>
      <c r="D134" s="156">
        <v>-3.8999999999999998E-3</v>
      </c>
      <c r="E134" s="150">
        <v>1.06</v>
      </c>
      <c r="F134" s="14">
        <v>1.0009999999999999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127</v>
      </c>
      <c r="N134" s="151">
        <v>4.4999999999999997E-3</v>
      </c>
      <c r="O134" s="18">
        <v>0.30020000000000002</v>
      </c>
      <c r="P134" s="152">
        <v>-3.3099999999999997E-2</v>
      </c>
      <c r="Q134" s="152">
        <v>0.67820000000000003</v>
      </c>
      <c r="R134" s="152">
        <v>-5.4000000000000003E-3</v>
      </c>
      <c r="S134" s="152">
        <v>1.1000000000000001E-3</v>
      </c>
      <c r="T134" s="152">
        <v>-4.4000000000000003E-3</v>
      </c>
      <c r="U134" s="150">
        <v>1170</v>
      </c>
      <c r="V134" s="150">
        <v>-2</v>
      </c>
      <c r="W134" s="153">
        <v>0.21180555555555555</v>
      </c>
      <c r="X134" s="154">
        <v>42979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1.056</v>
      </c>
      <c r="D135" s="147">
        <v>8.9999999999999998E-4</v>
      </c>
      <c r="E135" s="144">
        <v>2094.86</v>
      </c>
      <c r="F135" s="7">
        <v>1.0224</v>
      </c>
      <c r="G135" s="146">
        <v>-3.2899999999999999E-2</v>
      </c>
      <c r="H135" s="146">
        <v>0.03</v>
      </c>
      <c r="I135" s="144">
        <v>4.5</v>
      </c>
      <c r="J135" s="144">
        <v>4.5</v>
      </c>
      <c r="K135" s="146">
        <v>4.3540000000000002E-2</v>
      </c>
      <c r="L135" s="144" t="s">
        <v>40</v>
      </c>
      <c r="M135" s="7" t="s">
        <v>102</v>
      </c>
      <c r="N135" s="145">
        <v>-3.5000000000000001E-3</v>
      </c>
      <c r="O135" s="23">
        <v>0.43280000000000002</v>
      </c>
      <c r="P135" s="146">
        <v>-3.3500000000000002E-2</v>
      </c>
      <c r="Q135" s="160">
        <v>0.33729999999999999</v>
      </c>
      <c r="R135" s="146">
        <v>-7.3000000000000001E-3</v>
      </c>
      <c r="S135" s="146">
        <v>-9.1999999999999998E-3</v>
      </c>
      <c r="T135" s="146">
        <v>-8.9999999999999998E-4</v>
      </c>
      <c r="U135" s="144">
        <v>348305</v>
      </c>
      <c r="V135" s="144">
        <v>-373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1.069</v>
      </c>
      <c r="D136" s="156">
        <v>-9.2999999999999992E-3</v>
      </c>
      <c r="E136" s="150">
        <v>0.17</v>
      </c>
      <c r="F136" s="14">
        <v>1.0349999999999999</v>
      </c>
      <c r="G136" s="152">
        <v>-3.2899999999999999E-2</v>
      </c>
      <c r="H136" s="152">
        <v>0.03</v>
      </c>
      <c r="I136" s="150">
        <v>4.5</v>
      </c>
      <c r="J136" s="150">
        <v>4.5</v>
      </c>
      <c r="K136" s="152">
        <v>4.3520000000000003E-2</v>
      </c>
      <c r="L136" s="150" t="s">
        <v>40</v>
      </c>
      <c r="M136" s="14" t="s">
        <v>62</v>
      </c>
      <c r="N136" s="151">
        <v>6.9999999999999999E-4</v>
      </c>
      <c r="O136" s="18">
        <v>0.1235</v>
      </c>
      <c r="P136" s="152">
        <v>-3.0300000000000001E-2</v>
      </c>
      <c r="Q136" s="152">
        <v>0.52959999999999996</v>
      </c>
      <c r="R136" s="152">
        <v>4.7000000000000002E-3</v>
      </c>
      <c r="S136" s="152">
        <v>1.0999999999999999E-2</v>
      </c>
      <c r="T136" s="152">
        <v>-1.5E-3</v>
      </c>
      <c r="U136" s="150">
        <v>9007</v>
      </c>
      <c r="V136" s="150">
        <v>-1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1.0900000000000001</v>
      </c>
      <c r="D137" s="145">
        <v>-9.1000000000000004E-3</v>
      </c>
      <c r="E137" s="144">
        <v>0.49</v>
      </c>
      <c r="F137" s="7">
        <v>1.05</v>
      </c>
      <c r="G137" s="146">
        <v>-3.8100000000000002E-2</v>
      </c>
      <c r="H137" s="146">
        <v>0.03</v>
      </c>
      <c r="I137" s="144">
        <v>4.75</v>
      </c>
      <c r="J137" s="144">
        <v>4.5</v>
      </c>
      <c r="K137" s="146">
        <v>4.3279999999999999E-2</v>
      </c>
      <c r="L137" s="144" t="s">
        <v>40</v>
      </c>
      <c r="M137" s="7" t="s">
        <v>86</v>
      </c>
      <c r="N137" s="147">
        <v>4.7000000000000002E-3</v>
      </c>
      <c r="O137" s="23">
        <v>0.40789999999999998</v>
      </c>
      <c r="P137" s="146">
        <v>-3.8100000000000002E-2</v>
      </c>
      <c r="Q137" s="146">
        <v>0.36630000000000001</v>
      </c>
      <c r="R137" s="146">
        <v>-1.6999999999999999E-3</v>
      </c>
      <c r="S137" s="146">
        <v>7.3000000000000001E-3</v>
      </c>
      <c r="T137" s="146">
        <v>2.7000000000000001E-3</v>
      </c>
      <c r="U137" s="144">
        <v>990</v>
      </c>
      <c r="V137" s="144">
        <v>-3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5.5999999999999999E-3</v>
      </c>
      <c r="E138" s="150">
        <v>299.05</v>
      </c>
      <c r="F138" s="14">
        <v>1.0309999999999999</v>
      </c>
      <c r="G138" s="152">
        <v>-3.8800000000000001E-2</v>
      </c>
      <c r="H138" s="152">
        <v>0.03</v>
      </c>
      <c r="I138" s="150">
        <v>4.5</v>
      </c>
      <c r="J138" s="150">
        <v>4.5</v>
      </c>
      <c r="K138" s="152">
        <v>4.3270000000000003E-2</v>
      </c>
      <c r="L138" s="150" t="s">
        <v>40</v>
      </c>
      <c r="M138" s="14" t="s">
        <v>108</v>
      </c>
      <c r="N138" s="151">
        <v>5.1999999999999998E-3</v>
      </c>
      <c r="O138" s="18">
        <v>0.37580000000000002</v>
      </c>
      <c r="P138" s="152">
        <v>-3.8699999999999998E-2</v>
      </c>
      <c r="Q138" s="152">
        <v>0.46189999999999998</v>
      </c>
      <c r="R138" s="152">
        <v>-7.3000000000000001E-3</v>
      </c>
      <c r="S138" s="152">
        <v>-8.8000000000000005E-3</v>
      </c>
      <c r="T138" s="152">
        <v>2E-3</v>
      </c>
      <c r="U138" s="150">
        <v>10854</v>
      </c>
      <c r="V138" s="150">
        <v>-61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1.087</v>
      </c>
      <c r="D139" s="147">
        <v>1.0200000000000001E-2</v>
      </c>
      <c r="E139" s="144">
        <v>0.18</v>
      </c>
      <c r="F139" s="7">
        <v>1.0349999999999999</v>
      </c>
      <c r="G139" s="146">
        <v>-5.0200000000000002E-2</v>
      </c>
      <c r="H139" s="146">
        <v>0.03</v>
      </c>
      <c r="I139" s="144">
        <v>4.5</v>
      </c>
      <c r="J139" s="144">
        <v>4.5</v>
      </c>
      <c r="K139" s="146">
        <v>4.2779999999999999E-2</v>
      </c>
      <c r="L139" s="144" t="s">
        <v>40</v>
      </c>
      <c r="M139" s="7" t="s">
        <v>136</v>
      </c>
      <c r="N139" s="147">
        <v>6.4000000000000003E-3</v>
      </c>
      <c r="O139" s="23">
        <v>0.36009999999999998</v>
      </c>
      <c r="P139" s="146">
        <v>-4.9099999999999998E-2</v>
      </c>
      <c r="Q139" s="146">
        <v>0.49390000000000001</v>
      </c>
      <c r="R139" s="146">
        <v>-4.1000000000000003E-3</v>
      </c>
      <c r="S139" s="146">
        <v>-6.0000000000000001E-3</v>
      </c>
      <c r="T139" s="146">
        <v>-2.3999999999999998E-3</v>
      </c>
      <c r="U139" s="144">
        <v>1665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6">
        <v>-1.52E-2</v>
      </c>
      <c r="E140" s="150">
        <v>7.74</v>
      </c>
      <c r="F140" s="14">
        <v>1.0310999999999999</v>
      </c>
      <c r="G140" s="152">
        <v>-6.4899999999999999E-2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8.3000000000000001E-3</v>
      </c>
      <c r="O140" s="18">
        <v>0.41970000000000002</v>
      </c>
      <c r="P140" s="152">
        <v>-6.2300000000000001E-2</v>
      </c>
      <c r="Q140" s="152">
        <v>0.3589</v>
      </c>
      <c r="R140" s="152">
        <v>3.8E-3</v>
      </c>
      <c r="S140" s="152">
        <v>1.95E-2</v>
      </c>
      <c r="T140" s="152">
        <v>2.8E-3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1.1000000000000001</v>
      </c>
      <c r="D141" s="147">
        <v>2.7000000000000001E-3</v>
      </c>
      <c r="E141" s="144">
        <v>6.67</v>
      </c>
      <c r="F141" s="7">
        <v>1.0309999999999999</v>
      </c>
      <c r="G141" s="146">
        <v>-6.6900000000000001E-2</v>
      </c>
      <c r="H141" s="146">
        <v>0.03</v>
      </c>
      <c r="I141" s="144">
        <v>4.5</v>
      </c>
      <c r="J141" s="144">
        <v>4.5</v>
      </c>
      <c r="K141" s="146">
        <v>4.2099999999999999E-2</v>
      </c>
      <c r="L141" s="144" t="s">
        <v>40</v>
      </c>
      <c r="M141" s="7" t="s">
        <v>139</v>
      </c>
      <c r="N141" s="147">
        <v>4.5999999999999999E-3</v>
      </c>
      <c r="O141" s="23">
        <v>0.39029999999999998</v>
      </c>
      <c r="P141" s="146">
        <v>-6.4000000000000001E-2</v>
      </c>
      <c r="Q141" s="146">
        <v>0.90369999999999995</v>
      </c>
      <c r="R141" s="146">
        <v>1.37E-2</v>
      </c>
      <c r="S141" s="146">
        <v>2.3900000000000001E-2</v>
      </c>
      <c r="T141" s="146">
        <v>1.12E-2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150309</v>
      </c>
      <c r="B142" s="150" t="s">
        <v>73</v>
      </c>
      <c r="C142" s="14">
        <v>1.121</v>
      </c>
      <c r="D142" s="151">
        <v>3.7999999999999999E-2</v>
      </c>
      <c r="E142" s="150">
        <v>3.22</v>
      </c>
      <c r="F142" s="14">
        <v>1.0349999999999999</v>
      </c>
      <c r="G142" s="152">
        <v>-8.3099999999999993E-2</v>
      </c>
      <c r="H142" s="152">
        <v>0.03</v>
      </c>
      <c r="I142" s="150">
        <v>4.5</v>
      </c>
      <c r="J142" s="150">
        <v>4.5</v>
      </c>
      <c r="K142" s="152">
        <v>4.1439999999999998E-2</v>
      </c>
      <c r="L142" s="150" t="s">
        <v>40</v>
      </c>
      <c r="M142" s="14" t="s">
        <v>74</v>
      </c>
      <c r="N142" s="151">
        <v>4.7000000000000002E-3</v>
      </c>
      <c r="O142" s="18">
        <v>0.33300000000000002</v>
      </c>
      <c r="P142" s="152">
        <v>-7.8E-2</v>
      </c>
      <c r="Q142" s="152">
        <v>0.55720000000000003</v>
      </c>
      <c r="R142" s="152">
        <v>2.0500000000000001E-2</v>
      </c>
      <c r="S142" s="152">
        <v>1.04E-2</v>
      </c>
      <c r="T142" s="152">
        <v>-6.1000000000000004E-3</v>
      </c>
      <c r="U142" s="150">
        <v>1346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1.1559999999999999</v>
      </c>
      <c r="D143" s="145">
        <v>-2.69E-2</v>
      </c>
      <c r="E143" s="144">
        <v>3.41</v>
      </c>
      <c r="F143" s="7">
        <v>1.0149999999999999</v>
      </c>
      <c r="G143" s="146">
        <v>-0.1389</v>
      </c>
      <c r="H143" s="146">
        <v>0.03</v>
      </c>
      <c r="I143" s="144">
        <v>4.5</v>
      </c>
      <c r="J143" s="144">
        <v>4.5</v>
      </c>
      <c r="K143" s="146">
        <v>3.9440000000000003E-2</v>
      </c>
      <c r="L143" s="144" t="s">
        <v>40</v>
      </c>
      <c r="M143" s="7" t="s">
        <v>131</v>
      </c>
      <c r="N143" s="147">
        <v>1.7299999999999999E-2</v>
      </c>
      <c r="O143" s="23">
        <v>0.38700000000000001</v>
      </c>
      <c r="P143" s="146">
        <v>-0.1231</v>
      </c>
      <c r="Q143" s="160">
        <v>0.45369999999999999</v>
      </c>
      <c r="R143" s="146">
        <v>0.02</v>
      </c>
      <c r="S143" s="146">
        <v>5.0999999999999997E-2</v>
      </c>
      <c r="T143" s="146">
        <v>-1.14E-2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8.3050847457627144E-5</v>
      </c>
      <c r="E144" s="36"/>
      <c r="F144" s="35"/>
      <c r="G144" s="43">
        <f>AVERAGE(G85:G143)</f>
        <v>-1.9908474576271189E-2</v>
      </c>
      <c r="H144" s="43">
        <f>COUNTIF($D85:$D143,"&gt;0")/COUNT($D85:$D143)</f>
        <v>0.44067796610169491</v>
      </c>
      <c r="I144" s="270"/>
      <c r="J144" s="270"/>
      <c r="K144" s="43">
        <f>AVERAGE(K85:K143)</f>
        <v>4.416305084745762E-2</v>
      </c>
      <c r="L144" s="36"/>
      <c r="M144" s="35"/>
      <c r="N144" s="38"/>
      <c r="O144" s="39"/>
      <c r="P144" s="43">
        <f>AVERAGE(P85:P143)</f>
        <v>-2.3822413793103452E-2</v>
      </c>
      <c r="Q144" s="37"/>
      <c r="R144" s="43">
        <f>AVERAGE(R85:R143)</f>
        <v>-1.6627118644067795E-3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68.180000000000007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9">
        <v>0</v>
      </c>
      <c r="O145" s="18">
        <v>0.2243</v>
      </c>
      <c r="P145" s="152">
        <v>6.2600000000000003E-2</v>
      </c>
      <c r="Q145" s="152">
        <v>0.1103</v>
      </c>
      <c r="R145" s="152">
        <v>6.1999999999999998E-3</v>
      </c>
      <c r="S145" s="152">
        <v>9.7000000000000003E-3</v>
      </c>
      <c r="T145" s="152">
        <v>4.1000000000000003E-3</v>
      </c>
      <c r="U145" s="150">
        <v>918</v>
      </c>
      <c r="V145" s="150">
        <v>73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</v>
      </c>
      <c r="D146" s="145">
        <v>-3.8E-3</v>
      </c>
      <c r="E146" s="144">
        <v>0.35</v>
      </c>
      <c r="F146" s="7">
        <v>1.0509999999999999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5.0520000000000002E-2</v>
      </c>
      <c r="L146" s="144">
        <v>0.61</v>
      </c>
      <c r="M146" s="7" t="s">
        <v>415</v>
      </c>
      <c r="N146" s="147">
        <v>1E-4</v>
      </c>
      <c r="O146" s="146">
        <v>0.23330000000000001</v>
      </c>
      <c r="P146" s="144" t="s">
        <v>37</v>
      </c>
      <c r="Q146" s="144" t="s">
        <v>37</v>
      </c>
      <c r="R146" s="146">
        <v>-3.5000000000000001E-3</v>
      </c>
      <c r="S146" s="146">
        <v>-8.9999999999999998E-4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1">
        <v>5.5999999999999999E-3</v>
      </c>
      <c r="E147" s="150">
        <v>12.27</v>
      </c>
      <c r="F147" s="14">
        <v>1.0900000000000001</v>
      </c>
      <c r="G147" s="152">
        <v>5.4999999999999997E-3</v>
      </c>
      <c r="H147" s="150" t="s">
        <v>347</v>
      </c>
      <c r="I147" s="150">
        <v>4</v>
      </c>
      <c r="J147" s="150">
        <v>4</v>
      </c>
      <c r="K147" s="152">
        <v>4.4150000000000002E-2</v>
      </c>
      <c r="L147" s="150">
        <v>0.76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1.0699999999999999E-2</v>
      </c>
      <c r="S147" s="152">
        <v>4.8999999999999998E-3</v>
      </c>
      <c r="T147" s="152">
        <v>6.6E-3</v>
      </c>
      <c r="U147" s="150">
        <v>1666</v>
      </c>
      <c r="V147" s="150">
        <v>-5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57">
        <v>0</v>
      </c>
      <c r="E148" s="144">
        <v>10.31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-1.7170000000000001E-2</v>
      </c>
      <c r="L148" s="144">
        <v>2.6</v>
      </c>
      <c r="M148" s="7" t="s">
        <v>36</v>
      </c>
      <c r="N148" s="145">
        <v>-6.9999999999999999E-4</v>
      </c>
      <c r="O148" s="146">
        <v>0.54979999999999996</v>
      </c>
      <c r="P148" s="144" t="s">
        <v>37</v>
      </c>
      <c r="Q148" s="144" t="s">
        <v>37</v>
      </c>
      <c r="R148" s="146">
        <v>2.23E-2</v>
      </c>
      <c r="S148" s="146">
        <v>2.07E-2</v>
      </c>
      <c r="T148" s="146">
        <v>1.2E-2</v>
      </c>
      <c r="U148" s="144">
        <v>3213</v>
      </c>
      <c r="V148" s="144">
        <v>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1">
        <v>2.8E-3</v>
      </c>
      <c r="E149" s="150">
        <v>334.87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-1.839E-2</v>
      </c>
      <c r="L149" s="150">
        <v>0.25</v>
      </c>
      <c r="M149" s="14" t="s">
        <v>291</v>
      </c>
      <c r="N149" s="151">
        <v>6.9999999999999999E-4</v>
      </c>
      <c r="O149" s="18">
        <v>0.1386</v>
      </c>
      <c r="P149" s="152">
        <v>-3.9800000000000002E-2</v>
      </c>
      <c r="Q149" s="152">
        <v>0.39629999999999999</v>
      </c>
      <c r="R149" s="152">
        <v>-3.8999999999999998E-3</v>
      </c>
      <c r="S149" s="152">
        <v>-5.3E-3</v>
      </c>
      <c r="T149" s="152">
        <v>-1.4E-3</v>
      </c>
      <c r="U149" s="150">
        <v>28261</v>
      </c>
      <c r="V149" s="150">
        <v>-262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198"/>
    <hyperlink ref="C24" r:id="rId106" display="http://finance.sina.com.cn/fund/quotes/150198/bc.shtml"/>
    <hyperlink ref="F24" r:id="rId107" display="http://www.cninfo.com.cn/information/fund/netvalue/150198.html"/>
    <hyperlink ref="M24" r:id="rId108" tooltip="399396" display="http://quote.eastmoney.com/zs399396.html"/>
    <hyperlink ref="O24" r:id="rId109" display="https://www.jisilu.cn/data/utils/lowcalc/150198"/>
    <hyperlink ref="Y24" r:id="rId110" tooltip="加【食品A】为自选A类" display="javascript:addOwnedFund('150198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263"/>
    <hyperlink ref="C29" r:id="rId136" display="http://finance.sina.com.cn/fund/quotes/150263/bc.shtml"/>
    <hyperlink ref="F29" r:id="rId137" display="http://www.cninfo.com.cn/information/fund/netvalue/150263.html"/>
    <hyperlink ref="M29" r:id="rId138" tooltip="000852" display="http://quote.eastmoney.com/zs000852.html"/>
    <hyperlink ref="O29" r:id="rId139" display="https://www.jisilu.cn/data/utils/lowcalc/150263"/>
    <hyperlink ref="Y29" r:id="rId140" tooltip="加【1000A】为自选A类" display="javascript:addOwnedFund('15026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2" r:id="rId207" display="https://www.jisilu.cn/data/sfnew/detail/150047"/>
    <hyperlink ref="C42" r:id="rId208" display="http://finance.sina.com.cn/fund/quotes/150047/bc.shtml"/>
    <hyperlink ref="F42" r:id="rId209" display="http://www.cninfo.com.cn/information/fund/netvalue/150047.html"/>
    <hyperlink ref="M42" r:id="rId210" tooltip="399942" display="http://quote.eastmoney.com/zs399942.html"/>
    <hyperlink ref="O42" r:id="rId211" display="https://www.jisilu.cn/data/utils/lowcalc/150047"/>
    <hyperlink ref="Y42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12"/>
    <hyperlink ref="C44" r:id="rId220" display="http://finance.sina.com.cn/fund/quotes/150112/bc.shtml"/>
    <hyperlink ref="F44" r:id="rId221" display="http://www.cninfo.com.cn/information/fund/netvalue/150112.html"/>
    <hyperlink ref="M44" r:id="rId222" tooltip="399330" display="http://quote.eastmoney.com/zs399330.html"/>
    <hyperlink ref="O44" r:id="rId223" display="https://www.jisilu.cn/data/utils/lowcalc/150112"/>
    <hyperlink ref="Y44" r:id="rId224" tooltip="加【深100A】为自选A类" display="javascript:addOwnedFund('150112');"/>
    <hyperlink ref="A45" r:id="rId225" display="https://www.jisilu.cn/data/sfnew/detail/150094"/>
    <hyperlink ref="C45" r:id="rId226" display="http://finance.sina.com.cn/fund/quotes/150094/bc.shtml"/>
    <hyperlink ref="F45" r:id="rId227" display="http://www.cninfo.com.cn/information/fund/netvalue/150094.html"/>
    <hyperlink ref="M45" r:id="rId228" tooltip="000966" display="http://quote.eastmoney.com/zs000966.html"/>
    <hyperlink ref="O45" r:id="rId229" display="https://www.jisilu.cn/data/utils/lowcalc/150094"/>
    <hyperlink ref="Y45" r:id="rId230" tooltip="加【泰信400A】为自选A类" display="javascript:addOwnedFund('150094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502021"/>
    <hyperlink ref="C52" r:id="rId268" display="http://finance.sina.com.cn/fund/quotes/502021/bc.shtml"/>
    <hyperlink ref="F52" r:id="rId269" display="http://www.cninfo.com.cn/information/fund/netvalue/502021.html"/>
    <hyperlink ref="M52" r:id="rId270" tooltip="000016" display="http://quote.eastmoney.com/zs000016.html"/>
    <hyperlink ref="O52" r:id="rId271" display="https://www.jisilu.cn/data/utils/lowcalc/502021"/>
    <hyperlink ref="Y52" r:id="rId272" tooltip="加【国金50A】为自选A类" display="javascript:addOwnedFund('502021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150083"/>
    <hyperlink ref="C55" r:id="rId286" display="http://finance.sina.com.cn/fund/quotes/150083/bc.shtml"/>
    <hyperlink ref="F55" r:id="rId287" display="http://www.cninfo.com.cn/information/fund/netvalue/150083.html"/>
    <hyperlink ref="M55" r:id="rId288" tooltip="399330" display="http://quote.eastmoney.com/zs399330.html"/>
    <hyperlink ref="O55" r:id="rId289" display="https://www.jisilu.cn/data/utils/lowcalc/150083"/>
    <hyperlink ref="Y55" r:id="rId290" tooltip="加【深证100A】为自选A类" display="javascript:addOwnedFund('150083');"/>
    <hyperlink ref="A56" r:id="rId291" display="https://www.jisilu.cn/data/sfnew/detail/502031"/>
    <hyperlink ref="C56" r:id="rId292" display="http://finance.sina.com.cn/fund/quotes/502031/bc.shtml"/>
    <hyperlink ref="F56" r:id="rId293" display="http://www.cninfo.com.cn/information/fund/netvalue/502031.html"/>
    <hyperlink ref="M56" r:id="rId294" tooltip="399807" display="http://quote.eastmoney.com/zs399807.html"/>
    <hyperlink ref="O56" r:id="rId295" display="https://www.jisilu.cn/data/utils/lowcalc/502031"/>
    <hyperlink ref="Y56" r:id="rId296" tooltip="将【高铁A】从自选中删除" display="javascript:delOwnedFund('502031');"/>
    <hyperlink ref="A57" r:id="rId297" display="https://www.jisilu.cn/data/sfnew/detail/150030"/>
    <hyperlink ref="C57" r:id="rId298" display="http://finance.sina.com.cn/fund/quotes/150030/bc.shtml"/>
    <hyperlink ref="F57" r:id="rId299" display="http://www.cninfo.com.cn/information/fund/netvalue/150030.html"/>
    <hyperlink ref="M57" r:id="rId300" tooltip="000971" display="http://quote.eastmoney.com/zs000971.html"/>
    <hyperlink ref="O57" r:id="rId301" display="https://www.jisilu.cn/data/utils/lowcalc/150030"/>
    <hyperlink ref="Y57" r:id="rId302" tooltip="加【中证90A】为自选A类" display="javascript:addOwnedFund('150030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036"/>
    <hyperlink ref="C59" r:id="rId310" display="http://finance.sina.com.cn/fund/quotes/150036/bc.shtml"/>
    <hyperlink ref="F59" r:id="rId311" display="http://www.cninfo.com.cn/information/fund/netvalue/150036.html"/>
    <hyperlink ref="M59" r:id="rId312" tooltip="399300" display="http://quote.eastmoney.com/zs399300.html"/>
    <hyperlink ref="O59" r:id="rId313" display="https://www.jisilu.cn/data/utils/lowcalc/150036"/>
    <hyperlink ref="Y59" r:id="rId314" tooltip="加【建信稳健】为自选A类" display="javascript:addOwnedFund('150036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25"/>
    <hyperlink ref="C66" r:id="rId352" display="http://finance.sina.com.cn/fund/quotes/150225/bc.shtml"/>
    <hyperlink ref="F66" r:id="rId353" display="http://www.cninfo.com.cn/information/fund/netvalue/150225.html"/>
    <hyperlink ref="M66" r:id="rId354" tooltip="399966" display="http://quote.eastmoney.com/zs399966.html"/>
    <hyperlink ref="O66" r:id="rId355" display="https://www.jisilu.cn/data/utils/lowcalc/150225"/>
    <hyperlink ref="Y66" r:id="rId356" tooltip="加【证保A级】为自选A类" display="javascript:addOwnedFund('150225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267"/>
    <hyperlink ref="C71" r:id="rId382" display="http://finance.sina.com.cn/fund/quotes/150267/bc.shtml"/>
    <hyperlink ref="F71" r:id="rId383" display="http://www.cninfo.com.cn/information/fund/netvalue/150267.html"/>
    <hyperlink ref="M71" r:id="rId384" tooltip="399986" display="http://quote.eastmoney.com/zs399986.html"/>
    <hyperlink ref="O71" r:id="rId385" display="https://www.jisilu.cn/data/utils/lowcalc/150267"/>
    <hyperlink ref="Y71" r:id="rId386" tooltip="将【银行A类】从自选中删除" display="javascript:delOwnedFund('150267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64"/>
    <hyperlink ref="C74" r:id="rId400" display="http://finance.sina.com.cn/fund/quotes/150064/bc.shtml"/>
    <hyperlink ref="F74" r:id="rId401" display="http://www.cninfo.com.cn/information/fund/netvalue/150064.html"/>
    <hyperlink ref="M74" r:id="rId402" tooltip="399904" display="http://quote.eastmoney.com/zs399904.html"/>
    <hyperlink ref="O74" r:id="rId403" display="https://www.jisilu.cn/data/utils/lowcalc/150064"/>
    <hyperlink ref="Y74" r:id="rId404" tooltip="加【同瑞A】为自选A类" display="javascript:addOwnedFund('150064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37"/>
    <hyperlink ref="C92" r:id="rId493" display="http://finance.sina.com.cn/fund/quotes/150237/bc.shtml"/>
    <hyperlink ref="F92" r:id="rId494" display="http://www.cninfo.com.cn/information/fund/netvalue/150237.html"/>
    <hyperlink ref="M92" r:id="rId495" tooltip="000827" display="http://quote.eastmoney.com/zs000827.html"/>
    <hyperlink ref="O92" r:id="rId496" display="https://www.jisilu.cn/data/utils/lowcalc/150237"/>
    <hyperlink ref="Y92" r:id="rId497" tooltip="加【环保A级】为自选A类" display="javascript:addOwnedFund('150237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271"/>
    <hyperlink ref="C94" r:id="rId505" display="http://finance.sina.com.cn/fund/quotes/150271/bc.shtml"/>
    <hyperlink ref="F94" r:id="rId506" display="http://www.cninfo.com.cn/information/fund/netvalue/150271.html"/>
    <hyperlink ref="M94" r:id="rId507" tooltip="399441" display="http://quote.eastmoney.com/zs399441.html"/>
    <hyperlink ref="O94" r:id="rId508" display="https://www.jisilu.cn/data/utils/lowcalc/150271"/>
    <hyperlink ref="Y94" r:id="rId509" tooltip="加【生物药A】为自选A类" display="javascript:addOwnedFund('150271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5"/>
    <hyperlink ref="C96" r:id="rId517" display="http://finance.sina.com.cn/fund/quotes/150255/bc.shtml"/>
    <hyperlink ref="F96" r:id="rId518" display="http://www.cninfo.com.cn/information/fund/netvalue/150255.html"/>
    <hyperlink ref="M96" r:id="rId519" tooltip="399986" display="http://quote.eastmoney.com/zs399986.html"/>
    <hyperlink ref="O96" r:id="rId520" display="https://www.jisilu.cn/data/utils/lowcalc/150255"/>
    <hyperlink ref="Y96" r:id="rId521" tooltip="将【银行业A】从自选中删除" display="javascript:delOwnedFund('150255');"/>
    <hyperlink ref="A97" r:id="rId522" display="https://www.jisilu.cn/data/sfnew/detail/150259"/>
    <hyperlink ref="C97" r:id="rId523" display="http://finance.sina.com.cn/fund/quotes/150259/bc.shtml"/>
    <hyperlink ref="F97" r:id="rId524" display="http://www.cninfo.com.cn/information/fund/netvalue/150259.html"/>
    <hyperlink ref="M97" r:id="rId525" tooltip="399992" display="http://quote.eastmoney.com/zs399992.html"/>
    <hyperlink ref="O97" r:id="rId526" display="https://www.jisilu.cn/data/utils/lowcalc/150259"/>
    <hyperlink ref="Y97" r:id="rId527" tooltip="加【重组A】为自选A类" display="javascript:addOwnedFund('150259');"/>
    <hyperlink ref="A98" r:id="rId528" display="https://www.jisilu.cn/data/sfnew/detail/150229"/>
    <hyperlink ref="C98" r:id="rId529" display="http://finance.sina.com.cn/fund/quotes/150229/bc.shtml"/>
    <hyperlink ref="F98" r:id="rId530" display="http://www.cninfo.com.cn/information/fund/netvalue/150229.html"/>
    <hyperlink ref="M98" r:id="rId531" tooltip="399987" display="http://quote.eastmoney.com/zs399987.html"/>
    <hyperlink ref="O98" r:id="rId532" display="https://www.jisilu.cn/data/utils/lowcalc/150229"/>
    <hyperlink ref="Y98" r:id="rId533" tooltip="加【酒A】为自选A类" display="javascript:addOwnedFund('15022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273"/>
    <hyperlink ref="C100" r:id="rId541" display="http://finance.sina.com.cn/fund/quotes/150273/bc.shtml"/>
    <hyperlink ref="F100" r:id="rId542" display="http://www.cninfo.com.cn/information/fund/netvalue/150273.html"/>
    <hyperlink ref="M100" r:id="rId543" tooltip="399991" display="http://quote.eastmoney.com/zs399991.html"/>
    <hyperlink ref="O100" r:id="rId544" display="https://www.jisilu.cn/data/utils/lowcalc/150273"/>
    <hyperlink ref="Y100" r:id="rId545" tooltip="加【带路A】为自选A类" display="javascript:addOwnedFund('150273');"/>
    <hyperlink ref="A101" r:id="rId546" display="https://www.jisilu.cn/data/sfnew/detail/150307"/>
    <hyperlink ref="C101" r:id="rId547" display="http://finance.sina.com.cn/fund/quotes/150307/bc.shtml"/>
    <hyperlink ref="F101" r:id="rId548" display="http://www.cninfo.com.cn/information/fund/netvalue/150307.html"/>
    <hyperlink ref="M101" r:id="rId549" tooltip="399804" display="http://quote.eastmoney.com/zs399804.html"/>
    <hyperlink ref="O101" r:id="rId550" display="https://www.jisilu.cn/data/utils/lowcalc/150307"/>
    <hyperlink ref="Y101" r:id="rId551" tooltip="加【体育A】为自选A类" display="javascript:addOwnedFund('15030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17"/>
    <hyperlink ref="C103" r:id="rId559" display="http://finance.sina.com.cn/fund/quotes/150217/bc.shtml"/>
    <hyperlink ref="F103" r:id="rId560" display="http://www.cninfo.com.cn/information/fund/netvalue/150217.html"/>
    <hyperlink ref="M103" r:id="rId561" tooltip="399412" display="http://quote.eastmoney.com/zs399412.html"/>
    <hyperlink ref="O103" r:id="rId562" display="https://www.jisilu.cn/data/utils/lowcalc/150217"/>
    <hyperlink ref="Y103" r:id="rId563" tooltip="加【新能源A】为自选A类" display="javascript:addOwnedFund('150217');"/>
    <hyperlink ref="A104" r:id="rId564" display="https://www.jisilu.cn/data/sfnew/detail/150275"/>
    <hyperlink ref="C104" r:id="rId565" display="http://finance.sina.com.cn/fund/quotes/150275/bc.shtml"/>
    <hyperlink ref="F104" r:id="rId566" display="http://www.cninfo.com.cn/information/fund/netvalue/150275.html"/>
    <hyperlink ref="M104" r:id="rId567" tooltip="399991" display="http://quote.eastmoney.com/zs399991.html"/>
    <hyperlink ref="O104" r:id="rId568" display="https://www.jisilu.cn/data/utils/lowcalc/150275"/>
    <hyperlink ref="Y104" r:id="rId569" tooltip="将【一带一A】从自选中删除" display="javascript:delOwnedFund('150275');"/>
    <hyperlink ref="A105" r:id="rId570" display="https://www.jisilu.cn/data/sfnew/detail/502024"/>
    <hyperlink ref="C105" r:id="rId571" display="http://finance.sina.com.cn/fund/quotes/502024/bc.shtml"/>
    <hyperlink ref="F105" r:id="rId572" display="http://www.cninfo.com.cn/information/fund/netvalue/502024.html"/>
    <hyperlink ref="M105" r:id="rId573" tooltip="399440" display="http://quote.eastmoney.com/zs399440.html"/>
    <hyperlink ref="O105" r:id="rId574" display="https://www.jisilu.cn/data/utils/lowcalc/502024"/>
    <hyperlink ref="Y105" r:id="rId575" tooltip="加【钢铁A】为自选A类" display="javascript:addOwnedFund('502024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283"/>
    <hyperlink ref="C107" r:id="rId583" display="http://finance.sina.com.cn/fund/quotes/150283/bc.shtml"/>
    <hyperlink ref="F107" r:id="rId584" display="http://www.cninfo.com.cn/information/fund/netvalue/150283.html"/>
    <hyperlink ref="M107" r:id="rId585" tooltip="000808" display="http://quote.eastmoney.com/zs000808.html"/>
    <hyperlink ref="O107" r:id="rId586" display="https://www.jisilu.cn/data/utils/lowcalc/150283"/>
    <hyperlink ref="Y107" r:id="rId587" tooltip="加【SW医药A】为自选A类" display="javascript:addOwnedFund('150283');"/>
    <hyperlink ref="A108" r:id="rId588" display="https://www.jisilu.cn/data/sfnew/detail/150235"/>
    <hyperlink ref="C108" r:id="rId589" display="http://finance.sina.com.cn/fund/quotes/150235/bc.shtml"/>
    <hyperlink ref="F108" r:id="rId590" display="http://www.cninfo.com.cn/information/fund/netvalue/150235.html"/>
    <hyperlink ref="M108" r:id="rId591" tooltip="399975" display="http://quote.eastmoney.com/zs399975.html"/>
    <hyperlink ref="O108" r:id="rId592" display="https://www.jisilu.cn/data/utils/lowcalc/150235"/>
    <hyperlink ref="Y108" r:id="rId593" tooltip="加【券商A级】为自选A类" display="javascript:addOwnedFund('15023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00"/>
    <hyperlink ref="C113" r:id="rId619" display="http://finance.sina.com.cn/fund/quotes/150100/bc.shtml"/>
    <hyperlink ref="F113" r:id="rId620" display="http://www.cninfo.com.cn/information/fund/netvalue/150100.html"/>
    <hyperlink ref="M113" r:id="rId621" tooltip="000805" display="http://quote.eastmoney.com/zs000805.html"/>
    <hyperlink ref="O113" r:id="rId622" display="https://www.jisilu.cn/data/utils/lowcalc/150100"/>
    <hyperlink ref="Y113" r:id="rId623" tooltip="加【资源A】为自选A类" display="javascript:addOwnedFund('150100');"/>
    <hyperlink ref="A114" r:id="rId624" display="https://www.jisilu.cn/data/sfnew/detail/150179"/>
    <hyperlink ref="C114" r:id="rId625" display="http://finance.sina.com.cn/fund/quotes/150179/bc.shtml"/>
    <hyperlink ref="F114" r:id="rId626" display="http://www.cninfo.com.cn/information/fund/netvalue/150179.html"/>
    <hyperlink ref="M114" r:id="rId627" tooltip="399935" display="http://quote.eastmoney.com/zs399935.html"/>
    <hyperlink ref="O114" r:id="rId628" display="https://www.jisilu.cn/data/utils/lowcalc/150179"/>
    <hyperlink ref="Y114" r:id="rId629" tooltip="加【信息A】为自选A类" display="javascript:addOwnedFund('150179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将【银行A级】从自选中删除" display="javascript:delOwnedFund('150241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169"/>
    <hyperlink ref="C119" r:id="rId655" display="http://finance.sina.com.cn/fund/quotes/150169/bc.shtml"/>
    <hyperlink ref="F119" r:id="rId656" display="http://www.cninfo.com.cn/information/fund/netvalue/150169.html"/>
    <hyperlink ref="M119" r:id="rId657" tooltip="HSI" display="http://quote.eastmoney.com/hk/zs110000.html"/>
    <hyperlink ref="O119" r:id="rId658" display="https://www.jisilu.cn/data/utils/lowcalc/150169"/>
    <hyperlink ref="Y119" r:id="rId659" tooltip="将【恒生A】从自选中删除" display="javascript:delOwnedFund('150169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177"/>
    <hyperlink ref="C121" r:id="rId667" display="http://finance.sina.com.cn/fund/quotes/150177/bc.shtml"/>
    <hyperlink ref="F121" r:id="rId668" display="http://www.cninfo.com.cn/information/fund/netvalue/150177.html"/>
    <hyperlink ref="M121" r:id="rId669" tooltip="399966" display="http://quote.eastmoney.com/zs399966.html"/>
    <hyperlink ref="O121" r:id="rId670" display="https://www.jisilu.cn/data/utils/lowcalc/150177"/>
    <hyperlink ref="Y121" r:id="rId671" tooltip="加【证保A】为自选A类" display="javascript:addOwnedFund('150177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150251"/>
    <hyperlink ref="C124" r:id="rId685" display="http://finance.sina.com.cn/fund/quotes/150251/bc.shtml"/>
    <hyperlink ref="F124" r:id="rId686" display="http://www.cninfo.com.cn/information/fund/netvalue/150251.html"/>
    <hyperlink ref="M124" r:id="rId687" tooltip="399990" display="http://quote.eastmoney.com/zs399990.html"/>
    <hyperlink ref="O124" r:id="rId688" display="https://www.jisilu.cn/data/utils/lowcalc/150251"/>
    <hyperlink ref="Y124" r:id="rId689" tooltip="加【煤炭A】为自选A类" display="javascript:addOwnedFund('150251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329"/>
    <hyperlink ref="C127" r:id="rId703" display="http://finance.sina.com.cn/fund/quotes/150329/bc.shtml"/>
    <hyperlink ref="F127" r:id="rId704" display="http://www.cninfo.com.cn/information/fund/netvalue/150329.html"/>
    <hyperlink ref="M127" r:id="rId705" tooltip="399809" display="http://quote.eastmoney.com/zs399809.html"/>
    <hyperlink ref="O127" r:id="rId706" display="https://www.jisilu.cn/data/utils/lowcalc/150329"/>
    <hyperlink ref="Y127" r:id="rId707" tooltip="加【保险A】为自选A类" display="javascript:addOwnedFund('150329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279"/>
    <hyperlink ref="C134" r:id="rId745" display="http://finance.sina.com.cn/fund/quotes/150279/bc.shtml"/>
    <hyperlink ref="F134" r:id="rId746" display="http://www.cninfo.com.cn/information/fund/netvalue/150279.html"/>
    <hyperlink ref="M134" r:id="rId747" tooltip="399808" display="http://quote.eastmoney.com/zs399808.html"/>
    <hyperlink ref="O134" r:id="rId748" display="https://www.jisilu.cn/data/utils/lowcalc/150279"/>
    <hyperlink ref="Y134" r:id="rId749" tooltip="加【新能A】为自选A类" display="javascript:addOwnedFund('15027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309"/>
    <hyperlink ref="C142" r:id="rId793" display="http://finance.sina.com.cn/fund/quotes/150309/bc.shtml"/>
    <hyperlink ref="F142" r:id="rId794" display="http://www.cninfo.com.cn/information/fund/netvalue/150309.html"/>
    <hyperlink ref="M142" r:id="rId795" tooltip="399994" display="http://quote.eastmoney.com/zs399994.html"/>
    <hyperlink ref="O142" r:id="rId796" display="https://www.jisilu.cn/data/utils/lowcalc/150309"/>
    <hyperlink ref="Y142" r:id="rId797" tooltip="加【信息安A】为自选A类" display="javascript:addOwnedFund('150309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8.3050847457627144E-5</v>
      </c>
      <c r="G3" s="48">
        <f t="shared" ref="G3:G8" ca="1" si="1">VLOOKUP($E3,INDIRECT($B$2 &amp; "!$A$3:$Y$207"),8,FALSE)</f>
        <v>0.44067796610169491</v>
      </c>
      <c r="H3" s="48">
        <f t="shared" ref="H3:H8" ca="1" si="2">VLOOKUP($E3,INDIRECT($B$2 &amp; "!$A$3:$Y$207"),7,FALSE)</f>
        <v>-1.9908474576271189E-2</v>
      </c>
      <c r="I3" s="48">
        <f t="shared" ref="I3:I8" ca="1" si="3">VLOOKUP($E3,INDIRECT($B$2 &amp; "!$A$3:$Y$207"),11,FALSE)</f>
        <v>4.416305084745762E-2</v>
      </c>
      <c r="J3" s="48">
        <f t="shared" ref="J3:J8" ca="1" si="4">VLOOKUP($E3,INDIRECT($B$2 &amp; "!$A$3:$Y$207"),16,FALSE)</f>
        <v>-2.3822413793103452E-2</v>
      </c>
      <c r="K3" s="48">
        <f t="shared" ref="K3:K8" ca="1" si="5">VLOOKUP($E3,INDIRECT($B$2 &amp; "!$A$3:$Y$207"),18,FALSE)</f>
        <v>-1.6627118644067795E-3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1.6000000000000007E-4</v>
      </c>
      <c r="G4" s="48">
        <f t="shared" ca="1" si="1"/>
        <v>0.6</v>
      </c>
      <c r="H4" s="48">
        <f t="shared" ca="1" si="2"/>
        <v>-2.4620000000000003E-2</v>
      </c>
      <c r="I4" s="48">
        <f t="shared" ca="1" si="3"/>
        <v>4.5839999999999999E-2</v>
      </c>
      <c r="J4" s="48">
        <f t="shared" ca="1" si="4"/>
        <v>-2.5180000000000001E-2</v>
      </c>
      <c r="K4" s="48">
        <f t="shared" ca="1" si="5"/>
        <v>-3.5799999999999998E-3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4.942857142857149E-4</v>
      </c>
      <c r="G5" s="87">
        <f t="shared" ca="1" si="1"/>
        <v>0.42857142857142855</v>
      </c>
      <c r="H5" s="87">
        <f t="shared" ca="1" si="2"/>
        <v>-3.4682857142857133E-2</v>
      </c>
      <c r="I5" s="87">
        <f t="shared" ca="1" si="3"/>
        <v>4.3663142857142845E-2</v>
      </c>
      <c r="J5" s="87">
        <f t="shared" ca="1" si="4"/>
        <v>-3.6387096774193543E-2</v>
      </c>
      <c r="K5" s="87">
        <f t="shared" ca="1" si="5"/>
        <v>4.7885714285714294E-3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-1.1115384615384622E-3</v>
      </c>
      <c r="G6" s="87">
        <f t="shared" ca="1" si="1"/>
        <v>0.26923076923076922</v>
      </c>
      <c r="H6" s="87">
        <f t="shared" ca="1" si="2"/>
        <v>-6.5339743589743579E-2</v>
      </c>
      <c r="I6" s="87">
        <f t="shared" ca="1" si="3"/>
        <v>5.1732820512820514E-2</v>
      </c>
      <c r="J6" s="87">
        <f t="shared" ca="1" si="4"/>
        <v>-5.5612820512820509E-2</v>
      </c>
      <c r="K6" s="87">
        <f t="shared" ca="1" si="5"/>
        <v>-2.7076923076923077E-3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-2.5000000000000001E-3</v>
      </c>
      <c r="G7" s="48">
        <f t="shared" ca="1" si="1"/>
        <v>0</v>
      </c>
      <c r="H7" s="48">
        <f t="shared" ca="1" si="2"/>
        <v>-0.17613333333333334</v>
      </c>
      <c r="I7" s="48">
        <f t="shared" ca="1" si="3"/>
        <v>5.0863333333333337E-2</v>
      </c>
      <c r="J7" s="48">
        <f t="shared" ca="1" si="4"/>
        <v>-0.13233333333333333</v>
      </c>
      <c r="K7" s="48">
        <f t="shared" ca="1" si="5"/>
        <v>-5.3999999999999994E-3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-0.14029999999999998</v>
      </c>
      <c r="I8" s="48">
        <f t="shared" ca="1" si="3"/>
        <v>5.2160000000000005E-2</v>
      </c>
      <c r="J8" s="48">
        <f t="shared" ca="1" si="4"/>
        <v>-9.3833333333333338E-2</v>
      </c>
      <c r="K8" s="48">
        <f t="shared" ca="1" si="5"/>
        <v>4.3E-3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1502.42</v>
      </c>
      <c r="I12" s="543">
        <v>-2.0000000000000001E-4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100.92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38" t="s">
        <v>313</v>
      </c>
      <c r="J19" s="791" t="s">
        <v>315</v>
      </c>
      <c r="K19" s="791" t="s">
        <v>316</v>
      </c>
      <c r="L19" s="215" t="s">
        <v>318</v>
      </c>
      <c r="M19" s="738" t="s">
        <v>320</v>
      </c>
      <c r="N19" s="216" t="s">
        <v>321</v>
      </c>
      <c r="O19" s="216" t="s">
        <v>322</v>
      </c>
      <c r="P19" s="738" t="s">
        <v>324</v>
      </c>
      <c r="Q19" s="791" t="s">
        <v>326</v>
      </c>
      <c r="R19" s="738" t="s">
        <v>327</v>
      </c>
      <c r="S19" s="738" t="s">
        <v>329</v>
      </c>
      <c r="T19" s="216" t="s">
        <v>331</v>
      </c>
      <c r="U19" s="738" t="s">
        <v>333</v>
      </c>
      <c r="V19" s="216" t="s">
        <v>335</v>
      </c>
      <c r="W19" s="736" t="s">
        <v>337</v>
      </c>
      <c r="X19" s="736" t="s">
        <v>27</v>
      </c>
      <c r="Y19" s="736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37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37" t="s">
        <v>25</v>
      </c>
      <c r="Y20" s="737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0.98799999999999999</v>
      </c>
      <c r="H21" s="310">
        <f t="shared" ca="1" si="6"/>
        <v>-2E-3</v>
      </c>
      <c r="I21" s="309">
        <f t="shared" ca="1" si="6"/>
        <v>8973.67</v>
      </c>
      <c r="J21" s="51">
        <f t="shared" ca="1" si="6"/>
        <v>1.0389999999999999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-8.6E-3</v>
      </c>
      <c r="S21" s="56">
        <f t="shared" ca="1" si="6"/>
        <v>0.31380000000000002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0.66120000000000001</v>
      </c>
      <c r="V21" s="311">
        <f t="shared" ca="1" si="7"/>
        <v>8.3000000000000001E-3</v>
      </c>
      <c r="W21" s="311">
        <f t="shared" ca="1" si="7"/>
        <v>2.8999999999999998E-3</v>
      </c>
      <c r="X21" s="311">
        <f t="shared" ca="1" si="7"/>
        <v>7.1000000000000004E-3</v>
      </c>
      <c r="Y21" s="309">
        <f t="shared" ca="1" si="7"/>
        <v>354704</v>
      </c>
      <c r="Z21" s="309">
        <f t="shared" ca="1" si="7"/>
        <v>3272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1.0549999999999999</v>
      </c>
      <c r="H22" s="567">
        <f t="shared" ca="1" si="6"/>
        <v>-8.9999999999999998E-4</v>
      </c>
      <c r="I22" s="566">
        <f t="shared" ca="1" si="6"/>
        <v>388.83</v>
      </c>
      <c r="J22" s="568">
        <f t="shared" ca="1" si="6"/>
        <v>1.034</v>
      </c>
      <c r="K22" s="569">
        <f t="shared" ca="1" si="6"/>
        <v>-2.0299999999999999E-2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4.4069999999999998E-2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-1.09E-2</v>
      </c>
      <c r="S22" s="570">
        <f t="shared" ca="1" si="7"/>
        <v>0.33329999999999999</v>
      </c>
      <c r="T22" s="569">
        <f t="shared" ca="1" si="7"/>
        <v>-2.1299999999999999E-2</v>
      </c>
      <c r="U22" s="569">
        <f t="shared" ca="1" si="7"/>
        <v>0.55779999999999996</v>
      </c>
      <c r="V22" s="569">
        <f t="shared" ca="1" si="7"/>
        <v>-6.1000000000000004E-3</v>
      </c>
      <c r="W22" s="569">
        <f t="shared" ca="1" si="7"/>
        <v>-6.1999999999999998E-3</v>
      </c>
      <c r="X22" s="569">
        <f t="shared" ca="1" si="7"/>
        <v>-4.1000000000000003E-3</v>
      </c>
      <c r="Y22" s="566">
        <f t="shared" ca="1" si="7"/>
        <v>11561</v>
      </c>
      <c r="Z22" s="566">
        <f t="shared" ca="1" si="7"/>
        <v>-318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0</v>
      </c>
      <c r="I32">
        <f t="shared" ca="1" si="8"/>
        <v>10.31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-1.7170000000000001E-2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-6.9999999999999999E-4</v>
      </c>
      <c r="S32" s="315">
        <f t="shared" ca="1" si="8"/>
        <v>0.54979999999999996</v>
      </c>
      <c r="T32" t="str">
        <f t="shared" ca="1" si="8"/>
        <v>-</v>
      </c>
      <c r="U32" t="str">
        <f t="shared" ca="1" si="8"/>
        <v>-</v>
      </c>
      <c r="V32">
        <f t="shared" ca="1" si="8"/>
        <v>2.23E-2</v>
      </c>
      <c r="W32">
        <f t="shared" ref="W32:AC36" ca="1" si="9">VLOOKUP($B32,INDIRECT($B$2 &amp; "!$A$3:$Y$207"),COLUMN()-4,0)</f>
        <v>2.07E-2</v>
      </c>
      <c r="X32">
        <f t="shared" ca="1" si="9"/>
        <v>1.2E-2</v>
      </c>
      <c r="Y32">
        <f t="shared" ca="1" si="9"/>
        <v>3213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2.8E-3</v>
      </c>
      <c r="I33">
        <f t="shared" ca="1" si="8"/>
        <v>334.87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-1.839E-2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6.9999999999999999E-4</v>
      </c>
      <c r="S33" s="315">
        <f t="shared" ca="1" si="8"/>
        <v>0.1386</v>
      </c>
      <c r="T33">
        <f t="shared" ca="1" si="8"/>
        <v>-3.9800000000000002E-2</v>
      </c>
      <c r="U33">
        <f t="shared" ca="1" si="8"/>
        <v>0.39629999999999999</v>
      </c>
      <c r="V33">
        <f t="shared" ca="1" si="8"/>
        <v>-3.8999999999999998E-3</v>
      </c>
      <c r="W33">
        <f t="shared" ca="1" si="9"/>
        <v>-5.3E-3</v>
      </c>
      <c r="X33">
        <f t="shared" ca="1" si="9"/>
        <v>-1.4E-3</v>
      </c>
      <c r="Y33">
        <f t="shared" ca="1" si="9"/>
        <v>28261</v>
      </c>
      <c r="Z33">
        <f t="shared" ca="1" si="9"/>
        <v>-262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1.1339999999999999</v>
      </c>
      <c r="H34" s="290">
        <f t="shared" ca="1" si="8"/>
        <v>3.5000000000000001E-3</v>
      </c>
      <c r="I34">
        <f t="shared" ca="1" si="8"/>
        <v>6.46</v>
      </c>
      <c r="J34">
        <f t="shared" ca="1" si="8"/>
        <v>1.0349999999999999</v>
      </c>
      <c r="K34" s="291">
        <f t="shared" ca="1" si="8"/>
        <v>-9.5699999999999993E-2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-6.8589999999999998E-2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4.4999999999999997E-3</v>
      </c>
      <c r="S34" s="315">
        <f t="shared" ca="1" si="8"/>
        <v>0.34250000000000003</v>
      </c>
      <c r="T34" t="str">
        <f t="shared" ca="1" si="8"/>
        <v>-</v>
      </c>
      <c r="U34">
        <f t="shared" ca="1" si="8"/>
        <v>1.0467</v>
      </c>
      <c r="V34">
        <f t="shared" ca="1" si="8"/>
        <v>6.0000000000000001E-3</v>
      </c>
      <c r="W34">
        <f t="shared" ca="1" si="9"/>
        <v>6.7000000000000002E-3</v>
      </c>
      <c r="X34">
        <f t="shared" ca="1" si="9"/>
        <v>-8.9999999999999993E-3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0</v>
      </c>
      <c r="I36" s="492">
        <f t="shared" ca="1" si="8"/>
        <v>0</v>
      </c>
      <c r="J36" s="492">
        <f t="shared" ca="1" si="8"/>
        <v>1</v>
      </c>
      <c r="K36" s="389">
        <f t="shared" ca="1" si="8"/>
        <v>-0.13900000000000001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 t="str">
        <f t="shared" ca="1" si="8"/>
        <v>-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5.5999999999999999E-3</v>
      </c>
      <c r="S36" s="315">
        <f t="shared" ca="1" si="8"/>
        <v>0.38080000000000003</v>
      </c>
      <c r="T36" t="str">
        <f t="shared" ca="1" si="8"/>
        <v>-</v>
      </c>
      <c r="U36">
        <f t="shared" ca="1" si="8"/>
        <v>0.98150000000000004</v>
      </c>
      <c r="V36" t="str">
        <f t="shared" ca="1" si="8"/>
        <v>-</v>
      </c>
      <c r="W36">
        <f t="shared" ca="1" si="9"/>
        <v>6.6E-3</v>
      </c>
      <c r="X36">
        <f t="shared" ca="1" si="9"/>
        <v>-8.0000000000000002E-3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04" t="s">
        <v>563</v>
      </c>
      <c r="C40" s="904" t="s">
        <v>564</v>
      </c>
      <c r="D40" s="904" t="s">
        <v>566</v>
      </c>
      <c r="E40" s="904" t="s">
        <v>567</v>
      </c>
      <c r="F40" s="904" t="s">
        <v>568</v>
      </c>
      <c r="G40" s="904" t="s">
        <v>569</v>
      </c>
      <c r="H40" s="904" t="s">
        <v>570</v>
      </c>
    </row>
    <row r="41" spans="1:29" ht="15" thickBot="1" x14ac:dyDescent="0.2">
      <c r="A41" s="695" t="s">
        <v>562</v>
      </c>
      <c r="B41" s="905"/>
      <c r="C41" s="905" t="s">
        <v>565</v>
      </c>
      <c r="D41" s="905"/>
      <c r="E41" s="905"/>
      <c r="F41" s="905"/>
      <c r="G41" s="905"/>
      <c r="H41" s="905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26" t="s">
        <v>0</v>
      </c>
      <c r="B1" s="926" t="s">
        <v>1</v>
      </c>
      <c r="C1" s="926" t="s">
        <v>2</v>
      </c>
      <c r="D1" s="926" t="s">
        <v>3</v>
      </c>
      <c r="E1" s="751" t="s">
        <v>4</v>
      </c>
      <c r="F1" s="926" t="s">
        <v>6</v>
      </c>
      <c r="G1" s="926" t="s">
        <v>7</v>
      </c>
      <c r="H1" s="755" t="s">
        <v>8</v>
      </c>
      <c r="I1" s="751" t="s">
        <v>10</v>
      </c>
      <c r="J1" s="753" t="s">
        <v>11</v>
      </c>
      <c r="K1" s="753" t="s">
        <v>12</v>
      </c>
      <c r="L1" s="751" t="s">
        <v>14</v>
      </c>
      <c r="M1" s="926" t="s">
        <v>16</v>
      </c>
      <c r="N1" s="751" t="s">
        <v>17</v>
      </c>
      <c r="O1" s="751" t="s">
        <v>18</v>
      </c>
      <c r="P1" s="753" t="s">
        <v>20</v>
      </c>
      <c r="Q1" s="751" t="s">
        <v>22</v>
      </c>
      <c r="R1" s="753" t="s">
        <v>24</v>
      </c>
      <c r="S1" s="751" t="s">
        <v>26</v>
      </c>
      <c r="T1" s="751" t="s">
        <v>27</v>
      </c>
      <c r="U1" s="751" t="s">
        <v>28</v>
      </c>
      <c r="V1" s="753" t="s">
        <v>30</v>
      </c>
      <c r="W1" s="926" t="s">
        <v>31</v>
      </c>
      <c r="X1" s="926" t="s">
        <v>32</v>
      </c>
      <c r="Y1" s="928" t="s">
        <v>33</v>
      </c>
    </row>
    <row r="2" spans="1:25" ht="14.25" thickBot="1" x14ac:dyDescent="0.2">
      <c r="A2" s="927"/>
      <c r="B2" s="927"/>
      <c r="C2" s="927"/>
      <c r="D2" s="927"/>
      <c r="E2" s="752" t="s">
        <v>5</v>
      </c>
      <c r="F2" s="927"/>
      <c r="G2" s="927"/>
      <c r="H2" s="756" t="s">
        <v>9</v>
      </c>
      <c r="I2" s="752" t="s">
        <v>8</v>
      </c>
      <c r="J2" s="754" t="s">
        <v>8</v>
      </c>
      <c r="K2" s="754" t="s">
        <v>13</v>
      </c>
      <c r="L2" s="752" t="s">
        <v>15</v>
      </c>
      <c r="M2" s="927"/>
      <c r="N2" s="752" t="s">
        <v>3</v>
      </c>
      <c r="O2" s="752" t="s">
        <v>19</v>
      </c>
      <c r="P2" s="754" t="s">
        <v>21</v>
      </c>
      <c r="Q2" s="752" t="s">
        <v>23</v>
      </c>
      <c r="R2" s="754" t="s">
        <v>25</v>
      </c>
      <c r="S2" s="752" t="s">
        <v>25</v>
      </c>
      <c r="T2" s="752" t="s">
        <v>25</v>
      </c>
      <c r="U2" s="752" t="s">
        <v>29</v>
      </c>
      <c r="V2" s="754" t="s">
        <v>29</v>
      </c>
      <c r="W2" s="927"/>
      <c r="X2" s="927"/>
      <c r="Y2" s="929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5">
        <v>-8.9999999999999998E-4</v>
      </c>
      <c r="E3" s="144">
        <v>146.13999999999999</v>
      </c>
      <c r="F3" s="7">
        <v>1.0691999999999999</v>
      </c>
      <c r="G3" s="146">
        <v>-8.77E-2</v>
      </c>
      <c r="H3" s="146">
        <v>7.0000000000000007E-2</v>
      </c>
      <c r="I3" s="144">
        <v>7</v>
      </c>
      <c r="J3" s="144">
        <v>7</v>
      </c>
      <c r="K3" s="146">
        <v>3.6609999999999997E-2</v>
      </c>
      <c r="L3" s="144">
        <v>3.02</v>
      </c>
      <c r="M3" s="7" t="s">
        <v>189</v>
      </c>
      <c r="N3" s="145">
        <v>-7.0000000000000001E-3</v>
      </c>
      <c r="O3" s="146">
        <v>0.36809999999999998</v>
      </c>
      <c r="P3" s="144" t="s">
        <v>37</v>
      </c>
      <c r="Q3" s="146">
        <v>0.91590000000000005</v>
      </c>
      <c r="R3" s="146">
        <v>-3.8E-3</v>
      </c>
      <c r="S3" s="146">
        <v>-5.1000000000000004E-3</v>
      </c>
      <c r="T3" s="146">
        <v>3.7000000000000002E-3</v>
      </c>
      <c r="U3" s="144">
        <v>12054</v>
      </c>
      <c r="V3" s="144">
        <v>1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1.0529999999999999</v>
      </c>
      <c r="D4" s="151">
        <v>5.2999999999999999E-2</v>
      </c>
      <c r="E4" s="150">
        <v>0.95</v>
      </c>
      <c r="F4" s="14">
        <v>1</v>
      </c>
      <c r="G4" s="152">
        <v>-5.2999999999999999E-2</v>
      </c>
      <c r="H4" s="152">
        <v>7.0000000000000007E-2</v>
      </c>
      <c r="I4" s="150">
        <v>7</v>
      </c>
      <c r="J4" s="150">
        <v>7</v>
      </c>
      <c r="K4" s="152">
        <v>1.6140000000000002E-2</v>
      </c>
      <c r="L4" s="150">
        <v>1</v>
      </c>
      <c r="M4" s="14" t="s">
        <v>283</v>
      </c>
      <c r="N4" s="156">
        <v>-4.3E-3</v>
      </c>
      <c r="O4" s="152">
        <v>0.378</v>
      </c>
      <c r="P4" s="150" t="s">
        <v>37</v>
      </c>
      <c r="Q4" s="152">
        <v>0.99029999999999996</v>
      </c>
      <c r="R4" s="152">
        <v>-1.4E-3</v>
      </c>
      <c r="S4" s="152">
        <v>4.9200000000000001E-2</v>
      </c>
      <c r="T4" s="152">
        <v>6.6E-3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45">
        <v>-1.6000000000000001E-3</v>
      </c>
      <c r="E5" s="144">
        <v>2782.14</v>
      </c>
      <c r="F5" s="7">
        <v>1.044</v>
      </c>
      <c r="G5" s="146">
        <v>-0.17150000000000001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-9.2999999999999992E-3</v>
      </c>
      <c r="O5" s="23">
        <v>0.3916</v>
      </c>
      <c r="P5" s="146">
        <v>-0.1147</v>
      </c>
      <c r="Q5" s="146">
        <v>0.41039999999999999</v>
      </c>
      <c r="R5" s="146">
        <v>-4.1999999999999997E-3</v>
      </c>
      <c r="S5" s="146">
        <v>-7.4999999999999997E-3</v>
      </c>
      <c r="T5" s="146">
        <v>-5.5999999999999999E-3</v>
      </c>
      <c r="U5" s="144">
        <v>172596</v>
      </c>
      <c r="V5" s="144">
        <v>-232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1.1990000000000001</v>
      </c>
      <c r="D6" s="156">
        <v>-9.9000000000000008E-3</v>
      </c>
      <c r="E6" s="150">
        <v>3</v>
      </c>
      <c r="F6" s="14">
        <v>1.036</v>
      </c>
      <c r="G6" s="152">
        <v>-0.1573</v>
      </c>
      <c r="H6" s="152">
        <v>5.8000000000000003E-2</v>
      </c>
      <c r="I6" s="150">
        <v>5.8</v>
      </c>
      <c r="J6" s="150">
        <v>5.8</v>
      </c>
      <c r="K6" s="152">
        <v>4.9869999999999998E-2</v>
      </c>
      <c r="L6" s="150" t="s">
        <v>40</v>
      </c>
      <c r="M6" s="14" t="s">
        <v>238</v>
      </c>
      <c r="N6" s="156">
        <v>-6.3E-3</v>
      </c>
      <c r="O6" s="18">
        <v>0.48709999999999998</v>
      </c>
      <c r="P6" s="152">
        <v>-0.1065</v>
      </c>
      <c r="Q6" s="152">
        <v>0.81759999999999999</v>
      </c>
      <c r="R6" s="152">
        <v>3.1800000000000002E-2</v>
      </c>
      <c r="S6" s="152">
        <v>4.1399999999999999E-2</v>
      </c>
      <c r="T6" s="152">
        <v>7.6200000000000004E-2</v>
      </c>
      <c r="U6" s="150">
        <v>353</v>
      </c>
      <c r="V6" s="150">
        <v>5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1.2410000000000001</v>
      </c>
      <c r="D8" s="506">
        <v>0</v>
      </c>
      <c r="E8" s="253">
        <v>3164.13</v>
      </c>
      <c r="F8" s="252">
        <v>1.046</v>
      </c>
      <c r="G8" s="255">
        <v>-0.18640000000000001</v>
      </c>
      <c r="H8" s="255">
        <v>0.05</v>
      </c>
      <c r="I8" s="253">
        <v>6.5</v>
      </c>
      <c r="J8" s="253">
        <v>6.5</v>
      </c>
      <c r="K8" s="255">
        <v>5.4390000000000001E-2</v>
      </c>
      <c r="L8" s="253" t="s">
        <v>40</v>
      </c>
      <c r="M8" s="252" t="s">
        <v>233</v>
      </c>
      <c r="N8" s="539">
        <v>-1.0200000000000001E-2</v>
      </c>
      <c r="O8" s="256">
        <v>0.30609999999999998</v>
      </c>
      <c r="P8" s="255">
        <v>-0.1229</v>
      </c>
      <c r="Q8" s="255">
        <v>0.60619999999999996</v>
      </c>
      <c r="R8" s="255">
        <v>5.4999999999999997E-3</v>
      </c>
      <c r="S8" s="255">
        <v>0</v>
      </c>
      <c r="T8" s="255">
        <v>4.7999999999999996E-3</v>
      </c>
      <c r="U8" s="253">
        <v>367542</v>
      </c>
      <c r="V8" s="253">
        <v>2326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1.2849999999999999</v>
      </c>
      <c r="D9" s="151">
        <v>3.8999999999999998E-3</v>
      </c>
      <c r="E9" s="150">
        <v>757.08</v>
      </c>
      <c r="F9" s="14">
        <v>1.0509999999999999</v>
      </c>
      <c r="G9" s="152">
        <v>-0.22259999999999999</v>
      </c>
      <c r="H9" s="152">
        <v>0.05</v>
      </c>
      <c r="I9" s="150">
        <v>6.5</v>
      </c>
      <c r="J9" s="150">
        <v>6.5</v>
      </c>
      <c r="K9" s="152">
        <v>5.2670000000000002E-2</v>
      </c>
      <c r="L9" s="150" t="s">
        <v>40</v>
      </c>
      <c r="M9" s="14" t="s">
        <v>197</v>
      </c>
      <c r="N9" s="156">
        <v>-8.2000000000000007E-3</v>
      </c>
      <c r="O9" s="18">
        <v>0.41410000000000002</v>
      </c>
      <c r="P9" s="152">
        <v>-0.14899999999999999</v>
      </c>
      <c r="Q9" s="152">
        <v>0.35099999999999998</v>
      </c>
      <c r="R9" s="152">
        <v>1.1000000000000001E-3</v>
      </c>
      <c r="S9" s="152">
        <v>3.5999999999999999E-3</v>
      </c>
      <c r="T9" s="152">
        <v>5.4000000000000003E-3</v>
      </c>
      <c r="U9" s="150">
        <v>13713</v>
      </c>
      <c r="V9" s="150">
        <v>669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206.94</v>
      </c>
      <c r="F10" s="7">
        <v>1.0236000000000001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0.12280000000000001</v>
      </c>
      <c r="P10" s="146">
        <v>-1.17E-2</v>
      </c>
      <c r="Q10" s="144" t="s">
        <v>37</v>
      </c>
      <c r="R10" s="146">
        <v>9.1000000000000004E-3</v>
      </c>
      <c r="S10" s="146">
        <v>8.0999999999999996E-3</v>
      </c>
      <c r="T10" s="146">
        <v>1.01E-2</v>
      </c>
      <c r="U10" s="144">
        <v>3281</v>
      </c>
      <c r="V10" s="144">
        <v>121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1.6333333333333332E-3</v>
      </c>
      <c r="E11" s="36"/>
      <c r="F11" s="35"/>
      <c r="G11" s="43">
        <f>AVERAGE(G8:G10)</f>
        <v>-0.14133333333333334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5.21E-2</v>
      </c>
      <c r="L11" s="36"/>
      <c r="M11" s="35"/>
      <c r="N11" s="38"/>
      <c r="O11" s="39"/>
      <c r="P11" s="43">
        <f>AVERAGE(P8:P10)</f>
        <v>-9.4533333333333316E-2</v>
      </c>
      <c r="Q11" s="37"/>
      <c r="R11" s="43">
        <f>AVERAGE(R8:R10)</f>
        <v>5.2333333333333329E-3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9">
        <v>0</v>
      </c>
      <c r="E12" s="150">
        <v>352.37</v>
      </c>
      <c r="F12" s="14">
        <v>1.0471999999999999</v>
      </c>
      <c r="G12" s="152">
        <v>-8.77E-2</v>
      </c>
      <c r="H12" s="152">
        <v>4.4999999999999998E-2</v>
      </c>
      <c r="I12" s="150">
        <v>6</v>
      </c>
      <c r="J12" s="150">
        <v>6</v>
      </c>
      <c r="K12" s="152">
        <v>5.4960000000000002E-2</v>
      </c>
      <c r="L12" s="150" t="s">
        <v>40</v>
      </c>
      <c r="M12" s="14" t="s">
        <v>222</v>
      </c>
      <c r="N12" s="156">
        <v>-1.2999999999999999E-3</v>
      </c>
      <c r="O12" s="18">
        <v>0.19839999999999999</v>
      </c>
      <c r="P12" s="152">
        <v>-6.5000000000000002E-2</v>
      </c>
      <c r="Q12" s="152">
        <v>0.85389999999999999</v>
      </c>
      <c r="R12" s="152">
        <v>-1E-4</v>
      </c>
      <c r="S12" s="152">
        <v>-1.4E-3</v>
      </c>
      <c r="T12" s="152">
        <v>3.2000000000000002E-3</v>
      </c>
      <c r="U12" s="150">
        <v>48654</v>
      </c>
      <c r="V12" s="150">
        <v>800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1.2450000000000001</v>
      </c>
      <c r="D13" s="145">
        <v>-2.3999999999999998E-3</v>
      </c>
      <c r="E13" s="144">
        <v>265.37</v>
      </c>
      <c r="F13" s="7">
        <v>1.042</v>
      </c>
      <c r="G13" s="146">
        <v>-0.1948</v>
      </c>
      <c r="H13" s="146">
        <v>4.4999999999999998E-2</v>
      </c>
      <c r="I13" s="144">
        <v>6</v>
      </c>
      <c r="J13" s="144">
        <v>6</v>
      </c>
      <c r="K13" s="146">
        <v>4.9880000000000001E-2</v>
      </c>
      <c r="L13" s="144" t="s">
        <v>40</v>
      </c>
      <c r="M13" s="158" t="s">
        <v>229</v>
      </c>
      <c r="N13" s="145">
        <v>-5.7999999999999996E-3</v>
      </c>
      <c r="O13" s="23">
        <v>0.37659999999999999</v>
      </c>
      <c r="P13" s="146">
        <v>-0.14860000000000001</v>
      </c>
      <c r="Q13" s="146">
        <v>0.44750000000000001</v>
      </c>
      <c r="R13" s="146">
        <v>-6.4999999999999997E-3</v>
      </c>
      <c r="S13" s="146">
        <v>-8.6E-3</v>
      </c>
      <c r="T13" s="146">
        <v>-3.8999999999999998E-3</v>
      </c>
      <c r="U13" s="144">
        <v>42418</v>
      </c>
      <c r="V13" s="144">
        <v>-64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1.296</v>
      </c>
      <c r="D14" s="151">
        <v>8.0000000000000004E-4</v>
      </c>
      <c r="E14" s="150">
        <v>110.44</v>
      </c>
      <c r="F14" s="14">
        <v>1.0421</v>
      </c>
      <c r="G14" s="152">
        <v>-0.24360000000000001</v>
      </c>
      <c r="H14" s="152">
        <v>4.4999999999999998E-2</v>
      </c>
      <c r="I14" s="150">
        <v>6</v>
      </c>
      <c r="J14" s="150">
        <v>6</v>
      </c>
      <c r="K14" s="152">
        <v>4.7849999999999997E-2</v>
      </c>
      <c r="L14" s="150" t="s">
        <v>40</v>
      </c>
      <c r="M14" s="14" t="s">
        <v>231</v>
      </c>
      <c r="N14" s="156">
        <v>-5.1999999999999998E-3</v>
      </c>
      <c r="O14" s="18">
        <v>0.50770000000000004</v>
      </c>
      <c r="P14" s="152">
        <v>-0.18210000000000001</v>
      </c>
      <c r="Q14" s="152">
        <v>0.5242</v>
      </c>
      <c r="R14" s="152">
        <v>-5.8999999999999999E-3</v>
      </c>
      <c r="S14" s="152">
        <v>-6.6E-3</v>
      </c>
      <c r="T14" s="152">
        <v>-3.0999999999999999E-3</v>
      </c>
      <c r="U14" s="150">
        <v>13557</v>
      </c>
      <c r="V14" s="150">
        <v>-20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-5.3333333333333325E-4</v>
      </c>
      <c r="E15" s="36"/>
      <c r="F15" s="35"/>
      <c r="G15" s="43">
        <f>AVERAGE(G12:G14)</f>
        <v>-0.17536666666666667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5.0896666666666666E-2</v>
      </c>
      <c r="L15" s="36"/>
      <c r="M15" s="35"/>
      <c r="N15" s="38"/>
      <c r="O15" s="39"/>
      <c r="P15" s="43">
        <f>AVERAGE(P12:P14)</f>
        <v>-0.13190000000000002</v>
      </c>
      <c r="Q15" s="37"/>
      <c r="R15" s="43">
        <f>AVERAGE(R12:R14)</f>
        <v>-4.1666666666666666E-3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57">
        <v>0</v>
      </c>
      <c r="E16" s="144">
        <v>160.05000000000001</v>
      </c>
      <c r="F16" s="7">
        <v>1.0725</v>
      </c>
      <c r="G16" s="146">
        <v>-3.5000000000000003E-2</v>
      </c>
      <c r="H16" s="146">
        <v>0.04</v>
      </c>
      <c r="I16" s="144">
        <v>6</v>
      </c>
      <c r="J16" s="144">
        <v>5.5</v>
      </c>
      <c r="K16" s="146">
        <v>5.3069999999999999E-2</v>
      </c>
      <c r="L16" s="144" t="s">
        <v>40</v>
      </c>
      <c r="M16" s="158" t="s">
        <v>203</v>
      </c>
      <c r="N16" s="145">
        <v>-2.3E-3</v>
      </c>
      <c r="O16" s="23">
        <v>0.15</v>
      </c>
      <c r="P16" s="146">
        <v>-2.92E-2</v>
      </c>
      <c r="Q16" s="146">
        <v>0.92830000000000001</v>
      </c>
      <c r="R16" s="146">
        <v>-1.1999999999999999E-3</v>
      </c>
      <c r="S16" s="146">
        <v>-1.4E-3</v>
      </c>
      <c r="T16" s="146">
        <v>2.3999999999999998E-3</v>
      </c>
      <c r="U16" s="144">
        <v>5998</v>
      </c>
      <c r="V16" s="144">
        <v>150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1.083</v>
      </c>
      <c r="D17" s="159">
        <v>0</v>
      </c>
      <c r="E17" s="150">
        <v>188.8</v>
      </c>
      <c r="F17" s="14">
        <v>1.0409999999999999</v>
      </c>
      <c r="G17" s="152">
        <v>-4.0300000000000002E-2</v>
      </c>
      <c r="H17" s="152">
        <v>0.04</v>
      </c>
      <c r="I17" s="150">
        <v>5.5</v>
      </c>
      <c r="J17" s="150">
        <v>5.5</v>
      </c>
      <c r="K17" s="152">
        <v>5.2780000000000001E-2</v>
      </c>
      <c r="L17" s="150" t="s">
        <v>40</v>
      </c>
      <c r="M17" s="14" t="s">
        <v>80</v>
      </c>
      <c r="N17" s="156">
        <v>-8.0999999999999996E-3</v>
      </c>
      <c r="O17" s="18">
        <v>0.22189999999999999</v>
      </c>
      <c r="P17" s="152">
        <v>-3.44E-2</v>
      </c>
      <c r="Q17" s="162">
        <v>0.80820000000000003</v>
      </c>
      <c r="R17" s="152">
        <v>2.3E-3</v>
      </c>
      <c r="S17" s="152">
        <v>5.9999999999999995E-4</v>
      </c>
      <c r="T17" s="152">
        <v>7.7999999999999996E-3</v>
      </c>
      <c r="U17" s="150">
        <v>16811</v>
      </c>
      <c r="V17" s="150">
        <v>350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1.083</v>
      </c>
      <c r="D18" s="147">
        <v>8.9999999999999998E-4</v>
      </c>
      <c r="E18" s="144">
        <v>3487.81</v>
      </c>
      <c r="F18" s="7">
        <v>1.0409999999999999</v>
      </c>
      <c r="G18" s="146">
        <v>-4.0300000000000002E-2</v>
      </c>
      <c r="H18" s="146">
        <v>0.04</v>
      </c>
      <c r="I18" s="144">
        <v>5.5</v>
      </c>
      <c r="J18" s="144">
        <v>5.5</v>
      </c>
      <c r="K18" s="146">
        <v>5.2780000000000001E-2</v>
      </c>
      <c r="L18" s="144" t="s">
        <v>40</v>
      </c>
      <c r="M18" s="7" t="s">
        <v>78</v>
      </c>
      <c r="N18" s="145">
        <v>-3.8E-3</v>
      </c>
      <c r="O18" s="23">
        <v>0.18310000000000001</v>
      </c>
      <c r="P18" s="146">
        <v>-3.44E-2</v>
      </c>
      <c r="Q18" s="146">
        <v>0.89839999999999998</v>
      </c>
      <c r="R18" s="146">
        <v>-5.8999999999999999E-3</v>
      </c>
      <c r="S18" s="146">
        <v>-8.8000000000000005E-3</v>
      </c>
      <c r="T18" s="146">
        <v>-5.9999999999999995E-4</v>
      </c>
      <c r="U18" s="144">
        <v>121068</v>
      </c>
      <c r="V18" s="144">
        <v>-2849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1.083</v>
      </c>
      <c r="D19" s="159">
        <v>0</v>
      </c>
      <c r="E19" s="150">
        <v>1393.46</v>
      </c>
      <c r="F19" s="14">
        <v>1.0409999999999999</v>
      </c>
      <c r="G19" s="152">
        <v>-4.0300000000000002E-2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6">
        <v>-8.2000000000000007E-3</v>
      </c>
      <c r="O19" s="18">
        <v>0.14399999999999999</v>
      </c>
      <c r="P19" s="152">
        <v>-3.44E-2</v>
      </c>
      <c r="Q19" s="152">
        <v>0.98919999999999997</v>
      </c>
      <c r="R19" s="152">
        <v>-4.7000000000000002E-3</v>
      </c>
      <c r="S19" s="152">
        <v>-6.6E-3</v>
      </c>
      <c r="T19" s="152">
        <v>3.3E-3</v>
      </c>
      <c r="U19" s="150">
        <v>81615</v>
      </c>
      <c r="V19" s="150">
        <v>-628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150323</v>
      </c>
      <c r="B20" s="144" t="s">
        <v>194</v>
      </c>
      <c r="C20" s="7">
        <v>1.081</v>
      </c>
      <c r="D20" s="147">
        <v>1.9E-3</v>
      </c>
      <c r="E20" s="144">
        <v>242.09</v>
      </c>
      <c r="F20" s="7">
        <v>1.038</v>
      </c>
      <c r="G20" s="146">
        <v>-4.1399999999999999E-2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76</v>
      </c>
      <c r="N20" s="145">
        <v>-6.7999999999999996E-3</v>
      </c>
      <c r="O20" s="23">
        <v>0.19209999999999999</v>
      </c>
      <c r="P20" s="146">
        <v>-3.5299999999999998E-2</v>
      </c>
      <c r="Q20" s="146">
        <v>0.88180000000000003</v>
      </c>
      <c r="R20" s="146">
        <v>-9.5999999999999992E-3</v>
      </c>
      <c r="S20" s="146">
        <v>-3.5000000000000001E-3</v>
      </c>
      <c r="T20" s="146">
        <v>2.3999999999999998E-3</v>
      </c>
      <c r="U20" s="144">
        <v>6099</v>
      </c>
      <c r="V20" s="144">
        <v>122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1.0860000000000001</v>
      </c>
      <c r="D21" s="151">
        <v>1.8E-3</v>
      </c>
      <c r="E21" s="150">
        <v>1162.49</v>
      </c>
      <c r="F21" s="14">
        <v>1.0414000000000001</v>
      </c>
      <c r="G21" s="152">
        <v>-4.2799999999999998E-2</v>
      </c>
      <c r="H21" s="152">
        <v>0.04</v>
      </c>
      <c r="I21" s="150">
        <v>6</v>
      </c>
      <c r="J21" s="150">
        <v>5.5</v>
      </c>
      <c r="K21" s="152">
        <v>5.2720000000000003E-2</v>
      </c>
      <c r="L21" s="150" t="s">
        <v>40</v>
      </c>
      <c r="M21" s="14" t="s">
        <v>201</v>
      </c>
      <c r="N21" s="156">
        <v>-2.2000000000000001E-3</v>
      </c>
      <c r="O21" s="18">
        <v>0.2351</v>
      </c>
      <c r="P21" s="152">
        <v>-3.6999999999999998E-2</v>
      </c>
      <c r="Q21" s="162">
        <v>0.77700000000000002</v>
      </c>
      <c r="R21" s="152">
        <v>3.3999999999999998E-3</v>
      </c>
      <c r="S21" s="152">
        <v>6.0000000000000001E-3</v>
      </c>
      <c r="T21" s="152">
        <v>4.1999999999999997E-3</v>
      </c>
      <c r="U21" s="150">
        <v>40599</v>
      </c>
      <c r="V21" s="150">
        <v>1025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57">
        <v>0</v>
      </c>
      <c r="E22" s="144">
        <v>36.93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5">
        <v>-9.1000000000000004E-3</v>
      </c>
      <c r="O22" s="23">
        <v>0.2059</v>
      </c>
      <c r="P22" s="146">
        <v>-3.7900000000000003E-2</v>
      </c>
      <c r="Q22" s="146">
        <v>0.84519999999999995</v>
      </c>
      <c r="R22" s="146">
        <v>-3.0000000000000001E-3</v>
      </c>
      <c r="S22" s="146">
        <v>-7.3000000000000001E-3</v>
      </c>
      <c r="T22" s="146">
        <v>-1.8E-3</v>
      </c>
      <c r="U22" s="144">
        <v>19759</v>
      </c>
      <c r="V22" s="144">
        <v>-46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1.081</v>
      </c>
      <c r="D23" s="156">
        <v>-3.7000000000000002E-3</v>
      </c>
      <c r="E23" s="150">
        <v>2.4500000000000002</v>
      </c>
      <c r="F23" s="14">
        <v>1.0346</v>
      </c>
      <c r="G23" s="152">
        <v>-4.48E-2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-1.26E-2</v>
      </c>
      <c r="O23" s="18">
        <v>0.36020000000000002</v>
      </c>
      <c r="P23" s="152">
        <v>-3.8100000000000002E-2</v>
      </c>
      <c r="Q23" s="162">
        <v>0.49409999999999998</v>
      </c>
      <c r="R23" s="152">
        <v>-8.3999999999999995E-3</v>
      </c>
      <c r="S23" s="152">
        <v>-7.4999999999999997E-3</v>
      </c>
      <c r="T23" s="152">
        <v>-1.2200000000000001E-2</v>
      </c>
      <c r="U23" s="150">
        <v>1562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1.0880000000000001</v>
      </c>
      <c r="D24" s="157">
        <v>0</v>
      </c>
      <c r="E24" s="144">
        <v>132.62</v>
      </c>
      <c r="F24" s="7">
        <v>1.0410999999999999</v>
      </c>
      <c r="G24" s="146">
        <v>-4.4999999999999998E-2</v>
      </c>
      <c r="H24" s="146">
        <v>0.04</v>
      </c>
      <c r="I24" s="144">
        <v>5.5</v>
      </c>
      <c r="J24" s="144">
        <v>5.5</v>
      </c>
      <c r="K24" s="146">
        <v>5.2540000000000003E-2</v>
      </c>
      <c r="L24" s="144" t="s">
        <v>40</v>
      </c>
      <c r="M24" s="7" t="s">
        <v>95</v>
      </c>
      <c r="N24" s="145">
        <v>-9.1000000000000004E-3</v>
      </c>
      <c r="O24" s="23">
        <v>0.17929999999999999</v>
      </c>
      <c r="P24" s="146">
        <v>-3.8800000000000001E-2</v>
      </c>
      <c r="Q24" s="160">
        <v>0.90710000000000002</v>
      </c>
      <c r="R24" s="146">
        <v>5.9999999999999995E-4</v>
      </c>
      <c r="S24" s="146">
        <v>-3.7000000000000002E-3</v>
      </c>
      <c r="T24" s="146">
        <v>-1.6000000000000001E-3</v>
      </c>
      <c r="U24" s="144">
        <v>43818</v>
      </c>
      <c r="V24" s="144">
        <v>95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1.089</v>
      </c>
      <c r="D25" s="156">
        <v>-3.7000000000000002E-3</v>
      </c>
      <c r="E25" s="150">
        <v>0.25</v>
      </c>
      <c r="F25" s="14">
        <v>1.0409999999999999</v>
      </c>
      <c r="G25" s="152">
        <v>-4.6100000000000002E-2</v>
      </c>
      <c r="H25" s="152">
        <v>0.04</v>
      </c>
      <c r="I25" s="150">
        <v>5.5</v>
      </c>
      <c r="J25" s="150">
        <v>5.5</v>
      </c>
      <c r="K25" s="152">
        <v>5.2479999999999999E-2</v>
      </c>
      <c r="L25" s="150" t="s">
        <v>40</v>
      </c>
      <c r="M25" s="14" t="s">
        <v>211</v>
      </c>
      <c r="N25" s="156">
        <v>-4.4999999999999997E-3</v>
      </c>
      <c r="O25" s="18">
        <v>0.22450000000000001</v>
      </c>
      <c r="P25" s="152">
        <v>-3.9699999999999999E-2</v>
      </c>
      <c r="Q25" s="152">
        <v>0.80220000000000002</v>
      </c>
      <c r="R25" s="152">
        <v>-4.0000000000000002E-4</v>
      </c>
      <c r="S25" s="152">
        <v>1E-4</v>
      </c>
      <c r="T25" s="152">
        <v>8.2000000000000007E-3</v>
      </c>
      <c r="U25" s="150">
        <v>1425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1.1160000000000001</v>
      </c>
      <c r="D26" s="157">
        <v>0</v>
      </c>
      <c r="E26" s="144">
        <v>0</v>
      </c>
      <c r="F26" s="7">
        <v>1.0658000000000001</v>
      </c>
      <c r="G26" s="146">
        <v>-4.7100000000000003E-2</v>
      </c>
      <c r="H26" s="146">
        <v>0.04</v>
      </c>
      <c r="I26" s="144">
        <v>6.25</v>
      </c>
      <c r="J26" s="144">
        <v>5.5</v>
      </c>
      <c r="K26" s="146">
        <v>5.2449999999999997E-2</v>
      </c>
      <c r="L26" s="144" t="s">
        <v>40</v>
      </c>
      <c r="M26" s="7" t="s">
        <v>66</v>
      </c>
      <c r="N26" s="145">
        <v>-1.26E-2</v>
      </c>
      <c r="O26" s="23">
        <v>0.34039999999999998</v>
      </c>
      <c r="P26" s="146">
        <v>-4.0599999999999997E-2</v>
      </c>
      <c r="Q26" s="146">
        <v>0.50390000000000001</v>
      </c>
      <c r="R26" s="146">
        <v>5.9999999999999995E-4</v>
      </c>
      <c r="S26" s="146">
        <v>-6.4000000000000003E-3</v>
      </c>
      <c r="T26" s="146">
        <v>-2.3999999999999998E-3</v>
      </c>
      <c r="U26" s="144">
        <v>1145</v>
      </c>
      <c r="V26" s="144">
        <v>-7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1.0840000000000001</v>
      </c>
      <c r="D27" s="159">
        <v>0</v>
      </c>
      <c r="E27" s="150">
        <v>0.22</v>
      </c>
      <c r="F27" s="14">
        <v>1.0344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6">
        <v>-1.2999999999999999E-3</v>
      </c>
      <c r="O27" s="18">
        <v>0.41320000000000001</v>
      </c>
      <c r="P27" s="152">
        <v>-4.1700000000000001E-2</v>
      </c>
      <c r="Q27" s="152">
        <v>0.37069999999999997</v>
      </c>
      <c r="R27" s="152">
        <v>1.3899999999999999E-2</v>
      </c>
      <c r="S27" s="152">
        <v>1.26E-2</v>
      </c>
      <c r="T27" s="152">
        <v>1.3899999999999999E-2</v>
      </c>
      <c r="U27" s="150">
        <v>552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150247</v>
      </c>
      <c r="B28" s="144" t="s">
        <v>205</v>
      </c>
      <c r="C28" s="7">
        <v>1.0880000000000001</v>
      </c>
      <c r="D28" s="157">
        <v>0</v>
      </c>
      <c r="E28" s="144">
        <v>17.260000000000002</v>
      </c>
      <c r="F28" s="7">
        <v>1.038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110</v>
      </c>
      <c r="N28" s="147">
        <v>1E-3</v>
      </c>
      <c r="O28" s="23">
        <v>0.2097</v>
      </c>
      <c r="P28" s="146">
        <v>-4.1500000000000002E-2</v>
      </c>
      <c r="Q28" s="146">
        <v>0.84079999999999999</v>
      </c>
      <c r="R28" s="146">
        <v>-8.3999999999999995E-3</v>
      </c>
      <c r="S28" s="146">
        <v>-6.8999999999999999E-3</v>
      </c>
      <c r="T28" s="146">
        <v>-4.8999999999999998E-3</v>
      </c>
      <c r="U28" s="144">
        <v>19108</v>
      </c>
      <c r="V28" s="144">
        <v>-17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5.4999999999999997E-3</v>
      </c>
      <c r="E29" s="150">
        <v>764.61</v>
      </c>
      <c r="F29" s="14">
        <v>1.0381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220</v>
      </c>
      <c r="N29" s="156">
        <v>-1E-3</v>
      </c>
      <c r="O29" s="18">
        <v>0.2261</v>
      </c>
      <c r="P29" s="152">
        <v>-4.4999999999999998E-2</v>
      </c>
      <c r="Q29" s="152">
        <v>0.8024</v>
      </c>
      <c r="R29" s="152">
        <v>-8.0999999999999996E-3</v>
      </c>
      <c r="S29" s="152">
        <v>-9.5999999999999992E-3</v>
      </c>
      <c r="T29" s="152">
        <v>3.0000000000000001E-3</v>
      </c>
      <c r="U29" s="150">
        <v>52455</v>
      </c>
      <c r="V29" s="150">
        <v>-5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150327</v>
      </c>
      <c r="B30" s="144" t="s">
        <v>284</v>
      </c>
      <c r="C30" s="7">
        <v>1.0900000000000001</v>
      </c>
      <c r="D30" s="145">
        <v>-5.7099999999999998E-2</v>
      </c>
      <c r="E30" s="144">
        <v>0.04</v>
      </c>
      <c r="F30" s="7">
        <v>1.0343</v>
      </c>
      <c r="G30" s="146">
        <v>-5.3900000000000003E-2</v>
      </c>
      <c r="H30" s="146">
        <v>0.04</v>
      </c>
      <c r="I30" s="144">
        <v>5.5</v>
      </c>
      <c r="J30" s="144">
        <v>5.5</v>
      </c>
      <c r="K30" s="146">
        <v>5.21E-2</v>
      </c>
      <c r="L30" s="144" t="s">
        <v>40</v>
      </c>
      <c r="M30" s="7" t="s">
        <v>127</v>
      </c>
      <c r="N30" s="145">
        <v>-4.7999999999999996E-3</v>
      </c>
      <c r="O30" s="23">
        <v>0.4577</v>
      </c>
      <c r="P30" s="146">
        <v>-4.6899999999999997E-2</v>
      </c>
      <c r="Q30" s="146">
        <v>0.26669999999999999</v>
      </c>
      <c r="R30" s="146">
        <v>-2.0799999999999999E-2</v>
      </c>
      <c r="S30" s="146">
        <v>2.8999999999999998E-3</v>
      </c>
      <c r="T30" s="146">
        <v>7.4000000000000003E-3</v>
      </c>
      <c r="U30" s="144">
        <v>787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1.099</v>
      </c>
      <c r="D31" s="151">
        <v>8.9999999999999998E-4</v>
      </c>
      <c r="E31" s="150">
        <v>134.21</v>
      </c>
      <c r="F31" s="14">
        <v>1.0410999999999999</v>
      </c>
      <c r="G31" s="152">
        <v>-5.5599999999999997E-2</v>
      </c>
      <c r="H31" s="152">
        <v>0.04</v>
      </c>
      <c r="I31" s="150">
        <v>5.5</v>
      </c>
      <c r="J31" s="150">
        <v>5.5</v>
      </c>
      <c r="K31" s="152">
        <v>5.1990000000000001E-2</v>
      </c>
      <c r="L31" s="150" t="s">
        <v>40</v>
      </c>
      <c r="M31" s="14" t="s">
        <v>56</v>
      </c>
      <c r="N31" s="156">
        <v>-9.2999999999999992E-3</v>
      </c>
      <c r="O31" s="18">
        <v>0.41760000000000003</v>
      </c>
      <c r="P31" s="152">
        <v>-4.8399999999999999E-2</v>
      </c>
      <c r="Q31" s="162">
        <v>0.35320000000000001</v>
      </c>
      <c r="R31" s="152">
        <v>4.4999999999999997E-3</v>
      </c>
      <c r="S31" s="152">
        <v>1E-4</v>
      </c>
      <c r="T31" s="152">
        <v>-2.8E-3</v>
      </c>
      <c r="U31" s="150">
        <v>5209</v>
      </c>
      <c r="V31" s="150">
        <v>131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1.097</v>
      </c>
      <c r="D32" s="145">
        <v>-2.7000000000000001E-3</v>
      </c>
      <c r="E32" s="144">
        <v>32.36</v>
      </c>
      <c r="F32" s="7">
        <v>1.0381</v>
      </c>
      <c r="G32" s="146">
        <v>-5.67E-2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207</v>
      </c>
      <c r="N32" s="145">
        <v>-3.8999999999999998E-3</v>
      </c>
      <c r="O32" s="23">
        <v>0.186</v>
      </c>
      <c r="P32" s="146">
        <v>-4.9399999999999999E-2</v>
      </c>
      <c r="Q32" s="146">
        <v>1.5276000000000001</v>
      </c>
      <c r="R32" s="146">
        <v>-6.0000000000000001E-3</v>
      </c>
      <c r="S32" s="146">
        <v>-4.7000000000000002E-3</v>
      </c>
      <c r="T32" s="146">
        <v>-6.4999999999999997E-3</v>
      </c>
      <c r="U32" s="144">
        <v>106921</v>
      </c>
      <c r="V32" s="144">
        <v>-196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1.101</v>
      </c>
      <c r="D33" s="151">
        <v>1.8E-3</v>
      </c>
      <c r="E33" s="150">
        <v>3176.87</v>
      </c>
      <c r="F33" s="14">
        <v>1.0381</v>
      </c>
      <c r="G33" s="152">
        <v>-6.0600000000000001E-2</v>
      </c>
      <c r="H33" s="152">
        <v>0.04</v>
      </c>
      <c r="I33" s="150">
        <v>5.5</v>
      </c>
      <c r="J33" s="150">
        <v>5.5</v>
      </c>
      <c r="K33" s="152">
        <v>5.1749999999999997E-2</v>
      </c>
      <c r="L33" s="150" t="s">
        <v>40</v>
      </c>
      <c r="M33" s="14" t="s">
        <v>209</v>
      </c>
      <c r="N33" s="156">
        <v>-2.8999999999999998E-3</v>
      </c>
      <c r="O33" s="18">
        <v>0.19439999999999999</v>
      </c>
      <c r="P33" s="152">
        <v>-5.2900000000000003E-2</v>
      </c>
      <c r="Q33" s="152">
        <v>0.87619999999999998</v>
      </c>
      <c r="R33" s="152">
        <v>-5.5999999999999999E-3</v>
      </c>
      <c r="S33" s="152">
        <v>-5.1999999999999998E-3</v>
      </c>
      <c r="T33" s="152">
        <v>-3.8999999999999998E-3</v>
      </c>
      <c r="U33" s="150">
        <v>473722</v>
      </c>
      <c r="V33" s="150">
        <v>-1225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1.0980000000000001</v>
      </c>
      <c r="D34" s="147">
        <v>8.9999999999999998E-4</v>
      </c>
      <c r="E34" s="144">
        <v>141.88</v>
      </c>
      <c r="F34" s="7">
        <v>1.034</v>
      </c>
      <c r="G34" s="146">
        <v>-6.1899999999999997E-2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46</v>
      </c>
      <c r="N34" s="145">
        <v>-9.4999999999999998E-3</v>
      </c>
      <c r="O34" s="23">
        <v>0.41</v>
      </c>
      <c r="P34" s="146">
        <v>-5.3900000000000003E-2</v>
      </c>
      <c r="Q34" s="146">
        <v>0.37859999999999999</v>
      </c>
      <c r="R34" s="146">
        <v>-6.4999999999999997E-3</v>
      </c>
      <c r="S34" s="146">
        <v>-7.7000000000000002E-3</v>
      </c>
      <c r="T34" s="146">
        <v>-9.4999999999999998E-3</v>
      </c>
      <c r="U34" s="144">
        <v>12934</v>
      </c>
      <c r="V34" s="144">
        <v>-35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1.1120000000000001</v>
      </c>
      <c r="D35" s="151">
        <v>4.4999999999999997E-3</v>
      </c>
      <c r="E35" s="150">
        <v>222.43</v>
      </c>
      <c r="F35" s="14">
        <v>1.0343</v>
      </c>
      <c r="G35" s="152">
        <v>-7.51E-2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6">
        <v>-3.3E-3</v>
      </c>
      <c r="O35" s="18">
        <v>0.41920000000000002</v>
      </c>
      <c r="P35" s="152">
        <v>-6.5799999999999997E-2</v>
      </c>
      <c r="Q35" s="152">
        <v>0.35670000000000002</v>
      </c>
      <c r="R35" s="152">
        <v>-5.1000000000000004E-3</v>
      </c>
      <c r="S35" s="152">
        <v>-5.4999999999999997E-3</v>
      </c>
      <c r="T35" s="152">
        <v>1.6000000000000001E-3</v>
      </c>
      <c r="U35" s="150">
        <v>14259</v>
      </c>
      <c r="V35" s="150">
        <v>-14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1.107</v>
      </c>
      <c r="D36" s="145">
        <v>-8.9999999999999998E-4</v>
      </c>
      <c r="E36" s="144">
        <v>129.16999999999999</v>
      </c>
      <c r="F36" s="7">
        <v>1.0289999999999999</v>
      </c>
      <c r="G36" s="146">
        <v>-7.5800000000000006E-2</v>
      </c>
      <c r="H36" s="146">
        <v>0.04</v>
      </c>
      <c r="I36" s="144">
        <v>5.5</v>
      </c>
      <c r="J36" s="144">
        <v>5.5</v>
      </c>
      <c r="K36" s="146">
        <v>5.1020000000000003E-2</v>
      </c>
      <c r="L36" s="144" t="s">
        <v>40</v>
      </c>
      <c r="M36" s="7" t="s">
        <v>56</v>
      </c>
      <c r="N36" s="145">
        <v>-9.2999999999999992E-3</v>
      </c>
      <c r="O36" s="23">
        <v>0.42949999999999999</v>
      </c>
      <c r="P36" s="146">
        <v>-6.6100000000000006E-2</v>
      </c>
      <c r="Q36" s="160">
        <v>0.33810000000000001</v>
      </c>
      <c r="R36" s="146">
        <v>-4.0000000000000001E-3</v>
      </c>
      <c r="S36" s="146">
        <v>-6.6E-3</v>
      </c>
      <c r="T36" s="146">
        <v>-8.3999999999999995E-3</v>
      </c>
      <c r="U36" s="144">
        <v>5563</v>
      </c>
      <c r="V36" s="144">
        <v>54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1.123</v>
      </c>
      <c r="D37" s="151">
        <v>2.7000000000000001E-3</v>
      </c>
      <c r="E37" s="150">
        <v>1031.8599999999999</v>
      </c>
      <c r="F37" s="14">
        <v>1.0381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5.0700000000000002E-2</v>
      </c>
      <c r="L37" s="150" t="s">
        <v>40</v>
      </c>
      <c r="M37" s="14" t="s">
        <v>216</v>
      </c>
      <c r="N37" s="151">
        <v>1.5E-3</v>
      </c>
      <c r="O37" s="18">
        <v>0.40479999999999999</v>
      </c>
      <c r="P37" s="152">
        <v>-7.1400000000000005E-2</v>
      </c>
      <c r="Q37" s="152">
        <v>0.3861</v>
      </c>
      <c r="R37" s="152">
        <v>-7.1000000000000004E-3</v>
      </c>
      <c r="S37" s="152">
        <v>-7.0000000000000001E-3</v>
      </c>
      <c r="T37" s="152">
        <v>-6.7999999999999996E-3</v>
      </c>
      <c r="U37" s="150">
        <v>83480</v>
      </c>
      <c r="V37" s="150">
        <v>-984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150190</v>
      </c>
      <c r="B38" s="144" t="s">
        <v>213</v>
      </c>
      <c r="C38" s="7">
        <v>1.137</v>
      </c>
      <c r="D38" s="147">
        <v>6.1999999999999998E-3</v>
      </c>
      <c r="E38" s="144">
        <v>107.36</v>
      </c>
      <c r="F38" s="7">
        <v>1.038</v>
      </c>
      <c r="G38" s="146">
        <v>-9.5399999999999999E-2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76</v>
      </c>
      <c r="N38" s="145">
        <v>-6.7999999999999996E-3</v>
      </c>
      <c r="O38" s="23">
        <v>0.44929999999999998</v>
      </c>
      <c r="P38" s="146">
        <v>-8.2799999999999999E-2</v>
      </c>
      <c r="Q38" s="146">
        <v>0.28270000000000001</v>
      </c>
      <c r="R38" s="146">
        <v>-8.0000000000000004E-4</v>
      </c>
      <c r="S38" s="146">
        <v>-4.0000000000000002E-4</v>
      </c>
      <c r="T38" s="146">
        <v>-3.0000000000000001E-3</v>
      </c>
      <c r="U38" s="144">
        <v>5903</v>
      </c>
      <c r="V38" s="144">
        <v>205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1.157</v>
      </c>
      <c r="D39" s="151">
        <v>1.49E-2</v>
      </c>
      <c r="E39" s="150">
        <v>0.72</v>
      </c>
      <c r="F39" s="14">
        <v>1.034</v>
      </c>
      <c r="G39" s="152">
        <v>-0.11899999999999999</v>
      </c>
      <c r="H39" s="152">
        <v>0.04</v>
      </c>
      <c r="I39" s="150">
        <v>5.5</v>
      </c>
      <c r="J39" s="150">
        <v>5.5</v>
      </c>
      <c r="K39" s="152">
        <v>4.8980000000000003E-2</v>
      </c>
      <c r="L39" s="150" t="s">
        <v>40</v>
      </c>
      <c r="M39" s="14" t="s">
        <v>222</v>
      </c>
      <c r="N39" s="156">
        <v>-1.2999999999999999E-3</v>
      </c>
      <c r="O39" s="18">
        <v>0.41139999999999999</v>
      </c>
      <c r="P39" s="152">
        <v>-0.1021</v>
      </c>
      <c r="Q39" s="152">
        <v>0.37530000000000002</v>
      </c>
      <c r="R39" s="152">
        <v>-3.8E-3</v>
      </c>
      <c r="S39" s="152">
        <v>-9.1999999999999998E-3</v>
      </c>
      <c r="T39" s="152">
        <v>-1.15E-2</v>
      </c>
      <c r="U39" s="150">
        <v>645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1.1759999999999999</v>
      </c>
      <c r="D40" s="145">
        <v>-1.6999999999999999E-3</v>
      </c>
      <c r="E40" s="144">
        <v>3.37</v>
      </c>
      <c r="F40" s="7">
        <v>1.0343</v>
      </c>
      <c r="G40" s="146">
        <v>-0.13700000000000001</v>
      </c>
      <c r="H40" s="146">
        <v>0.04</v>
      </c>
      <c r="I40" s="144">
        <v>5.5</v>
      </c>
      <c r="J40" s="144">
        <v>5.5</v>
      </c>
      <c r="K40" s="146">
        <v>4.8169999999999998E-2</v>
      </c>
      <c r="L40" s="144" t="s">
        <v>40</v>
      </c>
      <c r="M40" s="7" t="s">
        <v>218</v>
      </c>
      <c r="N40" s="145">
        <v>-3.3E-3</v>
      </c>
      <c r="O40" s="23">
        <v>0.45469999999999999</v>
      </c>
      <c r="P40" s="146">
        <v>-0.1166</v>
      </c>
      <c r="Q40" s="146">
        <v>0.27379999999999999</v>
      </c>
      <c r="R40" s="146">
        <v>1.4800000000000001E-2</v>
      </c>
      <c r="S40" s="146">
        <v>2.3900000000000001E-2</v>
      </c>
      <c r="T40" s="146">
        <v>1.8100000000000002E-2</v>
      </c>
      <c r="U40" s="144">
        <v>1094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1.59</v>
      </c>
      <c r="D41" s="151">
        <v>7.6E-3</v>
      </c>
      <c r="E41" s="150">
        <v>229.09</v>
      </c>
      <c r="F41" s="14">
        <v>1.038</v>
      </c>
      <c r="G41" s="152">
        <v>-0.53180000000000005</v>
      </c>
      <c r="H41" s="152">
        <v>0.04</v>
      </c>
      <c r="I41" s="150">
        <v>5.5</v>
      </c>
      <c r="J41" s="150">
        <v>5.5</v>
      </c>
      <c r="K41" s="152">
        <v>3.5439999999999999E-2</v>
      </c>
      <c r="L41" s="150" t="s">
        <v>40</v>
      </c>
      <c r="M41" s="14" t="s">
        <v>36</v>
      </c>
      <c r="N41" s="159">
        <v>0</v>
      </c>
      <c r="O41" s="18">
        <v>0.68240000000000001</v>
      </c>
      <c r="P41" s="152">
        <v>-0.34160000000000001</v>
      </c>
      <c r="Q41" s="150" t="s">
        <v>37</v>
      </c>
      <c r="R41" s="152">
        <v>6.4999999999999997E-3</v>
      </c>
      <c r="S41" s="152">
        <v>6.4999999999999997E-3</v>
      </c>
      <c r="T41" s="152">
        <v>9.5999999999999992E-3</v>
      </c>
      <c r="U41" s="150">
        <v>1426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-7.7692307692307707E-4</v>
      </c>
      <c r="E42" s="36"/>
      <c r="F42" s="35"/>
      <c r="G42" s="43">
        <f>AVERAGE(G16:G41)</f>
        <v>-7.7692307692307713E-2</v>
      </c>
      <c r="H42" s="272">
        <f>COUNTIF($D16:$D41,"&gt;0")/COUNT($D16:$D41)</f>
        <v>0.46153846153846156</v>
      </c>
      <c r="I42" s="36"/>
      <c r="J42" s="36"/>
      <c r="K42" s="43">
        <f>AVERAGE(K16:K41)</f>
        <v>5.1203846153846141E-2</v>
      </c>
      <c r="L42" s="36"/>
      <c r="M42" s="35"/>
      <c r="N42" s="38"/>
      <c r="O42" s="39"/>
      <c r="P42" s="43">
        <f>AVERAGE(P16:P41)</f>
        <v>-6.2534615384615383E-2</v>
      </c>
      <c r="Q42" s="37"/>
      <c r="R42" s="43">
        <f>AVERAGE(R16:R41)</f>
        <v>-2.4153846153846139E-3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5">
        <v>-3.0000000000000001E-3</v>
      </c>
      <c r="E43" s="144">
        <v>4511.1899999999996</v>
      </c>
      <c r="F43" s="7">
        <v>1.0390999999999999</v>
      </c>
      <c r="G43" s="146">
        <v>5.21E-2</v>
      </c>
      <c r="H43" s="146">
        <v>3.5000000000000003E-2</v>
      </c>
      <c r="I43" s="144">
        <v>5</v>
      </c>
      <c r="J43" s="144">
        <v>5</v>
      </c>
      <c r="K43" s="146">
        <v>5.2859999999999997E-2</v>
      </c>
      <c r="L43" s="144" t="s">
        <v>40</v>
      </c>
      <c r="M43" s="7" t="s">
        <v>153</v>
      </c>
      <c r="N43" s="145">
        <v>-3.5000000000000001E-3</v>
      </c>
      <c r="O43" s="23">
        <v>0.30880000000000002</v>
      </c>
      <c r="P43" s="155" t="s">
        <v>44</v>
      </c>
      <c r="Q43" s="146">
        <v>0.67290000000000005</v>
      </c>
      <c r="R43" s="146">
        <v>6.4999999999999997E-3</v>
      </c>
      <c r="S43" s="146">
        <v>1.17E-2</v>
      </c>
      <c r="T43" s="146">
        <v>2.8999999999999998E-3</v>
      </c>
      <c r="U43" s="144">
        <v>356384</v>
      </c>
      <c r="V43" s="144">
        <v>1681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1.0449999999999999</v>
      </c>
      <c r="D44" s="156">
        <v>-1E-3</v>
      </c>
      <c r="E44" s="150">
        <v>1.49</v>
      </c>
      <c r="F44" s="14">
        <v>1.0349999999999999</v>
      </c>
      <c r="G44" s="152">
        <v>-9.7000000000000003E-3</v>
      </c>
      <c r="H44" s="152">
        <v>3.5000000000000003E-2</v>
      </c>
      <c r="I44" s="150">
        <v>5</v>
      </c>
      <c r="J44" s="150">
        <v>5</v>
      </c>
      <c r="K44" s="152">
        <v>4.9500000000000002E-2</v>
      </c>
      <c r="L44" s="150" t="s">
        <v>40</v>
      </c>
      <c r="M44" s="14" t="s">
        <v>163</v>
      </c>
      <c r="N44" s="156">
        <v>-6.7999999999999996E-3</v>
      </c>
      <c r="O44" s="18">
        <v>0.1469</v>
      </c>
      <c r="P44" s="152">
        <v>-1.09E-2</v>
      </c>
      <c r="Q44" s="152">
        <v>1.6556999999999999</v>
      </c>
      <c r="R44" s="152">
        <v>1.9099999999999999E-2</v>
      </c>
      <c r="S44" s="152">
        <v>9.9000000000000008E-3</v>
      </c>
      <c r="T44" s="152">
        <v>1.8599999999999998E-2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57">
        <v>0</v>
      </c>
      <c r="E45" s="144">
        <v>3.69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-5.5999999999999999E-3</v>
      </c>
      <c r="O45" s="23">
        <v>0.15429999999999999</v>
      </c>
      <c r="P45" s="146">
        <v>-1.2800000000000001E-2</v>
      </c>
      <c r="Q45" s="146">
        <v>0.97130000000000005</v>
      </c>
      <c r="R45" s="146">
        <v>1.9800000000000002E-2</v>
      </c>
      <c r="S45" s="146">
        <v>2.5499999999999998E-2</v>
      </c>
      <c r="T45" s="146">
        <v>2.0299999999999999E-2</v>
      </c>
      <c r="U45" s="144">
        <v>1098</v>
      </c>
      <c r="V45" s="144">
        <v>3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1.052</v>
      </c>
      <c r="D46" s="156">
        <v>-8.9999999999999998E-4</v>
      </c>
      <c r="E46" s="150">
        <v>0.01</v>
      </c>
      <c r="F46" s="14">
        <v>1.0369999999999999</v>
      </c>
      <c r="G46" s="152">
        <v>-1.4500000000000001E-2</v>
      </c>
      <c r="H46" s="152">
        <v>3.5000000000000003E-2</v>
      </c>
      <c r="I46" s="150">
        <v>5</v>
      </c>
      <c r="J46" s="150">
        <v>5</v>
      </c>
      <c r="K46" s="152">
        <v>4.9259999999999998E-2</v>
      </c>
      <c r="L46" s="150" t="s">
        <v>40</v>
      </c>
      <c r="M46" s="14" t="s">
        <v>91</v>
      </c>
      <c r="N46" s="156">
        <v>-7.6E-3</v>
      </c>
      <c r="O46" s="18">
        <v>0.43440000000000001</v>
      </c>
      <c r="P46" s="152">
        <v>-1.5599999999999999E-2</v>
      </c>
      <c r="Q46" s="152">
        <v>0.31840000000000002</v>
      </c>
      <c r="R46" s="152">
        <v>-5.8999999999999999E-3</v>
      </c>
      <c r="S46" s="152">
        <v>-1.26E-2</v>
      </c>
      <c r="T46" s="152">
        <v>-1.04E-2</v>
      </c>
      <c r="U46" s="150">
        <v>339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1.0509999999999999</v>
      </c>
      <c r="D47" s="145">
        <v>-3.8E-3</v>
      </c>
      <c r="E47" s="144">
        <v>8.3800000000000008</v>
      </c>
      <c r="F47" s="7">
        <v>1.0349999999999999</v>
      </c>
      <c r="G47" s="146">
        <v>-1.55E-2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160</v>
      </c>
      <c r="N47" s="145">
        <v>-7.4000000000000003E-3</v>
      </c>
      <c r="O47" s="23">
        <v>0.43780000000000002</v>
      </c>
      <c r="P47" s="146">
        <v>-1.66E-2</v>
      </c>
      <c r="Q47" s="146">
        <v>0.74990000000000001</v>
      </c>
      <c r="R47" s="146">
        <v>7.1000000000000004E-3</v>
      </c>
      <c r="S47" s="146">
        <v>2.3900000000000001E-2</v>
      </c>
      <c r="T47" s="146">
        <v>2.4400000000000002E-2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1.0549999999999999</v>
      </c>
      <c r="D48" s="151">
        <v>1.9E-3</v>
      </c>
      <c r="E48" s="150">
        <v>3.25</v>
      </c>
      <c r="F48" s="14">
        <v>1.0389999999999999</v>
      </c>
      <c r="G48" s="152">
        <v>-1.54E-2</v>
      </c>
      <c r="H48" s="152">
        <v>3.5000000000000003E-2</v>
      </c>
      <c r="I48" s="150">
        <v>5</v>
      </c>
      <c r="J48" s="150">
        <v>5</v>
      </c>
      <c r="K48" s="152">
        <v>4.9209999999999997E-2</v>
      </c>
      <c r="L48" s="150" t="s">
        <v>40</v>
      </c>
      <c r="M48" s="14" t="s">
        <v>182</v>
      </c>
      <c r="N48" s="156">
        <v>-6.0000000000000001E-3</v>
      </c>
      <c r="O48" s="18">
        <v>0.36759999999999998</v>
      </c>
      <c r="P48" s="152">
        <v>-1.6500000000000001E-2</v>
      </c>
      <c r="Q48" s="152">
        <v>0.4718</v>
      </c>
      <c r="R48" s="152">
        <v>1.55E-2</v>
      </c>
      <c r="S48" s="152">
        <v>4.8999999999999998E-3</v>
      </c>
      <c r="T48" s="152">
        <v>1.47E-2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1.0509999999999999</v>
      </c>
      <c r="D49" s="147">
        <v>1E-3</v>
      </c>
      <c r="E49" s="144">
        <v>1.05</v>
      </c>
      <c r="F49" s="7">
        <v>1.0349999999999999</v>
      </c>
      <c r="G49" s="146">
        <v>-1.55E-2</v>
      </c>
      <c r="H49" s="146">
        <v>3.5000000000000003E-2</v>
      </c>
      <c r="I49" s="144">
        <v>5</v>
      </c>
      <c r="J49" s="144">
        <v>5</v>
      </c>
      <c r="K49" s="146">
        <v>4.9209999999999997E-2</v>
      </c>
      <c r="L49" s="144" t="s">
        <v>40</v>
      </c>
      <c r="M49" s="7" t="s">
        <v>172</v>
      </c>
      <c r="N49" s="145">
        <v>-6.3E-3</v>
      </c>
      <c r="O49" s="23">
        <v>0.35620000000000002</v>
      </c>
      <c r="P49" s="146">
        <v>-1.66E-2</v>
      </c>
      <c r="Q49" s="146">
        <v>0.503</v>
      </c>
      <c r="R49" s="146">
        <v>-1.5E-3</v>
      </c>
      <c r="S49" s="146">
        <v>3.5000000000000001E-3</v>
      </c>
      <c r="T49" s="146">
        <v>5.0000000000000001E-3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502014</v>
      </c>
      <c r="B50" s="150" t="s">
        <v>89</v>
      </c>
      <c r="C50" s="14">
        <v>1.0640000000000001</v>
      </c>
      <c r="D50" s="159">
        <v>0</v>
      </c>
      <c r="E50" s="150">
        <v>57.16</v>
      </c>
      <c r="F50" s="14">
        <v>1.0449999999999999</v>
      </c>
      <c r="G50" s="152">
        <v>-1.8200000000000001E-2</v>
      </c>
      <c r="H50" s="152">
        <v>3.5000000000000003E-2</v>
      </c>
      <c r="I50" s="150">
        <v>5.75</v>
      </c>
      <c r="J50" s="150">
        <v>5</v>
      </c>
      <c r="K50" s="152">
        <v>4.9140000000000003E-2</v>
      </c>
      <c r="L50" s="150" t="s">
        <v>40</v>
      </c>
      <c r="M50" s="14" t="s">
        <v>154</v>
      </c>
      <c r="N50" s="156">
        <v>-8.2000000000000007E-3</v>
      </c>
      <c r="O50" s="18">
        <v>0.12989999999999999</v>
      </c>
      <c r="P50" s="152">
        <v>-1.9199999999999998E-2</v>
      </c>
      <c r="Q50" s="162">
        <v>1.0157</v>
      </c>
      <c r="R50" s="152">
        <v>2.5000000000000001E-3</v>
      </c>
      <c r="S50" s="152">
        <v>-4.0000000000000001E-3</v>
      </c>
      <c r="T50" s="152">
        <v>-8.0000000000000002E-3</v>
      </c>
      <c r="U50" s="150">
        <v>17923</v>
      </c>
      <c r="V50" s="150">
        <v>1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1.028</v>
      </c>
      <c r="D51" s="147">
        <v>1.18E-2</v>
      </c>
      <c r="E51" s="144">
        <v>6.29</v>
      </c>
      <c r="F51" s="7">
        <v>1.01</v>
      </c>
      <c r="G51" s="146">
        <v>-1.78E-2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266</v>
      </c>
      <c r="N51" s="145">
        <v>-5.4999999999999997E-3</v>
      </c>
      <c r="O51" s="23">
        <v>0.48080000000000001</v>
      </c>
      <c r="P51" s="146">
        <v>-1.8800000000000001E-2</v>
      </c>
      <c r="Q51" s="146">
        <v>0.6482</v>
      </c>
      <c r="R51" s="146">
        <v>3.3999999999999998E-3</v>
      </c>
      <c r="S51" s="146">
        <v>-6.4000000000000003E-3</v>
      </c>
      <c r="T51" s="146">
        <v>-6.9999999999999999E-4</v>
      </c>
      <c r="U51" s="144">
        <v>944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1.0249999999999999</v>
      </c>
      <c r="D52" s="156">
        <v>-1E-3</v>
      </c>
      <c r="E52" s="150">
        <v>6.17</v>
      </c>
      <c r="F52" s="14">
        <v>1.006</v>
      </c>
      <c r="G52" s="152">
        <v>-1.89E-2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66</v>
      </c>
      <c r="N52" s="156">
        <v>-1.26E-2</v>
      </c>
      <c r="O52" s="18">
        <v>0.36759999999999998</v>
      </c>
      <c r="P52" s="152">
        <v>-1.9800000000000002E-2</v>
      </c>
      <c r="Q52" s="152">
        <v>0.51060000000000005</v>
      </c>
      <c r="R52" s="152">
        <v>-2.5000000000000001E-3</v>
      </c>
      <c r="S52" s="152">
        <v>-3.5000000000000001E-3</v>
      </c>
      <c r="T52" s="152">
        <v>-5.4999999999999997E-3</v>
      </c>
      <c r="U52" s="150">
        <v>822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1.0549999999999999</v>
      </c>
      <c r="D53" s="147">
        <v>3.8E-3</v>
      </c>
      <c r="E53" s="144">
        <v>11.2</v>
      </c>
      <c r="F53" s="7">
        <v>1.0349999999999999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174</v>
      </c>
      <c r="N53" s="145">
        <v>-2.5999999999999999E-3</v>
      </c>
      <c r="O53" s="23">
        <v>0.52290000000000003</v>
      </c>
      <c r="P53" s="146">
        <v>-2.0299999999999999E-2</v>
      </c>
      <c r="Q53" s="146">
        <v>0.69189999999999996</v>
      </c>
      <c r="R53" s="146">
        <v>4.7000000000000002E-3</v>
      </c>
      <c r="S53" s="146">
        <v>-2.7000000000000001E-3</v>
      </c>
      <c r="T53" s="146">
        <v>2.3999999999999998E-3</v>
      </c>
      <c r="U53" s="144">
        <v>341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1.0549999999999999</v>
      </c>
      <c r="D54" s="151">
        <v>4.7999999999999996E-3</v>
      </c>
      <c r="E54" s="150">
        <v>71.12</v>
      </c>
      <c r="F54" s="14">
        <v>1.0348999999999999</v>
      </c>
      <c r="G54" s="152">
        <v>-1.9400000000000001E-2</v>
      </c>
      <c r="H54" s="152">
        <v>3.5000000000000003E-2</v>
      </c>
      <c r="I54" s="150">
        <v>5</v>
      </c>
      <c r="J54" s="150">
        <v>5</v>
      </c>
      <c r="K54" s="152">
        <v>4.9009999999999998E-2</v>
      </c>
      <c r="L54" s="150" t="s">
        <v>40</v>
      </c>
      <c r="M54" s="14" t="s">
        <v>148</v>
      </c>
      <c r="N54" s="156">
        <v>-6.6E-3</v>
      </c>
      <c r="O54" s="18">
        <v>0.42899999999999999</v>
      </c>
      <c r="P54" s="152">
        <v>-2.0299999999999999E-2</v>
      </c>
      <c r="Q54" s="152">
        <v>1.0249999999999999</v>
      </c>
      <c r="R54" s="152">
        <v>1.41E-2</v>
      </c>
      <c r="S54" s="152">
        <v>1.4200000000000001E-2</v>
      </c>
      <c r="T54" s="152">
        <v>1.7399999999999999E-2</v>
      </c>
      <c r="U54" s="150">
        <v>542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150030</v>
      </c>
      <c r="B55" s="144" t="s">
        <v>179</v>
      </c>
      <c r="C55" s="7">
        <v>1.056</v>
      </c>
      <c r="D55" s="157">
        <v>0</v>
      </c>
      <c r="E55" s="144">
        <v>0.53</v>
      </c>
      <c r="F55" s="7">
        <v>1.0349999999999999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180</v>
      </c>
      <c r="N55" s="145">
        <v>-6.8999999999999999E-3</v>
      </c>
      <c r="O55" s="23">
        <v>0.37509999999999999</v>
      </c>
      <c r="P55" s="146">
        <v>-2.12E-2</v>
      </c>
      <c r="Q55" s="146">
        <v>0.94510000000000005</v>
      </c>
      <c r="R55" s="146">
        <v>-2.0999999999999999E-3</v>
      </c>
      <c r="S55" s="146">
        <v>-1.9E-3</v>
      </c>
      <c r="T55" s="146">
        <v>-7.7000000000000002E-3</v>
      </c>
      <c r="U55" s="144">
        <v>3152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1.083</v>
      </c>
      <c r="D56" s="151">
        <v>7.4000000000000003E-3</v>
      </c>
      <c r="E56" s="150">
        <v>35.36</v>
      </c>
      <c r="F56" s="14">
        <v>1.06</v>
      </c>
      <c r="G56" s="152">
        <v>-2.1700000000000001E-2</v>
      </c>
      <c r="H56" s="152">
        <v>3.5000000000000003E-2</v>
      </c>
      <c r="I56" s="150">
        <v>5.5</v>
      </c>
      <c r="J56" s="150">
        <v>5</v>
      </c>
      <c r="K56" s="152">
        <v>4.8930000000000001E-2</v>
      </c>
      <c r="L56" s="150" t="s">
        <v>40</v>
      </c>
      <c r="M56" s="14" t="s">
        <v>91</v>
      </c>
      <c r="N56" s="156">
        <v>-7.6E-3</v>
      </c>
      <c r="O56" s="18">
        <v>0.2742</v>
      </c>
      <c r="P56" s="152">
        <v>-2.2700000000000001E-2</v>
      </c>
      <c r="Q56" s="162">
        <v>0.66220000000000001</v>
      </c>
      <c r="R56" s="152">
        <v>8.8999999999999999E-3</v>
      </c>
      <c r="S56" s="152">
        <v>-3.3E-3</v>
      </c>
      <c r="T56" s="152">
        <v>-7.1000000000000004E-3</v>
      </c>
      <c r="U56" s="150">
        <v>1038</v>
      </c>
      <c r="V56" s="150">
        <v>-13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150036</v>
      </c>
      <c r="B57" s="144" t="s">
        <v>298</v>
      </c>
      <c r="C57" s="7">
        <v>1.069</v>
      </c>
      <c r="D57" s="157">
        <v>0</v>
      </c>
      <c r="E57" s="144">
        <v>0</v>
      </c>
      <c r="F57" s="7">
        <v>1.0349999999999999</v>
      </c>
      <c r="G57" s="146">
        <v>-3.2899999999999999E-2</v>
      </c>
      <c r="H57" s="146">
        <v>3.5000000000000003E-2</v>
      </c>
      <c r="I57" s="144">
        <v>5</v>
      </c>
      <c r="J57" s="144">
        <v>5</v>
      </c>
      <c r="K57" s="146">
        <v>4.836E-2</v>
      </c>
      <c r="L57" s="144" t="s">
        <v>40</v>
      </c>
      <c r="M57" s="7" t="s">
        <v>36</v>
      </c>
      <c r="N57" s="145">
        <v>-6.6E-3</v>
      </c>
      <c r="O57" s="23">
        <v>0.58740000000000003</v>
      </c>
      <c r="P57" s="146">
        <v>-3.3799999999999997E-2</v>
      </c>
      <c r="Q57" s="146">
        <v>0.5454</v>
      </c>
      <c r="R57" s="146">
        <v>2.5899999999999999E-2</v>
      </c>
      <c r="S57" s="146">
        <v>7.1000000000000004E-3</v>
      </c>
      <c r="T57" s="146">
        <v>8.0000000000000002E-3</v>
      </c>
      <c r="U57" s="144">
        <v>175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1.071</v>
      </c>
      <c r="D58" s="156">
        <v>-8.9999999999999998E-4</v>
      </c>
      <c r="E58" s="150">
        <v>426.73</v>
      </c>
      <c r="F58" s="14">
        <v>1.0349999999999999</v>
      </c>
      <c r="G58" s="152">
        <v>-3.4799999999999998E-2</v>
      </c>
      <c r="H58" s="152">
        <v>3.5000000000000003E-2</v>
      </c>
      <c r="I58" s="150">
        <v>5</v>
      </c>
      <c r="J58" s="150">
        <v>5</v>
      </c>
      <c r="K58" s="152">
        <v>4.8259999999999997E-2</v>
      </c>
      <c r="L58" s="150" t="s">
        <v>40</v>
      </c>
      <c r="M58" s="14" t="s">
        <v>174</v>
      </c>
      <c r="N58" s="156">
        <v>-2.5999999999999999E-3</v>
      </c>
      <c r="O58" s="18">
        <v>0.14349999999999999</v>
      </c>
      <c r="P58" s="152">
        <v>-3.49E-2</v>
      </c>
      <c r="Q58" s="152">
        <v>1.6661999999999999</v>
      </c>
      <c r="R58" s="152">
        <v>-5.4999999999999997E-3</v>
      </c>
      <c r="S58" s="152">
        <v>-4.0000000000000001E-3</v>
      </c>
      <c r="T58" s="152">
        <v>-4.0000000000000001E-3</v>
      </c>
      <c r="U58" s="150">
        <v>84911</v>
      </c>
      <c r="V58" s="150">
        <v>-1091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150167</v>
      </c>
      <c r="B59" s="144" t="s">
        <v>161</v>
      </c>
      <c r="C59" s="7">
        <v>1.0760000000000001</v>
      </c>
      <c r="D59" s="147">
        <v>8.9999999999999998E-4</v>
      </c>
      <c r="E59" s="144">
        <v>5.38</v>
      </c>
      <c r="F59" s="7">
        <v>1.0389999999999999</v>
      </c>
      <c r="G59" s="146">
        <v>-3.56E-2</v>
      </c>
      <c r="H59" s="146">
        <v>3.5000000000000003E-2</v>
      </c>
      <c r="I59" s="144">
        <v>5</v>
      </c>
      <c r="J59" s="144">
        <v>5</v>
      </c>
      <c r="K59" s="146">
        <v>4.8219999999999999E-2</v>
      </c>
      <c r="L59" s="144" t="s">
        <v>40</v>
      </c>
      <c r="M59" s="7" t="s">
        <v>88</v>
      </c>
      <c r="N59" s="145">
        <v>-6.6E-3</v>
      </c>
      <c r="O59" s="23">
        <v>0.2334</v>
      </c>
      <c r="P59" s="146">
        <v>-3.5700000000000003E-2</v>
      </c>
      <c r="Q59" s="146">
        <v>0.78420000000000001</v>
      </c>
      <c r="R59" s="146">
        <v>0.02</v>
      </c>
      <c r="S59" s="146">
        <v>1.66E-2</v>
      </c>
      <c r="T59" s="146">
        <v>1.66E-2</v>
      </c>
      <c r="U59" s="144">
        <v>2976</v>
      </c>
      <c r="V59" s="144">
        <v>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150083</v>
      </c>
      <c r="B60" s="150" t="s">
        <v>287</v>
      </c>
      <c r="C60" s="14">
        <v>1.073</v>
      </c>
      <c r="D60" s="151">
        <v>1.7100000000000001E-2</v>
      </c>
      <c r="E60" s="150">
        <v>0.13</v>
      </c>
      <c r="F60" s="14">
        <v>1.0350999999999999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266</v>
      </c>
      <c r="N60" s="156">
        <v>-5.4999999999999997E-3</v>
      </c>
      <c r="O60" s="18">
        <v>0.36299999999999999</v>
      </c>
      <c r="P60" s="152">
        <v>-3.6700000000000003E-2</v>
      </c>
      <c r="Q60" s="152">
        <v>0.98270000000000002</v>
      </c>
      <c r="R60" s="152">
        <v>2.6599999999999999E-2</v>
      </c>
      <c r="S60" s="152">
        <v>-3.8999999999999998E-3</v>
      </c>
      <c r="T60" s="152">
        <v>6.0000000000000001E-3</v>
      </c>
      <c r="U60" s="150">
        <v>694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150281</v>
      </c>
      <c r="B61" s="144" t="s">
        <v>168</v>
      </c>
      <c r="C61" s="7">
        <v>1.1120000000000001</v>
      </c>
      <c r="D61" s="147">
        <v>1.46E-2</v>
      </c>
      <c r="E61" s="144">
        <v>181.96</v>
      </c>
      <c r="F61" s="7">
        <v>1.0720000000000001</v>
      </c>
      <c r="G61" s="146">
        <v>-3.73E-2</v>
      </c>
      <c r="H61" s="146">
        <v>3.5000000000000003E-2</v>
      </c>
      <c r="I61" s="144">
        <v>5.75</v>
      </c>
      <c r="J61" s="144">
        <v>5</v>
      </c>
      <c r="K61" s="146">
        <v>4.8149999999999998E-2</v>
      </c>
      <c r="L61" s="144" t="s">
        <v>40</v>
      </c>
      <c r="M61" s="7" t="s">
        <v>169</v>
      </c>
      <c r="N61" s="145">
        <v>-7.9000000000000008E-3</v>
      </c>
      <c r="O61" s="23">
        <v>0.13389999999999999</v>
      </c>
      <c r="P61" s="146">
        <v>-3.7400000000000003E-2</v>
      </c>
      <c r="Q61" s="160">
        <v>0.96530000000000005</v>
      </c>
      <c r="R61" s="146">
        <v>3.5999999999999999E-3</v>
      </c>
      <c r="S61" s="146">
        <v>-6.4999999999999997E-3</v>
      </c>
      <c r="T61" s="146">
        <v>-9.1000000000000004E-3</v>
      </c>
      <c r="U61" s="144">
        <v>5761</v>
      </c>
      <c r="V61" s="144">
        <v>266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1.075</v>
      </c>
      <c r="D62" s="151">
        <v>8.9999999999999998E-4</v>
      </c>
      <c r="E62" s="150">
        <v>10.08</v>
      </c>
      <c r="F62" s="14">
        <v>1.0350999999999999</v>
      </c>
      <c r="G62" s="152">
        <v>-3.85E-2</v>
      </c>
      <c r="H62" s="152">
        <v>3.5000000000000003E-2</v>
      </c>
      <c r="I62" s="150">
        <v>5</v>
      </c>
      <c r="J62" s="150">
        <v>5</v>
      </c>
      <c r="K62" s="152">
        <v>4.8079999999999998E-2</v>
      </c>
      <c r="L62" s="150" t="s">
        <v>40</v>
      </c>
      <c r="M62" s="14" t="s">
        <v>88</v>
      </c>
      <c r="N62" s="156">
        <v>-6.6E-3</v>
      </c>
      <c r="O62" s="18">
        <v>0.24759999999999999</v>
      </c>
      <c r="P62" s="152">
        <v>-3.85E-2</v>
      </c>
      <c r="Q62" s="152">
        <v>0.75639999999999996</v>
      </c>
      <c r="R62" s="152">
        <v>3.2199999999999999E-2</v>
      </c>
      <c r="S62" s="152">
        <v>2.75E-2</v>
      </c>
      <c r="T62" s="152">
        <v>1.9800000000000002E-2</v>
      </c>
      <c r="U62" s="150">
        <v>650</v>
      </c>
      <c r="V62" s="150">
        <v>3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1.1100000000000001</v>
      </c>
      <c r="D63" s="145">
        <v>-2.7000000000000001E-3</v>
      </c>
      <c r="E63" s="144">
        <v>15.41</v>
      </c>
      <c r="F63" s="7">
        <v>1.0681</v>
      </c>
      <c r="G63" s="146">
        <v>-3.9199999999999999E-2</v>
      </c>
      <c r="H63" s="146">
        <v>3.5000000000000003E-2</v>
      </c>
      <c r="I63" s="144">
        <v>5.75</v>
      </c>
      <c r="J63" s="144">
        <v>5</v>
      </c>
      <c r="K63" s="146">
        <v>4.8059999999999999E-2</v>
      </c>
      <c r="L63" s="144" t="s">
        <v>40</v>
      </c>
      <c r="M63" s="7" t="s">
        <v>48</v>
      </c>
      <c r="N63" s="145">
        <v>-8.3999999999999995E-3</v>
      </c>
      <c r="O63" s="23">
        <v>0.2366</v>
      </c>
      <c r="P63" s="146">
        <v>-3.9300000000000002E-2</v>
      </c>
      <c r="Q63" s="146">
        <v>0.73740000000000006</v>
      </c>
      <c r="R63" s="146">
        <v>-5.0000000000000001E-3</v>
      </c>
      <c r="S63" s="146">
        <v>-6.1000000000000004E-3</v>
      </c>
      <c r="T63" s="146">
        <v>-7.4999999999999997E-3</v>
      </c>
      <c r="U63" s="144">
        <v>20861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6">
        <v>-3.7000000000000002E-3</v>
      </c>
      <c r="E64" s="150">
        <v>3.66</v>
      </c>
      <c r="F64" s="14">
        <v>1.0392999999999999</v>
      </c>
      <c r="G64" s="152">
        <v>-3.9199999999999999E-2</v>
      </c>
      <c r="H64" s="152">
        <v>3.5000000000000003E-2</v>
      </c>
      <c r="I64" s="150">
        <v>5</v>
      </c>
      <c r="J64" s="150">
        <v>5</v>
      </c>
      <c r="K64" s="152">
        <v>4.8039999999999999E-2</v>
      </c>
      <c r="L64" s="150" t="s">
        <v>40</v>
      </c>
      <c r="M64" s="14" t="s">
        <v>84</v>
      </c>
      <c r="N64" s="156">
        <v>-8.8999999999999999E-3</v>
      </c>
      <c r="O64" s="18">
        <v>0.4093</v>
      </c>
      <c r="P64" s="152">
        <v>-3.9300000000000002E-2</v>
      </c>
      <c r="Q64" s="152">
        <v>0.3745</v>
      </c>
      <c r="R64" s="152">
        <v>-4.7999999999999996E-3</v>
      </c>
      <c r="S64" s="152">
        <v>-2.8E-3</v>
      </c>
      <c r="T64" s="152">
        <v>2.8500000000000001E-2</v>
      </c>
      <c r="U64" s="150">
        <v>2941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45">
        <v>-1.7299999999999999E-2</v>
      </c>
      <c r="E65" s="144">
        <v>2.27</v>
      </c>
      <c r="F65" s="7">
        <v>1.0392999999999999</v>
      </c>
      <c r="G65" s="146">
        <v>-3.9199999999999999E-2</v>
      </c>
      <c r="H65" s="146">
        <v>3.5000000000000003E-2</v>
      </c>
      <c r="I65" s="144">
        <v>5</v>
      </c>
      <c r="J65" s="144">
        <v>5</v>
      </c>
      <c r="K65" s="146">
        <v>4.8039999999999999E-2</v>
      </c>
      <c r="L65" s="144" t="s">
        <v>40</v>
      </c>
      <c r="M65" s="7" t="s">
        <v>95</v>
      </c>
      <c r="N65" s="145">
        <v>-9.1000000000000004E-3</v>
      </c>
      <c r="O65" s="23">
        <v>0.24909999999999999</v>
      </c>
      <c r="P65" s="146">
        <v>-3.9300000000000002E-2</v>
      </c>
      <c r="Q65" s="146">
        <v>0.74719999999999998</v>
      </c>
      <c r="R65" s="146">
        <v>1.4E-2</v>
      </c>
      <c r="S65" s="146">
        <v>1.3299999999999999E-2</v>
      </c>
      <c r="T65" s="146">
        <v>9.4000000000000004E-3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1.0780000000000001</v>
      </c>
      <c r="D66" s="159">
        <v>0</v>
      </c>
      <c r="E66" s="150">
        <v>1739.81</v>
      </c>
      <c r="F66" s="14">
        <v>1.0369999999999999</v>
      </c>
      <c r="G66" s="152">
        <v>-3.95E-2</v>
      </c>
      <c r="H66" s="152">
        <v>3.5000000000000003E-2</v>
      </c>
      <c r="I66" s="150">
        <v>5</v>
      </c>
      <c r="J66" s="150">
        <v>5</v>
      </c>
      <c r="K66" s="152">
        <v>4.8030000000000003E-2</v>
      </c>
      <c r="L66" s="150" t="s">
        <v>40</v>
      </c>
      <c r="M66" s="14" t="s">
        <v>176</v>
      </c>
      <c r="N66" s="156">
        <v>-8.3999999999999995E-3</v>
      </c>
      <c r="O66" s="18">
        <v>0.28160000000000002</v>
      </c>
      <c r="P66" s="152">
        <v>-3.9399999999999998E-2</v>
      </c>
      <c r="Q66" s="152">
        <v>0.67449999999999999</v>
      </c>
      <c r="R66" s="152">
        <v>-5.4000000000000003E-3</v>
      </c>
      <c r="S66" s="152">
        <v>-5.4999999999999997E-3</v>
      </c>
      <c r="T66" s="152">
        <v>4.4999999999999997E-3</v>
      </c>
      <c r="U66" s="150">
        <v>121146</v>
      </c>
      <c r="V66" s="150">
        <v>3984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45">
        <v>-9.1999999999999998E-3</v>
      </c>
      <c r="E67" s="144">
        <v>1.0900000000000001</v>
      </c>
      <c r="F67" s="7">
        <v>1.0350999999999999</v>
      </c>
      <c r="G67" s="146">
        <v>-4.3400000000000001E-2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174</v>
      </c>
      <c r="N67" s="145">
        <v>-2.5999999999999999E-3</v>
      </c>
      <c r="O67" s="23">
        <v>0.39329999999999998</v>
      </c>
      <c r="P67" s="146">
        <v>-4.2999999999999997E-2</v>
      </c>
      <c r="Q67" s="146">
        <v>0.88829999999999998</v>
      </c>
      <c r="R67" s="146">
        <v>-3.0000000000000001E-3</v>
      </c>
      <c r="S67" s="146">
        <v>5.7999999999999996E-3</v>
      </c>
      <c r="T67" s="146">
        <v>8.3000000000000001E-3</v>
      </c>
      <c r="U67" s="144">
        <v>1083</v>
      </c>
      <c r="V67" s="144">
        <v>-2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9">
        <v>0</v>
      </c>
      <c r="E68" s="150">
        <v>0</v>
      </c>
      <c r="F68" s="14">
        <v>1.0348999999999999</v>
      </c>
      <c r="G68" s="152">
        <v>-4.36E-2</v>
      </c>
      <c r="H68" s="152">
        <v>3.5000000000000003E-2</v>
      </c>
      <c r="I68" s="150">
        <v>5</v>
      </c>
      <c r="J68" s="150">
        <v>5</v>
      </c>
      <c r="K68" s="152">
        <v>4.7840000000000001E-2</v>
      </c>
      <c r="L68" s="150" t="s">
        <v>40</v>
      </c>
      <c r="M68" s="14" t="s">
        <v>148</v>
      </c>
      <c r="N68" s="156">
        <v>-6.6E-3</v>
      </c>
      <c r="O68" s="18">
        <v>0.57540000000000002</v>
      </c>
      <c r="P68" s="152">
        <v>-4.2999999999999997E-2</v>
      </c>
      <c r="Q68" s="150" t="s">
        <v>37</v>
      </c>
      <c r="R68" s="152">
        <v>9.7000000000000003E-3</v>
      </c>
      <c r="S68" s="152">
        <v>1.46E-2</v>
      </c>
      <c r="T68" s="152">
        <v>1.6299999999999999E-2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1.081</v>
      </c>
      <c r="D69" s="147">
        <v>8.9999999999999998E-4</v>
      </c>
      <c r="E69" s="144">
        <v>5.52</v>
      </c>
      <c r="F69" s="7">
        <v>1.0349999999999999</v>
      </c>
      <c r="G69" s="146">
        <v>-4.4400000000000002E-2</v>
      </c>
      <c r="H69" s="146">
        <v>3.5000000000000003E-2</v>
      </c>
      <c r="I69" s="144">
        <v>5</v>
      </c>
      <c r="J69" s="144">
        <v>5</v>
      </c>
      <c r="K69" s="146">
        <v>4.7800000000000002E-2</v>
      </c>
      <c r="L69" s="144" t="s">
        <v>40</v>
      </c>
      <c r="M69" s="7" t="s">
        <v>88</v>
      </c>
      <c r="N69" s="145">
        <v>-6.6E-3</v>
      </c>
      <c r="O69" s="23">
        <v>0.4204</v>
      </c>
      <c r="P69" s="146">
        <v>-4.3200000000000002E-2</v>
      </c>
      <c r="Q69" s="146">
        <v>0.73650000000000004</v>
      </c>
      <c r="R69" s="146">
        <v>2E-3</v>
      </c>
      <c r="S69" s="146">
        <v>-9.1000000000000004E-3</v>
      </c>
      <c r="T69" s="146">
        <v>7.7999999999999996E-3</v>
      </c>
      <c r="U69" s="144">
        <v>1045</v>
      </c>
      <c r="V69" s="144">
        <v>-15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502054</v>
      </c>
      <c r="B70" s="150" t="s">
        <v>55</v>
      </c>
      <c r="C70" s="14">
        <v>1.109</v>
      </c>
      <c r="D70" s="151">
        <v>3.5999999999999999E-3</v>
      </c>
      <c r="E70" s="150">
        <v>214.56</v>
      </c>
      <c r="F70" s="14">
        <v>1.06</v>
      </c>
      <c r="G70" s="152">
        <v>-4.6199999999999998E-2</v>
      </c>
      <c r="H70" s="152">
        <v>3.5000000000000003E-2</v>
      </c>
      <c r="I70" s="150">
        <v>5.5</v>
      </c>
      <c r="J70" s="150">
        <v>5</v>
      </c>
      <c r="K70" s="152">
        <v>4.7710000000000002E-2</v>
      </c>
      <c r="L70" s="150" t="s">
        <v>40</v>
      </c>
      <c r="M70" s="14" t="s">
        <v>56</v>
      </c>
      <c r="N70" s="156">
        <v>-9.2999999999999992E-3</v>
      </c>
      <c r="O70" s="18">
        <v>0.37180000000000002</v>
      </c>
      <c r="P70" s="152">
        <v>-4.5600000000000002E-2</v>
      </c>
      <c r="Q70" s="162">
        <v>0.43859999999999999</v>
      </c>
      <c r="R70" s="152">
        <v>7.0000000000000001E-3</v>
      </c>
      <c r="S70" s="152">
        <v>1.9E-3</v>
      </c>
      <c r="T70" s="152">
        <v>-1.9E-3</v>
      </c>
      <c r="U70" s="150">
        <v>10028</v>
      </c>
      <c r="V70" s="150">
        <v>6</v>
      </c>
      <c r="W70" s="153">
        <v>0.21180555555555555</v>
      </c>
      <c r="X70" s="154">
        <v>42704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1.087</v>
      </c>
      <c r="D71" s="145">
        <v>-8.9999999999999998E-4</v>
      </c>
      <c r="E71" s="144">
        <v>682.09</v>
      </c>
      <c r="F71" s="7">
        <v>1.0349999999999999</v>
      </c>
      <c r="G71" s="146">
        <v>-5.0200000000000002E-2</v>
      </c>
      <c r="H71" s="146">
        <v>3.5000000000000003E-2</v>
      </c>
      <c r="I71" s="144">
        <v>5</v>
      </c>
      <c r="J71" s="144">
        <v>5</v>
      </c>
      <c r="K71" s="146">
        <v>4.7530000000000003E-2</v>
      </c>
      <c r="L71" s="144" t="s">
        <v>40</v>
      </c>
      <c r="M71" s="7" t="s">
        <v>129</v>
      </c>
      <c r="N71" s="145">
        <v>-5.9999999999999995E-4</v>
      </c>
      <c r="O71" s="23">
        <v>0.3493</v>
      </c>
      <c r="P71" s="146">
        <v>-4.9099999999999998E-2</v>
      </c>
      <c r="Q71" s="146">
        <v>0.51910000000000001</v>
      </c>
      <c r="R71" s="146">
        <v>1.1000000000000001E-3</v>
      </c>
      <c r="S71" s="146">
        <v>1E-3</v>
      </c>
      <c r="T71" s="146">
        <v>1E-3</v>
      </c>
      <c r="U71" s="144">
        <v>341107</v>
      </c>
      <c r="V71" s="144">
        <v>575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1.0569999999999999</v>
      </c>
      <c r="D72" s="156">
        <v>-1.9E-3</v>
      </c>
      <c r="E72" s="150">
        <v>3.57</v>
      </c>
      <c r="F72" s="14">
        <v>1.0209999999999999</v>
      </c>
      <c r="G72" s="152">
        <v>-3.5299999999999998E-2</v>
      </c>
      <c r="H72" s="150" t="s">
        <v>186</v>
      </c>
      <c r="I72" s="150">
        <v>5</v>
      </c>
      <c r="J72" s="150">
        <v>5</v>
      </c>
      <c r="K72" s="152">
        <v>4.5940000000000002E-2</v>
      </c>
      <c r="L72" s="150" t="s">
        <v>40</v>
      </c>
      <c r="M72" s="14" t="s">
        <v>187</v>
      </c>
      <c r="N72" s="156">
        <v>-7.3000000000000001E-3</v>
      </c>
      <c r="O72" s="18">
        <v>0.51039999999999996</v>
      </c>
      <c r="P72" s="152">
        <v>-3.32E-2</v>
      </c>
      <c r="Q72" s="150" t="s">
        <v>37</v>
      </c>
      <c r="R72" s="152">
        <v>-5.1999999999999998E-3</v>
      </c>
      <c r="S72" s="152">
        <v>-7.1999999999999998E-3</v>
      </c>
      <c r="T72" s="152">
        <v>-4.8999999999999998E-3</v>
      </c>
      <c r="U72" s="150">
        <v>7699</v>
      </c>
      <c r="V72" s="150">
        <v>-6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1.181</v>
      </c>
      <c r="D73" s="147">
        <v>1.6999999999999999E-3</v>
      </c>
      <c r="E73" s="144">
        <v>0.71</v>
      </c>
      <c r="F73" s="7">
        <v>1.0349999999999999</v>
      </c>
      <c r="G73" s="146">
        <v>-0.1411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5">
        <v>-3.0000000000000001E-3</v>
      </c>
      <c r="O73" s="23">
        <v>0.4582</v>
      </c>
      <c r="P73" s="146">
        <v>-0.12479999999999999</v>
      </c>
      <c r="Q73" s="146">
        <v>1.4015</v>
      </c>
      <c r="R73" s="146">
        <v>-1.0800000000000001E-2</v>
      </c>
      <c r="S73" s="146">
        <v>-8.6E-3</v>
      </c>
      <c r="T73" s="146">
        <v>2.07E-2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1.056</v>
      </c>
      <c r="D74" s="151">
        <v>7.6E-3</v>
      </c>
      <c r="E74" s="150">
        <v>111.36</v>
      </c>
      <c r="F74" s="14">
        <v>1.0349999999999999</v>
      </c>
      <c r="G74" s="152">
        <v>-2.0299999999999999E-2</v>
      </c>
      <c r="H74" s="152">
        <v>3.5000000000000003E-2</v>
      </c>
      <c r="I74" s="150">
        <v>5</v>
      </c>
      <c r="J74" s="150">
        <v>5</v>
      </c>
      <c r="K74" s="152">
        <v>3.9949999999999999E-2</v>
      </c>
      <c r="L74" s="150">
        <v>3.53</v>
      </c>
      <c r="M74" s="14" t="s">
        <v>187</v>
      </c>
      <c r="N74" s="156">
        <v>-7.3000000000000001E-3</v>
      </c>
      <c r="O74" s="152">
        <v>0.1663</v>
      </c>
      <c r="P74" s="150" t="s">
        <v>37</v>
      </c>
      <c r="Q74" s="152">
        <v>1.5952999999999999</v>
      </c>
      <c r="R74" s="152">
        <v>2.1899999999999999E-2</v>
      </c>
      <c r="S74" s="152">
        <v>1.8700000000000001E-2</v>
      </c>
      <c r="T74" s="152">
        <v>2.06E-2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1.319</v>
      </c>
      <c r="D75" s="147">
        <v>0.10009999999999999</v>
      </c>
      <c r="E75" s="144">
        <v>114.68</v>
      </c>
      <c r="F75" s="7">
        <v>1.0349999999999999</v>
      </c>
      <c r="G75" s="146">
        <v>-0.27439999999999998</v>
      </c>
      <c r="H75" s="146">
        <v>3.5000000000000003E-2</v>
      </c>
      <c r="I75" s="144">
        <v>5</v>
      </c>
      <c r="J75" s="144">
        <v>5</v>
      </c>
      <c r="K75" s="146">
        <v>3.8940000000000002E-2</v>
      </c>
      <c r="L75" s="144" t="s">
        <v>40</v>
      </c>
      <c r="M75" s="7" t="s">
        <v>166</v>
      </c>
      <c r="N75" s="145">
        <v>-5.4000000000000003E-3</v>
      </c>
      <c r="O75" s="23">
        <v>0.44850000000000001</v>
      </c>
      <c r="P75" s="146">
        <v>-0.21640000000000001</v>
      </c>
      <c r="Q75" s="146">
        <v>0.9556</v>
      </c>
      <c r="R75" s="146">
        <v>9.0800000000000006E-2</v>
      </c>
      <c r="S75" s="146">
        <v>5.8900000000000001E-2</v>
      </c>
      <c r="T75" s="146">
        <v>2.7900000000000001E-2</v>
      </c>
      <c r="U75" s="144">
        <v>263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1E-3</v>
      </c>
      <c r="E76" s="150">
        <v>9.73</v>
      </c>
      <c r="F76" s="14">
        <v>1.0174000000000001</v>
      </c>
      <c r="G76" s="152">
        <v>-2.7099999999999999E-2</v>
      </c>
      <c r="H76" s="152">
        <v>3.5000000000000003E-2</v>
      </c>
      <c r="I76" s="150">
        <v>5</v>
      </c>
      <c r="J76" s="150">
        <v>5</v>
      </c>
      <c r="K76" s="152">
        <v>7.1799999999999998E-3</v>
      </c>
      <c r="L76" s="150">
        <v>0.65</v>
      </c>
      <c r="M76" s="14" t="s">
        <v>189</v>
      </c>
      <c r="N76" s="156">
        <v>-7.0000000000000001E-3</v>
      </c>
      <c r="O76" s="152">
        <v>0.37809999999999999</v>
      </c>
      <c r="P76" s="150" t="s">
        <v>37</v>
      </c>
      <c r="Q76" s="162">
        <v>0.96279999999999999</v>
      </c>
      <c r="R76" s="152">
        <v>-5.4000000000000003E-3</v>
      </c>
      <c r="S76" s="152">
        <v>-8.0999999999999996E-3</v>
      </c>
      <c r="T76" s="152">
        <v>-8.6999999999999994E-3</v>
      </c>
      <c r="U76" s="150">
        <v>18839</v>
      </c>
      <c r="V76" s="150">
        <v>-13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1.1830000000000001</v>
      </c>
      <c r="D77" s="147">
        <v>4.3200000000000002E-2</v>
      </c>
      <c r="E77" s="144">
        <v>2.4700000000000002</v>
      </c>
      <c r="F77" s="7">
        <v>1.0349999999999999</v>
      </c>
      <c r="G77" s="146">
        <v>-0.14299999999999999</v>
      </c>
      <c r="H77" s="146">
        <v>3.5000000000000003E-2</v>
      </c>
      <c r="I77" s="144">
        <v>5</v>
      </c>
      <c r="J77" s="144">
        <v>5</v>
      </c>
      <c r="K77" s="146">
        <v>-0.11892</v>
      </c>
      <c r="L77" s="144">
        <v>0.79</v>
      </c>
      <c r="M77" s="7" t="s">
        <v>193</v>
      </c>
      <c r="N77" s="145">
        <v>-4.1999999999999997E-3</v>
      </c>
      <c r="O77" s="146">
        <v>0.34039999999999998</v>
      </c>
      <c r="P77" s="144" t="s">
        <v>37</v>
      </c>
      <c r="Q77" s="146">
        <v>1.0531999999999999</v>
      </c>
      <c r="R77" s="146">
        <v>2.6599999999999999E-2</v>
      </c>
      <c r="S77" s="146">
        <v>5.1000000000000004E-3</v>
      </c>
      <c r="T77" s="146">
        <v>6.7000000000000002E-3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5.0285714285714283E-3</v>
      </c>
      <c r="E78" s="36"/>
      <c r="F78" s="35"/>
      <c r="G78" s="43">
        <f>AVERAGE(G43:G77)</f>
        <v>-4.0214285714285716E-2</v>
      </c>
      <c r="H78" s="272">
        <f>COUNTIF($D43:$D77,"&gt;0")/COUNT($D43:$D77)</f>
        <v>0.48571428571428571</v>
      </c>
      <c r="I78" s="270"/>
      <c r="J78" s="270"/>
      <c r="K78" s="43">
        <f>AVERAGE(K43:K77)</f>
        <v>4.1965142857142868E-2</v>
      </c>
      <c r="L78" s="36"/>
      <c r="M78" s="35"/>
      <c r="N78" s="38"/>
      <c r="O78" s="39"/>
      <c r="P78" s="43">
        <f>AVERAGE(P43:P77)</f>
        <v>-3.8835483870967739E-2</v>
      </c>
      <c r="Q78" s="37"/>
      <c r="R78" s="43">
        <f>AVERAGE(R43:R77)</f>
        <v>9.3114285714285712E-3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0</v>
      </c>
      <c r="F79" s="14">
        <v>1.024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0.50409999999999999</v>
      </c>
      <c r="P79" s="152">
        <v>-1.17E-2</v>
      </c>
      <c r="Q79" s="150" t="s">
        <v>37</v>
      </c>
      <c r="R79" s="152">
        <v>-6.4999999999999997E-3</v>
      </c>
      <c r="S79" s="152">
        <v>-6.8999999999999999E-3</v>
      </c>
      <c r="T79" s="152">
        <v>6.1000000000000004E-3</v>
      </c>
      <c r="U79" s="150">
        <v>1850</v>
      </c>
      <c r="V79" s="150">
        <v>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1.0580000000000001</v>
      </c>
      <c r="D80" s="147">
        <v>3.8E-3</v>
      </c>
      <c r="E80" s="144">
        <v>180.8</v>
      </c>
      <c r="F80" s="7">
        <v>1.0349999999999999</v>
      </c>
      <c r="G80" s="146">
        <v>-2.2200000000000001E-2</v>
      </c>
      <c r="H80" s="146">
        <v>3.2000000000000001E-2</v>
      </c>
      <c r="I80" s="144">
        <v>4.7</v>
      </c>
      <c r="J80" s="144">
        <v>4.7</v>
      </c>
      <c r="K80" s="146">
        <v>4.5940000000000002E-2</v>
      </c>
      <c r="L80" s="144" t="s">
        <v>40</v>
      </c>
      <c r="M80" s="7" t="s">
        <v>146</v>
      </c>
      <c r="N80" s="147">
        <v>1.1000000000000001E-3</v>
      </c>
      <c r="O80" s="23">
        <v>0.35360000000000003</v>
      </c>
      <c r="P80" s="146">
        <v>-2.3099999999999999E-2</v>
      </c>
      <c r="Q80" s="146">
        <v>0.50900000000000001</v>
      </c>
      <c r="R80" s="146">
        <v>-6.1000000000000004E-3</v>
      </c>
      <c r="S80" s="146">
        <v>-3.0000000000000001E-3</v>
      </c>
      <c r="T80" s="146">
        <v>3.5000000000000001E-3</v>
      </c>
      <c r="U80" s="144">
        <v>8962</v>
      </c>
      <c r="V80" s="144">
        <v>162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1.0629999999999999</v>
      </c>
      <c r="D81" s="156">
        <v>-2.8E-3</v>
      </c>
      <c r="E81" s="150">
        <v>648.16999999999996</v>
      </c>
      <c r="F81" s="14">
        <v>1.0349999999999999</v>
      </c>
      <c r="G81" s="152">
        <v>-2.7099999999999999E-2</v>
      </c>
      <c r="H81" s="152">
        <v>3.2000000000000001E-2</v>
      </c>
      <c r="I81" s="150">
        <v>4.7</v>
      </c>
      <c r="J81" s="150">
        <v>4.7</v>
      </c>
      <c r="K81" s="152">
        <v>4.5719999999999997E-2</v>
      </c>
      <c r="L81" s="150" t="s">
        <v>40</v>
      </c>
      <c r="M81" s="14" t="s">
        <v>150</v>
      </c>
      <c r="N81" s="156">
        <v>-9.1999999999999998E-3</v>
      </c>
      <c r="O81" s="18">
        <v>0.3</v>
      </c>
      <c r="P81" s="152">
        <v>-2.7699999999999999E-2</v>
      </c>
      <c r="Q81" s="152">
        <v>0.63419999999999999</v>
      </c>
      <c r="R81" s="152">
        <v>-4.3E-3</v>
      </c>
      <c r="S81" s="152">
        <v>-7.0000000000000001E-3</v>
      </c>
      <c r="T81" s="152">
        <v>-9.1999999999999998E-3</v>
      </c>
      <c r="U81" s="150">
        <v>109505</v>
      </c>
      <c r="V81" s="150">
        <v>-731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1.069</v>
      </c>
      <c r="D82" s="147">
        <v>1.14E-2</v>
      </c>
      <c r="E82" s="144">
        <v>25.39</v>
      </c>
      <c r="F82" s="7">
        <v>1.028</v>
      </c>
      <c r="G82" s="146">
        <v>-3.9899999999999998E-2</v>
      </c>
      <c r="H82" s="146">
        <v>3.2000000000000001E-2</v>
      </c>
      <c r="I82" s="144">
        <v>4.7</v>
      </c>
      <c r="J82" s="144">
        <v>4.7</v>
      </c>
      <c r="K82" s="146">
        <v>4.5150000000000003E-2</v>
      </c>
      <c r="L82" s="144" t="s">
        <v>40</v>
      </c>
      <c r="M82" s="7" t="s">
        <v>148</v>
      </c>
      <c r="N82" s="145">
        <v>-6.6E-3</v>
      </c>
      <c r="O82" s="23">
        <v>0.54379999999999995</v>
      </c>
      <c r="P82" s="146">
        <v>-3.9699999999999999E-2</v>
      </c>
      <c r="Q82" s="146">
        <v>0.62570000000000003</v>
      </c>
      <c r="R82" s="146">
        <v>-7.1999999999999998E-3</v>
      </c>
      <c r="S82" s="146">
        <v>-3.7000000000000002E-3</v>
      </c>
      <c r="T82" s="146">
        <v>-5.7999999999999996E-3</v>
      </c>
      <c r="U82" s="144">
        <v>4560</v>
      </c>
      <c r="V82" s="144">
        <v>90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1">
        <v>9.2999999999999992E-3</v>
      </c>
      <c r="E83" s="150">
        <v>80.87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6">
        <v>-4.7999999999999996E-3</v>
      </c>
      <c r="O83" s="18">
        <v>0.19120000000000001</v>
      </c>
      <c r="P83" s="152">
        <v>-4.48E-2</v>
      </c>
      <c r="Q83" s="152">
        <v>0.88829999999999998</v>
      </c>
      <c r="R83" s="152">
        <v>-4.0000000000000002E-4</v>
      </c>
      <c r="S83" s="152">
        <v>-2.5000000000000001E-3</v>
      </c>
      <c r="T83" s="152">
        <v>0</v>
      </c>
      <c r="U83" s="150">
        <v>10966</v>
      </c>
      <c r="V83" s="150">
        <v>-7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4.3400000000000001E-3</v>
      </c>
      <c r="E84" s="36"/>
      <c r="F84" s="35"/>
      <c r="G84" s="43">
        <f>AVERAGE(G79:G83)</f>
        <v>-2.8879999999999999E-2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4.5645999999999999E-2</v>
      </c>
      <c r="L84" s="36"/>
      <c r="M84" s="35"/>
      <c r="N84" s="38"/>
      <c r="O84" s="39"/>
      <c r="P84" s="43">
        <f>AVERAGE(P79:P83)</f>
        <v>-2.9399999999999999E-2</v>
      </c>
      <c r="Q84" s="37"/>
      <c r="R84" s="43">
        <f>AVERAGE(R79:R83)</f>
        <v>-4.8999999999999998E-3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</v>
      </c>
      <c r="D85" s="145">
        <v>-7.1999999999999998E-3</v>
      </c>
      <c r="E85" s="144">
        <v>10906.63</v>
      </c>
      <c r="F85" s="7">
        <v>1.0316000000000001</v>
      </c>
      <c r="G85" s="146">
        <v>0.19539999999999999</v>
      </c>
      <c r="H85" s="146">
        <v>0.03</v>
      </c>
      <c r="I85" s="144">
        <v>4.5</v>
      </c>
      <c r="J85" s="144">
        <v>4.5</v>
      </c>
      <c r="K85" s="146">
        <v>5.636E-2</v>
      </c>
      <c r="L85" s="144" t="s">
        <v>40</v>
      </c>
      <c r="M85" s="7" t="s">
        <v>43</v>
      </c>
      <c r="N85" s="145">
        <v>-5.7000000000000002E-3</v>
      </c>
      <c r="O85" s="23">
        <v>8.1900000000000001E-2</v>
      </c>
      <c r="P85" s="155" t="s">
        <v>44</v>
      </c>
      <c r="Q85" s="160">
        <v>2.2448999999999999</v>
      </c>
      <c r="R85" s="146">
        <v>1.9E-3</v>
      </c>
      <c r="S85" s="146">
        <v>2.0999999999999999E-3</v>
      </c>
      <c r="T85" s="146">
        <v>6.0000000000000001E-3</v>
      </c>
      <c r="U85" s="144">
        <v>283990</v>
      </c>
      <c r="V85" s="144">
        <v>3797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150249</v>
      </c>
      <c r="B86" s="161" t="s">
        <v>103</v>
      </c>
      <c r="C86" s="14">
        <v>1.0449999999999999</v>
      </c>
      <c r="D86" s="159">
        <v>0</v>
      </c>
      <c r="E86" s="150">
        <v>0</v>
      </c>
      <c r="F86" s="14">
        <v>1.034</v>
      </c>
      <c r="G86" s="152">
        <v>-1.06E-2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95</v>
      </c>
      <c r="N86" s="156">
        <v>-9.1000000000000004E-3</v>
      </c>
      <c r="O86" s="18">
        <v>0.26240000000000002</v>
      </c>
      <c r="P86" s="152">
        <v>-1.1599999999999999E-2</v>
      </c>
      <c r="Q86" s="152">
        <v>0.72330000000000005</v>
      </c>
      <c r="R86" s="152">
        <v>-5.0000000000000001E-4</v>
      </c>
      <c r="S86" s="152">
        <v>-3.3999999999999998E-3</v>
      </c>
      <c r="T86" s="152">
        <v>-3.3999999999999998E-3</v>
      </c>
      <c r="U86" s="150">
        <v>3744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1E-3</v>
      </c>
      <c r="E87" s="144">
        <v>68.150000000000006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-8.0000000000000004E-4</v>
      </c>
      <c r="O87" s="23">
        <v>0.1132</v>
      </c>
      <c r="P87" s="146">
        <v>-8.6E-3</v>
      </c>
      <c r="Q87" s="146">
        <v>0.45040000000000002</v>
      </c>
      <c r="R87" s="146">
        <v>8.2000000000000007E-3</v>
      </c>
      <c r="S87" s="146">
        <v>5.1999999999999998E-3</v>
      </c>
      <c r="T87" s="146">
        <v>5.7000000000000002E-3</v>
      </c>
      <c r="U87" s="144">
        <v>3693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9">
        <v>0</v>
      </c>
      <c r="E88" s="150">
        <v>0</v>
      </c>
      <c r="F88" s="14">
        <v>1.032</v>
      </c>
      <c r="G88" s="152">
        <v>-1.0699999999999999E-2</v>
      </c>
      <c r="H88" s="152">
        <v>0.03</v>
      </c>
      <c r="I88" s="150">
        <v>4.5</v>
      </c>
      <c r="J88" s="150">
        <v>4.5</v>
      </c>
      <c r="K88" s="152">
        <v>4.4510000000000001E-2</v>
      </c>
      <c r="L88" s="150" t="s">
        <v>40</v>
      </c>
      <c r="M88" s="14" t="s">
        <v>88</v>
      </c>
      <c r="N88" s="156">
        <v>-6.6E-3</v>
      </c>
      <c r="O88" s="18">
        <v>0.41460000000000002</v>
      </c>
      <c r="P88" s="152">
        <v>-1.14E-2</v>
      </c>
      <c r="Q88" s="152">
        <v>0.79859999999999998</v>
      </c>
      <c r="R88" s="152">
        <v>1.8E-3</v>
      </c>
      <c r="S88" s="152">
        <v>2.3199999999999998E-2</v>
      </c>
      <c r="T88" s="152">
        <v>2.63E-2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150233</v>
      </c>
      <c r="B89" s="144" t="s">
        <v>81</v>
      </c>
      <c r="C89" s="7">
        <v>1.0249999999999999</v>
      </c>
      <c r="D89" s="157">
        <v>0</v>
      </c>
      <c r="E89" s="144">
        <v>6.22</v>
      </c>
      <c r="F89" s="7">
        <v>1.0130999999999999</v>
      </c>
      <c r="G89" s="146">
        <v>-1.17E-2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82</v>
      </c>
      <c r="N89" s="145">
        <v>-1.6999999999999999E-3</v>
      </c>
      <c r="O89" s="23">
        <v>0.26469999999999999</v>
      </c>
      <c r="P89" s="146">
        <v>-1.2699999999999999E-2</v>
      </c>
      <c r="Q89" s="160">
        <v>0.74639999999999995</v>
      </c>
      <c r="R89" s="146">
        <v>4.1999999999999997E-3</v>
      </c>
      <c r="S89" s="146">
        <v>4.3E-3</v>
      </c>
      <c r="T89" s="146">
        <v>1.04E-2</v>
      </c>
      <c r="U89" s="144">
        <v>2472</v>
      </c>
      <c r="V89" s="144">
        <v>3</v>
      </c>
      <c r="W89" s="148">
        <v>0.21180555555555555</v>
      </c>
      <c r="X89" s="149">
        <v>42884</v>
      </c>
      <c r="Y89" s="13" t="s">
        <v>38</v>
      </c>
    </row>
    <row r="90" spans="1:25" ht="15.75" thickBot="1" x14ac:dyDescent="0.2">
      <c r="A90" s="14">
        <v>150207</v>
      </c>
      <c r="B90" s="150" t="s">
        <v>71</v>
      </c>
      <c r="C90" s="14">
        <v>1.0469999999999999</v>
      </c>
      <c r="D90" s="159">
        <v>0</v>
      </c>
      <c r="E90" s="150">
        <v>218.91</v>
      </c>
      <c r="F90" s="14">
        <v>1.034</v>
      </c>
      <c r="G90" s="152">
        <v>-1.26E-2</v>
      </c>
      <c r="H90" s="152">
        <v>0.03</v>
      </c>
      <c r="I90" s="150">
        <v>4.5</v>
      </c>
      <c r="J90" s="150">
        <v>4.5</v>
      </c>
      <c r="K90" s="152">
        <v>4.4420000000000001E-2</v>
      </c>
      <c r="L90" s="150" t="s">
        <v>40</v>
      </c>
      <c r="M90" s="14" t="s">
        <v>72</v>
      </c>
      <c r="N90" s="156">
        <v>-3.3999999999999998E-3</v>
      </c>
      <c r="O90" s="18">
        <v>0.1249</v>
      </c>
      <c r="P90" s="152">
        <v>-1.35E-2</v>
      </c>
      <c r="Q90" s="152">
        <v>1.0446</v>
      </c>
      <c r="R90" s="152">
        <v>-2.8999999999999998E-3</v>
      </c>
      <c r="S90" s="152">
        <v>-2.7000000000000001E-3</v>
      </c>
      <c r="T90" s="152">
        <v>0</v>
      </c>
      <c r="U90" s="150">
        <v>15629</v>
      </c>
      <c r="V90" s="150">
        <v>331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1.026</v>
      </c>
      <c r="D91" s="157">
        <v>0</v>
      </c>
      <c r="E91" s="144">
        <v>4.9800000000000004</v>
      </c>
      <c r="F91" s="7">
        <v>1.0126999999999999</v>
      </c>
      <c r="G91" s="146">
        <v>-1.3100000000000001E-2</v>
      </c>
      <c r="H91" s="146">
        <v>0.03</v>
      </c>
      <c r="I91" s="144">
        <v>4.5</v>
      </c>
      <c r="J91" s="144">
        <v>4.5</v>
      </c>
      <c r="K91" s="146">
        <v>4.4409999999999998E-2</v>
      </c>
      <c r="L91" s="144" t="s">
        <v>40</v>
      </c>
      <c r="M91" s="7" t="s">
        <v>95</v>
      </c>
      <c r="N91" s="145">
        <v>-9.1000000000000004E-3</v>
      </c>
      <c r="O91" s="23">
        <v>0.22109999999999999</v>
      </c>
      <c r="P91" s="146">
        <v>-1.37E-2</v>
      </c>
      <c r="Q91" s="146">
        <v>0.85060000000000002</v>
      </c>
      <c r="R91" s="146">
        <v>-5.5999999999999999E-3</v>
      </c>
      <c r="S91" s="146">
        <v>-8.0999999999999996E-3</v>
      </c>
      <c r="T91" s="146">
        <v>-5.8999999999999999E-3</v>
      </c>
      <c r="U91" s="144">
        <v>2923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150283</v>
      </c>
      <c r="B92" s="150" t="s">
        <v>63</v>
      </c>
      <c r="C92" s="14">
        <v>1.024</v>
      </c>
      <c r="D92" s="156">
        <v>-1.9E-3</v>
      </c>
      <c r="E92" s="150">
        <v>242.48</v>
      </c>
      <c r="F92" s="14">
        <v>1.0105</v>
      </c>
      <c r="G92" s="152">
        <v>-1.34E-2</v>
      </c>
      <c r="H92" s="152">
        <v>0.03</v>
      </c>
      <c r="I92" s="150">
        <v>4.5</v>
      </c>
      <c r="J92" s="150">
        <v>4.5</v>
      </c>
      <c r="K92" s="152">
        <v>4.4400000000000002E-2</v>
      </c>
      <c r="L92" s="150" t="s">
        <v>40</v>
      </c>
      <c r="M92" s="14" t="s">
        <v>64</v>
      </c>
      <c r="N92" s="156">
        <v>-3.8999999999999998E-3</v>
      </c>
      <c r="O92" s="18">
        <v>0.2792</v>
      </c>
      <c r="P92" s="152">
        <v>-1.37E-2</v>
      </c>
      <c r="Q92" s="162">
        <v>0.71560000000000001</v>
      </c>
      <c r="R92" s="152">
        <v>-2.7000000000000001E-3</v>
      </c>
      <c r="S92" s="152">
        <v>-5.1999999999999998E-3</v>
      </c>
      <c r="T92" s="152">
        <v>-4.3E-3</v>
      </c>
      <c r="U92" s="150">
        <v>9209</v>
      </c>
      <c r="V92" s="150">
        <v>-13</v>
      </c>
      <c r="W92" s="153">
        <v>0.21180555555555555</v>
      </c>
      <c r="X92" s="154">
        <v>42905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1.0609999999999999</v>
      </c>
      <c r="D93" s="147">
        <v>8.9999999999999998E-4</v>
      </c>
      <c r="E93" s="144">
        <v>17.989999999999998</v>
      </c>
      <c r="F93" s="7">
        <v>1.0469999999999999</v>
      </c>
      <c r="G93" s="146">
        <v>-1.34E-2</v>
      </c>
      <c r="H93" s="146">
        <v>0.03</v>
      </c>
      <c r="I93" s="144">
        <v>4.75</v>
      </c>
      <c r="J93" s="144">
        <v>4.5</v>
      </c>
      <c r="K93" s="146">
        <v>4.4389999999999999E-2</v>
      </c>
      <c r="L93" s="144" t="s">
        <v>40</v>
      </c>
      <c r="M93" s="7" t="s">
        <v>76</v>
      </c>
      <c r="N93" s="145">
        <v>-6.7999999999999996E-3</v>
      </c>
      <c r="O93" s="23">
        <v>0.41199999999999998</v>
      </c>
      <c r="P93" s="146">
        <v>-1.44E-2</v>
      </c>
      <c r="Q93" s="146">
        <v>0.36009999999999998</v>
      </c>
      <c r="R93" s="146">
        <v>-4.7999999999999996E-3</v>
      </c>
      <c r="S93" s="146">
        <v>-9.9000000000000008E-3</v>
      </c>
      <c r="T93" s="146">
        <v>-5.0000000000000001E-3</v>
      </c>
      <c r="U93" s="144">
        <v>1147</v>
      </c>
      <c r="V93" s="144">
        <v>-16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150243</v>
      </c>
      <c r="B94" s="150" t="s">
        <v>128</v>
      </c>
      <c r="C94" s="14">
        <v>1.044</v>
      </c>
      <c r="D94" s="159">
        <v>0</v>
      </c>
      <c r="E94" s="150">
        <v>257.87</v>
      </c>
      <c r="F94" s="14">
        <v>1.03</v>
      </c>
      <c r="G94" s="152">
        <v>-1.3599999999999999E-2</v>
      </c>
      <c r="H94" s="152">
        <v>0.03</v>
      </c>
      <c r="I94" s="150">
        <v>4.5</v>
      </c>
      <c r="J94" s="150">
        <v>4.5</v>
      </c>
      <c r="K94" s="152">
        <v>4.4380000000000003E-2</v>
      </c>
      <c r="L94" s="150" t="s">
        <v>40</v>
      </c>
      <c r="M94" s="14" t="s">
        <v>129</v>
      </c>
      <c r="N94" s="156">
        <v>-5.9999999999999995E-4</v>
      </c>
      <c r="O94" s="18">
        <v>0.36720000000000003</v>
      </c>
      <c r="P94" s="152">
        <v>-1.4500000000000001E-2</v>
      </c>
      <c r="Q94" s="152">
        <v>0.48309999999999997</v>
      </c>
      <c r="R94" s="152">
        <v>-1.4E-3</v>
      </c>
      <c r="S94" s="152">
        <v>1.5E-3</v>
      </c>
      <c r="T94" s="152">
        <v>1.5E-3</v>
      </c>
      <c r="U94" s="150">
        <v>11062</v>
      </c>
      <c r="V94" s="150">
        <v>-2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1.016</v>
      </c>
      <c r="D95" s="147">
        <v>1E-3</v>
      </c>
      <c r="E95" s="144">
        <v>256.60000000000002</v>
      </c>
      <c r="F95" s="7">
        <v>1.002</v>
      </c>
      <c r="G95" s="146">
        <v>-1.4E-2</v>
      </c>
      <c r="H95" s="146">
        <v>0.03</v>
      </c>
      <c r="I95" s="144">
        <v>4.5</v>
      </c>
      <c r="J95" s="144">
        <v>4.5</v>
      </c>
      <c r="K95" s="146">
        <v>4.4380000000000003E-2</v>
      </c>
      <c r="L95" s="144" t="s">
        <v>40</v>
      </c>
      <c r="M95" s="7" t="s">
        <v>46</v>
      </c>
      <c r="N95" s="145">
        <v>-9.4999999999999998E-3</v>
      </c>
      <c r="O95" s="23">
        <v>0.1358</v>
      </c>
      <c r="P95" s="146">
        <v>-1.4800000000000001E-2</v>
      </c>
      <c r="Q95" s="146">
        <v>1.0707</v>
      </c>
      <c r="R95" s="146">
        <v>1E-4</v>
      </c>
      <c r="S95" s="146">
        <v>-3.3999999999999998E-3</v>
      </c>
      <c r="T95" s="146">
        <v>-5.4999999999999997E-3</v>
      </c>
      <c r="U95" s="144">
        <v>10689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1.0489999999999999</v>
      </c>
      <c r="D96" s="159">
        <v>0</v>
      </c>
      <c r="E96" s="150">
        <v>133.83000000000001</v>
      </c>
      <c r="F96" s="14">
        <v>1.0349999999999999</v>
      </c>
      <c r="G96" s="152">
        <v>-1.35E-2</v>
      </c>
      <c r="H96" s="152">
        <v>0.03</v>
      </c>
      <c r="I96" s="150">
        <v>4.5</v>
      </c>
      <c r="J96" s="150">
        <v>4.5</v>
      </c>
      <c r="K96" s="152">
        <v>4.4380000000000003E-2</v>
      </c>
      <c r="L96" s="150" t="s">
        <v>40</v>
      </c>
      <c r="M96" s="14" t="s">
        <v>52</v>
      </c>
      <c r="N96" s="156">
        <v>-7.9000000000000008E-3</v>
      </c>
      <c r="O96" s="18">
        <v>0.17849999999999999</v>
      </c>
      <c r="P96" s="152">
        <v>-1.4500000000000001E-2</v>
      </c>
      <c r="Q96" s="152">
        <v>0.91790000000000005</v>
      </c>
      <c r="R96" s="152">
        <v>2.3999999999999998E-3</v>
      </c>
      <c r="S96" s="152">
        <v>-5.9999999999999995E-4</v>
      </c>
      <c r="T96" s="152">
        <v>3.2000000000000002E-3</v>
      </c>
      <c r="U96" s="150">
        <v>15790</v>
      </c>
      <c r="V96" s="150">
        <v>21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150217</v>
      </c>
      <c r="B97" s="144" t="s">
        <v>67</v>
      </c>
      <c r="C97" s="7">
        <v>1.0569999999999999</v>
      </c>
      <c r="D97" s="157">
        <v>0</v>
      </c>
      <c r="E97" s="144">
        <v>166.09</v>
      </c>
      <c r="F97" s="7">
        <v>1.04</v>
      </c>
      <c r="G97" s="146">
        <v>-1.6299999999999999E-2</v>
      </c>
      <c r="H97" s="146">
        <v>0.03</v>
      </c>
      <c r="I97" s="144">
        <v>5.5</v>
      </c>
      <c r="J97" s="144">
        <v>4.5</v>
      </c>
      <c r="K97" s="146">
        <v>4.4380000000000003E-2</v>
      </c>
      <c r="L97" s="144" t="s">
        <v>40</v>
      </c>
      <c r="M97" s="7" t="s">
        <v>68</v>
      </c>
      <c r="N97" s="145">
        <v>-6.6E-3</v>
      </c>
      <c r="O97" s="23">
        <v>0.24440000000000001</v>
      </c>
      <c r="P97" s="146">
        <v>-1.72E-2</v>
      </c>
      <c r="Q97" s="146">
        <v>0.75719999999999998</v>
      </c>
      <c r="R97" s="146">
        <v>-1.9E-3</v>
      </c>
      <c r="S97" s="146">
        <v>-5.1999999999999998E-3</v>
      </c>
      <c r="T97" s="146">
        <v>-5.9999999999999995E-4</v>
      </c>
      <c r="U97" s="144">
        <v>40327</v>
      </c>
      <c r="V97" s="144">
        <v>-69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1.0469999999999999</v>
      </c>
      <c r="D98" s="159">
        <v>0</v>
      </c>
      <c r="E98" s="150">
        <v>359.61</v>
      </c>
      <c r="F98" s="14">
        <v>1.0329999999999999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46</v>
      </c>
      <c r="N98" s="156">
        <v>-9.4999999999999998E-3</v>
      </c>
      <c r="O98" s="18">
        <v>0.1217</v>
      </c>
      <c r="P98" s="152">
        <v>-1.4500000000000001E-2</v>
      </c>
      <c r="Q98" s="152">
        <v>1.0538000000000001</v>
      </c>
      <c r="R98" s="152">
        <v>-2.5000000000000001E-3</v>
      </c>
      <c r="S98" s="152">
        <v>-4.1000000000000003E-3</v>
      </c>
      <c r="T98" s="152">
        <v>-8.0999999999999996E-3</v>
      </c>
      <c r="U98" s="150">
        <v>66984</v>
      </c>
      <c r="V98" s="150">
        <v>-147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1.048</v>
      </c>
      <c r="D99" s="147">
        <v>1.9E-3</v>
      </c>
      <c r="E99" s="144">
        <v>128.58000000000001</v>
      </c>
      <c r="F99" s="7">
        <v>1.034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105</v>
      </c>
      <c r="N99" s="145">
        <v>-3.0999999999999999E-3</v>
      </c>
      <c r="O99" s="23">
        <v>0.20799999999999999</v>
      </c>
      <c r="P99" s="146">
        <v>-1.4500000000000001E-2</v>
      </c>
      <c r="Q99" s="146">
        <v>0.85050000000000003</v>
      </c>
      <c r="R99" s="146">
        <v>2.8999999999999998E-3</v>
      </c>
      <c r="S99" s="146">
        <v>3.0999999999999999E-3</v>
      </c>
      <c r="T99" s="146">
        <v>2.5000000000000001E-3</v>
      </c>
      <c r="U99" s="144">
        <v>2766</v>
      </c>
      <c r="V99" s="144">
        <v>54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1.016</v>
      </c>
      <c r="D100" s="151">
        <v>1E-3</v>
      </c>
      <c r="E100" s="150">
        <v>131.58000000000001</v>
      </c>
      <c r="F100" s="14">
        <v>1.002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78</v>
      </c>
      <c r="N100" s="156">
        <v>-3.8E-3</v>
      </c>
      <c r="O100" s="18">
        <v>0.26779999999999998</v>
      </c>
      <c r="P100" s="152">
        <v>-1.4800000000000001E-2</v>
      </c>
      <c r="Q100" s="152">
        <v>0.75460000000000005</v>
      </c>
      <c r="R100" s="152">
        <v>6.6E-3</v>
      </c>
      <c r="S100" s="152">
        <v>2.8999999999999998E-3</v>
      </c>
      <c r="T100" s="152">
        <v>6.4000000000000003E-3</v>
      </c>
      <c r="U100" s="150">
        <v>3358</v>
      </c>
      <c r="V100" s="150">
        <v>266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1.0269999999999999</v>
      </c>
      <c r="D101" s="147">
        <v>2E-3</v>
      </c>
      <c r="E101" s="144">
        <v>33.6</v>
      </c>
      <c r="F101" s="7">
        <v>1.0126999999999999</v>
      </c>
      <c r="G101" s="146">
        <v>-1.41E-2</v>
      </c>
      <c r="H101" s="146">
        <v>0.03</v>
      </c>
      <c r="I101" s="144">
        <v>4.5</v>
      </c>
      <c r="J101" s="144">
        <v>4.5</v>
      </c>
      <c r="K101" s="146">
        <v>4.437E-2</v>
      </c>
      <c r="L101" s="144" t="s">
        <v>40</v>
      </c>
      <c r="M101" s="7" t="s">
        <v>54</v>
      </c>
      <c r="N101" s="145">
        <v>-2.3E-3</v>
      </c>
      <c r="O101" s="23">
        <v>0.40570000000000001</v>
      </c>
      <c r="P101" s="146">
        <v>-1.47E-2</v>
      </c>
      <c r="Q101" s="146">
        <v>0.41210000000000002</v>
      </c>
      <c r="R101" s="146">
        <v>-4.0000000000000001E-3</v>
      </c>
      <c r="S101" s="146">
        <v>-4.3E-3</v>
      </c>
      <c r="T101" s="146">
        <v>-1.1999999999999999E-3</v>
      </c>
      <c r="U101" s="144">
        <v>1542</v>
      </c>
      <c r="V101" s="144">
        <v>-6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150200</v>
      </c>
      <c r="B102" s="150" t="s">
        <v>55</v>
      </c>
      <c r="C102" s="14">
        <v>1.0489999999999999</v>
      </c>
      <c r="D102" s="156">
        <v>-1E-3</v>
      </c>
      <c r="E102" s="150">
        <v>6750.55</v>
      </c>
      <c r="F102" s="14">
        <v>1.034</v>
      </c>
      <c r="G102" s="152">
        <v>-1.4500000000000001E-2</v>
      </c>
      <c r="H102" s="152">
        <v>0.03</v>
      </c>
      <c r="I102" s="150">
        <v>4.5</v>
      </c>
      <c r="J102" s="150">
        <v>4.5</v>
      </c>
      <c r="K102" s="152">
        <v>4.4330000000000001E-2</v>
      </c>
      <c r="L102" s="150" t="s">
        <v>40</v>
      </c>
      <c r="M102" s="14" t="s">
        <v>56</v>
      </c>
      <c r="N102" s="156">
        <v>-9.2999999999999992E-3</v>
      </c>
      <c r="O102" s="18">
        <v>0.17799999999999999</v>
      </c>
      <c r="P102" s="152">
        <v>-1.54E-2</v>
      </c>
      <c r="Q102" s="152">
        <v>0.92049999999999998</v>
      </c>
      <c r="R102" s="152">
        <v>-3.8999999999999998E-3</v>
      </c>
      <c r="S102" s="152">
        <v>-4.4000000000000003E-3</v>
      </c>
      <c r="T102" s="152">
        <v>-7.6E-3</v>
      </c>
      <c r="U102" s="150">
        <v>1055475</v>
      </c>
      <c r="V102" s="150">
        <v>-475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1.0489999999999999</v>
      </c>
      <c r="D103" s="157">
        <v>0</v>
      </c>
      <c r="E103" s="144">
        <v>518</v>
      </c>
      <c r="F103" s="7">
        <v>1.034</v>
      </c>
      <c r="G103" s="146">
        <v>-1.4500000000000001E-2</v>
      </c>
      <c r="H103" s="146">
        <v>0.03</v>
      </c>
      <c r="I103" s="144">
        <v>4.5</v>
      </c>
      <c r="J103" s="144">
        <v>4.5</v>
      </c>
      <c r="K103" s="146">
        <v>4.4330000000000001E-2</v>
      </c>
      <c r="L103" s="144" t="s">
        <v>40</v>
      </c>
      <c r="M103" s="7" t="s">
        <v>114</v>
      </c>
      <c r="N103" s="145">
        <v>-1.5E-3</v>
      </c>
      <c r="O103" s="23">
        <v>0.26019999999999999</v>
      </c>
      <c r="P103" s="146">
        <v>-1.54E-2</v>
      </c>
      <c r="Q103" s="146">
        <v>0.72860000000000003</v>
      </c>
      <c r="R103" s="146">
        <v>2.9999999999999997E-4</v>
      </c>
      <c r="S103" s="146">
        <v>3.3999999999999998E-3</v>
      </c>
      <c r="T103" s="146">
        <v>2.8999999999999998E-3</v>
      </c>
      <c r="U103" s="144">
        <v>17349</v>
      </c>
      <c r="V103" s="144">
        <v>225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502017</v>
      </c>
      <c r="B104" s="150" t="s">
        <v>45</v>
      </c>
      <c r="C104" s="14">
        <v>1.048</v>
      </c>
      <c r="D104" s="156">
        <v>-1.9E-3</v>
      </c>
      <c r="E104" s="150">
        <v>2.74</v>
      </c>
      <c r="F104" s="14">
        <v>1.0329999999999999</v>
      </c>
      <c r="G104" s="152">
        <v>-1.4500000000000001E-2</v>
      </c>
      <c r="H104" s="152">
        <v>0.03</v>
      </c>
      <c r="I104" s="150">
        <v>4.5</v>
      </c>
      <c r="J104" s="150">
        <v>4.5</v>
      </c>
      <c r="K104" s="152">
        <v>4.4330000000000001E-2</v>
      </c>
      <c r="L104" s="150" t="s">
        <v>40</v>
      </c>
      <c r="M104" s="14" t="s">
        <v>46</v>
      </c>
      <c r="N104" s="156">
        <v>-9.4999999999999998E-3</v>
      </c>
      <c r="O104" s="18">
        <v>0.34739999999999999</v>
      </c>
      <c r="P104" s="152">
        <v>-1.54E-2</v>
      </c>
      <c r="Q104" s="152">
        <v>0.52590000000000003</v>
      </c>
      <c r="R104" s="152">
        <v>-7.1999999999999998E-3</v>
      </c>
      <c r="S104" s="152">
        <v>-2.5000000000000001E-3</v>
      </c>
      <c r="T104" s="152">
        <v>5.4999999999999997E-3</v>
      </c>
      <c r="U104" s="150">
        <v>241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502027</v>
      </c>
      <c r="B105" s="144" t="s">
        <v>124</v>
      </c>
      <c r="C105" s="7">
        <v>1.0169999999999999</v>
      </c>
      <c r="D105" s="147">
        <v>3.0000000000000001E-3</v>
      </c>
      <c r="E105" s="144">
        <v>276.20999999999998</v>
      </c>
      <c r="F105" s="7">
        <v>1.002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125</v>
      </c>
      <c r="N105" s="145">
        <v>-5.3E-3</v>
      </c>
      <c r="O105" s="23">
        <v>0.27179999999999999</v>
      </c>
      <c r="P105" s="146">
        <v>-1.5699999999999999E-2</v>
      </c>
      <c r="Q105" s="146">
        <v>0.74490000000000001</v>
      </c>
      <c r="R105" s="146">
        <v>-1.9E-3</v>
      </c>
      <c r="S105" s="146">
        <v>-8.0999999999999996E-3</v>
      </c>
      <c r="T105" s="146">
        <v>-1.1999999999999999E-3</v>
      </c>
      <c r="U105" s="144">
        <v>1486</v>
      </c>
      <c r="V105" s="144">
        <v>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150259</v>
      </c>
      <c r="B106" s="150" t="s">
        <v>92</v>
      </c>
      <c r="C106" s="14">
        <v>1.028</v>
      </c>
      <c r="D106" s="151">
        <v>1.9E-3</v>
      </c>
      <c r="E106" s="150">
        <v>196.52</v>
      </c>
      <c r="F106" s="14">
        <v>1.0126999999999999</v>
      </c>
      <c r="G106" s="152">
        <v>-1.5100000000000001E-2</v>
      </c>
      <c r="H106" s="152">
        <v>0.03</v>
      </c>
      <c r="I106" s="150">
        <v>4.5</v>
      </c>
      <c r="J106" s="150">
        <v>4.5</v>
      </c>
      <c r="K106" s="152">
        <v>4.4319999999999998E-2</v>
      </c>
      <c r="L106" s="150" t="s">
        <v>40</v>
      </c>
      <c r="M106" s="14" t="s">
        <v>93</v>
      </c>
      <c r="N106" s="156">
        <v>-3.7000000000000002E-3</v>
      </c>
      <c r="O106" s="18">
        <v>0.3201</v>
      </c>
      <c r="P106" s="152">
        <v>-1.5599999999999999E-2</v>
      </c>
      <c r="Q106" s="152">
        <v>0.61550000000000005</v>
      </c>
      <c r="R106" s="152">
        <v>-6.4999999999999997E-3</v>
      </c>
      <c r="S106" s="152">
        <v>-5.1999999999999998E-3</v>
      </c>
      <c r="T106" s="152">
        <v>-1.5E-3</v>
      </c>
      <c r="U106" s="150">
        <v>10115</v>
      </c>
      <c r="V106" s="150">
        <v>-1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150100</v>
      </c>
      <c r="B107" s="144" t="s">
        <v>133</v>
      </c>
      <c r="C107" s="7">
        <v>1.048</v>
      </c>
      <c r="D107" s="157">
        <v>0</v>
      </c>
      <c r="E107" s="144">
        <v>461.02</v>
      </c>
      <c r="F107" s="7">
        <v>1.032</v>
      </c>
      <c r="G107" s="146">
        <v>-1.55E-2</v>
      </c>
      <c r="H107" s="146">
        <v>0.03</v>
      </c>
      <c r="I107" s="144">
        <v>4.5</v>
      </c>
      <c r="J107" s="144">
        <v>4.5</v>
      </c>
      <c r="K107" s="146">
        <v>4.4290000000000003E-2</v>
      </c>
      <c r="L107" s="144" t="s">
        <v>40</v>
      </c>
      <c r="M107" s="7" t="s">
        <v>134</v>
      </c>
      <c r="N107" s="145">
        <v>-7.0000000000000001E-3</v>
      </c>
      <c r="O107" s="23">
        <v>0.4284</v>
      </c>
      <c r="P107" s="146">
        <v>-1.6400000000000001E-2</v>
      </c>
      <c r="Q107" s="146">
        <v>0.7833</v>
      </c>
      <c r="R107" s="146">
        <v>1.8E-3</v>
      </c>
      <c r="S107" s="146">
        <v>8.9999999999999998E-4</v>
      </c>
      <c r="T107" s="146">
        <v>5.7999999999999996E-3</v>
      </c>
      <c r="U107" s="144">
        <v>13653</v>
      </c>
      <c r="V107" s="144">
        <v>36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1.052</v>
      </c>
      <c r="D108" s="156">
        <v>-8.9999999999999998E-4</v>
      </c>
      <c r="E108" s="150">
        <v>3422.28</v>
      </c>
      <c r="F108" s="14">
        <v>1.036</v>
      </c>
      <c r="G108" s="152">
        <v>-1.54E-2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50</v>
      </c>
      <c r="N108" s="156">
        <v>-1.09E-2</v>
      </c>
      <c r="O108" s="18">
        <v>0.1681</v>
      </c>
      <c r="P108" s="152">
        <v>-1.6299999999999999E-2</v>
      </c>
      <c r="Q108" s="152">
        <v>0.94069999999999998</v>
      </c>
      <c r="R108" s="152">
        <v>-1.1999999999999999E-3</v>
      </c>
      <c r="S108" s="152">
        <v>-3.8E-3</v>
      </c>
      <c r="T108" s="152">
        <v>1.9E-3</v>
      </c>
      <c r="U108" s="150">
        <v>587934</v>
      </c>
      <c r="V108" s="150">
        <v>-471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1.018</v>
      </c>
      <c r="D109" s="147">
        <v>1E-3</v>
      </c>
      <c r="E109" s="144">
        <v>1495.44</v>
      </c>
      <c r="F109" s="7">
        <v>1.002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5">
        <v>-1.26E-2</v>
      </c>
      <c r="O109" s="23">
        <v>0.15409999999999999</v>
      </c>
      <c r="P109" s="146">
        <v>-1.67E-2</v>
      </c>
      <c r="Q109" s="146">
        <v>1.0268999999999999</v>
      </c>
      <c r="R109" s="146">
        <v>-4.7999999999999996E-3</v>
      </c>
      <c r="S109" s="146">
        <v>-7.3000000000000001E-3</v>
      </c>
      <c r="T109" s="146">
        <v>-6.7000000000000002E-3</v>
      </c>
      <c r="U109" s="144">
        <v>47558</v>
      </c>
      <c r="V109" s="144">
        <v>-983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3690.23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6">
        <v>-2.8E-3</v>
      </c>
      <c r="O110" s="18">
        <v>0.14119999999999999</v>
      </c>
      <c r="P110" s="152">
        <v>-1.6400000000000001E-2</v>
      </c>
      <c r="Q110" s="152">
        <v>1.008</v>
      </c>
      <c r="R110" s="152">
        <v>-1.4E-3</v>
      </c>
      <c r="S110" s="152">
        <v>-2E-3</v>
      </c>
      <c r="T110" s="152">
        <v>6.9999999999999999E-4</v>
      </c>
      <c r="U110" s="150">
        <v>441049</v>
      </c>
      <c r="V110" s="150">
        <v>344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1.0489999999999999</v>
      </c>
      <c r="D111" s="145">
        <v>-1E-3</v>
      </c>
      <c r="E111" s="144">
        <v>33.82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95</v>
      </c>
      <c r="N111" s="145">
        <v>-9.1000000000000004E-3</v>
      </c>
      <c r="O111" s="23">
        <v>0.29820000000000002</v>
      </c>
      <c r="P111" s="146">
        <v>-1.6400000000000001E-2</v>
      </c>
      <c r="Q111" s="146">
        <v>0.6411</v>
      </c>
      <c r="R111" s="146">
        <v>-5.0000000000000001E-3</v>
      </c>
      <c r="S111" s="146">
        <v>-4.8999999999999998E-3</v>
      </c>
      <c r="T111" s="146">
        <v>-6.4999999999999997E-3</v>
      </c>
      <c r="U111" s="144">
        <v>7983</v>
      </c>
      <c r="V111" s="144">
        <v>-134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1.05</v>
      </c>
      <c r="D112" s="151">
        <v>2.8999999999999998E-3</v>
      </c>
      <c r="E112" s="150">
        <v>40.57</v>
      </c>
      <c r="F112" s="14">
        <v>1.034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60</v>
      </c>
      <c r="N112" s="156">
        <v>-2E-3</v>
      </c>
      <c r="O112" s="18">
        <v>0.38800000000000001</v>
      </c>
      <c r="P112" s="152">
        <v>-1.6400000000000001E-2</v>
      </c>
      <c r="Q112" s="152">
        <v>0.4299</v>
      </c>
      <c r="R112" s="152">
        <v>-2.3999999999999998E-3</v>
      </c>
      <c r="S112" s="152">
        <v>-1E-3</v>
      </c>
      <c r="T112" s="152">
        <v>-1E-3</v>
      </c>
      <c r="U112" s="150">
        <v>2104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502049</v>
      </c>
      <c r="B113" s="144" t="s">
        <v>90</v>
      </c>
      <c r="C113" s="7">
        <v>1.0349999999999999</v>
      </c>
      <c r="D113" s="145">
        <v>-1E-3</v>
      </c>
      <c r="E113" s="144">
        <v>97.82</v>
      </c>
      <c r="F113" s="7">
        <v>1.0186999999999999</v>
      </c>
      <c r="G113" s="146">
        <v>-1.6E-2</v>
      </c>
      <c r="H113" s="146">
        <v>0.03</v>
      </c>
      <c r="I113" s="144">
        <v>4.5</v>
      </c>
      <c r="J113" s="144">
        <v>4.5</v>
      </c>
      <c r="K113" s="146">
        <v>4.428E-2</v>
      </c>
      <c r="L113" s="144" t="s">
        <v>40</v>
      </c>
      <c r="M113" s="7" t="s">
        <v>91</v>
      </c>
      <c r="N113" s="145">
        <v>-7.6E-3</v>
      </c>
      <c r="O113" s="23">
        <v>0.41410000000000002</v>
      </c>
      <c r="P113" s="146">
        <v>-1.6500000000000001E-2</v>
      </c>
      <c r="Q113" s="146">
        <v>0.38540000000000002</v>
      </c>
      <c r="R113" s="146">
        <v>-3.8999999999999998E-3</v>
      </c>
      <c r="S113" s="146">
        <v>-5.5999999999999999E-3</v>
      </c>
      <c r="T113" s="146">
        <v>-5.7999999999999996E-3</v>
      </c>
      <c r="U113" s="144">
        <v>13207</v>
      </c>
      <c r="V113" s="144">
        <v>-147</v>
      </c>
      <c r="W113" s="148">
        <v>0.21180555555555555</v>
      </c>
      <c r="X113" s="149">
        <v>42839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1.0229999999999999</v>
      </c>
      <c r="D114" s="151">
        <v>1E-3</v>
      </c>
      <c r="E114" s="150">
        <v>608.41</v>
      </c>
      <c r="F114" s="14">
        <v>1.0062</v>
      </c>
      <c r="G114" s="152">
        <v>-1.67E-2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80</v>
      </c>
      <c r="N114" s="156">
        <v>-8.0999999999999996E-3</v>
      </c>
      <c r="O114" s="18">
        <v>0.33350000000000002</v>
      </c>
      <c r="P114" s="152">
        <v>-1.7600000000000001E-2</v>
      </c>
      <c r="Q114" s="162">
        <v>0.5917</v>
      </c>
      <c r="R114" s="152">
        <v>6.9999999999999999E-4</v>
      </c>
      <c r="S114" s="152">
        <v>2.9999999999999997E-4</v>
      </c>
      <c r="T114" s="152">
        <v>3.8E-3</v>
      </c>
      <c r="U114" s="150">
        <v>45448</v>
      </c>
      <c r="V114" s="150">
        <v>-106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150235</v>
      </c>
      <c r="B115" s="144" t="s">
        <v>115</v>
      </c>
      <c r="C115" s="7">
        <v>1.048</v>
      </c>
      <c r="D115" s="147">
        <v>1.9E-3</v>
      </c>
      <c r="E115" s="144">
        <v>102.85</v>
      </c>
      <c r="F115" s="7">
        <v>1.0309999999999999</v>
      </c>
      <c r="G115" s="146">
        <v>-1.6500000000000001E-2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56</v>
      </c>
      <c r="N115" s="145">
        <v>-9.2999999999999992E-3</v>
      </c>
      <c r="O115" s="23">
        <v>0.34129999999999999</v>
      </c>
      <c r="P115" s="146">
        <v>-1.7299999999999999E-2</v>
      </c>
      <c r="Q115" s="146">
        <v>0.54269999999999996</v>
      </c>
      <c r="R115" s="146">
        <v>-1.9E-3</v>
      </c>
      <c r="S115" s="146">
        <v>-7.7000000000000002E-3</v>
      </c>
      <c r="T115" s="146">
        <v>-7.6E-3</v>
      </c>
      <c r="U115" s="144">
        <v>32253</v>
      </c>
      <c r="V115" s="144">
        <v>-16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1.0309999999999999</v>
      </c>
      <c r="D116" s="156">
        <v>-1E-3</v>
      </c>
      <c r="E116" s="150">
        <v>658.69</v>
      </c>
      <c r="F116" s="14">
        <v>1.0130999999999999</v>
      </c>
      <c r="G116" s="152">
        <v>-1.77E-2</v>
      </c>
      <c r="H116" s="152">
        <v>0.03</v>
      </c>
      <c r="I116" s="150">
        <v>4.5</v>
      </c>
      <c r="J116" s="150">
        <v>4.5</v>
      </c>
      <c r="K116" s="152">
        <v>4.4209999999999999E-2</v>
      </c>
      <c r="L116" s="150" t="s">
        <v>40</v>
      </c>
      <c r="M116" s="14" t="s">
        <v>76</v>
      </c>
      <c r="N116" s="156">
        <v>-6.7999999999999996E-3</v>
      </c>
      <c r="O116" s="18">
        <v>0.34370000000000001</v>
      </c>
      <c r="P116" s="152">
        <v>-1.8499999999999999E-2</v>
      </c>
      <c r="Q116" s="162">
        <v>0.55889999999999995</v>
      </c>
      <c r="R116" s="152">
        <v>-7.0000000000000001E-3</v>
      </c>
      <c r="S116" s="152">
        <v>-5.7000000000000002E-3</v>
      </c>
      <c r="T116" s="152">
        <v>-6.4999999999999997E-3</v>
      </c>
      <c r="U116" s="150">
        <v>52712</v>
      </c>
      <c r="V116" s="150">
        <v>-703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502007</v>
      </c>
      <c r="B117" s="144" t="s">
        <v>47</v>
      </c>
      <c r="C117" s="7">
        <v>1.0289999999999999</v>
      </c>
      <c r="D117" s="145">
        <v>-1E-3</v>
      </c>
      <c r="E117" s="144">
        <v>68.23</v>
      </c>
      <c r="F117" s="7">
        <v>1.0112000000000001</v>
      </c>
      <c r="G117" s="146">
        <v>-1.7600000000000001E-2</v>
      </c>
      <c r="H117" s="146">
        <v>0.03</v>
      </c>
      <c r="I117" s="144">
        <v>4.5</v>
      </c>
      <c r="J117" s="144">
        <v>4.5</v>
      </c>
      <c r="K117" s="146">
        <v>4.4209999999999999E-2</v>
      </c>
      <c r="L117" s="144" t="s">
        <v>40</v>
      </c>
      <c r="M117" s="7" t="s">
        <v>48</v>
      </c>
      <c r="N117" s="145">
        <v>-8.3999999999999995E-3</v>
      </c>
      <c r="O117" s="23">
        <v>0.28510000000000002</v>
      </c>
      <c r="P117" s="146">
        <v>-1.8499999999999999E-2</v>
      </c>
      <c r="Q117" s="146">
        <v>0.70050000000000001</v>
      </c>
      <c r="R117" s="146">
        <v>-3.5000000000000001E-3</v>
      </c>
      <c r="S117" s="146">
        <v>-5.3E-3</v>
      </c>
      <c r="T117" s="146">
        <v>-6.1999999999999998E-3</v>
      </c>
      <c r="U117" s="144">
        <v>23879</v>
      </c>
      <c r="V117" s="144">
        <v>-103</v>
      </c>
      <c r="W117" s="148">
        <v>0.21180555555555555</v>
      </c>
      <c r="X117" s="149">
        <v>42900</v>
      </c>
      <c r="Y117" s="13" t="s">
        <v>38</v>
      </c>
    </row>
    <row r="118" spans="1:25" ht="15.75" thickBot="1" x14ac:dyDescent="0.2">
      <c r="A118" s="14">
        <v>150018</v>
      </c>
      <c r="B118" s="150" t="s">
        <v>122</v>
      </c>
      <c r="C118" s="14">
        <v>1.0489999999999999</v>
      </c>
      <c r="D118" s="156">
        <v>-1.9E-3</v>
      </c>
      <c r="E118" s="150">
        <v>3318.01</v>
      </c>
      <c r="F118" s="14">
        <v>1.0309999999999999</v>
      </c>
      <c r="G118" s="152">
        <v>-1.7500000000000002E-2</v>
      </c>
      <c r="H118" s="152">
        <v>0.03</v>
      </c>
      <c r="I118" s="150">
        <v>4.5</v>
      </c>
      <c r="J118" s="150">
        <v>4.5</v>
      </c>
      <c r="K118" s="152">
        <v>4.4200000000000003E-2</v>
      </c>
      <c r="L118" s="150" t="s">
        <v>40</v>
      </c>
      <c r="M118" s="14" t="s">
        <v>123</v>
      </c>
      <c r="N118" s="156">
        <v>-5.4999999999999997E-3</v>
      </c>
      <c r="O118" s="18">
        <v>0.31059999999999999</v>
      </c>
      <c r="P118" s="152">
        <v>-1.83E-2</v>
      </c>
      <c r="Q118" s="152">
        <v>1.1526000000000001</v>
      </c>
      <c r="R118" s="152">
        <v>4.0000000000000002E-4</v>
      </c>
      <c r="S118" s="152">
        <v>1.1000000000000001E-3</v>
      </c>
      <c r="T118" s="152">
        <v>5.8999999999999999E-3</v>
      </c>
      <c r="U118" s="150">
        <v>352162</v>
      </c>
      <c r="V118" s="150">
        <v>3928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150315</v>
      </c>
      <c r="B119" s="144" t="s">
        <v>118</v>
      </c>
      <c r="C119" s="7">
        <v>1.054</v>
      </c>
      <c r="D119" s="147">
        <v>4.7999999999999996E-3</v>
      </c>
      <c r="E119" s="144">
        <v>57.77</v>
      </c>
      <c r="F119" s="7">
        <v>1.0349999999999999</v>
      </c>
      <c r="G119" s="146">
        <v>-1.84E-2</v>
      </c>
      <c r="H119" s="146">
        <v>0.03</v>
      </c>
      <c r="I119" s="144">
        <v>4.5</v>
      </c>
      <c r="J119" s="144">
        <v>4.5</v>
      </c>
      <c r="K119" s="146">
        <v>4.4159999999999998E-2</v>
      </c>
      <c r="L119" s="144" t="s">
        <v>40</v>
      </c>
      <c r="M119" s="7" t="s">
        <v>119</v>
      </c>
      <c r="N119" s="145">
        <v>-2.2000000000000001E-3</v>
      </c>
      <c r="O119" s="23">
        <v>0.35489999999999999</v>
      </c>
      <c r="P119" s="146">
        <v>-1.9099999999999999E-2</v>
      </c>
      <c r="Q119" s="146">
        <v>0.50619999999999998</v>
      </c>
      <c r="R119" s="146">
        <v>-5.8999999999999999E-3</v>
      </c>
      <c r="S119" s="146">
        <v>-6.0000000000000001E-3</v>
      </c>
      <c r="T119" s="146">
        <v>-5.0000000000000001E-3</v>
      </c>
      <c r="U119" s="144">
        <v>8655</v>
      </c>
      <c r="V119" s="144">
        <v>-41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150177</v>
      </c>
      <c r="B120" s="150" t="s">
        <v>83</v>
      </c>
      <c r="C120" s="14">
        <v>1.052</v>
      </c>
      <c r="D120" s="151">
        <v>1.9E-3</v>
      </c>
      <c r="E120" s="150">
        <v>111</v>
      </c>
      <c r="F120" s="14">
        <v>1.032</v>
      </c>
      <c r="G120" s="152">
        <v>-1.9400000000000001E-2</v>
      </c>
      <c r="H120" s="152">
        <v>0.03</v>
      </c>
      <c r="I120" s="150">
        <v>4.5</v>
      </c>
      <c r="J120" s="150">
        <v>4.5</v>
      </c>
      <c r="K120" s="152">
        <v>4.4119999999999999E-2</v>
      </c>
      <c r="L120" s="150" t="s">
        <v>40</v>
      </c>
      <c r="M120" s="14" t="s">
        <v>84</v>
      </c>
      <c r="N120" s="156">
        <v>-8.8999999999999999E-3</v>
      </c>
      <c r="O120" s="18">
        <v>0.45119999999999999</v>
      </c>
      <c r="P120" s="152">
        <v>-2.01E-2</v>
      </c>
      <c r="Q120" s="152">
        <v>0.28420000000000001</v>
      </c>
      <c r="R120" s="152">
        <v>-3.0000000000000001E-3</v>
      </c>
      <c r="S120" s="152">
        <v>-6.4000000000000003E-3</v>
      </c>
      <c r="T120" s="152">
        <v>-8.0000000000000002E-3</v>
      </c>
      <c r="U120" s="150">
        <v>22070</v>
      </c>
      <c r="V120" s="150">
        <v>-28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150179</v>
      </c>
      <c r="B121" s="144" t="s">
        <v>120</v>
      </c>
      <c r="C121" s="7">
        <v>1.052</v>
      </c>
      <c r="D121" s="147">
        <v>3.8E-3</v>
      </c>
      <c r="E121" s="144">
        <v>288.10000000000002</v>
      </c>
      <c r="F121" s="7">
        <v>1.032</v>
      </c>
      <c r="G121" s="146">
        <v>-1.9400000000000001E-2</v>
      </c>
      <c r="H121" s="146">
        <v>0.03</v>
      </c>
      <c r="I121" s="144">
        <v>4.5</v>
      </c>
      <c r="J121" s="144">
        <v>4.5</v>
      </c>
      <c r="K121" s="146">
        <v>4.4119999999999999E-2</v>
      </c>
      <c r="L121" s="144" t="s">
        <v>40</v>
      </c>
      <c r="M121" s="7" t="s">
        <v>121</v>
      </c>
      <c r="N121" s="145">
        <v>-4.0000000000000002E-4</v>
      </c>
      <c r="O121" s="23">
        <v>0.45469999999999999</v>
      </c>
      <c r="P121" s="146">
        <v>-2.01E-2</v>
      </c>
      <c r="Q121" s="146">
        <v>0.27600000000000002</v>
      </c>
      <c r="R121" s="146">
        <v>-5.5999999999999999E-3</v>
      </c>
      <c r="S121" s="146">
        <v>-5.8999999999999999E-3</v>
      </c>
      <c r="T121" s="146">
        <v>-3.0000000000000001E-3</v>
      </c>
      <c r="U121" s="144">
        <v>5965</v>
      </c>
      <c r="V121" s="144">
        <v>192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150229</v>
      </c>
      <c r="B122" s="150" t="s">
        <v>69</v>
      </c>
      <c r="C122" s="14">
        <v>1.0549999999999999</v>
      </c>
      <c r="D122" s="151">
        <v>5.7000000000000002E-3</v>
      </c>
      <c r="E122" s="150">
        <v>741.64</v>
      </c>
      <c r="F122" s="14">
        <v>1.0349999999999999</v>
      </c>
      <c r="G122" s="152">
        <v>-1.9300000000000001E-2</v>
      </c>
      <c r="H122" s="152">
        <v>0.03</v>
      </c>
      <c r="I122" s="150">
        <v>4.5</v>
      </c>
      <c r="J122" s="150">
        <v>4.5</v>
      </c>
      <c r="K122" s="152">
        <v>4.4119999999999999E-2</v>
      </c>
      <c r="L122" s="150" t="s">
        <v>40</v>
      </c>
      <c r="M122" s="14" t="s">
        <v>70</v>
      </c>
      <c r="N122" s="151">
        <v>1E-4</v>
      </c>
      <c r="O122" s="18">
        <v>0.253</v>
      </c>
      <c r="P122" s="152">
        <v>-2.01E-2</v>
      </c>
      <c r="Q122" s="152">
        <v>0.74399999999999999</v>
      </c>
      <c r="R122" s="152">
        <v>-5.8999999999999999E-3</v>
      </c>
      <c r="S122" s="152">
        <v>-5.7999999999999996E-3</v>
      </c>
      <c r="T122" s="152">
        <v>1.1999999999999999E-3</v>
      </c>
      <c r="U122" s="150">
        <v>19483</v>
      </c>
      <c r="V122" s="150">
        <v>-8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150169</v>
      </c>
      <c r="B123" s="155" t="s">
        <v>116</v>
      </c>
      <c r="C123" s="7">
        <v>1.0509999999999999</v>
      </c>
      <c r="D123" s="147">
        <v>1.9E-3</v>
      </c>
      <c r="E123" s="144">
        <v>847.42</v>
      </c>
      <c r="F123" s="7">
        <v>1.0309999999999999</v>
      </c>
      <c r="G123" s="146">
        <v>-1.9400000000000001E-2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117</v>
      </c>
      <c r="N123" s="145">
        <v>-1.1999999999999999E-3</v>
      </c>
      <c r="O123" s="23">
        <v>0.37540000000000001</v>
      </c>
      <c r="P123" s="146">
        <v>-2.01E-2</v>
      </c>
      <c r="Q123" s="146">
        <v>0.46260000000000001</v>
      </c>
      <c r="R123" s="146">
        <v>3.8999999999999998E-3</v>
      </c>
      <c r="S123" s="146">
        <v>1.12E-2</v>
      </c>
      <c r="T123" s="146">
        <v>2.8999999999999998E-3</v>
      </c>
      <c r="U123" s="144">
        <v>55052</v>
      </c>
      <c r="V123" s="144">
        <v>-21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1.03</v>
      </c>
      <c r="D124" s="156">
        <v>-1E-3</v>
      </c>
      <c r="E124" s="150">
        <v>276.77999999999997</v>
      </c>
      <c r="F124" s="14">
        <v>1.0084</v>
      </c>
      <c r="G124" s="152">
        <v>-2.1399999999999999E-2</v>
      </c>
      <c r="H124" s="152">
        <v>0.03</v>
      </c>
      <c r="I124" s="150">
        <v>4.5</v>
      </c>
      <c r="J124" s="150">
        <v>4.5</v>
      </c>
      <c r="K124" s="152">
        <v>4.4049999999999999E-2</v>
      </c>
      <c r="L124" s="150" t="s">
        <v>40</v>
      </c>
      <c r="M124" s="14" t="s">
        <v>80</v>
      </c>
      <c r="N124" s="156">
        <v>-8.0999999999999996E-3</v>
      </c>
      <c r="O124" s="18">
        <v>0.42770000000000002</v>
      </c>
      <c r="P124" s="152">
        <v>-2.24E-2</v>
      </c>
      <c r="Q124" s="152">
        <v>0.36430000000000001</v>
      </c>
      <c r="R124" s="152">
        <v>-5.0000000000000001E-3</v>
      </c>
      <c r="S124" s="152">
        <v>-5.4000000000000003E-3</v>
      </c>
      <c r="T124" s="152">
        <v>-2.5999999999999999E-3</v>
      </c>
      <c r="U124" s="150">
        <v>33014</v>
      </c>
      <c r="V124" s="150">
        <v>-89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150051</v>
      </c>
      <c r="B125" s="144" t="s">
        <v>87</v>
      </c>
      <c r="C125" s="7">
        <v>1.05</v>
      </c>
      <c r="D125" s="157">
        <v>0</v>
      </c>
      <c r="E125" s="144">
        <v>318.58999999999997</v>
      </c>
      <c r="F125" s="7">
        <v>1.028</v>
      </c>
      <c r="G125" s="146">
        <v>-2.1399999999999999E-2</v>
      </c>
      <c r="H125" s="146">
        <v>0.03</v>
      </c>
      <c r="I125" s="144">
        <v>4.5</v>
      </c>
      <c r="J125" s="144">
        <v>4.5</v>
      </c>
      <c r="K125" s="146">
        <v>4.403E-2</v>
      </c>
      <c r="L125" s="144" t="s">
        <v>40</v>
      </c>
      <c r="M125" s="7" t="s">
        <v>88</v>
      </c>
      <c r="N125" s="145">
        <v>-6.6E-3</v>
      </c>
      <c r="O125" s="23">
        <v>0.432</v>
      </c>
      <c r="P125" s="146">
        <v>-2.1999999999999999E-2</v>
      </c>
      <c r="Q125" s="146">
        <v>0.33339999999999997</v>
      </c>
      <c r="R125" s="146">
        <v>-3.8999999999999998E-3</v>
      </c>
      <c r="S125" s="146">
        <v>-6.6E-3</v>
      </c>
      <c r="T125" s="146">
        <v>-6.1999999999999998E-3</v>
      </c>
      <c r="U125" s="144">
        <v>28034</v>
      </c>
      <c r="V125" s="144">
        <v>-346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1.056</v>
      </c>
      <c r="D126" s="151">
        <v>8.9999999999999998E-4</v>
      </c>
      <c r="E126" s="150">
        <v>96.32</v>
      </c>
      <c r="F126" s="14">
        <v>1.034</v>
      </c>
      <c r="G126" s="152">
        <v>-2.1299999999999999E-2</v>
      </c>
      <c r="H126" s="152">
        <v>0.03</v>
      </c>
      <c r="I126" s="150">
        <v>4.5</v>
      </c>
      <c r="J126" s="150">
        <v>4.5</v>
      </c>
      <c r="K126" s="152">
        <v>4.403E-2</v>
      </c>
      <c r="L126" s="150" t="s">
        <v>40</v>
      </c>
      <c r="M126" s="14" t="s">
        <v>100</v>
      </c>
      <c r="N126" s="156">
        <v>-6.7999999999999996E-3</v>
      </c>
      <c r="O126" s="18">
        <v>0.32900000000000001</v>
      </c>
      <c r="P126" s="152">
        <v>-2.1899999999999999E-2</v>
      </c>
      <c r="Q126" s="152">
        <v>0.56779999999999997</v>
      </c>
      <c r="R126" s="152">
        <v>-6.0000000000000001E-3</v>
      </c>
      <c r="S126" s="152">
        <v>-6.1999999999999998E-3</v>
      </c>
      <c r="T126" s="152">
        <v>-6.1999999999999998E-3</v>
      </c>
      <c r="U126" s="150">
        <v>11373</v>
      </c>
      <c r="V126" s="150">
        <v>-188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1.056</v>
      </c>
      <c r="D127" s="147">
        <v>1.9E-3</v>
      </c>
      <c r="E127" s="144">
        <v>3405.72</v>
      </c>
      <c r="F127" s="7">
        <v>1.0329999999999999</v>
      </c>
      <c r="G127" s="146">
        <v>-2.23E-2</v>
      </c>
      <c r="H127" s="146">
        <v>0.03</v>
      </c>
      <c r="I127" s="144">
        <v>4.5</v>
      </c>
      <c r="J127" s="144">
        <v>4.5</v>
      </c>
      <c r="K127" s="146">
        <v>4.3990000000000001E-2</v>
      </c>
      <c r="L127" s="144" t="s">
        <v>40</v>
      </c>
      <c r="M127" s="7" t="s">
        <v>48</v>
      </c>
      <c r="N127" s="145">
        <v>-8.3999999999999995E-3</v>
      </c>
      <c r="O127" s="23">
        <v>0.2311</v>
      </c>
      <c r="P127" s="146">
        <v>-2.29E-2</v>
      </c>
      <c r="Q127" s="146">
        <v>0.79790000000000005</v>
      </c>
      <c r="R127" s="146">
        <v>-5.7000000000000002E-3</v>
      </c>
      <c r="S127" s="146">
        <v>-7.7000000000000002E-3</v>
      </c>
      <c r="T127" s="146">
        <v>-6.6E-3</v>
      </c>
      <c r="U127" s="144">
        <v>444664</v>
      </c>
      <c r="V127" s="144">
        <v>-2459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150251</v>
      </c>
      <c r="B128" s="150" t="s">
        <v>96</v>
      </c>
      <c r="C128" s="14">
        <v>1.0569999999999999</v>
      </c>
      <c r="D128" s="151">
        <v>2.8E-3</v>
      </c>
      <c r="E128" s="150">
        <v>244.73</v>
      </c>
      <c r="F128" s="14">
        <v>1.034</v>
      </c>
      <c r="G128" s="152">
        <v>-2.2200000000000001E-2</v>
      </c>
      <c r="H128" s="152">
        <v>0.03</v>
      </c>
      <c r="I128" s="150">
        <v>4.5</v>
      </c>
      <c r="J128" s="150">
        <v>4.5</v>
      </c>
      <c r="K128" s="152">
        <v>4.3990000000000001E-2</v>
      </c>
      <c r="L128" s="150" t="s">
        <v>40</v>
      </c>
      <c r="M128" s="14" t="s">
        <v>97</v>
      </c>
      <c r="N128" s="156">
        <v>-6.7000000000000002E-3</v>
      </c>
      <c r="O128" s="18">
        <v>0.40560000000000002</v>
      </c>
      <c r="P128" s="152">
        <v>-2.29E-2</v>
      </c>
      <c r="Q128" s="152">
        <v>0.38879999999999998</v>
      </c>
      <c r="R128" s="152">
        <v>-7.0000000000000001E-3</v>
      </c>
      <c r="S128" s="152">
        <v>-7.7999999999999996E-3</v>
      </c>
      <c r="T128" s="152">
        <v>-7.9000000000000008E-3</v>
      </c>
      <c r="U128" s="150">
        <v>9376</v>
      </c>
      <c r="V128" s="150">
        <v>2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1.048</v>
      </c>
      <c r="D129" s="147">
        <v>3.8E-3</v>
      </c>
      <c r="E129" s="144">
        <v>614.73</v>
      </c>
      <c r="F129" s="7">
        <v>1.024</v>
      </c>
      <c r="G129" s="146">
        <v>-2.3400000000000001E-2</v>
      </c>
      <c r="H129" s="146">
        <v>0.03</v>
      </c>
      <c r="I129" s="144">
        <v>4.5</v>
      </c>
      <c r="J129" s="144">
        <v>4.5</v>
      </c>
      <c r="K129" s="146">
        <v>4.3950000000000003E-2</v>
      </c>
      <c r="L129" s="144" t="s">
        <v>40</v>
      </c>
      <c r="M129" s="7" t="s">
        <v>110</v>
      </c>
      <c r="N129" s="147">
        <v>1E-3</v>
      </c>
      <c r="O129" s="23">
        <v>0.45140000000000002</v>
      </c>
      <c r="P129" s="146">
        <v>-2.4E-2</v>
      </c>
      <c r="Q129" s="146">
        <v>0.29189999999999999</v>
      </c>
      <c r="R129" s="146">
        <v>-4.7999999999999996E-3</v>
      </c>
      <c r="S129" s="146">
        <v>-7.7999999999999996E-3</v>
      </c>
      <c r="T129" s="146">
        <v>-4.7999999999999996E-3</v>
      </c>
      <c r="U129" s="144">
        <v>15839</v>
      </c>
      <c r="V129" s="144">
        <v>-164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1.0640000000000001</v>
      </c>
      <c r="D130" s="156">
        <v>-8.9999999999999998E-4</v>
      </c>
      <c r="E130" s="150">
        <v>1889.65</v>
      </c>
      <c r="F130" s="14">
        <v>1.0389999999999999</v>
      </c>
      <c r="G130" s="152">
        <v>-2.41E-2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95</v>
      </c>
      <c r="N130" s="156">
        <v>-9.1000000000000004E-3</v>
      </c>
      <c r="O130" s="18">
        <v>0.24490000000000001</v>
      </c>
      <c r="P130" s="152">
        <v>-2.46E-2</v>
      </c>
      <c r="Q130" s="152">
        <v>0.75739999999999996</v>
      </c>
      <c r="R130" s="152">
        <v>-4.7000000000000002E-3</v>
      </c>
      <c r="S130" s="152">
        <v>-4.1000000000000003E-3</v>
      </c>
      <c r="T130" s="152">
        <v>-5.7999999999999996E-3</v>
      </c>
      <c r="U130" s="150">
        <v>334209</v>
      </c>
      <c r="V130" s="150">
        <v>120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1.034</v>
      </c>
      <c r="D131" s="147">
        <v>1E-3</v>
      </c>
      <c r="E131" s="144">
        <v>243.64</v>
      </c>
      <c r="F131" s="7">
        <v>1.0084</v>
      </c>
      <c r="G131" s="146">
        <v>-2.5399999999999999E-2</v>
      </c>
      <c r="H131" s="146">
        <v>0.03</v>
      </c>
      <c r="I131" s="144">
        <v>4.5</v>
      </c>
      <c r="J131" s="144">
        <v>4.5</v>
      </c>
      <c r="K131" s="146">
        <v>4.3880000000000002E-2</v>
      </c>
      <c r="L131" s="144" t="s">
        <v>40</v>
      </c>
      <c r="M131" s="7" t="s">
        <v>56</v>
      </c>
      <c r="N131" s="145">
        <v>-9.2999999999999992E-3</v>
      </c>
      <c r="O131" s="23">
        <v>0.45040000000000002</v>
      </c>
      <c r="P131" s="146">
        <v>-2.6200000000000001E-2</v>
      </c>
      <c r="Q131" s="146">
        <v>0.31019999999999998</v>
      </c>
      <c r="R131" s="146">
        <v>-3.8E-3</v>
      </c>
      <c r="S131" s="146">
        <v>-7.4000000000000003E-3</v>
      </c>
      <c r="T131" s="146">
        <v>-6.1999999999999998E-3</v>
      </c>
      <c r="U131" s="144">
        <v>15596</v>
      </c>
      <c r="V131" s="144">
        <v>-31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1.0620000000000001</v>
      </c>
      <c r="D132" s="151">
        <v>8.9999999999999998E-4</v>
      </c>
      <c r="E132" s="150">
        <v>456.14</v>
      </c>
      <c r="F132" s="14">
        <v>1.034</v>
      </c>
      <c r="G132" s="152">
        <v>-2.7099999999999999E-2</v>
      </c>
      <c r="H132" s="152">
        <v>0.03</v>
      </c>
      <c r="I132" s="150">
        <v>4.5</v>
      </c>
      <c r="J132" s="150">
        <v>4.5</v>
      </c>
      <c r="K132" s="152">
        <v>4.3770000000000003E-2</v>
      </c>
      <c r="L132" s="150" t="s">
        <v>40</v>
      </c>
      <c r="M132" s="14" t="s">
        <v>58</v>
      </c>
      <c r="N132" s="156">
        <v>-5.3E-3</v>
      </c>
      <c r="O132" s="18">
        <v>0.30620000000000003</v>
      </c>
      <c r="P132" s="152">
        <v>-2.75E-2</v>
      </c>
      <c r="Q132" s="152">
        <v>0.62109999999999999</v>
      </c>
      <c r="R132" s="152">
        <v>-6.3E-3</v>
      </c>
      <c r="S132" s="152">
        <v>-7.0000000000000001E-3</v>
      </c>
      <c r="T132" s="152">
        <v>-5.8999999999999999E-3</v>
      </c>
      <c r="U132" s="150">
        <v>52549</v>
      </c>
      <c r="V132" s="150">
        <v>-1136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1.0580000000000001</v>
      </c>
      <c r="D133" s="147">
        <v>8.9999999999999998E-4</v>
      </c>
      <c r="E133" s="144">
        <v>273.64</v>
      </c>
      <c r="F133" s="7">
        <v>1.028</v>
      </c>
      <c r="G133" s="146">
        <v>-2.92E-2</v>
      </c>
      <c r="H133" s="146">
        <v>0.03</v>
      </c>
      <c r="I133" s="144">
        <v>4.5</v>
      </c>
      <c r="J133" s="144">
        <v>4.5</v>
      </c>
      <c r="K133" s="146">
        <v>4.369E-2</v>
      </c>
      <c r="L133" s="144" t="s">
        <v>40</v>
      </c>
      <c r="M133" s="7" t="s">
        <v>80</v>
      </c>
      <c r="N133" s="145">
        <v>-8.0999999999999996E-3</v>
      </c>
      <c r="O133" s="23">
        <v>0.41620000000000001</v>
      </c>
      <c r="P133" s="146">
        <v>-2.9399999999999999E-2</v>
      </c>
      <c r="Q133" s="146">
        <v>0.3705</v>
      </c>
      <c r="R133" s="146">
        <v>-4.5999999999999999E-3</v>
      </c>
      <c r="S133" s="146">
        <v>-4.1000000000000003E-3</v>
      </c>
      <c r="T133" s="146">
        <v>0</v>
      </c>
      <c r="U133" s="144">
        <v>298973</v>
      </c>
      <c r="V133" s="144">
        <v>182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1.056</v>
      </c>
      <c r="D134" s="159">
        <v>0</v>
      </c>
      <c r="E134" s="150">
        <v>2650.84</v>
      </c>
      <c r="F134" s="14">
        <v>1.0226</v>
      </c>
      <c r="G134" s="152">
        <v>-3.27E-2</v>
      </c>
      <c r="H134" s="152">
        <v>0.03</v>
      </c>
      <c r="I134" s="150">
        <v>4.5</v>
      </c>
      <c r="J134" s="150">
        <v>4.5</v>
      </c>
      <c r="K134" s="152">
        <v>4.3549999999999998E-2</v>
      </c>
      <c r="L134" s="150" t="s">
        <v>40</v>
      </c>
      <c r="M134" s="14" t="s">
        <v>102</v>
      </c>
      <c r="N134" s="156">
        <v>-9.2999999999999992E-3</v>
      </c>
      <c r="O134" s="18">
        <v>0.42770000000000002</v>
      </c>
      <c r="P134" s="152">
        <v>-3.2300000000000002E-2</v>
      </c>
      <c r="Q134" s="162">
        <v>0.34920000000000001</v>
      </c>
      <c r="R134" s="152">
        <v>-3.8999999999999998E-3</v>
      </c>
      <c r="S134" s="152">
        <v>-7.3000000000000001E-3</v>
      </c>
      <c r="T134" s="152">
        <v>-9.1999999999999998E-3</v>
      </c>
      <c r="U134" s="150">
        <v>346204</v>
      </c>
      <c r="V134" s="150">
        <v>-2100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150279</v>
      </c>
      <c r="B135" s="144" t="s">
        <v>126</v>
      </c>
      <c r="C135" s="7">
        <v>1.0369999999999999</v>
      </c>
      <c r="D135" s="147">
        <v>2.8999999999999998E-3</v>
      </c>
      <c r="E135" s="144">
        <v>1.6</v>
      </c>
      <c r="F135" s="7">
        <v>1.002</v>
      </c>
      <c r="G135" s="146">
        <v>-3.49E-2</v>
      </c>
      <c r="H135" s="146">
        <v>0.03</v>
      </c>
      <c r="I135" s="144">
        <v>4.5</v>
      </c>
      <c r="J135" s="144">
        <v>4.5</v>
      </c>
      <c r="K135" s="146">
        <v>4.3479999999999998E-2</v>
      </c>
      <c r="L135" s="144" t="s">
        <v>40</v>
      </c>
      <c r="M135" s="7" t="s">
        <v>127</v>
      </c>
      <c r="N135" s="145">
        <v>-4.7999999999999996E-3</v>
      </c>
      <c r="O135" s="23">
        <v>0.29659999999999997</v>
      </c>
      <c r="P135" s="146">
        <v>-3.4700000000000002E-2</v>
      </c>
      <c r="Q135" s="146">
        <v>0.6855</v>
      </c>
      <c r="R135" s="146">
        <v>-5.0000000000000001E-4</v>
      </c>
      <c r="S135" s="146">
        <v>-5.5999999999999999E-3</v>
      </c>
      <c r="T135" s="146">
        <v>1.1000000000000001E-3</v>
      </c>
      <c r="U135" s="144">
        <v>1169</v>
      </c>
      <c r="V135" s="144">
        <v>-1</v>
      </c>
      <c r="W135" s="148">
        <v>0.21180555555555555</v>
      </c>
      <c r="X135" s="149">
        <v>42979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1.07</v>
      </c>
      <c r="D136" s="151">
        <v>8.9999999999999998E-4</v>
      </c>
      <c r="E136" s="150">
        <v>0.31</v>
      </c>
      <c r="F136" s="14">
        <v>1.0349999999999999</v>
      </c>
      <c r="G136" s="152">
        <v>-3.3799999999999997E-2</v>
      </c>
      <c r="H136" s="152">
        <v>0.03</v>
      </c>
      <c r="I136" s="150">
        <v>4.5</v>
      </c>
      <c r="J136" s="150">
        <v>4.5</v>
      </c>
      <c r="K136" s="152">
        <v>4.3479999999999998E-2</v>
      </c>
      <c r="L136" s="150" t="s">
        <v>40</v>
      </c>
      <c r="M136" s="14" t="s">
        <v>62</v>
      </c>
      <c r="N136" s="156">
        <v>-8.0000000000000004E-4</v>
      </c>
      <c r="O136" s="18">
        <v>0.12230000000000001</v>
      </c>
      <c r="P136" s="152">
        <v>-3.0800000000000001E-2</v>
      </c>
      <c r="Q136" s="152">
        <v>0.53180000000000005</v>
      </c>
      <c r="R136" s="152">
        <v>6.6E-3</v>
      </c>
      <c r="S136" s="152">
        <v>5.4000000000000003E-3</v>
      </c>
      <c r="T136" s="152">
        <v>1.0999999999999999E-2</v>
      </c>
      <c r="U136" s="150">
        <v>9007</v>
      </c>
      <c r="V136" s="150">
        <v>0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1.0740000000000001</v>
      </c>
      <c r="D137" s="147">
        <v>2.8E-3</v>
      </c>
      <c r="E137" s="144">
        <v>474.39</v>
      </c>
      <c r="F137" s="7">
        <v>1.032</v>
      </c>
      <c r="G137" s="146">
        <v>-4.07E-2</v>
      </c>
      <c r="H137" s="146">
        <v>0.03</v>
      </c>
      <c r="I137" s="144">
        <v>4.5</v>
      </c>
      <c r="J137" s="144">
        <v>4.5</v>
      </c>
      <c r="K137" s="146">
        <v>4.3189999999999999E-2</v>
      </c>
      <c r="L137" s="144" t="s">
        <v>40</v>
      </c>
      <c r="M137" s="7" t="s">
        <v>108</v>
      </c>
      <c r="N137" s="145">
        <v>-3.0000000000000001E-3</v>
      </c>
      <c r="O137" s="23">
        <v>0.37409999999999999</v>
      </c>
      <c r="P137" s="146">
        <v>-4.02E-2</v>
      </c>
      <c r="Q137" s="146">
        <v>0.4647</v>
      </c>
      <c r="R137" s="146">
        <v>-5.8999999999999999E-3</v>
      </c>
      <c r="S137" s="146">
        <v>-8.3000000000000001E-3</v>
      </c>
      <c r="T137" s="146">
        <v>-8.8000000000000005E-3</v>
      </c>
      <c r="U137" s="144">
        <v>10614</v>
      </c>
      <c r="V137" s="144">
        <v>-240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</v>
      </c>
      <c r="D138" s="156">
        <v>-6.4000000000000003E-3</v>
      </c>
      <c r="E138" s="150">
        <v>0.04</v>
      </c>
      <c r="F138" s="14">
        <v>1.0349999999999999</v>
      </c>
      <c r="G138" s="152">
        <v>-4.3499999999999997E-2</v>
      </c>
      <c r="H138" s="152">
        <v>0.03</v>
      </c>
      <c r="I138" s="150">
        <v>4.5</v>
      </c>
      <c r="J138" s="150">
        <v>4.5</v>
      </c>
      <c r="K138" s="152">
        <v>4.3060000000000001E-2</v>
      </c>
      <c r="L138" s="150" t="s">
        <v>40</v>
      </c>
      <c r="M138" s="14" t="s">
        <v>136</v>
      </c>
      <c r="N138" s="156">
        <v>-3.3999999999999998E-3</v>
      </c>
      <c r="O138" s="18">
        <v>0.35799999999999998</v>
      </c>
      <c r="P138" s="152">
        <v>-4.2799999999999998E-2</v>
      </c>
      <c r="Q138" s="152">
        <v>0.49890000000000001</v>
      </c>
      <c r="R138" s="152">
        <v>-9.2999999999999992E-3</v>
      </c>
      <c r="S138" s="152">
        <v>-4.0000000000000001E-3</v>
      </c>
      <c r="T138" s="152">
        <v>-6.0000000000000001E-3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1.1000000000000001</v>
      </c>
      <c r="D139" s="145">
        <v>-1.8700000000000001E-2</v>
      </c>
      <c r="E139" s="144">
        <v>1.46</v>
      </c>
      <c r="F139" s="7">
        <v>1.0349999999999999</v>
      </c>
      <c r="G139" s="146">
        <v>-6.2799999999999995E-2</v>
      </c>
      <c r="H139" s="146">
        <v>0.03</v>
      </c>
      <c r="I139" s="144">
        <v>4.5</v>
      </c>
      <c r="J139" s="144">
        <v>4.5</v>
      </c>
      <c r="K139" s="146">
        <v>4.2250000000000003E-2</v>
      </c>
      <c r="L139" s="144" t="s">
        <v>40</v>
      </c>
      <c r="M139" s="7" t="s">
        <v>74</v>
      </c>
      <c r="N139" s="145">
        <v>-4.4999999999999997E-3</v>
      </c>
      <c r="O139" s="23">
        <v>0.32990000000000003</v>
      </c>
      <c r="P139" s="146">
        <v>-6.0199999999999997E-2</v>
      </c>
      <c r="Q139" s="146">
        <v>0.56430000000000002</v>
      </c>
      <c r="R139" s="146">
        <v>6.4000000000000003E-3</v>
      </c>
      <c r="S139" s="146">
        <v>2.0799999999999999E-2</v>
      </c>
      <c r="T139" s="146">
        <v>1.04E-2</v>
      </c>
      <c r="U139" s="144">
        <v>1344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9">
        <v>0</v>
      </c>
      <c r="E140" s="150">
        <v>0</v>
      </c>
      <c r="F140" s="14">
        <v>1.0311999999999999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3.7000000000000002E-3</v>
      </c>
      <c r="O140" s="18">
        <v>0.42159999999999997</v>
      </c>
      <c r="P140" s="152">
        <v>-6.2100000000000002E-2</v>
      </c>
      <c r="Q140" s="152">
        <v>0.3543</v>
      </c>
      <c r="R140" s="152">
        <v>4.0000000000000002E-4</v>
      </c>
      <c r="S140" s="152">
        <v>3.8999999999999998E-3</v>
      </c>
      <c r="T140" s="152">
        <v>1.95E-2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1.101</v>
      </c>
      <c r="D141" s="147">
        <v>8.9999999999999998E-4</v>
      </c>
      <c r="E141" s="144">
        <v>11.55</v>
      </c>
      <c r="F141" s="7">
        <v>1.0309999999999999</v>
      </c>
      <c r="G141" s="146">
        <v>-6.7900000000000002E-2</v>
      </c>
      <c r="H141" s="146">
        <v>0.03</v>
      </c>
      <c r="I141" s="144">
        <v>4.5</v>
      </c>
      <c r="J141" s="144">
        <v>4.5</v>
      </c>
      <c r="K141" s="146">
        <v>4.206E-2</v>
      </c>
      <c r="L141" s="144" t="s">
        <v>40</v>
      </c>
      <c r="M141" s="7" t="s">
        <v>139</v>
      </c>
      <c r="N141" s="145">
        <v>-6.1999999999999998E-3</v>
      </c>
      <c r="O141" s="23">
        <v>0.38640000000000002</v>
      </c>
      <c r="P141" s="146">
        <v>-6.4600000000000005E-2</v>
      </c>
      <c r="Q141" s="146">
        <v>0.91600000000000004</v>
      </c>
      <c r="R141" s="146">
        <v>1.55E-2</v>
      </c>
      <c r="S141" s="146">
        <v>1.43E-2</v>
      </c>
      <c r="T141" s="146">
        <v>2.3900000000000001E-2</v>
      </c>
      <c r="U141" s="144">
        <v>239</v>
      </c>
      <c r="V141" s="144">
        <v>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150245</v>
      </c>
      <c r="B142" s="150" t="s">
        <v>132</v>
      </c>
      <c r="C142" s="14">
        <v>1.1240000000000001</v>
      </c>
      <c r="D142" s="151">
        <v>3.1199999999999999E-2</v>
      </c>
      <c r="E142" s="150">
        <v>0.87</v>
      </c>
      <c r="F142" s="14">
        <v>1.05</v>
      </c>
      <c r="G142" s="152">
        <v>-7.0499999999999993E-2</v>
      </c>
      <c r="H142" s="152">
        <v>0.03</v>
      </c>
      <c r="I142" s="150">
        <v>4.75</v>
      </c>
      <c r="J142" s="150">
        <v>4.5</v>
      </c>
      <c r="K142" s="152">
        <v>4.1910000000000003E-2</v>
      </c>
      <c r="L142" s="150" t="s">
        <v>40</v>
      </c>
      <c r="M142" s="14" t="s">
        <v>86</v>
      </c>
      <c r="N142" s="156">
        <v>-2.8E-3</v>
      </c>
      <c r="O142" s="18">
        <v>0.40639999999999998</v>
      </c>
      <c r="P142" s="152">
        <v>-6.6900000000000001E-2</v>
      </c>
      <c r="Q142" s="152">
        <v>0.36980000000000002</v>
      </c>
      <c r="R142" s="152">
        <v>1.32E-2</v>
      </c>
      <c r="S142" s="152">
        <v>-1.8E-3</v>
      </c>
      <c r="T142" s="152">
        <v>7.3000000000000001E-3</v>
      </c>
      <c r="U142" s="150">
        <v>990</v>
      </c>
      <c r="V142" s="150">
        <v>0</v>
      </c>
      <c r="W142" s="153">
        <v>0.21180555555555555</v>
      </c>
      <c r="X142" s="154">
        <v>42675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1.135</v>
      </c>
      <c r="D143" s="145">
        <v>-1.8200000000000001E-2</v>
      </c>
      <c r="E143" s="144">
        <v>87.82</v>
      </c>
      <c r="F143" s="7">
        <v>1.0150999999999999</v>
      </c>
      <c r="G143" s="146">
        <v>-0.1181</v>
      </c>
      <c r="H143" s="146">
        <v>0.03</v>
      </c>
      <c r="I143" s="144">
        <v>4.5</v>
      </c>
      <c r="J143" s="144">
        <v>4.5</v>
      </c>
      <c r="K143" s="146">
        <v>4.018E-2</v>
      </c>
      <c r="L143" s="144" t="s">
        <v>40</v>
      </c>
      <c r="M143" s="7" t="s">
        <v>131</v>
      </c>
      <c r="N143" s="147">
        <v>4.0000000000000002E-4</v>
      </c>
      <c r="O143" s="23">
        <v>0.38719999999999999</v>
      </c>
      <c r="P143" s="146">
        <v>-0.1067</v>
      </c>
      <c r="Q143" s="160">
        <v>0.45319999999999999</v>
      </c>
      <c r="R143" s="146">
        <v>8.9999999999999993E-3</v>
      </c>
      <c r="S143" s="146">
        <v>2.01E-2</v>
      </c>
      <c r="T143" s="146">
        <v>5.0999999999999997E-2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4.1525423728813548E-4</v>
      </c>
      <c r="E144" s="36"/>
      <c r="F144" s="35"/>
      <c r="G144" s="43">
        <f>AVERAGE(G85:G143)</f>
        <v>-2.0098305084745759E-2</v>
      </c>
      <c r="H144" s="43">
        <f>COUNTIF($D85:$D143,"&gt;0")/COUNT($D85:$D143)</f>
        <v>0.49152542372881358</v>
      </c>
      <c r="I144" s="270"/>
      <c r="J144" s="270"/>
      <c r="K144" s="43">
        <f>AVERAGE(K85:K143)</f>
        <v>4.4153559322033895E-2</v>
      </c>
      <c r="L144" s="36"/>
      <c r="M144" s="35"/>
      <c r="N144" s="38"/>
      <c r="O144" s="39"/>
      <c r="P144" s="43">
        <f>AVERAGE(P85:P143)</f>
        <v>-2.390517241379311E-2</v>
      </c>
      <c r="Q144" s="37"/>
      <c r="R144" s="43">
        <f>AVERAGE(R85:R143)</f>
        <v>-1.3966101694915256E-3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9">
        <v>0</v>
      </c>
      <c r="E145" s="150">
        <v>0.47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0.22500000000000001</v>
      </c>
      <c r="P145" s="152">
        <v>6.2600000000000003E-2</v>
      </c>
      <c r="Q145" s="152">
        <v>0.10920000000000001</v>
      </c>
      <c r="R145" s="152">
        <v>7.4000000000000003E-3</v>
      </c>
      <c r="S145" s="152">
        <v>5.3E-3</v>
      </c>
      <c r="T145" s="152">
        <v>9.7000000000000003E-3</v>
      </c>
      <c r="U145" s="150">
        <v>925</v>
      </c>
      <c r="V145" s="150">
        <v>7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45">
        <v>-1E-3</v>
      </c>
      <c r="E146" s="144">
        <v>0</v>
      </c>
      <c r="F146" s="7">
        <v>1.0509999999999999</v>
      </c>
      <c r="G146" s="146">
        <v>9.4999999999999998E-3</v>
      </c>
      <c r="H146" s="144" t="s">
        <v>414</v>
      </c>
      <c r="I146" s="144">
        <v>3.7</v>
      </c>
      <c r="J146" s="144">
        <v>3.7</v>
      </c>
      <c r="K146" s="146">
        <v>5.2409999999999998E-2</v>
      </c>
      <c r="L146" s="144">
        <v>0.61</v>
      </c>
      <c r="M146" s="7" t="s">
        <v>415</v>
      </c>
      <c r="N146" s="147">
        <v>2.0000000000000001E-4</v>
      </c>
      <c r="O146" s="146">
        <v>0.2334</v>
      </c>
      <c r="P146" s="144" t="s">
        <v>37</v>
      </c>
      <c r="Q146" s="144" t="s">
        <v>37</v>
      </c>
      <c r="R146" s="146">
        <v>-2.3E-3</v>
      </c>
      <c r="S146" s="146">
        <v>-3.3999999999999998E-3</v>
      </c>
      <c r="T146" s="146">
        <v>-8.9999999999999998E-4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1.081</v>
      </c>
      <c r="D147" s="156">
        <v>-2.8E-3</v>
      </c>
      <c r="E147" s="150">
        <v>17.63</v>
      </c>
      <c r="F147" s="14">
        <v>1.0900000000000001</v>
      </c>
      <c r="G147" s="152">
        <v>8.3000000000000001E-3</v>
      </c>
      <c r="H147" s="150" t="s">
        <v>347</v>
      </c>
      <c r="I147" s="150">
        <v>4</v>
      </c>
      <c r="J147" s="150">
        <v>4</v>
      </c>
      <c r="K147" s="152">
        <v>4.8169999999999998E-2</v>
      </c>
      <c r="L147" s="150">
        <v>0.75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4.0000000000000001E-3</v>
      </c>
      <c r="S147" s="152">
        <v>1.0699999999999999E-2</v>
      </c>
      <c r="T147" s="152">
        <v>4.8999999999999998E-3</v>
      </c>
      <c r="U147" s="150">
        <v>1673</v>
      </c>
      <c r="V147" s="150">
        <v>7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1.0429999999999999</v>
      </c>
      <c r="D148" s="145">
        <v>-2.8999999999999998E-3</v>
      </c>
      <c r="E148" s="144">
        <v>24.4</v>
      </c>
      <c r="F148" s="7">
        <v>1</v>
      </c>
      <c r="G148" s="146">
        <v>-4.2999999999999997E-2</v>
      </c>
      <c r="H148" s="144" t="s">
        <v>35</v>
      </c>
      <c r="I148" s="144">
        <v>0</v>
      </c>
      <c r="J148" s="144">
        <v>0</v>
      </c>
      <c r="K148" s="146">
        <v>-1.61E-2</v>
      </c>
      <c r="L148" s="144">
        <v>2.59</v>
      </c>
      <c r="M148" s="7" t="s">
        <v>36</v>
      </c>
      <c r="N148" s="145">
        <v>-6.6E-3</v>
      </c>
      <c r="O148" s="146">
        <v>0.55200000000000005</v>
      </c>
      <c r="P148" s="144" t="s">
        <v>37</v>
      </c>
      <c r="Q148" s="144" t="s">
        <v>37</v>
      </c>
      <c r="R148" s="146">
        <v>1.83E-2</v>
      </c>
      <c r="S148" s="146">
        <v>1.1900000000000001E-2</v>
      </c>
      <c r="T148" s="146">
        <v>2.07E-2</v>
      </c>
      <c r="U148" s="144">
        <v>3235</v>
      </c>
      <c r="V148" s="144">
        <v>22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9">
        <v>0</v>
      </c>
      <c r="E149" s="150">
        <v>136.05000000000001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-1.8579999999999999E-2</v>
      </c>
      <c r="L149" s="150">
        <v>0.25</v>
      </c>
      <c r="M149" s="14" t="s">
        <v>291</v>
      </c>
      <c r="N149" s="156">
        <v>-8.0000000000000004E-4</v>
      </c>
      <c r="O149" s="18">
        <v>0.13739999999999999</v>
      </c>
      <c r="P149" s="152">
        <v>-3.9800000000000002E-2</v>
      </c>
      <c r="Q149" s="152">
        <v>0.39829999999999999</v>
      </c>
      <c r="R149" s="152">
        <v>-2.7000000000000001E-3</v>
      </c>
      <c r="S149" s="152">
        <v>-3.2000000000000002E-3</v>
      </c>
      <c r="T149" s="152">
        <v>-5.3E-3</v>
      </c>
      <c r="U149" s="150">
        <v>27950</v>
      </c>
      <c r="V149" s="150">
        <v>-311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47"/>
    <hyperlink ref="C28" r:id="rId130" display="http://finance.sina.com.cn/fund/quotes/150247/bc.shtml"/>
    <hyperlink ref="F28" r:id="rId131" display="http://www.cninfo.com.cn/information/fund/netvalue/150247.html"/>
    <hyperlink ref="M28" r:id="rId132" tooltip="399971" display="http://quote.eastmoney.com/zs399971.html"/>
    <hyperlink ref="O28" r:id="rId133" display="https://www.jisilu.cn/data/utils/lowcalc/150247"/>
    <hyperlink ref="Y28" r:id="rId134" tooltip="加【传媒A级】为自选A类" display="javascript:addOwnedFund('150247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27"/>
    <hyperlink ref="C30" r:id="rId142" display="http://finance.sina.com.cn/fund/quotes/150327/bc.shtml"/>
    <hyperlink ref="F30" r:id="rId143" display="http://www.cninfo.com.cn/information/fund/netvalue/150327.html"/>
    <hyperlink ref="M30" r:id="rId144" tooltip="399808" display="http://quote.eastmoney.com/zs399808.html"/>
    <hyperlink ref="O30" r:id="rId145" display="https://www.jisilu.cn/data/utils/lowcalc/150327"/>
    <hyperlink ref="Y30" r:id="rId146" tooltip="加【新能A级】为自选A类" display="javascript:addOwnedFund('15032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190"/>
    <hyperlink ref="C38" r:id="rId190" display="http://finance.sina.com.cn/fund/quotes/150190/bc.shtml"/>
    <hyperlink ref="F38" r:id="rId191" display="http://www.cninfo.com.cn/information/fund/netvalue/150190.html"/>
    <hyperlink ref="M38" r:id="rId192" tooltip="000827" display="http://quote.eastmoney.com/zs000827.html"/>
    <hyperlink ref="O38" r:id="rId193" display="https://www.jisilu.cn/data/utils/lowcalc/150190"/>
    <hyperlink ref="Y38" r:id="rId194" tooltip="加【NCF环保A】为自选A类" display="javascript:addOwnedFund('150190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073"/>
    <hyperlink ref="C53" r:id="rId274" display="http://finance.sina.com.cn/fund/quotes/150073/bc.shtml"/>
    <hyperlink ref="F53" r:id="rId275" display="http://www.cninfo.com.cn/information/fund/netvalue/150073.html"/>
    <hyperlink ref="M53" r:id="rId276" tooltip="399958" display="http://quote.eastmoney.com/zs399958.html"/>
    <hyperlink ref="O53" r:id="rId277" display="https://www.jisilu.cn/data/utils/lowcalc/150073"/>
    <hyperlink ref="Y53" r:id="rId278" tooltip="加【诺安稳健】为自选A类" display="javascript:addOwnedFund('150073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150030"/>
    <hyperlink ref="C55" r:id="rId286" display="http://finance.sina.com.cn/fund/quotes/150030/bc.shtml"/>
    <hyperlink ref="F55" r:id="rId287" display="http://www.cninfo.com.cn/information/fund/netvalue/150030.html"/>
    <hyperlink ref="M55" r:id="rId288" tooltip="000971" display="http://quote.eastmoney.com/zs000971.html"/>
    <hyperlink ref="O55" r:id="rId289" display="https://www.jisilu.cn/data/utils/lowcalc/150030"/>
    <hyperlink ref="Y55" r:id="rId290" tooltip="加【中证90A】为自选A类" display="javascript:addOwnedFund('150030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036"/>
    <hyperlink ref="C57" r:id="rId298" display="http://finance.sina.com.cn/fund/quotes/150036/bc.shtml"/>
    <hyperlink ref="F57" r:id="rId299" display="http://www.cninfo.com.cn/information/fund/netvalue/150036.html"/>
    <hyperlink ref="M57" r:id="rId300" tooltip="399300" display="http://quote.eastmoney.com/zs399300.html"/>
    <hyperlink ref="O57" r:id="rId301" display="https://www.jisilu.cn/data/utils/lowcalc/150036"/>
    <hyperlink ref="Y57" r:id="rId302" tooltip="加【建信稳健】为自选A类" display="javascript:addOwnedFund('150036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150167"/>
    <hyperlink ref="C59" r:id="rId310" display="http://finance.sina.com.cn/fund/quotes/150167/bc.shtml"/>
    <hyperlink ref="F59" r:id="rId311" display="http://www.cninfo.com.cn/information/fund/netvalue/150167.html"/>
    <hyperlink ref="M59" r:id="rId312" tooltip="399300" display="http://quote.eastmoney.com/zs399300.html"/>
    <hyperlink ref="O59" r:id="rId313" display="https://www.jisilu.cn/data/utils/lowcalc/150167"/>
    <hyperlink ref="Y59" r:id="rId314" tooltip="加【银华300A】为自选A类" display="javascript:addOwnedFund('150167');"/>
    <hyperlink ref="A60" r:id="rId315" display="https://www.jisilu.cn/data/sfnew/detail/150083"/>
    <hyperlink ref="C60" r:id="rId316" display="http://finance.sina.com.cn/fund/quotes/150083/bc.shtml"/>
    <hyperlink ref="F60" r:id="rId317" display="http://www.cninfo.com.cn/information/fund/netvalue/150083.html"/>
    <hyperlink ref="M60" r:id="rId318" tooltip="399330" display="http://quote.eastmoney.com/zs399330.html"/>
    <hyperlink ref="O60" r:id="rId319" display="https://www.jisilu.cn/data/utils/lowcalc/150083"/>
    <hyperlink ref="Y60" r:id="rId320" tooltip="加【深证100A】为自选A类" display="javascript:addOwnedFund('150083');"/>
    <hyperlink ref="A61" r:id="rId321" display="https://www.jisilu.cn/data/sfnew/detail/150281"/>
    <hyperlink ref="C61" r:id="rId322" display="http://finance.sina.com.cn/fund/quotes/150281/bc.shtml"/>
    <hyperlink ref="F61" r:id="rId323" display="http://www.cninfo.com.cn/information/fund/netvalue/150281.html"/>
    <hyperlink ref="M61" r:id="rId324" tooltip="399934" display="http://quote.eastmoney.com/zs399934.html"/>
    <hyperlink ref="O61" r:id="rId325" display="https://www.jisilu.cn/data/utils/lowcalc/150281"/>
    <hyperlink ref="Y61" r:id="rId326" tooltip="加【金融地A】为自选A类" display="javascript:addOwnedFund('150281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502054"/>
    <hyperlink ref="C70" r:id="rId376" display="http://finance.sina.com.cn/fund/quotes/502054/bc.shtml"/>
    <hyperlink ref="F70" r:id="rId377" display="http://www.cninfo.com.cn/information/fund/netvalue/502054.html"/>
    <hyperlink ref="M70" r:id="rId378" tooltip="399975" display="http://quote.eastmoney.com/zs399975.html"/>
    <hyperlink ref="O70" r:id="rId379" display="https://www.jisilu.cn/data/utils/lowcalc/502054"/>
    <hyperlink ref="Y70" r:id="rId380" tooltip="加【券商A】为自选A类" display="javascript:addOwnedFund('50205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49"/>
    <hyperlink ref="C86" r:id="rId457" display="http://finance.sina.com.cn/fund/quotes/150249/bc.shtml"/>
    <hyperlink ref="F86" r:id="rId458" display="http://www.cninfo.com.cn/information/fund/netvalue/150249.html"/>
    <hyperlink ref="M86" r:id="rId459" tooltip="399986" display="http://quote.eastmoney.com/zs399986.html"/>
    <hyperlink ref="O86" r:id="rId460" display="https://www.jisilu.cn/data/utils/lowcalc/150249"/>
    <hyperlink ref="Y86" r:id="rId461" tooltip="将【银行A端】从自选中删除" display="javascript:delOwnedFund('15024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33"/>
    <hyperlink ref="C89" r:id="rId475" display="http://finance.sina.com.cn/fund/quotes/150233/bc.shtml"/>
    <hyperlink ref="F89" r:id="rId476" display="http://www.cninfo.com.cn/information/fund/netvalue/150233.html"/>
    <hyperlink ref="M89" r:id="rId477" tooltip="399810" display="http://quote.eastmoney.com/zs399810.html"/>
    <hyperlink ref="O89" r:id="rId478" display="https://www.jisilu.cn/data/utils/lowcalc/150233"/>
    <hyperlink ref="Y89" r:id="rId479" tooltip="加【传媒业A】为自选A类" display="javascript:addOwnedFund('150233');"/>
    <hyperlink ref="A90" r:id="rId480" display="https://www.jisilu.cn/data/sfnew/detail/150207"/>
    <hyperlink ref="C90" r:id="rId481" display="http://finance.sina.com.cn/fund/quotes/150207/bc.shtml"/>
    <hyperlink ref="F90" r:id="rId482" display="http://www.cninfo.com.cn/information/fund/netvalue/150207.html"/>
    <hyperlink ref="M90" r:id="rId483" tooltip="399983" display="http://quote.eastmoney.com/zs399983.html"/>
    <hyperlink ref="O90" r:id="rId484" display="https://www.jisilu.cn/data/utils/lowcalc/150207"/>
    <hyperlink ref="Y90" r:id="rId485" tooltip="加【地产A端】为自选A类" display="javascript:addOwnedFund('150207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83"/>
    <hyperlink ref="C92" r:id="rId493" display="http://finance.sina.com.cn/fund/quotes/150283/bc.shtml"/>
    <hyperlink ref="F92" r:id="rId494" display="http://www.cninfo.com.cn/information/fund/netvalue/150283.html"/>
    <hyperlink ref="M92" r:id="rId495" tooltip="000808" display="http://quote.eastmoney.com/zs000808.html"/>
    <hyperlink ref="O92" r:id="rId496" display="https://www.jisilu.cn/data/utils/lowcalc/150283"/>
    <hyperlink ref="Y92" r:id="rId497" tooltip="加【SW医药A】为自选A类" display="javascript:addOwnedFund('150283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43"/>
    <hyperlink ref="C94" r:id="rId505" display="http://finance.sina.com.cn/fund/quotes/150243/bc.shtml"/>
    <hyperlink ref="F94" r:id="rId506" display="http://www.cninfo.com.cn/information/fund/netvalue/150243.html"/>
    <hyperlink ref="M94" r:id="rId507" tooltip="399006" display="http://quote.eastmoney.com/zs399006.html"/>
    <hyperlink ref="O94" r:id="rId508" display="https://www.jisilu.cn/data/utils/lowcalc/150243"/>
    <hyperlink ref="Y94" r:id="rId509" tooltip="加【创业A】为自选A类" display="javascript:addOwnedFund('150243');"/>
    <hyperlink ref="A95" r:id="rId510" display="https://www.jisilu.cn/data/sfnew/detail/150273"/>
    <hyperlink ref="C95" r:id="rId511" display="http://finance.sina.com.cn/fund/quotes/150273/bc.shtml"/>
    <hyperlink ref="F95" r:id="rId512" display="http://www.cninfo.com.cn/information/fund/netvalue/150273.html"/>
    <hyperlink ref="M95" r:id="rId513" tooltip="399991" display="http://quote.eastmoney.com/zs399991.html"/>
    <hyperlink ref="O95" r:id="rId514" display="https://www.jisilu.cn/data/utils/lowcalc/150273"/>
    <hyperlink ref="Y95" r:id="rId515" tooltip="加【带路A】为自选A类" display="javascript:addOwnedFund('150273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00"/>
    <hyperlink ref="C102" r:id="rId553" display="http://finance.sina.com.cn/fund/quotes/150200/bc.shtml"/>
    <hyperlink ref="F102" r:id="rId554" display="http://www.cninfo.com.cn/information/fund/netvalue/150200.html"/>
    <hyperlink ref="M102" r:id="rId555" tooltip="399975" display="http://quote.eastmoney.com/zs399975.html"/>
    <hyperlink ref="O102" r:id="rId556" display="https://www.jisilu.cn/data/utils/lowcalc/150200"/>
    <hyperlink ref="Y102" r:id="rId557" tooltip="加【券商A】为自选A类" display="javascript:addOwnedFund('150200');"/>
    <hyperlink ref="A103" r:id="rId558" display="https://www.jisilu.cn/data/sfnew/detail/150173"/>
    <hyperlink ref="C103" r:id="rId559" display="http://finance.sina.com.cn/fund/quotes/150173/bc.shtml"/>
    <hyperlink ref="F103" r:id="rId560" display="http://www.cninfo.com.cn/information/fund/netvalue/150173.html"/>
    <hyperlink ref="M103" r:id="rId561" tooltip="000998" display="http://quote.eastmoney.com/zs000998.html"/>
    <hyperlink ref="O103" r:id="rId562" display="https://www.jisilu.cn/data/utils/lowcalc/150173"/>
    <hyperlink ref="Y103" r:id="rId563" tooltip="加【TMT中证A】为自选A类" display="javascript:addOwnedFund('150173');"/>
    <hyperlink ref="A104" r:id="rId564" display="https://www.jisilu.cn/data/sfnew/detail/502017"/>
    <hyperlink ref="C104" r:id="rId565" display="http://finance.sina.com.cn/fund/quotes/502017/bc.shtml"/>
    <hyperlink ref="F104" r:id="rId566" display="http://www.cninfo.com.cn/information/fund/netvalue/502017.html"/>
    <hyperlink ref="M104" r:id="rId567" tooltip="399991" display="http://quote.eastmoney.com/zs399991.html"/>
    <hyperlink ref="O104" r:id="rId568" display="https://www.jisilu.cn/data/utils/lowcalc/502017"/>
    <hyperlink ref="Y104" r:id="rId569" tooltip="加【带路A】为自选A类" display="javascript:addOwnedFund('502017');"/>
    <hyperlink ref="A105" r:id="rId570" display="https://www.jisilu.cn/data/sfnew/detail/502027"/>
    <hyperlink ref="C105" r:id="rId571" display="http://finance.sina.com.cn/fund/quotes/502027/bc.shtml"/>
    <hyperlink ref="F105" r:id="rId572" display="http://www.cninfo.com.cn/information/fund/netvalue/502027.html"/>
    <hyperlink ref="M105" r:id="rId573" tooltip="399429" display="http://quote.eastmoney.com/zs399429.html"/>
    <hyperlink ref="O105" r:id="rId574" display="https://www.jisilu.cn/data/utils/lowcalc/502027"/>
    <hyperlink ref="Y105" r:id="rId575" tooltip="加【新丝路A】为自选A类" display="javascript:addOwnedFund('502027');"/>
    <hyperlink ref="A106" r:id="rId576" display="https://www.jisilu.cn/data/sfnew/detail/150259"/>
    <hyperlink ref="C106" r:id="rId577" display="http://finance.sina.com.cn/fund/quotes/150259/bc.shtml"/>
    <hyperlink ref="F106" r:id="rId578" display="http://www.cninfo.com.cn/information/fund/netvalue/150259.html"/>
    <hyperlink ref="M106" r:id="rId579" tooltip="399992" display="http://quote.eastmoney.com/zs399992.html"/>
    <hyperlink ref="O106" r:id="rId580" display="https://www.jisilu.cn/data/utils/lowcalc/150259"/>
    <hyperlink ref="Y106" r:id="rId581" tooltip="加【重组A】为自选A类" display="javascript:addOwnedFund('150259');"/>
    <hyperlink ref="A107" r:id="rId582" display="https://www.jisilu.cn/data/sfnew/detail/150100"/>
    <hyperlink ref="C107" r:id="rId583" display="http://finance.sina.com.cn/fund/quotes/150100/bc.shtml"/>
    <hyperlink ref="F107" r:id="rId584" display="http://www.cninfo.com.cn/information/fund/netvalue/150100.html"/>
    <hyperlink ref="M107" r:id="rId585" tooltip="000805" display="http://quote.eastmoney.com/zs000805.html"/>
    <hyperlink ref="O107" r:id="rId586" display="https://www.jisilu.cn/data/utils/lowcalc/150100"/>
    <hyperlink ref="Y107" r:id="rId587" tooltip="加【资源A】为自选A类" display="javascript:addOwnedFund('150100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1"/>
    <hyperlink ref="C111" r:id="rId607" display="http://finance.sina.com.cn/fund/quotes/150241/bc.shtml"/>
    <hyperlink ref="F111" r:id="rId608" display="http://www.cninfo.com.cn/information/fund/netvalue/150241.html"/>
    <hyperlink ref="M111" r:id="rId609" tooltip="399986" display="http://quote.eastmoney.com/zs399986.html"/>
    <hyperlink ref="O111" r:id="rId610" display="https://www.jisilu.cn/data/utils/lowcalc/150241"/>
    <hyperlink ref="Y111" r:id="rId611" tooltip="将【银行A级】从自选中删除" display="javascript:delOwnedFund('150241');"/>
    <hyperlink ref="A112" r:id="rId612" display="https://www.jisilu.cn/data/sfnew/detail/150271"/>
    <hyperlink ref="C112" r:id="rId613" display="http://finance.sina.com.cn/fund/quotes/150271/bc.shtml"/>
    <hyperlink ref="F112" r:id="rId614" display="http://www.cninfo.com.cn/information/fund/netvalue/150271.html"/>
    <hyperlink ref="M112" r:id="rId615" tooltip="399441" display="http://quote.eastmoney.com/zs399441.html"/>
    <hyperlink ref="O112" r:id="rId616" display="https://www.jisilu.cn/data/utils/lowcalc/150271"/>
    <hyperlink ref="Y112" r:id="rId617" tooltip="加【生物药A】为自选A类" display="javascript:addOwnedFund('150271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235"/>
    <hyperlink ref="C115" r:id="rId631" display="http://finance.sina.com.cn/fund/quotes/150235/bc.shtml"/>
    <hyperlink ref="F115" r:id="rId632" display="http://www.cninfo.com.cn/information/fund/netvalue/150235.html"/>
    <hyperlink ref="M115" r:id="rId633" tooltip="399975" display="http://quote.eastmoney.com/zs399975.html"/>
    <hyperlink ref="O115" r:id="rId634" display="https://www.jisilu.cn/data/utils/lowcalc/150235"/>
    <hyperlink ref="Y115" r:id="rId635" tooltip="加【券商A级】为自选A类" display="javascript:addOwnedFund('150235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07"/>
    <hyperlink ref="C117" r:id="rId643" display="http://finance.sina.com.cn/fund/quotes/502007/bc.shtml"/>
    <hyperlink ref="F117" r:id="rId644" display="http://www.cninfo.com.cn/information/fund/netvalue/502007.html"/>
    <hyperlink ref="M117" r:id="rId645" tooltip="399974" display="http://quote.eastmoney.com/zs399974.html"/>
    <hyperlink ref="O117" r:id="rId646" display="https://www.jisilu.cn/data/utils/lowcalc/502007"/>
    <hyperlink ref="Y117" r:id="rId647" tooltip="加【国企改A】为自选A类" display="javascript:addOwnedFund('502007');"/>
    <hyperlink ref="A118" r:id="rId648" display="https://www.jisilu.cn/data/sfnew/detail/150018"/>
    <hyperlink ref="C118" r:id="rId649" display="http://finance.sina.com.cn/fund/quotes/150018/bc.shtml"/>
    <hyperlink ref="F118" r:id="rId650" display="http://www.cninfo.com.cn/information/fund/netvalue/150018.html"/>
    <hyperlink ref="M118" r:id="rId651" tooltip="399004" display="http://quote.eastmoney.com/zs399004.html"/>
    <hyperlink ref="O118" r:id="rId652" display="https://www.jisilu.cn/data/utils/lowcalc/150018"/>
    <hyperlink ref="Y118" r:id="rId653" tooltip="加【银华稳进】为自选A类" display="javascript:addOwnedFund('150018');"/>
    <hyperlink ref="A119" r:id="rId654" display="https://www.jisilu.cn/data/sfnew/detail/150315"/>
    <hyperlink ref="C119" r:id="rId655" display="http://finance.sina.com.cn/fund/quotes/150315/bc.shtml"/>
    <hyperlink ref="F119" r:id="rId656" display="http://www.cninfo.com.cn/information/fund/netvalue/150315.html"/>
    <hyperlink ref="M119" r:id="rId657" tooltip="399803" display="http://quote.eastmoney.com/zs399803.html"/>
    <hyperlink ref="O119" r:id="rId658" display="https://www.jisilu.cn/data/utils/lowcalc/150315"/>
    <hyperlink ref="Y119" r:id="rId659" tooltip="加【工业4A】为自选A类" display="javascript:addOwnedFund('150315');"/>
    <hyperlink ref="A120" r:id="rId660" display="https://www.jisilu.cn/data/sfnew/detail/150177"/>
    <hyperlink ref="C120" r:id="rId661" display="http://finance.sina.com.cn/fund/quotes/150177/bc.shtml"/>
    <hyperlink ref="F120" r:id="rId662" display="http://www.cninfo.com.cn/information/fund/netvalue/150177.html"/>
    <hyperlink ref="M120" r:id="rId663" tooltip="399966" display="http://quote.eastmoney.com/zs399966.html"/>
    <hyperlink ref="O120" r:id="rId664" display="https://www.jisilu.cn/data/utils/lowcalc/150177"/>
    <hyperlink ref="Y120" r:id="rId665" tooltip="加【证保A】为自选A类" display="javascript:addOwnedFund('150177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29"/>
    <hyperlink ref="C122" r:id="rId673" display="http://finance.sina.com.cn/fund/quotes/150229/bc.shtml"/>
    <hyperlink ref="F122" r:id="rId674" display="http://www.cninfo.com.cn/information/fund/netvalue/150229.html"/>
    <hyperlink ref="M122" r:id="rId675" tooltip="399987" display="http://quote.eastmoney.com/zs399987.html"/>
    <hyperlink ref="O122" r:id="rId676" display="https://www.jisilu.cn/data/utils/lowcalc/150229"/>
    <hyperlink ref="Y122" r:id="rId677" tooltip="加【酒A】为自选A类" display="javascript:addOwnedFund('150229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将【恒生A】从自选中删除" display="javascript:delOwnedFund('15016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051"/>
    <hyperlink ref="C125" r:id="rId691" display="http://finance.sina.com.cn/fund/quotes/150051/bc.shtml"/>
    <hyperlink ref="F125" r:id="rId692" display="http://www.cninfo.com.cn/information/fund/netvalue/150051.html"/>
    <hyperlink ref="M125" r:id="rId693" tooltip="399300" display="http://quote.eastmoney.com/zs399300.html"/>
    <hyperlink ref="O125" r:id="rId694" display="https://www.jisilu.cn/data/utils/lowcalc/150051"/>
    <hyperlink ref="Y125" r:id="rId695" tooltip="加【沪深300A】为自选A类" display="javascript:addOwnedFund('150051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251"/>
    <hyperlink ref="C128" r:id="rId709" display="http://finance.sina.com.cn/fund/quotes/150251/bc.shtml"/>
    <hyperlink ref="F128" r:id="rId710" display="http://www.cninfo.com.cn/information/fund/netvalue/150251.html"/>
    <hyperlink ref="M128" r:id="rId711" tooltip="399990" display="http://quote.eastmoney.com/zs399990.html"/>
    <hyperlink ref="O128" r:id="rId712" display="https://www.jisilu.cn/data/utils/lowcalc/150251"/>
    <hyperlink ref="Y128" r:id="rId713" tooltip="加【煤炭A】为自选A类" display="javascript:addOwnedFund('150251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45"/>
    <hyperlink ref="C142" r:id="rId793" display="http://finance.sina.com.cn/fund/quotes/150245/bc.shtml"/>
    <hyperlink ref="F142" r:id="rId794" display="http://www.cninfo.com.cn/information/fund/netvalue/150245.html"/>
    <hyperlink ref="M142" r:id="rId795" tooltip="399970" display="http://quote.eastmoney.com/zs399970.html"/>
    <hyperlink ref="O142" r:id="rId796" display="https://www.jisilu.cn/data/utils/lowcalc/150245"/>
    <hyperlink ref="Y142" r:id="rId797" tooltip="加【互联A】为自选A类" display="javascript:addOwnedFund('15024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A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4.1525423728813548E-4</v>
      </c>
      <c r="G3" s="48">
        <f t="shared" ref="G3:G8" ca="1" si="1">VLOOKUP($E3,INDIRECT($B$2 &amp; "!$A$3:$Y$207"),8,FALSE)</f>
        <v>0.49152542372881358</v>
      </c>
      <c r="H3" s="48">
        <f t="shared" ref="H3:H8" ca="1" si="2">VLOOKUP($E3,INDIRECT($B$2 &amp; "!$A$3:$Y$207"),7,FALSE)</f>
        <v>-2.0098305084745759E-2</v>
      </c>
      <c r="I3" s="48">
        <f t="shared" ref="I3:I8" ca="1" si="3">VLOOKUP($E3,INDIRECT($B$2 &amp; "!$A$3:$Y$207"),11,FALSE)</f>
        <v>4.4153559322033895E-2</v>
      </c>
      <c r="J3" s="48">
        <f t="shared" ref="J3:J8" ca="1" si="4">VLOOKUP($E3,INDIRECT($B$2 &amp; "!$A$3:$Y$207"),16,FALSE)</f>
        <v>-2.390517241379311E-2</v>
      </c>
      <c r="K3" s="48">
        <f t="shared" ref="K3:K8" ca="1" si="5">VLOOKUP($E3,INDIRECT($B$2 &amp; "!$A$3:$Y$207"),18,FALSE)</f>
        <v>-1.3966101694915256E-3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4.3400000000000001E-3</v>
      </c>
      <c r="G4" s="48">
        <f t="shared" ca="1" si="1"/>
        <v>0.6</v>
      </c>
      <c r="H4" s="48">
        <f t="shared" ca="1" si="2"/>
        <v>-2.8879999999999999E-2</v>
      </c>
      <c r="I4" s="48">
        <f t="shared" ca="1" si="3"/>
        <v>4.5645999999999999E-2</v>
      </c>
      <c r="J4" s="48">
        <f t="shared" ca="1" si="4"/>
        <v>-2.9399999999999999E-2</v>
      </c>
      <c r="K4" s="48">
        <f t="shared" ca="1" si="5"/>
        <v>-4.8999999999999998E-3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5.0285714285714283E-3</v>
      </c>
      <c r="G5" s="87">
        <f t="shared" ca="1" si="1"/>
        <v>0.48571428571428571</v>
      </c>
      <c r="H5" s="87">
        <f t="shared" ca="1" si="2"/>
        <v>-4.0214285714285716E-2</v>
      </c>
      <c r="I5" s="87">
        <f t="shared" ca="1" si="3"/>
        <v>4.1965142857142868E-2</v>
      </c>
      <c r="J5" s="87">
        <f t="shared" ca="1" si="4"/>
        <v>-3.8835483870967739E-2</v>
      </c>
      <c r="K5" s="87">
        <f t="shared" ca="1" si="5"/>
        <v>9.3114285714285712E-3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-7.7692307692307707E-4</v>
      </c>
      <c r="G6" s="87">
        <f t="shared" ca="1" si="1"/>
        <v>0.46153846153846156</v>
      </c>
      <c r="H6" s="87">
        <f t="shared" ca="1" si="2"/>
        <v>-7.7692307692307713E-2</v>
      </c>
      <c r="I6" s="87">
        <f t="shared" ca="1" si="3"/>
        <v>5.1203846153846141E-2</v>
      </c>
      <c r="J6" s="87">
        <f t="shared" ca="1" si="4"/>
        <v>-6.2534615384615383E-2</v>
      </c>
      <c r="K6" s="87">
        <f t="shared" ca="1" si="5"/>
        <v>-2.4153846153846139E-3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-5.3333333333333325E-4</v>
      </c>
      <c r="G7" s="48">
        <f t="shared" ca="1" si="1"/>
        <v>0.33333333333333331</v>
      </c>
      <c r="H7" s="48">
        <f t="shared" ca="1" si="2"/>
        <v>-0.17536666666666667</v>
      </c>
      <c r="I7" s="48">
        <f t="shared" ca="1" si="3"/>
        <v>5.0896666666666666E-2</v>
      </c>
      <c r="J7" s="48">
        <f t="shared" ca="1" si="4"/>
        <v>-0.13190000000000002</v>
      </c>
      <c r="K7" s="48">
        <f t="shared" ca="1" si="5"/>
        <v>-4.1666666666666666E-3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1.6333333333333332E-3</v>
      </c>
      <c r="G8" s="48">
        <f t="shared" ca="1" si="1"/>
        <v>0.66666666666666663</v>
      </c>
      <c r="H8" s="48">
        <f t="shared" ca="1" si="2"/>
        <v>-0.14133333333333334</v>
      </c>
      <c r="I8" s="48">
        <f t="shared" ca="1" si="3"/>
        <v>5.21E-2</v>
      </c>
      <c r="J8" s="48">
        <f t="shared" ca="1" si="4"/>
        <v>-9.4533333333333316E-2</v>
      </c>
      <c r="K8" s="48">
        <f t="shared" ca="1" si="5"/>
        <v>5.2333333333333329E-3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159.43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1502.3789999999999</v>
      </c>
      <c r="I12" s="543">
        <v>-3.0000000000000001E-5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101.435</v>
      </c>
      <c r="I13" s="543">
        <v>2.9999999999999997E-4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100.97499999999999</v>
      </c>
      <c r="I14" s="543">
        <v>6.9999999999999999E-4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2.775E-2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41" t="s">
        <v>313</v>
      </c>
      <c r="J19" s="791" t="s">
        <v>315</v>
      </c>
      <c r="K19" s="791" t="s">
        <v>316</v>
      </c>
      <c r="L19" s="215" t="s">
        <v>318</v>
      </c>
      <c r="M19" s="741" t="s">
        <v>320</v>
      </c>
      <c r="N19" s="216" t="s">
        <v>321</v>
      </c>
      <c r="O19" s="216" t="s">
        <v>322</v>
      </c>
      <c r="P19" s="741" t="s">
        <v>324</v>
      </c>
      <c r="Q19" s="791" t="s">
        <v>326</v>
      </c>
      <c r="R19" s="741" t="s">
        <v>327</v>
      </c>
      <c r="S19" s="741" t="s">
        <v>329</v>
      </c>
      <c r="T19" s="216" t="s">
        <v>331</v>
      </c>
      <c r="U19" s="741" t="s">
        <v>333</v>
      </c>
      <c r="V19" s="216" t="s">
        <v>335</v>
      </c>
      <c r="W19" s="739" t="s">
        <v>337</v>
      </c>
      <c r="X19" s="739" t="s">
        <v>27</v>
      </c>
      <c r="Y19" s="739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40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0" t="s">
        <v>25</v>
      </c>
      <c r="Y20" s="740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-3.0000000000000001E-3</v>
      </c>
      <c r="I21" s="309">
        <f t="shared" ca="1" si="6"/>
        <v>4511.1899999999996</v>
      </c>
      <c r="J21" s="51">
        <f t="shared" ca="1" si="6"/>
        <v>1.0390999999999999</v>
      </c>
      <c r="K21" s="311">
        <f t="shared" ca="1" si="6"/>
        <v>5.21E-2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5.2859999999999997E-2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-3.5000000000000001E-3</v>
      </c>
      <c r="S21" s="56">
        <f t="shared" ca="1" si="6"/>
        <v>0.30880000000000002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0.67290000000000005</v>
      </c>
      <c r="V21" s="311">
        <f t="shared" ca="1" si="7"/>
        <v>6.4999999999999997E-3</v>
      </c>
      <c r="W21" s="311">
        <f t="shared" ca="1" si="7"/>
        <v>1.17E-2</v>
      </c>
      <c r="X21" s="311">
        <f t="shared" ca="1" si="7"/>
        <v>2.8999999999999998E-3</v>
      </c>
      <c r="Y21" s="309">
        <f t="shared" ca="1" si="7"/>
        <v>356384</v>
      </c>
      <c r="Z21" s="309">
        <f t="shared" ca="1" si="7"/>
        <v>1681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8.9999999999999998E-4</v>
      </c>
      <c r="I22" s="566">
        <f t="shared" ca="1" si="6"/>
        <v>96.32</v>
      </c>
      <c r="J22" s="568">
        <f t="shared" ca="1" si="6"/>
        <v>1.034</v>
      </c>
      <c r="K22" s="569">
        <f t="shared" ca="1" si="6"/>
        <v>-2.1299999999999999E-2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-6.7999999999999996E-3</v>
      </c>
      <c r="S22" s="570">
        <f t="shared" ca="1" si="7"/>
        <v>0.32900000000000001</v>
      </c>
      <c r="T22" s="569">
        <f t="shared" ca="1" si="7"/>
        <v>-2.1899999999999999E-2</v>
      </c>
      <c r="U22" s="569">
        <f t="shared" ca="1" si="7"/>
        <v>0.56779999999999997</v>
      </c>
      <c r="V22" s="569">
        <f t="shared" ca="1" si="7"/>
        <v>-6.0000000000000001E-3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11373</v>
      </c>
      <c r="Z22" s="566">
        <f t="shared" ca="1" si="7"/>
        <v>-188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1.0429999999999999</v>
      </c>
      <c r="H32" s="290">
        <f t="shared" ca="1" si="8"/>
        <v>-2.8999999999999998E-3</v>
      </c>
      <c r="I32">
        <f t="shared" ca="1" si="8"/>
        <v>24.4</v>
      </c>
      <c r="J32">
        <f t="shared" ca="1" si="8"/>
        <v>1</v>
      </c>
      <c r="K32" s="291">
        <f t="shared" ca="1" si="8"/>
        <v>-4.2999999999999997E-2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-1.61E-2</v>
      </c>
      <c r="P32">
        <f t="shared" ca="1" si="8"/>
        <v>2.59</v>
      </c>
      <c r="Q32" t="str">
        <f t="shared" ca="1" si="8"/>
        <v>主动基金</v>
      </c>
      <c r="R32" s="315">
        <f t="shared" ca="1" si="8"/>
        <v>-6.6E-3</v>
      </c>
      <c r="S32" s="315">
        <f t="shared" ca="1" si="8"/>
        <v>0.55200000000000005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1.83E-2</v>
      </c>
      <c r="W32">
        <f t="shared" ref="W32:AC36" ca="1" si="9">VLOOKUP($B32,INDIRECT($B$2 &amp; "!$A$3:$Y$207"),COLUMN()-4,0)</f>
        <v>1.1900000000000001E-2</v>
      </c>
      <c r="X32">
        <f t="shared" ca="1" si="9"/>
        <v>2.07E-2</v>
      </c>
      <c r="Y32">
        <f t="shared" ca="1" si="9"/>
        <v>3235</v>
      </c>
      <c r="Z32">
        <f t="shared" ca="1" si="9"/>
        <v>22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0</v>
      </c>
      <c r="I33">
        <f t="shared" ca="1" si="8"/>
        <v>136.05000000000001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-1.8579999999999999E-2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0.13739999999999999</v>
      </c>
      <c r="T33">
        <f t="shared" ca="1" si="8"/>
        <v>-3.9800000000000002E-2</v>
      </c>
      <c r="U33">
        <f t="shared" ca="1" si="8"/>
        <v>0.39829999999999999</v>
      </c>
      <c r="V33">
        <f t="shared" ca="1" si="8"/>
        <v>-2.7000000000000001E-3</v>
      </c>
      <c r="W33">
        <f t="shared" ca="1" si="9"/>
        <v>-3.2000000000000002E-3</v>
      </c>
      <c r="X33">
        <f t="shared" ca="1" si="9"/>
        <v>-5.3E-3</v>
      </c>
      <c r="Y33">
        <f t="shared" ca="1" si="9"/>
        <v>27950</v>
      </c>
      <c r="Z33">
        <f t="shared" ca="1" si="9"/>
        <v>-311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1.1830000000000001</v>
      </c>
      <c r="H34" s="290">
        <f t="shared" ca="1" si="8"/>
        <v>4.3200000000000002E-2</v>
      </c>
      <c r="I34">
        <f t="shared" ca="1" si="8"/>
        <v>2.4700000000000002</v>
      </c>
      <c r="J34">
        <f t="shared" ca="1" si="8"/>
        <v>1.0349999999999999</v>
      </c>
      <c r="K34" s="291">
        <f t="shared" ca="1" si="8"/>
        <v>-0.14299999999999999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-0.11892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-4.1999999999999997E-3</v>
      </c>
      <c r="S34" s="315">
        <f t="shared" ca="1" si="8"/>
        <v>0.34039999999999998</v>
      </c>
      <c r="T34" t="str">
        <f t="shared" ca="1" si="8"/>
        <v>-</v>
      </c>
      <c r="U34">
        <f t="shared" ca="1" si="8"/>
        <v>1.0531999999999999</v>
      </c>
      <c r="V34">
        <f t="shared" ca="1" si="8"/>
        <v>2.6599999999999999E-2</v>
      </c>
      <c r="W34">
        <f t="shared" ca="1" si="9"/>
        <v>5.1000000000000004E-3</v>
      </c>
      <c r="X34">
        <f t="shared" ca="1" si="9"/>
        <v>6.7000000000000002E-3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1.0529999999999999</v>
      </c>
      <c r="H36" s="388">
        <f t="shared" ca="1" si="8"/>
        <v>5.2999999999999999E-2</v>
      </c>
      <c r="I36" s="492">
        <f t="shared" ca="1" si="8"/>
        <v>0.95</v>
      </c>
      <c r="J36" s="492">
        <f t="shared" ca="1" si="8"/>
        <v>1</v>
      </c>
      <c r="K36" s="389">
        <f t="shared" ca="1" si="8"/>
        <v>-5.2999999999999999E-2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1.6140000000000002E-2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-4.3E-3</v>
      </c>
      <c r="S36" s="315">
        <f t="shared" ca="1" si="8"/>
        <v>0.378</v>
      </c>
      <c r="T36" t="str">
        <f t="shared" ca="1" si="8"/>
        <v>-</v>
      </c>
      <c r="U36">
        <f t="shared" ca="1" si="8"/>
        <v>0.99029999999999996</v>
      </c>
      <c r="V36">
        <f t="shared" ca="1" si="8"/>
        <v>-1.4E-3</v>
      </c>
      <c r="W36">
        <f t="shared" ca="1" si="9"/>
        <v>4.9200000000000001E-2</v>
      </c>
      <c r="X36">
        <f t="shared" ca="1" si="9"/>
        <v>6.6E-3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2" workbookViewId="0">
      <selection activeCell="A11" sqref="A11:XFD11"/>
    </sheetView>
  </sheetViews>
  <sheetFormatPr defaultRowHeight="13.5" x14ac:dyDescent="0.15"/>
  <sheetData>
    <row r="1" spans="1:25" x14ac:dyDescent="0.15">
      <c r="A1" s="930" t="s">
        <v>0</v>
      </c>
      <c r="B1" s="930" t="s">
        <v>1</v>
      </c>
      <c r="C1" s="930" t="s">
        <v>2</v>
      </c>
      <c r="D1" s="930" t="s">
        <v>3</v>
      </c>
      <c r="E1" s="760" t="s">
        <v>4</v>
      </c>
      <c r="F1" s="930" t="s">
        <v>6</v>
      </c>
      <c r="G1" s="930" t="s">
        <v>7</v>
      </c>
      <c r="H1" s="762" t="s">
        <v>8</v>
      </c>
      <c r="I1" s="760" t="s">
        <v>10</v>
      </c>
      <c r="J1" s="764" t="s">
        <v>11</v>
      </c>
      <c r="K1" s="764" t="s">
        <v>12</v>
      </c>
      <c r="L1" s="760" t="s">
        <v>14</v>
      </c>
      <c r="M1" s="930" t="s">
        <v>16</v>
      </c>
      <c r="N1" s="760" t="s">
        <v>17</v>
      </c>
      <c r="O1" s="760" t="s">
        <v>18</v>
      </c>
      <c r="P1" s="764" t="s">
        <v>20</v>
      </c>
      <c r="Q1" s="760" t="s">
        <v>22</v>
      </c>
      <c r="R1" s="764" t="s">
        <v>24</v>
      </c>
      <c r="S1" s="760" t="s">
        <v>26</v>
      </c>
      <c r="T1" s="760" t="s">
        <v>27</v>
      </c>
      <c r="U1" s="760" t="s">
        <v>28</v>
      </c>
      <c r="V1" s="764" t="s">
        <v>30</v>
      </c>
      <c r="W1" s="930" t="s">
        <v>31</v>
      </c>
      <c r="X1" s="930" t="s">
        <v>32</v>
      </c>
      <c r="Y1" s="932" t="s">
        <v>33</v>
      </c>
    </row>
    <row r="2" spans="1:25" ht="14.25" thickBot="1" x14ac:dyDescent="0.2">
      <c r="A2" s="931"/>
      <c r="B2" s="931"/>
      <c r="C2" s="931"/>
      <c r="D2" s="931"/>
      <c r="E2" s="761" t="s">
        <v>5</v>
      </c>
      <c r="F2" s="931"/>
      <c r="G2" s="931"/>
      <c r="H2" s="763" t="s">
        <v>9</v>
      </c>
      <c r="I2" s="761" t="s">
        <v>8</v>
      </c>
      <c r="J2" s="765" t="s">
        <v>8</v>
      </c>
      <c r="K2" s="765" t="s">
        <v>13</v>
      </c>
      <c r="L2" s="761" t="s">
        <v>15</v>
      </c>
      <c r="M2" s="931"/>
      <c r="N2" s="761" t="s">
        <v>3</v>
      </c>
      <c r="O2" s="761" t="s">
        <v>19</v>
      </c>
      <c r="P2" s="765" t="s">
        <v>21</v>
      </c>
      <c r="Q2" s="761" t="s">
        <v>23</v>
      </c>
      <c r="R2" s="765" t="s">
        <v>25</v>
      </c>
      <c r="S2" s="761" t="s">
        <v>25</v>
      </c>
      <c r="T2" s="761" t="s">
        <v>25</v>
      </c>
      <c r="U2" s="761" t="s">
        <v>29</v>
      </c>
      <c r="V2" s="765" t="s">
        <v>29</v>
      </c>
      <c r="W2" s="931"/>
      <c r="X2" s="931"/>
      <c r="Y2" s="933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2.5999999999999999E-3</v>
      </c>
      <c r="E3" s="144">
        <v>286.10000000000002</v>
      </c>
      <c r="F3" s="7">
        <v>1.0693999999999999</v>
      </c>
      <c r="G3" s="146">
        <v>-9.0300000000000005E-2</v>
      </c>
      <c r="H3" s="146">
        <v>7.0000000000000007E-2</v>
      </c>
      <c r="I3" s="144">
        <v>7</v>
      </c>
      <c r="J3" s="144">
        <v>7</v>
      </c>
      <c r="K3" s="146">
        <v>3.5540000000000002E-2</v>
      </c>
      <c r="L3" s="144">
        <v>3</v>
      </c>
      <c r="M3" s="7" t="s">
        <v>189</v>
      </c>
      <c r="N3" s="147">
        <v>8.3999999999999995E-3</v>
      </c>
      <c r="O3" s="146">
        <v>0.37319999999999998</v>
      </c>
      <c r="P3" s="144" t="s">
        <v>37</v>
      </c>
      <c r="Q3" s="146">
        <v>0.90039999999999998</v>
      </c>
      <c r="R3" s="144" t="s">
        <v>37</v>
      </c>
      <c r="S3" s="146">
        <v>-1.04E-2</v>
      </c>
      <c r="T3" s="146">
        <v>-5.1000000000000004E-3</v>
      </c>
      <c r="U3" s="144">
        <v>12054</v>
      </c>
      <c r="V3" s="144">
        <v>0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1.0680000000000001</v>
      </c>
      <c r="D4" s="151">
        <v>1.4200000000000001E-2</v>
      </c>
      <c r="E4" s="150">
        <v>1.0900000000000001</v>
      </c>
      <c r="F4" s="14">
        <v>1</v>
      </c>
      <c r="G4" s="152">
        <v>-6.8000000000000005E-2</v>
      </c>
      <c r="H4" s="152">
        <v>7.0000000000000007E-2</v>
      </c>
      <c r="I4" s="150">
        <v>7</v>
      </c>
      <c r="J4" s="150">
        <v>7</v>
      </c>
      <c r="K4" s="152">
        <v>9.8999999999999999E-4</v>
      </c>
      <c r="L4" s="150">
        <v>0.98</v>
      </c>
      <c r="M4" s="14" t="s">
        <v>283</v>
      </c>
      <c r="N4" s="151">
        <v>8.6E-3</v>
      </c>
      <c r="O4" s="152">
        <v>0.3831</v>
      </c>
      <c r="P4" s="150" t="s">
        <v>37</v>
      </c>
      <c r="Q4" s="152">
        <v>0.97389999999999999</v>
      </c>
      <c r="R4" s="152">
        <v>8.0000000000000004E-4</v>
      </c>
      <c r="S4" s="152">
        <v>-1.5E-3</v>
      </c>
      <c r="T4" s="152">
        <v>4.9200000000000001E-2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57">
        <v>0</v>
      </c>
      <c r="E5" s="144">
        <v>2103.48</v>
      </c>
      <c r="F5" s="7">
        <v>1.0449999999999999</v>
      </c>
      <c r="G5" s="146">
        <v>-0.17030000000000001</v>
      </c>
      <c r="H5" s="146">
        <v>0.06</v>
      </c>
      <c r="I5" s="144">
        <v>6</v>
      </c>
      <c r="J5" s="144">
        <v>6</v>
      </c>
      <c r="K5" s="146">
        <v>5.0930000000000003E-2</v>
      </c>
      <c r="L5" s="144" t="s">
        <v>40</v>
      </c>
      <c r="M5" s="7" t="s">
        <v>56</v>
      </c>
      <c r="N5" s="147">
        <v>3.8E-3</v>
      </c>
      <c r="O5" s="23">
        <v>0.3931</v>
      </c>
      <c r="P5" s="146">
        <v>-0.114</v>
      </c>
      <c r="Q5" s="146">
        <v>0.40600000000000003</v>
      </c>
      <c r="R5" s="146">
        <v>-4.1000000000000003E-3</v>
      </c>
      <c r="S5" s="146">
        <v>-3.8E-3</v>
      </c>
      <c r="T5" s="146">
        <v>-7.4999999999999997E-3</v>
      </c>
      <c r="U5" s="144">
        <v>172242</v>
      </c>
      <c r="V5" s="144">
        <v>-354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1.194</v>
      </c>
      <c r="D6" s="156">
        <v>-4.1999999999999997E-3</v>
      </c>
      <c r="E6" s="150">
        <v>27.94</v>
      </c>
      <c r="F6" s="14">
        <v>1.036</v>
      </c>
      <c r="G6" s="152">
        <v>-0.1525</v>
      </c>
      <c r="H6" s="152">
        <v>5.8000000000000003E-2</v>
      </c>
      <c r="I6" s="150">
        <v>5.8</v>
      </c>
      <c r="J6" s="150">
        <v>5.8</v>
      </c>
      <c r="K6" s="152">
        <v>5.0090000000000003E-2</v>
      </c>
      <c r="L6" s="150" t="s">
        <v>40</v>
      </c>
      <c r="M6" s="14" t="s">
        <v>238</v>
      </c>
      <c r="N6" s="151">
        <v>9.1999999999999998E-3</v>
      </c>
      <c r="O6" s="18">
        <v>0.49180000000000001</v>
      </c>
      <c r="P6" s="152">
        <v>-0.1036</v>
      </c>
      <c r="Q6" s="152">
        <v>0.80079999999999996</v>
      </c>
      <c r="R6" s="152">
        <v>1.78E-2</v>
      </c>
      <c r="S6" s="152">
        <v>3.1199999999999999E-2</v>
      </c>
      <c r="T6" s="152">
        <v>4.1399999999999999E-2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57">
        <v>0</v>
      </c>
      <c r="E8" s="144">
        <v>4025.9</v>
      </c>
      <c r="F8" s="7">
        <v>1.046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7">
        <v>6.4000000000000003E-3</v>
      </c>
      <c r="O8" s="23">
        <v>0.31040000000000001</v>
      </c>
      <c r="P8" s="146">
        <v>-0.1229</v>
      </c>
      <c r="Q8" s="146">
        <v>0.59630000000000005</v>
      </c>
      <c r="R8" s="146">
        <v>3.0000000000000001E-3</v>
      </c>
      <c r="S8" s="146">
        <v>5.4000000000000003E-3</v>
      </c>
      <c r="T8" s="146">
        <v>0</v>
      </c>
      <c r="U8" s="144">
        <v>368167</v>
      </c>
      <c r="V8" s="144">
        <v>625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1.282</v>
      </c>
      <c r="D9" s="156">
        <v>-2.3E-3</v>
      </c>
      <c r="E9" s="150">
        <v>81.3</v>
      </c>
      <c r="F9" s="14">
        <v>1.0509999999999999</v>
      </c>
      <c r="G9" s="152">
        <v>-0.2198</v>
      </c>
      <c r="H9" s="152">
        <v>0.05</v>
      </c>
      <c r="I9" s="150">
        <v>6.5</v>
      </c>
      <c r="J9" s="150">
        <v>6.5</v>
      </c>
      <c r="K9" s="152">
        <v>5.28E-2</v>
      </c>
      <c r="L9" s="150" t="s">
        <v>40</v>
      </c>
      <c r="M9" s="14" t="s">
        <v>197</v>
      </c>
      <c r="N9" s="151">
        <v>1.66E-2</v>
      </c>
      <c r="O9" s="18">
        <v>0.42309999999999998</v>
      </c>
      <c r="P9" s="152">
        <v>-0.14699999999999999</v>
      </c>
      <c r="Q9" s="152">
        <v>0.33040000000000003</v>
      </c>
      <c r="R9" s="152">
        <v>-9.2999999999999992E-3</v>
      </c>
      <c r="S9" s="152">
        <v>1.4E-3</v>
      </c>
      <c r="T9" s="152">
        <v>3.5999999999999999E-3</v>
      </c>
      <c r="U9" s="150">
        <v>13753</v>
      </c>
      <c r="V9" s="150">
        <v>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6.28</v>
      </c>
      <c r="F10" s="7">
        <v>1.0237000000000001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9.1000000000000004E-3</v>
      </c>
      <c r="S10" s="146">
        <v>9.9000000000000008E-3</v>
      </c>
      <c r="T10" s="146">
        <v>8.0999999999999996E-3</v>
      </c>
      <c r="U10" s="144">
        <v>3285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-1.1000000000000001E-3</v>
      </c>
      <c r="E11" s="36"/>
      <c r="F11" s="35"/>
      <c r="G11" s="43">
        <f>AVERAGE(G8:G10)</f>
        <v>-0.14006666666666667</v>
      </c>
      <c r="H11" s="272">
        <f>COUNTIF($D8:$D10,"&gt;0")/COUNT($D8:$D10)</f>
        <v>0</v>
      </c>
      <c r="I11" s="36"/>
      <c r="J11" s="36"/>
      <c r="K11" s="43">
        <f>AVERAGE(K8:K10)</f>
        <v>5.2163333333333339E-2</v>
      </c>
      <c r="L11" s="36"/>
      <c r="M11" s="35"/>
      <c r="N11" s="38"/>
      <c r="O11" s="39"/>
      <c r="P11" s="43">
        <f>AVERAGE(P8:P10)</f>
        <v>-9.3666666666666662E-2</v>
      </c>
      <c r="Q11" s="37"/>
      <c r="R11" s="43">
        <f>AVERAGE(R8:R10)</f>
        <v>9.3333333333333376E-4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1">
        <v>1.8E-3</v>
      </c>
      <c r="E12" s="150">
        <v>564.9</v>
      </c>
      <c r="F12" s="14">
        <v>1.0474000000000001</v>
      </c>
      <c r="G12" s="152">
        <v>-8.9399999999999993E-2</v>
      </c>
      <c r="H12" s="152">
        <v>4.4999999999999998E-2</v>
      </c>
      <c r="I12" s="150">
        <v>6</v>
      </c>
      <c r="J12" s="150">
        <v>6</v>
      </c>
      <c r="K12" s="152">
        <v>5.4859999999999999E-2</v>
      </c>
      <c r="L12" s="150" t="s">
        <v>40</v>
      </c>
      <c r="M12" s="14" t="s">
        <v>222</v>
      </c>
      <c r="N12" s="151">
        <v>1.0699999999999999E-2</v>
      </c>
      <c r="O12" s="18">
        <v>0.20630000000000001</v>
      </c>
      <c r="P12" s="152">
        <v>-6.6400000000000001E-2</v>
      </c>
      <c r="Q12" s="152">
        <v>0.83530000000000004</v>
      </c>
      <c r="R12" s="152">
        <v>-4.7000000000000002E-3</v>
      </c>
      <c r="S12" s="152">
        <v>-1E-4</v>
      </c>
      <c r="T12" s="152">
        <v>-1.4E-3</v>
      </c>
      <c r="U12" s="150">
        <v>48654</v>
      </c>
      <c r="V12" s="150">
        <v>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1.2509999999999999</v>
      </c>
      <c r="D13" s="254">
        <v>4.7999999999999996E-3</v>
      </c>
      <c r="E13" s="253">
        <v>162.28</v>
      </c>
      <c r="F13" s="252">
        <v>1.042</v>
      </c>
      <c r="G13" s="255">
        <v>-0.2006</v>
      </c>
      <c r="H13" s="255">
        <v>4.4999999999999998E-2</v>
      </c>
      <c r="I13" s="253">
        <v>6</v>
      </c>
      <c r="J13" s="253">
        <v>6</v>
      </c>
      <c r="K13" s="255">
        <v>4.9630000000000001E-2</v>
      </c>
      <c r="L13" s="253" t="s">
        <v>40</v>
      </c>
      <c r="M13" s="542" t="s">
        <v>229</v>
      </c>
      <c r="N13" s="254">
        <v>9.4999999999999998E-3</v>
      </c>
      <c r="O13" s="256">
        <v>0.38200000000000001</v>
      </c>
      <c r="P13" s="255">
        <v>-0.15240000000000001</v>
      </c>
      <c r="Q13" s="255">
        <v>0.43490000000000001</v>
      </c>
      <c r="R13" s="255">
        <v>-7.0000000000000001E-3</v>
      </c>
      <c r="S13" s="255">
        <v>-6.3E-3</v>
      </c>
      <c r="T13" s="255">
        <v>-8.6E-3</v>
      </c>
      <c r="U13" s="253">
        <v>42237</v>
      </c>
      <c r="V13" s="253">
        <v>-181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1.304</v>
      </c>
      <c r="D14" s="151">
        <v>6.1999999999999998E-3</v>
      </c>
      <c r="E14" s="150">
        <v>43.92</v>
      </c>
      <c r="F14" s="14">
        <v>1.0423</v>
      </c>
      <c r="G14" s="152">
        <v>-0.25109999999999999</v>
      </c>
      <c r="H14" s="152">
        <v>4.4999999999999998E-2</v>
      </c>
      <c r="I14" s="150">
        <v>6</v>
      </c>
      <c r="J14" s="150">
        <v>6</v>
      </c>
      <c r="K14" s="152">
        <v>4.7550000000000002E-2</v>
      </c>
      <c r="L14" s="150" t="s">
        <v>40</v>
      </c>
      <c r="M14" s="14" t="s">
        <v>231</v>
      </c>
      <c r="N14" s="151">
        <v>9.4999999999999998E-3</v>
      </c>
      <c r="O14" s="18">
        <v>0.51190000000000002</v>
      </c>
      <c r="P14" s="152">
        <v>-0.18690000000000001</v>
      </c>
      <c r="Q14" s="152">
        <v>0.51080000000000003</v>
      </c>
      <c r="R14" s="152">
        <v>-6.3E-3</v>
      </c>
      <c r="S14" s="152">
        <v>-5.7000000000000002E-3</v>
      </c>
      <c r="T14" s="152">
        <v>-6.6E-3</v>
      </c>
      <c r="U14" s="150">
        <v>13421</v>
      </c>
      <c r="V14" s="150">
        <v>-136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4.266666666666666E-3</v>
      </c>
      <c r="E15" s="36"/>
      <c r="F15" s="35"/>
      <c r="G15" s="43">
        <f>AVERAGE(G12:G14)</f>
        <v>-0.18036666666666665</v>
      </c>
      <c r="H15" s="272">
        <f>COUNTIF($D12:$D14,"&gt;0")/COUNT($D12:$D14)</f>
        <v>1</v>
      </c>
      <c r="I15" s="36"/>
      <c r="J15" s="36"/>
      <c r="K15" s="43">
        <f>AVERAGE(K12:K14)</f>
        <v>5.0680000000000003E-2</v>
      </c>
      <c r="L15" s="36"/>
      <c r="M15" s="35"/>
      <c r="N15" s="38"/>
      <c r="O15" s="39"/>
      <c r="P15" s="43">
        <f>AVERAGE(P12:P14)</f>
        <v>-0.13523333333333334</v>
      </c>
      <c r="Q15" s="37"/>
      <c r="R15" s="43">
        <f>AVERAGE(R12:R14)</f>
        <v>-6.000000000000001E-3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1.1140000000000001</v>
      </c>
      <c r="D16" s="147">
        <v>3.5999999999999999E-3</v>
      </c>
      <c r="E16" s="144">
        <v>110.23</v>
      </c>
      <c r="F16" s="7">
        <v>1.0727</v>
      </c>
      <c r="G16" s="146">
        <v>-3.85E-2</v>
      </c>
      <c r="H16" s="146">
        <v>0.04</v>
      </c>
      <c r="I16" s="144">
        <v>6</v>
      </c>
      <c r="J16" s="144">
        <v>5.5</v>
      </c>
      <c r="K16" s="146">
        <v>5.287E-2</v>
      </c>
      <c r="L16" s="144" t="s">
        <v>40</v>
      </c>
      <c r="M16" s="158" t="s">
        <v>203</v>
      </c>
      <c r="N16" s="147">
        <v>9.1000000000000004E-3</v>
      </c>
      <c r="O16" s="23">
        <v>0.15709999999999999</v>
      </c>
      <c r="P16" s="146">
        <v>-3.2000000000000001E-2</v>
      </c>
      <c r="Q16" s="146">
        <v>0.91169999999999995</v>
      </c>
      <c r="R16" s="146">
        <v>-3.3999999999999998E-3</v>
      </c>
      <c r="S16" s="146">
        <v>-1.1999999999999999E-3</v>
      </c>
      <c r="T16" s="146">
        <v>-1.4E-3</v>
      </c>
      <c r="U16" s="144">
        <v>5998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150287</v>
      </c>
      <c r="B17" s="150" t="s">
        <v>77</v>
      </c>
      <c r="C17" s="14">
        <v>1.0840000000000001</v>
      </c>
      <c r="D17" s="151">
        <v>8.9999999999999998E-4</v>
      </c>
      <c r="E17" s="150">
        <v>5059.07</v>
      </c>
      <c r="F17" s="14">
        <v>1.0409999999999999</v>
      </c>
      <c r="G17" s="152">
        <v>-4.1300000000000003E-2</v>
      </c>
      <c r="H17" s="152">
        <v>0.04</v>
      </c>
      <c r="I17" s="150">
        <v>5.5</v>
      </c>
      <c r="J17" s="150">
        <v>5.5</v>
      </c>
      <c r="K17" s="152">
        <v>5.2729999999999999E-2</v>
      </c>
      <c r="L17" s="150" t="s">
        <v>40</v>
      </c>
      <c r="M17" s="14" t="s">
        <v>78</v>
      </c>
      <c r="N17" s="151">
        <v>1.0800000000000001E-2</v>
      </c>
      <c r="O17" s="18">
        <v>0.19120000000000001</v>
      </c>
      <c r="P17" s="152">
        <v>-3.4599999999999999E-2</v>
      </c>
      <c r="Q17" s="152">
        <v>0.87949999999999995</v>
      </c>
      <c r="R17" s="152">
        <v>-3.8999999999999998E-3</v>
      </c>
      <c r="S17" s="152">
        <v>-5.7000000000000002E-3</v>
      </c>
      <c r="T17" s="152">
        <v>-8.8000000000000005E-3</v>
      </c>
      <c r="U17" s="150">
        <v>119175</v>
      </c>
      <c r="V17" s="150">
        <v>-1894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1.0840000000000001</v>
      </c>
      <c r="D18" s="147">
        <v>8.9999999999999998E-4</v>
      </c>
      <c r="E18" s="144">
        <v>3820.03</v>
      </c>
      <c r="F18" s="7">
        <v>1.0409999999999999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5.2729999999999999E-2</v>
      </c>
      <c r="L18" s="144" t="s">
        <v>40</v>
      </c>
      <c r="M18" s="7" t="s">
        <v>197</v>
      </c>
      <c r="N18" s="147">
        <v>1.66E-2</v>
      </c>
      <c r="O18" s="23">
        <v>0.15720000000000001</v>
      </c>
      <c r="P18" s="146">
        <v>-3.4599999999999999E-2</v>
      </c>
      <c r="Q18" s="146">
        <v>0.95850000000000002</v>
      </c>
      <c r="R18" s="146">
        <v>-7.7000000000000002E-3</v>
      </c>
      <c r="S18" s="146">
        <v>-4.5999999999999999E-3</v>
      </c>
      <c r="T18" s="146">
        <v>-6.6E-3</v>
      </c>
      <c r="U18" s="144">
        <v>79820</v>
      </c>
      <c r="V18" s="144">
        <v>-1795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1.0860000000000001</v>
      </c>
      <c r="D19" s="151">
        <v>2.8E-3</v>
      </c>
      <c r="E19" s="150">
        <v>418.52</v>
      </c>
      <c r="F19" s="14">
        <v>1.0409999999999999</v>
      </c>
      <c r="G19" s="152">
        <v>-4.3200000000000002E-2</v>
      </c>
      <c r="H19" s="152">
        <v>0.04</v>
      </c>
      <c r="I19" s="150">
        <v>5.5</v>
      </c>
      <c r="J19" s="150">
        <v>5.5</v>
      </c>
      <c r="K19" s="152">
        <v>5.2630000000000003E-2</v>
      </c>
      <c r="L19" s="150" t="s">
        <v>40</v>
      </c>
      <c r="M19" s="14" t="s">
        <v>80</v>
      </c>
      <c r="N19" s="151">
        <v>6.6E-3</v>
      </c>
      <c r="O19" s="18">
        <v>0.2271</v>
      </c>
      <c r="P19" s="152">
        <v>-3.6299999999999999E-2</v>
      </c>
      <c r="Q19" s="162">
        <v>0.79600000000000004</v>
      </c>
      <c r="R19" s="152">
        <v>1.5E-3</v>
      </c>
      <c r="S19" s="152">
        <v>1.8E-3</v>
      </c>
      <c r="T19" s="152">
        <v>5.9999999999999995E-4</v>
      </c>
      <c r="U19" s="150">
        <v>16928</v>
      </c>
      <c r="V19" s="150">
        <v>117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1.8E-3</v>
      </c>
      <c r="E20" s="144">
        <v>559.77</v>
      </c>
      <c r="F20" s="7">
        <v>1.0416000000000001</v>
      </c>
      <c r="G20" s="146">
        <v>-4.4499999999999998E-2</v>
      </c>
      <c r="H20" s="146">
        <v>0.04</v>
      </c>
      <c r="I20" s="144">
        <v>6</v>
      </c>
      <c r="J20" s="144">
        <v>5.5</v>
      </c>
      <c r="K20" s="146">
        <v>5.262E-2</v>
      </c>
      <c r="L20" s="144" t="s">
        <v>40</v>
      </c>
      <c r="M20" s="7" t="s">
        <v>201</v>
      </c>
      <c r="N20" s="147">
        <v>1.09E-2</v>
      </c>
      <c r="O20" s="23">
        <v>0.24260000000000001</v>
      </c>
      <c r="P20" s="146">
        <v>-3.7199999999999997E-2</v>
      </c>
      <c r="Q20" s="160">
        <v>0.75919999999999999</v>
      </c>
      <c r="R20" s="146">
        <v>-2.5000000000000001E-3</v>
      </c>
      <c r="S20" s="146">
        <v>3.7000000000000002E-3</v>
      </c>
      <c r="T20" s="146">
        <v>6.0000000000000001E-3</v>
      </c>
      <c r="U20" s="144">
        <v>41383</v>
      </c>
      <c r="V20" s="144">
        <v>784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61" t="s">
        <v>199</v>
      </c>
      <c r="C21" s="14">
        <v>1.0880000000000001</v>
      </c>
      <c r="D21" s="159">
        <v>0</v>
      </c>
      <c r="E21" s="150">
        <v>210.79</v>
      </c>
      <c r="F21" s="14">
        <v>1.0412999999999999</v>
      </c>
      <c r="G21" s="152">
        <v>-4.48E-2</v>
      </c>
      <c r="H21" s="152">
        <v>0.04</v>
      </c>
      <c r="I21" s="150">
        <v>5.5</v>
      </c>
      <c r="J21" s="150">
        <v>5.5</v>
      </c>
      <c r="K21" s="152">
        <v>5.2549999999999999E-2</v>
      </c>
      <c r="L21" s="150" t="s">
        <v>40</v>
      </c>
      <c r="M21" s="14" t="s">
        <v>95</v>
      </c>
      <c r="N21" s="151">
        <v>6.1000000000000004E-3</v>
      </c>
      <c r="O21" s="18">
        <v>0.18379999999999999</v>
      </c>
      <c r="P21" s="152">
        <v>-3.8100000000000002E-2</v>
      </c>
      <c r="Q21" s="162">
        <v>0.8962</v>
      </c>
      <c r="R21" s="152">
        <v>-2.5999999999999999E-3</v>
      </c>
      <c r="S21" s="152">
        <v>5.9999999999999995E-4</v>
      </c>
      <c r="T21" s="152">
        <v>-3.7000000000000002E-3</v>
      </c>
      <c r="U21" s="150">
        <v>43820</v>
      </c>
      <c r="V21" s="150">
        <v>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1.0880000000000001</v>
      </c>
      <c r="D22" s="147">
        <v>8.9999999999999998E-4</v>
      </c>
      <c r="E22" s="144">
        <v>22.02</v>
      </c>
      <c r="F22" s="7">
        <v>1.0409999999999999</v>
      </c>
      <c r="G22" s="146">
        <v>-4.5100000000000001E-2</v>
      </c>
      <c r="H22" s="146">
        <v>0.04</v>
      </c>
      <c r="I22" s="144">
        <v>5.5</v>
      </c>
      <c r="J22" s="144">
        <v>5.5</v>
      </c>
      <c r="K22" s="146">
        <v>5.253E-2</v>
      </c>
      <c r="L22" s="144" t="s">
        <v>40</v>
      </c>
      <c r="M22" s="7" t="s">
        <v>95</v>
      </c>
      <c r="N22" s="147">
        <v>6.1000000000000004E-3</v>
      </c>
      <c r="O22" s="23">
        <v>0.21060000000000001</v>
      </c>
      <c r="P22" s="146">
        <v>-3.8100000000000002E-2</v>
      </c>
      <c r="Q22" s="146">
        <v>0.83440000000000003</v>
      </c>
      <c r="R22" s="146">
        <v>-5.1999999999999998E-3</v>
      </c>
      <c r="S22" s="146">
        <v>-3.0999999999999999E-3</v>
      </c>
      <c r="T22" s="146">
        <v>-7.3000000000000001E-3</v>
      </c>
      <c r="U22" s="144">
        <v>19776</v>
      </c>
      <c r="V22" s="144">
        <v>17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1.115</v>
      </c>
      <c r="D23" s="156">
        <v>-8.9999999999999998E-4</v>
      </c>
      <c r="E23" s="150">
        <v>6.51</v>
      </c>
      <c r="F23" s="14">
        <v>1.0659000000000001</v>
      </c>
      <c r="G23" s="152">
        <v>-4.6100000000000002E-2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7.1999999999999998E-3</v>
      </c>
      <c r="O23" s="18">
        <v>0.34499999999999997</v>
      </c>
      <c r="P23" s="152">
        <v>-3.9100000000000003E-2</v>
      </c>
      <c r="Q23" s="152">
        <v>0.49320000000000003</v>
      </c>
      <c r="R23" s="152">
        <v>-1.5E-3</v>
      </c>
      <c r="S23" s="152">
        <v>2.9999999999999997E-4</v>
      </c>
      <c r="T23" s="152">
        <v>-6.4000000000000003E-3</v>
      </c>
      <c r="U23" s="150">
        <v>1146</v>
      </c>
      <c r="V23" s="150">
        <v>1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1.0840000000000001</v>
      </c>
      <c r="D24" s="147">
        <v>2.8E-3</v>
      </c>
      <c r="E24" s="144">
        <v>1.48</v>
      </c>
      <c r="F24" s="7">
        <v>1.0347</v>
      </c>
      <c r="G24" s="146">
        <v>-4.7600000000000003E-2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66</v>
      </c>
      <c r="N24" s="147">
        <v>7.1999999999999998E-3</v>
      </c>
      <c r="O24" s="23">
        <v>0.36459999999999998</v>
      </c>
      <c r="P24" s="146">
        <v>-4.0099999999999997E-2</v>
      </c>
      <c r="Q24" s="160">
        <v>0.48370000000000002</v>
      </c>
      <c r="R24" s="146">
        <v>-1.0800000000000001E-2</v>
      </c>
      <c r="S24" s="146">
        <v>-8.6E-3</v>
      </c>
      <c r="T24" s="146">
        <v>-7.4999999999999997E-3</v>
      </c>
      <c r="U24" s="144">
        <v>1582</v>
      </c>
      <c r="V24" s="144">
        <v>20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150323</v>
      </c>
      <c r="B25" s="150" t="s">
        <v>194</v>
      </c>
      <c r="C25" s="14">
        <v>1.0880000000000001</v>
      </c>
      <c r="D25" s="151">
        <v>6.4999999999999997E-3</v>
      </c>
      <c r="E25" s="150">
        <v>812.35</v>
      </c>
      <c r="F25" s="14">
        <v>1.0382</v>
      </c>
      <c r="G25" s="152">
        <v>-4.8000000000000001E-2</v>
      </c>
      <c r="H25" s="152">
        <v>0.04</v>
      </c>
      <c r="I25" s="150">
        <v>5.5</v>
      </c>
      <c r="J25" s="150">
        <v>5.5</v>
      </c>
      <c r="K25" s="152">
        <v>5.2389999999999999E-2</v>
      </c>
      <c r="L25" s="150" t="s">
        <v>40</v>
      </c>
      <c r="M25" s="14" t="s">
        <v>76</v>
      </c>
      <c r="N25" s="151">
        <v>1.1900000000000001E-2</v>
      </c>
      <c r="O25" s="18">
        <v>0.20119999999999999</v>
      </c>
      <c r="P25" s="152">
        <v>-4.0800000000000003E-2</v>
      </c>
      <c r="Q25" s="152">
        <v>0.86029999999999995</v>
      </c>
      <c r="R25" s="152">
        <v>-7.1999999999999998E-3</v>
      </c>
      <c r="S25" s="152">
        <v>-9.7999999999999997E-3</v>
      </c>
      <c r="T25" s="152">
        <v>-3.5000000000000001E-3</v>
      </c>
      <c r="U25" s="150">
        <v>6078</v>
      </c>
      <c r="V25" s="150">
        <v>-21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150198</v>
      </c>
      <c r="B26" s="144" t="s">
        <v>219</v>
      </c>
      <c r="C26" s="7">
        <v>1.093</v>
      </c>
      <c r="D26" s="147">
        <v>8.9999999999999998E-4</v>
      </c>
      <c r="E26" s="144">
        <v>356.09</v>
      </c>
      <c r="F26" s="7">
        <v>1.0383</v>
      </c>
      <c r="G26" s="146">
        <v>-5.2699999999999997E-2</v>
      </c>
      <c r="H26" s="146">
        <v>0.04</v>
      </c>
      <c r="I26" s="144">
        <v>5.5</v>
      </c>
      <c r="J26" s="144">
        <v>5.5</v>
      </c>
      <c r="K26" s="146">
        <v>5.2150000000000002E-2</v>
      </c>
      <c r="L26" s="144" t="s">
        <v>40</v>
      </c>
      <c r="M26" s="7" t="s">
        <v>220</v>
      </c>
      <c r="N26" s="147">
        <v>6.8999999999999999E-3</v>
      </c>
      <c r="O26" s="23">
        <v>0.23130000000000001</v>
      </c>
      <c r="P26" s="146">
        <v>-4.5199999999999997E-2</v>
      </c>
      <c r="Q26" s="146">
        <v>0.79010000000000002</v>
      </c>
      <c r="R26" s="146">
        <v>6.9999999999999999E-4</v>
      </c>
      <c r="S26" s="146">
        <v>-8.3999999999999995E-3</v>
      </c>
      <c r="T26" s="146">
        <v>-9.5999999999999992E-3</v>
      </c>
      <c r="U26" s="144">
        <v>51911</v>
      </c>
      <c r="V26" s="144">
        <v>-544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1.0960000000000001</v>
      </c>
      <c r="D27" s="151">
        <v>6.4000000000000003E-3</v>
      </c>
      <c r="E27" s="150">
        <v>1.4</v>
      </c>
      <c r="F27" s="14">
        <v>1.0411999999999999</v>
      </c>
      <c r="G27" s="152">
        <v>-5.2600000000000001E-2</v>
      </c>
      <c r="H27" s="152">
        <v>0.04</v>
      </c>
      <c r="I27" s="150">
        <v>5.5</v>
      </c>
      <c r="J27" s="150">
        <v>5.5</v>
      </c>
      <c r="K27" s="152">
        <v>5.2139999999999999E-2</v>
      </c>
      <c r="L27" s="150" t="s">
        <v>40</v>
      </c>
      <c r="M27" s="14" t="s">
        <v>211</v>
      </c>
      <c r="N27" s="151">
        <v>1.14E-2</v>
      </c>
      <c r="O27" s="18">
        <v>0.23269999999999999</v>
      </c>
      <c r="P27" s="152">
        <v>-4.5100000000000001E-2</v>
      </c>
      <c r="Q27" s="152">
        <v>0.78269999999999995</v>
      </c>
      <c r="R27" s="152">
        <v>-4.1000000000000003E-3</v>
      </c>
      <c r="S27" s="152">
        <v>-5.0000000000000001E-4</v>
      </c>
      <c r="T27" s="152">
        <v>1E-4</v>
      </c>
      <c r="U27" s="150">
        <v>1425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163">
        <v>502037</v>
      </c>
      <c r="B28" s="166" t="s">
        <v>221</v>
      </c>
      <c r="C28" s="163">
        <v>1.0900000000000001</v>
      </c>
      <c r="D28" s="165">
        <v>5.4999999999999997E-3</v>
      </c>
      <c r="E28" s="166">
        <v>7.56</v>
      </c>
      <c r="F28" s="163">
        <v>1.0346</v>
      </c>
      <c r="G28" s="167">
        <v>-5.3499999999999999E-2</v>
      </c>
      <c r="H28" s="167">
        <v>0.04</v>
      </c>
      <c r="I28" s="166">
        <v>5.5</v>
      </c>
      <c r="J28" s="166">
        <v>5.5</v>
      </c>
      <c r="K28" s="167">
        <v>5.2109999999999997E-2</v>
      </c>
      <c r="L28" s="166" t="s">
        <v>40</v>
      </c>
      <c r="M28" s="163" t="s">
        <v>222</v>
      </c>
      <c r="N28" s="165">
        <v>1.0699999999999999E-2</v>
      </c>
      <c r="O28" s="169">
        <v>0.41899999999999998</v>
      </c>
      <c r="P28" s="167">
        <v>-4.53E-2</v>
      </c>
      <c r="Q28" s="167">
        <v>0.3569</v>
      </c>
      <c r="R28" s="167">
        <v>4.5999999999999999E-3</v>
      </c>
      <c r="S28" s="167">
        <v>1.3899999999999999E-2</v>
      </c>
      <c r="T28" s="167">
        <v>1.26E-2</v>
      </c>
      <c r="U28" s="166">
        <v>552</v>
      </c>
      <c r="V28" s="166">
        <v>0</v>
      </c>
      <c r="W28" s="170">
        <v>0.21180555555555555</v>
      </c>
      <c r="X28" s="171">
        <v>42719</v>
      </c>
      <c r="Y28" s="172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1.0940000000000001</v>
      </c>
      <c r="D29" s="151">
        <v>5.4999999999999997E-3</v>
      </c>
      <c r="E29" s="150">
        <v>341.72</v>
      </c>
      <c r="F29" s="14">
        <v>1.0382</v>
      </c>
      <c r="G29" s="152">
        <v>-5.3699999999999998E-2</v>
      </c>
      <c r="H29" s="152">
        <v>0.04</v>
      </c>
      <c r="I29" s="150">
        <v>5.5</v>
      </c>
      <c r="J29" s="150">
        <v>5.5</v>
      </c>
      <c r="K29" s="152">
        <v>5.2089999999999997E-2</v>
      </c>
      <c r="L29" s="150" t="s">
        <v>40</v>
      </c>
      <c r="M29" s="14" t="s">
        <v>110</v>
      </c>
      <c r="N29" s="151">
        <v>8.5000000000000006E-3</v>
      </c>
      <c r="O29" s="18">
        <v>0.21590000000000001</v>
      </c>
      <c r="P29" s="152">
        <v>-4.6100000000000002E-2</v>
      </c>
      <c r="Q29" s="152">
        <v>0.82599999999999996</v>
      </c>
      <c r="R29" s="152">
        <v>-5.4999999999999997E-3</v>
      </c>
      <c r="S29" s="152">
        <v>-8.5000000000000006E-3</v>
      </c>
      <c r="T29" s="152">
        <v>-6.8999999999999999E-3</v>
      </c>
      <c r="U29" s="150">
        <v>19071</v>
      </c>
      <c r="V29" s="150">
        <v>-37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1.1020000000000001</v>
      </c>
      <c r="D30" s="147">
        <v>2.7000000000000001E-3</v>
      </c>
      <c r="E30" s="144">
        <v>43.5</v>
      </c>
      <c r="F30" s="7">
        <v>1.0412999999999999</v>
      </c>
      <c r="G30" s="146">
        <v>-5.8299999999999998E-2</v>
      </c>
      <c r="H30" s="146">
        <v>0.04</v>
      </c>
      <c r="I30" s="144">
        <v>5.5</v>
      </c>
      <c r="J30" s="144">
        <v>5.5</v>
      </c>
      <c r="K30" s="146">
        <v>5.185E-2</v>
      </c>
      <c r="L30" s="144" t="s">
        <v>40</v>
      </c>
      <c r="M30" s="7" t="s">
        <v>56</v>
      </c>
      <c r="N30" s="147">
        <v>3.8E-3</v>
      </c>
      <c r="O30" s="23">
        <v>0.41970000000000002</v>
      </c>
      <c r="P30" s="146">
        <v>-5.0299999999999997E-2</v>
      </c>
      <c r="Q30" s="160">
        <v>0.34820000000000001</v>
      </c>
      <c r="R30" s="146">
        <v>4.0000000000000001E-3</v>
      </c>
      <c r="S30" s="146">
        <v>4.4000000000000003E-3</v>
      </c>
      <c r="T30" s="146">
        <v>1E-4</v>
      </c>
      <c r="U30" s="144">
        <v>5209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1.1000000000000001</v>
      </c>
      <c r="D31" s="151">
        <v>2.7000000000000001E-3</v>
      </c>
      <c r="E31" s="150">
        <v>1025.28</v>
      </c>
      <c r="F31" s="14">
        <v>1.0383</v>
      </c>
      <c r="G31" s="152">
        <v>-5.9400000000000001E-2</v>
      </c>
      <c r="H31" s="152">
        <v>0.04</v>
      </c>
      <c r="I31" s="150">
        <v>5.5</v>
      </c>
      <c r="J31" s="150">
        <v>5.5</v>
      </c>
      <c r="K31" s="152">
        <v>5.1799999999999999E-2</v>
      </c>
      <c r="L31" s="150" t="s">
        <v>40</v>
      </c>
      <c r="M31" s="14" t="s">
        <v>207</v>
      </c>
      <c r="N31" s="151">
        <v>8.0999999999999996E-3</v>
      </c>
      <c r="O31" s="18">
        <v>0.19220000000000001</v>
      </c>
      <c r="P31" s="152">
        <v>-5.1299999999999998E-2</v>
      </c>
      <c r="Q31" s="152">
        <v>1.5082</v>
      </c>
      <c r="R31" s="152">
        <v>-6.7999999999999996E-3</v>
      </c>
      <c r="S31" s="152">
        <v>-6.1000000000000004E-3</v>
      </c>
      <c r="T31" s="152">
        <v>-4.7000000000000002E-3</v>
      </c>
      <c r="U31" s="150">
        <v>106897</v>
      </c>
      <c r="V31" s="150">
        <v>-24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1.1040000000000001</v>
      </c>
      <c r="D32" s="147">
        <v>2.7000000000000001E-3</v>
      </c>
      <c r="E32" s="144">
        <v>6095.11</v>
      </c>
      <c r="F32" s="7">
        <v>1.0383</v>
      </c>
      <c r="G32" s="146">
        <v>-6.3299999999999995E-2</v>
      </c>
      <c r="H32" s="146">
        <v>0.04</v>
      </c>
      <c r="I32" s="144">
        <v>5.5</v>
      </c>
      <c r="J32" s="144">
        <v>5.5</v>
      </c>
      <c r="K32" s="146">
        <v>5.1610000000000003E-2</v>
      </c>
      <c r="L32" s="144" t="s">
        <v>40</v>
      </c>
      <c r="M32" s="7" t="s">
        <v>209</v>
      </c>
      <c r="N32" s="147">
        <v>9.2999999999999992E-3</v>
      </c>
      <c r="O32" s="23">
        <v>0.20130000000000001</v>
      </c>
      <c r="P32" s="146">
        <v>-5.4699999999999999E-2</v>
      </c>
      <c r="Q32" s="146">
        <v>0.86</v>
      </c>
      <c r="R32" s="146">
        <v>-5.4999999999999997E-3</v>
      </c>
      <c r="S32" s="146">
        <v>-5.4999999999999997E-3</v>
      </c>
      <c r="T32" s="146">
        <v>-5.1999999999999998E-3</v>
      </c>
      <c r="U32" s="144">
        <v>472038</v>
      </c>
      <c r="V32" s="144">
        <v>-1682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1.103</v>
      </c>
      <c r="D33" s="151">
        <v>4.5999999999999999E-3</v>
      </c>
      <c r="E33" s="150">
        <v>79.540000000000006</v>
      </c>
      <c r="F33" s="14">
        <v>1.034</v>
      </c>
      <c r="G33" s="152">
        <v>-6.6699999999999995E-2</v>
      </c>
      <c r="H33" s="152">
        <v>0.04</v>
      </c>
      <c r="I33" s="150">
        <v>5.5</v>
      </c>
      <c r="J33" s="150">
        <v>5.5</v>
      </c>
      <c r="K33" s="152">
        <v>5.1450000000000003E-2</v>
      </c>
      <c r="L33" s="150" t="s">
        <v>40</v>
      </c>
      <c r="M33" s="14" t="s">
        <v>46</v>
      </c>
      <c r="N33" s="151">
        <v>9.1000000000000004E-3</v>
      </c>
      <c r="O33" s="18">
        <v>0.41549999999999998</v>
      </c>
      <c r="P33" s="152">
        <v>-5.7500000000000002E-2</v>
      </c>
      <c r="Q33" s="152">
        <v>0.36559999999999998</v>
      </c>
      <c r="R33" s="152">
        <v>-6.7999999999999996E-3</v>
      </c>
      <c r="S33" s="152">
        <v>-7.3000000000000001E-3</v>
      </c>
      <c r="T33" s="152">
        <v>-7.7000000000000002E-3</v>
      </c>
      <c r="U33" s="150">
        <v>12920</v>
      </c>
      <c r="V33" s="150">
        <v>-14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150343</v>
      </c>
      <c r="B34" s="144" t="s">
        <v>223</v>
      </c>
      <c r="C34" s="7">
        <v>1.107</v>
      </c>
      <c r="D34" s="157">
        <v>0</v>
      </c>
      <c r="E34" s="144">
        <v>18.75</v>
      </c>
      <c r="F34" s="7">
        <v>1.03</v>
      </c>
      <c r="G34" s="146">
        <v>-7.4800000000000005E-2</v>
      </c>
      <c r="H34" s="146">
        <v>0.04</v>
      </c>
      <c r="I34" s="144">
        <v>5.5</v>
      </c>
      <c r="J34" s="144">
        <v>5.5</v>
      </c>
      <c r="K34" s="146">
        <v>5.1069999999999997E-2</v>
      </c>
      <c r="L34" s="144" t="s">
        <v>40</v>
      </c>
      <c r="M34" s="7" t="s">
        <v>56</v>
      </c>
      <c r="N34" s="147">
        <v>3.8E-3</v>
      </c>
      <c r="O34" s="23">
        <v>0.43109999999999998</v>
      </c>
      <c r="P34" s="146">
        <v>-6.4500000000000002E-2</v>
      </c>
      <c r="Q34" s="160">
        <v>0.33329999999999999</v>
      </c>
      <c r="R34" s="146">
        <v>-5.7999999999999996E-3</v>
      </c>
      <c r="S34" s="146">
        <v>-4.0000000000000001E-3</v>
      </c>
      <c r="T34" s="146">
        <v>-6.6E-3</v>
      </c>
      <c r="U34" s="144">
        <v>5505</v>
      </c>
      <c r="V34" s="144">
        <v>-58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1.1160000000000001</v>
      </c>
      <c r="D35" s="151">
        <v>2.3900000000000001E-2</v>
      </c>
      <c r="E35" s="150">
        <v>0.11</v>
      </c>
      <c r="F35" s="14">
        <v>1.0344</v>
      </c>
      <c r="G35" s="152">
        <v>-7.8899999999999998E-2</v>
      </c>
      <c r="H35" s="152">
        <v>0.04</v>
      </c>
      <c r="I35" s="150">
        <v>5.5</v>
      </c>
      <c r="J35" s="150">
        <v>5.5</v>
      </c>
      <c r="K35" s="152">
        <v>5.0849999999999999E-2</v>
      </c>
      <c r="L35" s="150" t="s">
        <v>40</v>
      </c>
      <c r="M35" s="14" t="s">
        <v>127</v>
      </c>
      <c r="N35" s="151">
        <v>9.1000000000000004E-3</v>
      </c>
      <c r="O35" s="18">
        <v>0.46239999999999998</v>
      </c>
      <c r="P35" s="152">
        <v>-6.8500000000000005E-2</v>
      </c>
      <c r="Q35" s="152">
        <v>0.25569999999999998</v>
      </c>
      <c r="R35" s="152">
        <v>-1.18E-2</v>
      </c>
      <c r="S35" s="152">
        <v>-2.0899999999999998E-2</v>
      </c>
      <c r="T35" s="152">
        <v>2.8999999999999998E-3</v>
      </c>
      <c r="U35" s="150">
        <v>787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1.121</v>
      </c>
      <c r="D36" s="145">
        <v>-1.41E-2</v>
      </c>
      <c r="E36" s="144">
        <v>52.98</v>
      </c>
      <c r="F36" s="7">
        <v>1.038</v>
      </c>
      <c r="G36" s="146">
        <v>-0.08</v>
      </c>
      <c r="H36" s="146">
        <v>0.04</v>
      </c>
      <c r="I36" s="144">
        <v>5.5</v>
      </c>
      <c r="J36" s="144">
        <v>5.5</v>
      </c>
      <c r="K36" s="146">
        <v>5.0779999999999999E-2</v>
      </c>
      <c r="L36" s="144" t="s">
        <v>40</v>
      </c>
      <c r="M36" s="7" t="s">
        <v>76</v>
      </c>
      <c r="N36" s="147">
        <v>1.1900000000000001E-2</v>
      </c>
      <c r="O36" s="23">
        <v>0.45529999999999998</v>
      </c>
      <c r="P36" s="146">
        <v>-6.9099999999999995E-2</v>
      </c>
      <c r="Q36" s="146">
        <v>0.26879999999999998</v>
      </c>
      <c r="R36" s="146">
        <v>-5.3E-3</v>
      </c>
      <c r="S36" s="146">
        <v>-4.0000000000000002E-4</v>
      </c>
      <c r="T36" s="146">
        <v>-4.0000000000000002E-4</v>
      </c>
      <c r="U36" s="144">
        <v>5906</v>
      </c>
      <c r="V36" s="144">
        <v>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1.1200000000000001</v>
      </c>
      <c r="D37" s="151">
        <v>7.1999999999999998E-3</v>
      </c>
      <c r="E37" s="150">
        <v>38.340000000000003</v>
      </c>
      <c r="F37" s="14">
        <v>1.0344</v>
      </c>
      <c r="G37" s="152">
        <v>-8.2799999999999999E-2</v>
      </c>
      <c r="H37" s="152">
        <v>0.04</v>
      </c>
      <c r="I37" s="150">
        <v>5.5</v>
      </c>
      <c r="J37" s="150">
        <v>5.5</v>
      </c>
      <c r="K37" s="152">
        <v>5.0659999999999997E-2</v>
      </c>
      <c r="L37" s="150" t="s">
        <v>40</v>
      </c>
      <c r="M37" s="14" t="s">
        <v>218</v>
      </c>
      <c r="N37" s="151">
        <v>1.5100000000000001E-2</v>
      </c>
      <c r="O37" s="18">
        <v>0.4274</v>
      </c>
      <c r="P37" s="152">
        <v>-7.1800000000000003E-2</v>
      </c>
      <c r="Q37" s="152">
        <v>0.33750000000000002</v>
      </c>
      <c r="R37" s="152">
        <v>-7.4999999999999997E-3</v>
      </c>
      <c r="S37" s="152">
        <v>-5.1000000000000004E-3</v>
      </c>
      <c r="T37" s="152">
        <v>-5.4999999999999997E-3</v>
      </c>
      <c r="U37" s="150">
        <v>14159</v>
      </c>
      <c r="V37" s="150">
        <v>-100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150196</v>
      </c>
      <c r="B38" s="144" t="s">
        <v>215</v>
      </c>
      <c r="C38" s="7">
        <v>1.125</v>
      </c>
      <c r="D38" s="147">
        <v>1.8E-3</v>
      </c>
      <c r="E38" s="144">
        <v>657</v>
      </c>
      <c r="F38" s="7">
        <v>1.0383</v>
      </c>
      <c r="G38" s="146">
        <v>-8.3500000000000005E-2</v>
      </c>
      <c r="H38" s="146">
        <v>0.04</v>
      </c>
      <c r="I38" s="144">
        <v>5.5</v>
      </c>
      <c r="J38" s="144">
        <v>5.5</v>
      </c>
      <c r="K38" s="146">
        <v>5.0610000000000002E-2</v>
      </c>
      <c r="L38" s="144" t="s">
        <v>40</v>
      </c>
      <c r="M38" s="7" t="s">
        <v>216</v>
      </c>
      <c r="N38" s="147">
        <v>8.0000000000000002E-3</v>
      </c>
      <c r="O38" s="23">
        <v>0.40920000000000001</v>
      </c>
      <c r="P38" s="146">
        <v>-7.2400000000000006E-2</v>
      </c>
      <c r="Q38" s="146">
        <v>0.37590000000000001</v>
      </c>
      <c r="R38" s="146">
        <v>-5.7000000000000002E-3</v>
      </c>
      <c r="S38" s="146">
        <v>-6.8999999999999999E-3</v>
      </c>
      <c r="T38" s="146">
        <v>-7.0000000000000001E-3</v>
      </c>
      <c r="U38" s="144">
        <v>82667</v>
      </c>
      <c r="V38" s="144">
        <v>-813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1.1599999999999999</v>
      </c>
      <c r="D39" s="151">
        <v>2.5999999999999999E-3</v>
      </c>
      <c r="E39" s="150">
        <v>0.32</v>
      </c>
      <c r="F39" s="14">
        <v>1.034</v>
      </c>
      <c r="G39" s="152">
        <v>-0.12189999999999999</v>
      </c>
      <c r="H39" s="152">
        <v>0.04</v>
      </c>
      <c r="I39" s="150">
        <v>5.5</v>
      </c>
      <c r="J39" s="150">
        <v>5.5</v>
      </c>
      <c r="K39" s="152">
        <v>4.8849999999999998E-2</v>
      </c>
      <c r="L39" s="150" t="s">
        <v>40</v>
      </c>
      <c r="M39" s="14" t="s">
        <v>222</v>
      </c>
      <c r="N39" s="151">
        <v>1.0699999999999999E-2</v>
      </c>
      <c r="O39" s="18">
        <v>0.41689999999999999</v>
      </c>
      <c r="P39" s="152">
        <v>-0.1038</v>
      </c>
      <c r="Q39" s="152">
        <v>0.36230000000000001</v>
      </c>
      <c r="R39" s="152">
        <v>-7.7999999999999996E-3</v>
      </c>
      <c r="S39" s="152">
        <v>-3.2000000000000002E-3</v>
      </c>
      <c r="T39" s="152">
        <v>-9.1999999999999998E-3</v>
      </c>
      <c r="U39" s="150">
        <v>645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1.1739999999999999</v>
      </c>
      <c r="D40" s="145">
        <v>-1.6999999999999999E-3</v>
      </c>
      <c r="E40" s="144">
        <v>3.02</v>
      </c>
      <c r="F40" s="7">
        <v>1.0344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4.8259999999999997E-2</v>
      </c>
      <c r="L40" s="144" t="s">
        <v>40</v>
      </c>
      <c r="M40" s="7" t="s">
        <v>218</v>
      </c>
      <c r="N40" s="147">
        <v>1.5100000000000001E-2</v>
      </c>
      <c r="O40" s="23">
        <v>0.46250000000000002</v>
      </c>
      <c r="P40" s="146">
        <v>-0.1145</v>
      </c>
      <c r="Q40" s="146">
        <v>0.25540000000000002</v>
      </c>
      <c r="R40" s="146">
        <v>7.3000000000000001E-3</v>
      </c>
      <c r="S40" s="146">
        <v>1.4500000000000001E-2</v>
      </c>
      <c r="T40" s="146">
        <v>2.3900000000000001E-2</v>
      </c>
      <c r="U40" s="144">
        <v>1097</v>
      </c>
      <c r="V40" s="144">
        <v>3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</v>
      </c>
      <c r="D41" s="156">
        <v>-1.89E-2</v>
      </c>
      <c r="E41" s="150">
        <v>140.79</v>
      </c>
      <c r="F41" s="14">
        <v>1.038</v>
      </c>
      <c r="G41" s="152">
        <v>-0.50290000000000001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0.68069999999999997</v>
      </c>
      <c r="P41" s="152">
        <v>-0.32829999999999998</v>
      </c>
      <c r="Q41" s="150" t="s">
        <v>37</v>
      </c>
      <c r="R41" s="152">
        <v>9.4999999999999998E-3</v>
      </c>
      <c r="S41" s="152">
        <v>1.2E-2</v>
      </c>
      <c r="T41" s="152">
        <v>6.4999999999999997E-3</v>
      </c>
      <c r="U41" s="150">
        <v>1426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1.9653846153846158E-3</v>
      </c>
      <c r="E42" s="36"/>
      <c r="F42" s="35"/>
      <c r="G42" s="43">
        <f>AVERAGE(G16:G41)</f>
        <v>-7.9246153846153841E-2</v>
      </c>
      <c r="H42" s="272">
        <f>COUNTIF($D16:$D41,"&gt;0")/COUNT($D16:$D41)</f>
        <v>0.76923076923076927</v>
      </c>
      <c r="I42" s="36"/>
      <c r="J42" s="36"/>
      <c r="K42" s="43">
        <f>AVERAGE(K16:K41)</f>
        <v>5.1091923076923076E-2</v>
      </c>
      <c r="L42" s="36"/>
      <c r="M42" s="35"/>
      <c r="N42" s="38"/>
      <c r="O42" s="39"/>
      <c r="P42" s="43">
        <f>AVERAGE(P16:P41)</f>
        <v>-6.3819230769230767E-2</v>
      </c>
      <c r="Q42" s="37"/>
      <c r="R42" s="43">
        <f>AVERAGE(R16:R41)</f>
        <v>-3.4538461538461537E-3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57">
        <v>0</v>
      </c>
      <c r="E43" s="144">
        <v>7145.11</v>
      </c>
      <c r="F43" s="7">
        <v>1.0392999999999999</v>
      </c>
      <c r="G43" s="146">
        <v>5.2200000000000003E-2</v>
      </c>
      <c r="H43" s="146">
        <v>3.5000000000000003E-2</v>
      </c>
      <c r="I43" s="144">
        <v>5</v>
      </c>
      <c r="J43" s="144">
        <v>5</v>
      </c>
      <c r="K43" s="146">
        <v>5.287E-2</v>
      </c>
      <c r="L43" s="144" t="s">
        <v>40</v>
      </c>
      <c r="M43" s="7" t="s">
        <v>153</v>
      </c>
      <c r="N43" s="147">
        <v>1.9300000000000001E-2</v>
      </c>
      <c r="O43" s="23">
        <v>0.32629999999999998</v>
      </c>
      <c r="P43" s="155" t="s">
        <v>44</v>
      </c>
      <c r="Q43" s="146">
        <v>0.62980000000000003</v>
      </c>
      <c r="R43" s="146">
        <v>-8.9999999999999998E-4</v>
      </c>
      <c r="S43" s="146">
        <v>3.8999999999999998E-3</v>
      </c>
      <c r="T43" s="146">
        <v>1.17E-2</v>
      </c>
      <c r="U43" s="144">
        <v>364086</v>
      </c>
      <c r="V43" s="144">
        <v>7701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1.0469999999999999</v>
      </c>
      <c r="D44" s="151">
        <v>1.9E-3</v>
      </c>
      <c r="E44" s="150">
        <v>1.36</v>
      </c>
      <c r="F44" s="14">
        <v>1.0349999999999999</v>
      </c>
      <c r="G44" s="152">
        <v>-1.1599999999999999E-2</v>
      </c>
      <c r="H44" s="152">
        <v>3.5000000000000003E-2</v>
      </c>
      <c r="I44" s="150">
        <v>5</v>
      </c>
      <c r="J44" s="150">
        <v>5</v>
      </c>
      <c r="K44" s="152">
        <v>4.9410000000000003E-2</v>
      </c>
      <c r="L44" s="150" t="s">
        <v>40</v>
      </c>
      <c r="M44" s="14" t="s">
        <v>163</v>
      </c>
      <c r="N44" s="151">
        <v>1.01E-2</v>
      </c>
      <c r="O44" s="18">
        <v>0.15490000000000001</v>
      </c>
      <c r="P44" s="152">
        <v>-1.23E-2</v>
      </c>
      <c r="Q44" s="152">
        <v>1.6308</v>
      </c>
      <c r="R44" s="152">
        <v>1.61E-2</v>
      </c>
      <c r="S44" s="152">
        <v>1.9300000000000001E-2</v>
      </c>
      <c r="T44" s="152">
        <v>9.9000000000000008E-3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1.0509999999999999</v>
      </c>
      <c r="D45" s="157">
        <v>0</v>
      </c>
      <c r="E45" s="144">
        <v>2.63</v>
      </c>
      <c r="F45" s="7">
        <v>1.0349999999999999</v>
      </c>
      <c r="G45" s="146">
        <v>-1.55E-2</v>
      </c>
      <c r="H45" s="146">
        <v>3.5000000000000003E-2</v>
      </c>
      <c r="I45" s="144">
        <v>5</v>
      </c>
      <c r="J45" s="144">
        <v>5</v>
      </c>
      <c r="K45" s="146">
        <v>4.9209999999999997E-2</v>
      </c>
      <c r="L45" s="144" t="s">
        <v>40</v>
      </c>
      <c r="M45" s="7" t="s">
        <v>160</v>
      </c>
      <c r="N45" s="147">
        <v>8.0000000000000002E-3</v>
      </c>
      <c r="O45" s="23">
        <v>0.44069999999999998</v>
      </c>
      <c r="P45" s="146">
        <v>-1.61E-2</v>
      </c>
      <c r="Q45" s="146">
        <v>0.74119999999999997</v>
      </c>
      <c r="R45" s="146">
        <v>1.6000000000000001E-3</v>
      </c>
      <c r="S45" s="146">
        <v>9.5999999999999992E-3</v>
      </c>
      <c r="T45" s="146">
        <v>2.3900000000000001E-2</v>
      </c>
      <c r="U45" s="144">
        <v>437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1.054</v>
      </c>
      <c r="D46" s="151">
        <v>4.7999999999999996E-3</v>
      </c>
      <c r="E46" s="150">
        <v>1.05</v>
      </c>
      <c r="F46" s="14">
        <v>1.038</v>
      </c>
      <c r="G46" s="152">
        <v>-1.54E-2</v>
      </c>
      <c r="H46" s="152">
        <v>3.5000000000000003E-2</v>
      </c>
      <c r="I46" s="150">
        <v>5</v>
      </c>
      <c r="J46" s="150">
        <v>5</v>
      </c>
      <c r="K46" s="152">
        <v>4.9209999999999997E-2</v>
      </c>
      <c r="L46" s="150" t="s">
        <v>40</v>
      </c>
      <c r="M46" s="14" t="s">
        <v>157</v>
      </c>
      <c r="N46" s="151">
        <v>7.3000000000000001E-3</v>
      </c>
      <c r="O46" s="18">
        <v>0.15959999999999999</v>
      </c>
      <c r="P46" s="152">
        <v>-1.61E-2</v>
      </c>
      <c r="Q46" s="152">
        <v>0.95750000000000002</v>
      </c>
      <c r="R46" s="152">
        <v>9.4000000000000004E-3</v>
      </c>
      <c r="S46" s="152">
        <v>1.9699999999999999E-2</v>
      </c>
      <c r="T46" s="152">
        <v>2.5499999999999998E-2</v>
      </c>
      <c r="U46" s="150">
        <v>1161</v>
      </c>
      <c r="V46" s="150">
        <v>63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1.054</v>
      </c>
      <c r="D47" s="147">
        <v>1.9E-3</v>
      </c>
      <c r="E47" s="144">
        <v>1.63</v>
      </c>
      <c r="F47" s="7">
        <v>1.0369999999999999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91</v>
      </c>
      <c r="N47" s="147">
        <v>5.8999999999999999E-3</v>
      </c>
      <c r="O47" s="23">
        <v>0.43719999999999998</v>
      </c>
      <c r="P47" s="146">
        <v>-1.7000000000000001E-2</v>
      </c>
      <c r="Q47" s="146">
        <v>0.31190000000000001</v>
      </c>
      <c r="R47" s="146">
        <v>-1.04E-2</v>
      </c>
      <c r="S47" s="146">
        <v>-5.3E-3</v>
      </c>
      <c r="T47" s="146">
        <v>-1.26E-2</v>
      </c>
      <c r="U47" s="144">
        <v>339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1.0780000000000001</v>
      </c>
      <c r="D48" s="156">
        <v>-4.5999999999999999E-3</v>
      </c>
      <c r="E48" s="150">
        <v>2.87</v>
      </c>
      <c r="F48" s="14">
        <v>1.06</v>
      </c>
      <c r="G48" s="152">
        <v>-1.7000000000000001E-2</v>
      </c>
      <c r="H48" s="152">
        <v>3.5000000000000003E-2</v>
      </c>
      <c r="I48" s="150">
        <v>5.5</v>
      </c>
      <c r="J48" s="150">
        <v>5</v>
      </c>
      <c r="K48" s="152">
        <v>4.9160000000000002E-2</v>
      </c>
      <c r="L48" s="150" t="s">
        <v>40</v>
      </c>
      <c r="M48" s="14" t="s">
        <v>91</v>
      </c>
      <c r="N48" s="151">
        <v>5.8999999999999999E-3</v>
      </c>
      <c r="O48" s="18">
        <v>0.27789999999999998</v>
      </c>
      <c r="P48" s="152">
        <v>-1.77E-2</v>
      </c>
      <c r="Q48" s="162">
        <v>0.65369999999999995</v>
      </c>
      <c r="R48" s="152">
        <v>-5.9999999999999995E-4</v>
      </c>
      <c r="S48" s="152">
        <v>9.4000000000000004E-3</v>
      </c>
      <c r="T48" s="152">
        <v>-3.3E-3</v>
      </c>
      <c r="U48" s="150">
        <v>1020</v>
      </c>
      <c r="V48" s="150">
        <v>-18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1.0529999999999999</v>
      </c>
      <c r="D49" s="145">
        <v>-1.8599999999999998E-2</v>
      </c>
      <c r="E49" s="144">
        <v>8.9499999999999993</v>
      </c>
      <c r="F49" s="7">
        <v>1.0351999999999999</v>
      </c>
      <c r="G49" s="146">
        <v>-1.72E-2</v>
      </c>
      <c r="H49" s="146">
        <v>3.5000000000000003E-2</v>
      </c>
      <c r="I49" s="144">
        <v>5</v>
      </c>
      <c r="J49" s="144">
        <v>5</v>
      </c>
      <c r="K49" s="146">
        <v>4.913E-2</v>
      </c>
      <c r="L49" s="144" t="s">
        <v>40</v>
      </c>
      <c r="M49" s="7" t="s">
        <v>266</v>
      </c>
      <c r="N49" s="147">
        <v>9.4000000000000004E-3</v>
      </c>
      <c r="O49" s="23">
        <v>0.36890000000000001</v>
      </c>
      <c r="P49" s="146">
        <v>-1.7999999999999999E-2</v>
      </c>
      <c r="Q49" s="146">
        <v>0.96419999999999995</v>
      </c>
      <c r="R49" s="146">
        <v>-1.6999999999999999E-3</v>
      </c>
      <c r="S49" s="146">
        <v>2.6100000000000002E-2</v>
      </c>
      <c r="T49" s="146">
        <v>-3.8999999999999998E-3</v>
      </c>
      <c r="U49" s="144">
        <v>694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1.028</v>
      </c>
      <c r="D50" s="159">
        <v>0</v>
      </c>
      <c r="E50" s="150">
        <v>0</v>
      </c>
      <c r="F50" s="14">
        <v>1.0102</v>
      </c>
      <c r="G50" s="152">
        <v>-1.7600000000000001E-2</v>
      </c>
      <c r="H50" s="152">
        <v>3.5000000000000003E-2</v>
      </c>
      <c r="I50" s="150">
        <v>5</v>
      </c>
      <c r="J50" s="150">
        <v>5</v>
      </c>
      <c r="K50" s="152">
        <v>4.913E-2</v>
      </c>
      <c r="L50" s="150" t="s">
        <v>40</v>
      </c>
      <c r="M50" s="14" t="s">
        <v>266</v>
      </c>
      <c r="N50" s="151">
        <v>9.4000000000000004E-3</v>
      </c>
      <c r="O50" s="18">
        <v>0.4854</v>
      </c>
      <c r="P50" s="152">
        <v>-1.83E-2</v>
      </c>
      <c r="Q50" s="152">
        <v>0.63339999999999996</v>
      </c>
      <c r="R50" s="152">
        <v>-5.7000000000000002E-3</v>
      </c>
      <c r="S50" s="152">
        <v>3.2000000000000002E-3</v>
      </c>
      <c r="T50" s="152">
        <v>-6.4000000000000003E-3</v>
      </c>
      <c r="U50" s="150">
        <v>944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1.0649999999999999</v>
      </c>
      <c r="D51" s="147">
        <v>8.9999999999999998E-4</v>
      </c>
      <c r="E51" s="144">
        <v>329.13</v>
      </c>
      <c r="F51" s="7">
        <v>1.0449999999999999</v>
      </c>
      <c r="G51" s="146">
        <v>-1.9099999999999999E-2</v>
      </c>
      <c r="H51" s="146">
        <v>3.5000000000000003E-2</v>
      </c>
      <c r="I51" s="144">
        <v>5.75</v>
      </c>
      <c r="J51" s="144">
        <v>5</v>
      </c>
      <c r="K51" s="146">
        <v>4.9090000000000002E-2</v>
      </c>
      <c r="L51" s="144" t="s">
        <v>40</v>
      </c>
      <c r="M51" s="7" t="s">
        <v>154</v>
      </c>
      <c r="N51" s="147">
        <v>8.6999999999999994E-3</v>
      </c>
      <c r="O51" s="23">
        <v>0.13569999999999999</v>
      </c>
      <c r="P51" s="146">
        <v>-1.9699999999999999E-2</v>
      </c>
      <c r="Q51" s="160">
        <v>1.0023</v>
      </c>
      <c r="R51" s="146">
        <v>-2.0000000000000001E-4</v>
      </c>
      <c r="S51" s="146">
        <v>4.0000000000000001E-3</v>
      </c>
      <c r="T51" s="146">
        <v>-4.0000000000000001E-3</v>
      </c>
      <c r="U51" s="144">
        <v>17926</v>
      </c>
      <c r="V51" s="144">
        <v>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1.054</v>
      </c>
      <c r="D52" s="156">
        <v>-8.9999999999999998E-4</v>
      </c>
      <c r="E52" s="150">
        <v>2.21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148</v>
      </c>
      <c r="N52" s="151">
        <v>1.0500000000000001E-2</v>
      </c>
      <c r="O52" s="18">
        <v>0.43409999999999999</v>
      </c>
      <c r="P52" s="152">
        <v>-1.89E-2</v>
      </c>
      <c r="Q52" s="152">
        <v>1.0066999999999999</v>
      </c>
      <c r="R52" s="152">
        <v>1.4800000000000001E-2</v>
      </c>
      <c r="S52" s="152">
        <v>1.4999999999999999E-2</v>
      </c>
      <c r="T52" s="152">
        <v>1.4200000000000001E-2</v>
      </c>
      <c r="U52" s="150">
        <v>542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1.0589999999999999</v>
      </c>
      <c r="D53" s="147">
        <v>3.8E-3</v>
      </c>
      <c r="E53" s="144">
        <v>2.7</v>
      </c>
      <c r="F53" s="7">
        <v>1.0389999999999999</v>
      </c>
      <c r="G53" s="146">
        <v>-1.9199999999999998E-2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182</v>
      </c>
      <c r="N53" s="147">
        <v>9.7000000000000003E-3</v>
      </c>
      <c r="O53" s="23">
        <v>0.37330000000000002</v>
      </c>
      <c r="P53" s="146">
        <v>-1.9800000000000002E-2</v>
      </c>
      <c r="Q53" s="146">
        <v>0.45860000000000001</v>
      </c>
      <c r="R53" s="146">
        <v>1.9599999999999999E-2</v>
      </c>
      <c r="S53" s="146">
        <v>1.5699999999999999E-2</v>
      </c>
      <c r="T53" s="146">
        <v>4.8999999999999998E-3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1">
        <v>3.8E-3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172</v>
      </c>
      <c r="N54" s="151">
        <v>1.0699999999999999E-2</v>
      </c>
      <c r="O54" s="18">
        <v>0.36270000000000002</v>
      </c>
      <c r="P54" s="152">
        <v>-1.9800000000000002E-2</v>
      </c>
      <c r="Q54" s="152">
        <v>0.4879</v>
      </c>
      <c r="R54" s="152">
        <v>-7.6E-3</v>
      </c>
      <c r="S54" s="152">
        <v>-1.5E-3</v>
      </c>
      <c r="T54" s="152">
        <v>3.5000000000000001E-3</v>
      </c>
      <c r="U54" s="150">
        <v>266</v>
      </c>
      <c r="V54" s="150">
        <v>3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12.89</v>
      </c>
      <c r="F55" s="7">
        <v>1.006</v>
      </c>
      <c r="G55" s="146">
        <v>-1.9900000000000001E-2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66</v>
      </c>
      <c r="N55" s="147">
        <v>7.1999999999999998E-3</v>
      </c>
      <c r="O55" s="23">
        <v>0.37190000000000001</v>
      </c>
      <c r="P55" s="146">
        <v>-2.0299999999999999E-2</v>
      </c>
      <c r="Q55" s="146">
        <v>0.50029999999999997</v>
      </c>
      <c r="R55" s="146">
        <v>-5.3E-3</v>
      </c>
      <c r="S55" s="146">
        <v>-2.5000000000000001E-3</v>
      </c>
      <c r="T55" s="146">
        <v>-3.5000000000000001E-3</v>
      </c>
      <c r="U55" s="144">
        <v>819</v>
      </c>
      <c r="V55" s="144">
        <v>-3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1.0589999999999999</v>
      </c>
      <c r="D56" s="151">
        <v>2.8E-3</v>
      </c>
      <c r="E56" s="150">
        <v>0.05</v>
      </c>
      <c r="F56" s="14">
        <v>1.0349999999999999</v>
      </c>
      <c r="G56" s="152">
        <v>-2.3199999999999998E-2</v>
      </c>
      <c r="H56" s="152">
        <v>3.5000000000000003E-2</v>
      </c>
      <c r="I56" s="150">
        <v>5</v>
      </c>
      <c r="J56" s="150">
        <v>5</v>
      </c>
      <c r="K56" s="152">
        <v>4.8829999999999998E-2</v>
      </c>
      <c r="L56" s="150" t="s">
        <v>40</v>
      </c>
      <c r="M56" s="14" t="s">
        <v>180</v>
      </c>
      <c r="N56" s="151">
        <v>6.7999999999999996E-3</v>
      </c>
      <c r="O56" s="18">
        <v>0.379</v>
      </c>
      <c r="P56" s="152">
        <v>-2.35E-2</v>
      </c>
      <c r="Q56" s="152">
        <v>0.93300000000000005</v>
      </c>
      <c r="R56" s="152">
        <v>-6.8999999999999999E-3</v>
      </c>
      <c r="S56" s="152">
        <v>-2E-3</v>
      </c>
      <c r="T56" s="152">
        <v>-1.9E-3</v>
      </c>
      <c r="U56" s="150">
        <v>3152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1.0680000000000001</v>
      </c>
      <c r="D57" s="147">
        <v>1.23E-2</v>
      </c>
      <c r="E57" s="144">
        <v>12.28</v>
      </c>
      <c r="F57" s="7">
        <v>1.0349999999999999</v>
      </c>
      <c r="G57" s="146">
        <v>-3.1899999999999998E-2</v>
      </c>
      <c r="H57" s="146">
        <v>3.5000000000000003E-2</v>
      </c>
      <c r="I57" s="144">
        <v>5</v>
      </c>
      <c r="J57" s="144">
        <v>5</v>
      </c>
      <c r="K57" s="146">
        <v>4.8399999999999999E-2</v>
      </c>
      <c r="L57" s="144" t="s">
        <v>40</v>
      </c>
      <c r="M57" s="7" t="s">
        <v>174</v>
      </c>
      <c r="N57" s="147">
        <v>8.6E-3</v>
      </c>
      <c r="O57" s="23">
        <v>0.52669999999999995</v>
      </c>
      <c r="P57" s="146">
        <v>-3.1800000000000002E-2</v>
      </c>
      <c r="Q57" s="146">
        <v>0.67830000000000001</v>
      </c>
      <c r="R57" s="146">
        <v>1.2999999999999999E-2</v>
      </c>
      <c r="S57" s="146">
        <v>4.7000000000000002E-3</v>
      </c>
      <c r="T57" s="146">
        <v>-2.7000000000000001E-3</v>
      </c>
      <c r="U57" s="144">
        <v>341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150036</v>
      </c>
      <c r="B58" s="150" t="s">
        <v>298</v>
      </c>
      <c r="C58" s="14">
        <v>1.069</v>
      </c>
      <c r="D58" s="159">
        <v>0</v>
      </c>
      <c r="E58" s="150">
        <v>0</v>
      </c>
      <c r="F58" s="14">
        <v>1.0349999999999999</v>
      </c>
      <c r="G58" s="152">
        <v>-3.2899999999999999E-2</v>
      </c>
      <c r="H58" s="152">
        <v>3.5000000000000003E-2</v>
      </c>
      <c r="I58" s="150">
        <v>5</v>
      </c>
      <c r="J58" s="150">
        <v>5</v>
      </c>
      <c r="K58" s="152">
        <v>4.836E-2</v>
      </c>
      <c r="L58" s="150" t="s">
        <v>40</v>
      </c>
      <c r="M58" s="14" t="s">
        <v>36</v>
      </c>
      <c r="N58" s="151">
        <v>7.4999999999999997E-3</v>
      </c>
      <c r="O58" s="18">
        <v>0.58979999999999999</v>
      </c>
      <c r="P58" s="152">
        <v>-3.3500000000000002E-2</v>
      </c>
      <c r="Q58" s="152">
        <v>0.53639999999999999</v>
      </c>
      <c r="R58" s="152">
        <v>1.9900000000000001E-2</v>
      </c>
      <c r="S58" s="152">
        <v>2.5999999999999999E-2</v>
      </c>
      <c r="T58" s="152">
        <v>7.1000000000000004E-3</v>
      </c>
      <c r="U58" s="150">
        <v>175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150281</v>
      </c>
      <c r="B59" s="144" t="s">
        <v>168</v>
      </c>
      <c r="C59" s="7">
        <v>1.109</v>
      </c>
      <c r="D59" s="145">
        <v>-2.7000000000000001E-3</v>
      </c>
      <c r="E59" s="144">
        <v>158.56</v>
      </c>
      <c r="F59" s="7">
        <v>1.0720000000000001</v>
      </c>
      <c r="G59" s="146">
        <v>-3.4500000000000003E-2</v>
      </c>
      <c r="H59" s="146">
        <v>3.5000000000000003E-2</v>
      </c>
      <c r="I59" s="144">
        <v>5.75</v>
      </c>
      <c r="J59" s="144">
        <v>5</v>
      </c>
      <c r="K59" s="146">
        <v>4.8280000000000003E-2</v>
      </c>
      <c r="L59" s="144" t="s">
        <v>40</v>
      </c>
      <c r="M59" s="7" t="s">
        <v>169</v>
      </c>
      <c r="N59" s="147">
        <v>7.1000000000000004E-3</v>
      </c>
      <c r="O59" s="23">
        <v>0.1406</v>
      </c>
      <c r="P59" s="146">
        <v>-3.44E-2</v>
      </c>
      <c r="Q59" s="160">
        <v>0.95020000000000004</v>
      </c>
      <c r="R59" s="146">
        <v>-2.0000000000000001E-4</v>
      </c>
      <c r="S59" s="146">
        <v>2.5999999999999999E-3</v>
      </c>
      <c r="T59" s="146">
        <v>-6.4999999999999997E-3</v>
      </c>
      <c r="U59" s="144">
        <v>5681</v>
      </c>
      <c r="V59" s="144">
        <v>-80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1.077</v>
      </c>
      <c r="D60" s="151">
        <v>8.9999999999999998E-4</v>
      </c>
      <c r="E60" s="150">
        <v>8.09</v>
      </c>
      <c r="F60" s="14">
        <v>1.0389999999999999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88</v>
      </c>
      <c r="N60" s="151">
        <v>7.4999999999999997E-3</v>
      </c>
      <c r="O60" s="18">
        <v>0.2382</v>
      </c>
      <c r="P60" s="152">
        <v>-3.6200000000000003E-2</v>
      </c>
      <c r="Q60" s="152">
        <v>0.77310000000000001</v>
      </c>
      <c r="R60" s="152">
        <v>7.1000000000000004E-3</v>
      </c>
      <c r="S60" s="152">
        <v>2.0799999999999999E-2</v>
      </c>
      <c r="T60" s="152">
        <v>1.66E-2</v>
      </c>
      <c r="U60" s="150">
        <v>2976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1.0740000000000001</v>
      </c>
      <c r="D61" s="145">
        <v>-8.9999999999999998E-4</v>
      </c>
      <c r="E61" s="144">
        <v>3.74</v>
      </c>
      <c r="F61" s="7">
        <v>1.0351999999999999</v>
      </c>
      <c r="G61" s="146">
        <v>-3.7499999999999999E-2</v>
      </c>
      <c r="H61" s="146">
        <v>3.5000000000000003E-2</v>
      </c>
      <c r="I61" s="144">
        <v>5</v>
      </c>
      <c r="J61" s="144">
        <v>5</v>
      </c>
      <c r="K61" s="146">
        <v>4.8129999999999999E-2</v>
      </c>
      <c r="L61" s="144" t="s">
        <v>40</v>
      </c>
      <c r="M61" s="7" t="s">
        <v>88</v>
      </c>
      <c r="N61" s="147">
        <v>7.4999999999999997E-3</v>
      </c>
      <c r="O61" s="23">
        <v>0.25280000000000002</v>
      </c>
      <c r="P61" s="146">
        <v>-3.7199999999999997E-2</v>
      </c>
      <c r="Q61" s="146">
        <v>0.74419999999999997</v>
      </c>
      <c r="R61" s="146">
        <v>2.2100000000000002E-2</v>
      </c>
      <c r="S61" s="146">
        <v>3.2300000000000002E-2</v>
      </c>
      <c r="T61" s="146">
        <v>2.75E-2</v>
      </c>
      <c r="U61" s="144">
        <v>654</v>
      </c>
      <c r="V61" s="144">
        <v>4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150213</v>
      </c>
      <c r="B62" s="150" t="s">
        <v>177</v>
      </c>
      <c r="C62" s="14">
        <v>1.0740000000000001</v>
      </c>
      <c r="D62" s="151">
        <v>2.8E-3</v>
      </c>
      <c r="E62" s="150">
        <v>3202.29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174</v>
      </c>
      <c r="N62" s="151">
        <v>8.6E-3</v>
      </c>
      <c r="O62" s="18">
        <v>0.15029999999999999</v>
      </c>
      <c r="P62" s="152">
        <v>-3.7199999999999997E-2</v>
      </c>
      <c r="Q62" s="152">
        <v>1.6451</v>
      </c>
      <c r="R62" s="152">
        <v>-6.7999999999999996E-3</v>
      </c>
      <c r="S62" s="152">
        <v>-5.3E-3</v>
      </c>
      <c r="T62" s="152">
        <v>-4.0000000000000001E-3</v>
      </c>
      <c r="U62" s="150">
        <v>85456</v>
      </c>
      <c r="V62" s="150">
        <v>545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1.109</v>
      </c>
      <c r="D63" s="145">
        <v>-8.9999999999999998E-4</v>
      </c>
      <c r="E63" s="144">
        <v>2330.0700000000002</v>
      </c>
      <c r="F63" s="7">
        <v>1.0682</v>
      </c>
      <c r="G63" s="146">
        <v>-3.8199999999999998E-2</v>
      </c>
      <c r="H63" s="146">
        <v>3.5000000000000003E-2</v>
      </c>
      <c r="I63" s="144">
        <v>5.75</v>
      </c>
      <c r="J63" s="144">
        <v>5</v>
      </c>
      <c r="K63" s="146">
        <v>4.811E-2</v>
      </c>
      <c r="L63" s="144" t="s">
        <v>40</v>
      </c>
      <c r="M63" s="7" t="s">
        <v>48</v>
      </c>
      <c r="N63" s="147">
        <v>8.0999999999999996E-3</v>
      </c>
      <c r="O63" s="23">
        <v>0.24249999999999999</v>
      </c>
      <c r="P63" s="146">
        <v>-3.7999999999999999E-2</v>
      </c>
      <c r="Q63" s="146">
        <v>0.72389999999999999</v>
      </c>
      <c r="R63" s="146">
        <v>-7.1000000000000004E-3</v>
      </c>
      <c r="S63" s="146">
        <v>-5.1999999999999998E-3</v>
      </c>
      <c r="T63" s="146">
        <v>-6.1000000000000004E-3</v>
      </c>
      <c r="U63" s="144">
        <v>20861</v>
      </c>
      <c r="V63" s="144">
        <v>0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9">
        <v>0</v>
      </c>
      <c r="E64" s="150">
        <v>0.38</v>
      </c>
      <c r="F64" s="14">
        <v>1.0395000000000001</v>
      </c>
      <c r="G64" s="152">
        <v>-3.9E-2</v>
      </c>
      <c r="H64" s="152">
        <v>3.5000000000000003E-2</v>
      </c>
      <c r="I64" s="150">
        <v>5</v>
      </c>
      <c r="J64" s="150">
        <v>5</v>
      </c>
      <c r="K64" s="152">
        <v>4.8050000000000002E-2</v>
      </c>
      <c r="L64" s="150" t="s">
        <v>40</v>
      </c>
      <c r="M64" s="14" t="s">
        <v>84</v>
      </c>
      <c r="N64" s="151">
        <v>6.7000000000000002E-3</v>
      </c>
      <c r="O64" s="18">
        <v>0.41289999999999999</v>
      </c>
      <c r="P64" s="152">
        <v>-3.7900000000000003E-2</v>
      </c>
      <c r="Q64" s="152">
        <v>0.3659</v>
      </c>
      <c r="R64" s="152">
        <v>-3.3E-3</v>
      </c>
      <c r="S64" s="152">
        <v>-4.7999999999999996E-3</v>
      </c>
      <c r="T64" s="152">
        <v>-2.8E-3</v>
      </c>
      <c r="U64" s="150">
        <v>2940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57">
        <v>0</v>
      </c>
      <c r="E65" s="144">
        <v>0</v>
      </c>
      <c r="F65" s="7">
        <v>1.0395000000000001</v>
      </c>
      <c r="G65" s="146">
        <v>-3.9E-2</v>
      </c>
      <c r="H65" s="146">
        <v>3.5000000000000003E-2</v>
      </c>
      <c r="I65" s="144">
        <v>5</v>
      </c>
      <c r="J65" s="144">
        <v>5</v>
      </c>
      <c r="K65" s="146">
        <v>4.8050000000000002E-2</v>
      </c>
      <c r="L65" s="144" t="s">
        <v>40</v>
      </c>
      <c r="M65" s="7" t="s">
        <v>95</v>
      </c>
      <c r="N65" s="147">
        <v>6.1000000000000004E-3</v>
      </c>
      <c r="O65" s="23">
        <v>0.25319999999999998</v>
      </c>
      <c r="P65" s="146">
        <v>-3.7900000000000003E-2</v>
      </c>
      <c r="Q65" s="146">
        <v>0.73740000000000006</v>
      </c>
      <c r="R65" s="146">
        <v>1.06E-2</v>
      </c>
      <c r="S65" s="146">
        <v>1.41E-2</v>
      </c>
      <c r="T65" s="146">
        <v>1.3299999999999999E-2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1.081</v>
      </c>
      <c r="D66" s="151">
        <v>2.8E-3</v>
      </c>
      <c r="E66" s="150">
        <v>2036.86</v>
      </c>
      <c r="F66" s="14">
        <v>1.0369999999999999</v>
      </c>
      <c r="G66" s="152">
        <v>-4.24E-2</v>
      </c>
      <c r="H66" s="152">
        <v>3.5000000000000003E-2</v>
      </c>
      <c r="I66" s="150">
        <v>5</v>
      </c>
      <c r="J66" s="150">
        <v>5</v>
      </c>
      <c r="K66" s="152">
        <v>4.7890000000000002E-2</v>
      </c>
      <c r="L66" s="150" t="s">
        <v>40</v>
      </c>
      <c r="M66" s="14" t="s">
        <v>176</v>
      </c>
      <c r="N66" s="151">
        <v>8.9999999999999993E-3</v>
      </c>
      <c r="O66" s="18">
        <v>0.28789999999999999</v>
      </c>
      <c r="P66" s="152">
        <v>-4.1599999999999998E-2</v>
      </c>
      <c r="Q66" s="152">
        <v>0.65990000000000004</v>
      </c>
      <c r="R66" s="152">
        <v>-6.7999999999999996E-3</v>
      </c>
      <c r="S66" s="152">
        <v>-5.5999999999999999E-3</v>
      </c>
      <c r="T66" s="152">
        <v>-5.4999999999999997E-3</v>
      </c>
      <c r="U66" s="150">
        <v>121054</v>
      </c>
      <c r="V66" s="150">
        <v>-92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57">
        <v>0</v>
      </c>
      <c r="E67" s="144">
        <v>0.51</v>
      </c>
      <c r="F67" s="7">
        <v>1.0351999999999999</v>
      </c>
      <c r="G67" s="146">
        <v>-4.3299999999999998E-2</v>
      </c>
      <c r="H67" s="146">
        <v>3.5000000000000003E-2</v>
      </c>
      <c r="I67" s="144">
        <v>5</v>
      </c>
      <c r="J67" s="144">
        <v>5</v>
      </c>
      <c r="K67" s="146">
        <v>4.786E-2</v>
      </c>
      <c r="L67" s="144" t="s">
        <v>40</v>
      </c>
      <c r="M67" s="7" t="s">
        <v>174</v>
      </c>
      <c r="N67" s="147">
        <v>8.6E-3</v>
      </c>
      <c r="O67" s="23">
        <v>0.3982</v>
      </c>
      <c r="P67" s="146">
        <v>-4.2500000000000003E-2</v>
      </c>
      <c r="Q67" s="146">
        <v>0.87309999999999999</v>
      </c>
      <c r="R67" s="146">
        <v>-5.4000000000000003E-3</v>
      </c>
      <c r="S67" s="146">
        <v>-2.8999999999999998E-3</v>
      </c>
      <c r="T67" s="146">
        <v>5.7999999999999996E-3</v>
      </c>
      <c r="U67" s="144">
        <v>1084</v>
      </c>
      <c r="V67" s="144">
        <v>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1.081</v>
      </c>
      <c r="D68" s="159">
        <v>0</v>
      </c>
      <c r="E68" s="150">
        <v>0</v>
      </c>
      <c r="F68" s="14">
        <v>1.0349999999999999</v>
      </c>
      <c r="G68" s="152">
        <v>-4.4400000000000002E-2</v>
      </c>
      <c r="H68" s="152">
        <v>3.5000000000000003E-2</v>
      </c>
      <c r="I68" s="150">
        <v>5</v>
      </c>
      <c r="J68" s="150">
        <v>5</v>
      </c>
      <c r="K68" s="152">
        <v>4.7800000000000002E-2</v>
      </c>
      <c r="L68" s="150" t="s">
        <v>40</v>
      </c>
      <c r="M68" s="14" t="s">
        <v>88</v>
      </c>
      <c r="N68" s="151">
        <v>7.4999999999999997E-3</v>
      </c>
      <c r="O68" s="18">
        <v>0.42470000000000002</v>
      </c>
      <c r="P68" s="152">
        <v>-4.2599999999999999E-2</v>
      </c>
      <c r="Q68" s="152">
        <v>0.7238</v>
      </c>
      <c r="R68" s="152">
        <v>-2.8E-3</v>
      </c>
      <c r="S68" s="152">
        <v>1.6999999999999999E-3</v>
      </c>
      <c r="T68" s="152">
        <v>-9.1000000000000004E-3</v>
      </c>
      <c r="U68" s="150">
        <v>1045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502054</v>
      </c>
      <c r="B69" s="144" t="s">
        <v>55</v>
      </c>
      <c r="C69" s="7">
        <v>1.111</v>
      </c>
      <c r="D69" s="147">
        <v>1.8E-3</v>
      </c>
      <c r="E69" s="144">
        <v>566.09</v>
      </c>
      <c r="F69" s="7">
        <v>1.06</v>
      </c>
      <c r="G69" s="146">
        <v>-4.8099999999999997E-2</v>
      </c>
      <c r="H69" s="146">
        <v>3.5000000000000003E-2</v>
      </c>
      <c r="I69" s="144">
        <v>5.5</v>
      </c>
      <c r="J69" s="144">
        <v>5</v>
      </c>
      <c r="K69" s="146">
        <v>4.7620000000000003E-2</v>
      </c>
      <c r="L69" s="144" t="s">
        <v>40</v>
      </c>
      <c r="M69" s="7" t="s">
        <v>56</v>
      </c>
      <c r="N69" s="147">
        <v>3.8E-3</v>
      </c>
      <c r="O69" s="23">
        <v>0.37369999999999998</v>
      </c>
      <c r="P69" s="146">
        <v>-4.6800000000000001E-2</v>
      </c>
      <c r="Q69" s="160">
        <v>0.43440000000000001</v>
      </c>
      <c r="R69" s="146">
        <v>7.9000000000000008E-3</v>
      </c>
      <c r="S69" s="146">
        <v>7.7000000000000002E-3</v>
      </c>
      <c r="T69" s="146">
        <v>1.9E-3</v>
      </c>
      <c r="U69" s="144">
        <v>10023</v>
      </c>
      <c r="V69" s="144">
        <v>-5</v>
      </c>
      <c r="W69" s="148">
        <v>0.21180555555555555</v>
      </c>
      <c r="X69" s="149">
        <v>42704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1.089</v>
      </c>
      <c r="D70" s="151">
        <v>1.8E-3</v>
      </c>
      <c r="E70" s="150">
        <v>1127.25</v>
      </c>
      <c r="F70" s="14">
        <v>1.0349999999999999</v>
      </c>
      <c r="G70" s="152">
        <v>-5.2200000000000003E-2</v>
      </c>
      <c r="H70" s="152">
        <v>3.5000000000000003E-2</v>
      </c>
      <c r="I70" s="150">
        <v>5</v>
      </c>
      <c r="J70" s="150">
        <v>5</v>
      </c>
      <c r="K70" s="152">
        <v>4.7440000000000003E-2</v>
      </c>
      <c r="L70" s="150" t="s">
        <v>40</v>
      </c>
      <c r="M70" s="14" t="s">
        <v>129</v>
      </c>
      <c r="N70" s="151">
        <v>9.5999999999999992E-3</v>
      </c>
      <c r="O70" s="18">
        <v>0.35560000000000003</v>
      </c>
      <c r="P70" s="152">
        <v>-5.04E-2</v>
      </c>
      <c r="Q70" s="152">
        <v>0.50449999999999995</v>
      </c>
      <c r="R70" s="152">
        <v>-5.0000000000000001E-3</v>
      </c>
      <c r="S70" s="152">
        <v>5.0000000000000001E-4</v>
      </c>
      <c r="T70" s="152">
        <v>1E-3</v>
      </c>
      <c r="U70" s="150">
        <v>341168</v>
      </c>
      <c r="V70" s="150">
        <v>61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1.0549999999999999</v>
      </c>
      <c r="D71" s="145">
        <v>-1.9E-3</v>
      </c>
      <c r="E71" s="144">
        <v>10.86</v>
      </c>
      <c r="F71" s="7">
        <v>1.0209999999999999</v>
      </c>
      <c r="G71" s="146">
        <v>-3.3300000000000003E-2</v>
      </c>
      <c r="H71" s="144" t="s">
        <v>186</v>
      </c>
      <c r="I71" s="144">
        <v>5</v>
      </c>
      <c r="J71" s="144">
        <v>5</v>
      </c>
      <c r="K71" s="146">
        <v>4.607E-2</v>
      </c>
      <c r="L71" s="144" t="s">
        <v>40</v>
      </c>
      <c r="M71" s="7" t="s">
        <v>187</v>
      </c>
      <c r="N71" s="147">
        <v>7.1999999999999998E-3</v>
      </c>
      <c r="O71" s="23">
        <v>0.51370000000000005</v>
      </c>
      <c r="P71" s="146">
        <v>-3.1699999999999999E-2</v>
      </c>
      <c r="Q71" s="144" t="s">
        <v>37</v>
      </c>
      <c r="R71" s="146">
        <v>-5.1999999999999998E-3</v>
      </c>
      <c r="S71" s="146">
        <v>-5.3E-3</v>
      </c>
      <c r="T71" s="146">
        <v>-7.1999999999999998E-3</v>
      </c>
      <c r="U71" s="144">
        <v>7697</v>
      </c>
      <c r="V71" s="144">
        <v>-2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1.123</v>
      </c>
      <c r="D72" s="151">
        <v>3.9800000000000002E-2</v>
      </c>
      <c r="E72" s="150">
        <v>69.319999999999993</v>
      </c>
      <c r="F72" s="14">
        <v>1.0349999999999999</v>
      </c>
      <c r="G72" s="152">
        <v>-8.5000000000000006E-2</v>
      </c>
      <c r="H72" s="152">
        <v>3.5000000000000003E-2</v>
      </c>
      <c r="I72" s="150">
        <v>5</v>
      </c>
      <c r="J72" s="150">
        <v>5</v>
      </c>
      <c r="K72" s="152">
        <v>4.5960000000000001E-2</v>
      </c>
      <c r="L72" s="150" t="s">
        <v>40</v>
      </c>
      <c r="M72" s="14" t="s">
        <v>148</v>
      </c>
      <c r="N72" s="151">
        <v>1.0500000000000001E-2</v>
      </c>
      <c r="O72" s="18">
        <v>0.57950000000000002</v>
      </c>
      <c r="P72" s="152">
        <v>-7.9200000000000007E-2</v>
      </c>
      <c r="Q72" s="150" t="s">
        <v>37</v>
      </c>
      <c r="R72" s="152">
        <v>1.0800000000000001E-2</v>
      </c>
      <c r="S72" s="152">
        <v>9.7000000000000003E-3</v>
      </c>
      <c r="T72" s="152">
        <v>1.46E-2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1.196</v>
      </c>
      <c r="D73" s="147">
        <v>1.2699999999999999E-2</v>
      </c>
      <c r="E73" s="144">
        <v>4.68</v>
      </c>
      <c r="F73" s="7">
        <v>1.0349999999999999</v>
      </c>
      <c r="G73" s="146">
        <v>-0.15559999999999999</v>
      </c>
      <c r="H73" s="146">
        <v>3.5000000000000003E-2</v>
      </c>
      <c r="I73" s="144">
        <v>5</v>
      </c>
      <c r="J73" s="144">
        <v>5</v>
      </c>
      <c r="K73" s="146">
        <v>4.3069999999999997E-2</v>
      </c>
      <c r="L73" s="144" t="s">
        <v>40</v>
      </c>
      <c r="M73" s="7" t="s">
        <v>191</v>
      </c>
      <c r="N73" s="147">
        <v>8.0999999999999996E-3</v>
      </c>
      <c r="O73" s="23">
        <v>0.46239999999999998</v>
      </c>
      <c r="P73" s="146">
        <v>-0.13539999999999999</v>
      </c>
      <c r="Q73" s="146">
        <v>1.3832</v>
      </c>
      <c r="R73" s="146">
        <v>-8.0000000000000002E-3</v>
      </c>
      <c r="S73" s="146">
        <v>-1.0800000000000001E-2</v>
      </c>
      <c r="T73" s="146">
        <v>-8.6E-3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1.0589999999999999</v>
      </c>
      <c r="D74" s="151">
        <v>2.8E-3</v>
      </c>
      <c r="E74" s="150">
        <v>64.2</v>
      </c>
      <c r="F74" s="14">
        <v>1.0349999999999999</v>
      </c>
      <c r="G74" s="152">
        <v>-2.3199999999999998E-2</v>
      </c>
      <c r="H74" s="152">
        <v>3.5000000000000003E-2</v>
      </c>
      <c r="I74" s="150">
        <v>5</v>
      </c>
      <c r="J74" s="150">
        <v>5</v>
      </c>
      <c r="K74" s="152">
        <v>3.9210000000000002E-2</v>
      </c>
      <c r="L74" s="150">
        <v>3.52</v>
      </c>
      <c r="M74" s="14" t="s">
        <v>187</v>
      </c>
      <c r="N74" s="151">
        <v>7.1999999999999998E-3</v>
      </c>
      <c r="O74" s="152">
        <v>0.17130000000000001</v>
      </c>
      <c r="P74" s="150" t="s">
        <v>37</v>
      </c>
      <c r="Q74" s="152">
        <v>1.5798000000000001</v>
      </c>
      <c r="R74" s="152">
        <v>1.5800000000000002E-2</v>
      </c>
      <c r="S74" s="152">
        <v>2.2700000000000001E-2</v>
      </c>
      <c r="T74" s="152">
        <v>1.8700000000000001E-2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1.401</v>
      </c>
      <c r="D75" s="147">
        <v>6.2199999999999998E-2</v>
      </c>
      <c r="E75" s="144">
        <v>82.77</v>
      </c>
      <c r="F75" s="7">
        <v>1.0349999999999999</v>
      </c>
      <c r="G75" s="146">
        <v>-0.35360000000000003</v>
      </c>
      <c r="H75" s="146">
        <v>3.5000000000000003E-2</v>
      </c>
      <c r="I75" s="144">
        <v>5</v>
      </c>
      <c r="J75" s="144">
        <v>5</v>
      </c>
      <c r="K75" s="146">
        <v>3.6600000000000001E-2</v>
      </c>
      <c r="L75" s="144" t="s">
        <v>40</v>
      </c>
      <c r="M75" s="7" t="s">
        <v>166</v>
      </c>
      <c r="N75" s="147">
        <v>8.0999999999999996E-3</v>
      </c>
      <c r="O75" s="23">
        <v>0.45290000000000002</v>
      </c>
      <c r="P75" s="146">
        <v>-0.26190000000000002</v>
      </c>
      <c r="Q75" s="146">
        <v>0.94010000000000005</v>
      </c>
      <c r="R75" s="146">
        <v>0.1198</v>
      </c>
      <c r="S75" s="146">
        <v>9.0499999999999997E-2</v>
      </c>
      <c r="T75" s="146">
        <v>5.8900000000000001E-2</v>
      </c>
      <c r="U75" s="144">
        <v>264</v>
      </c>
      <c r="V75" s="144">
        <v>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1.0469999999999999</v>
      </c>
      <c r="D76" s="151">
        <v>1.9E-3</v>
      </c>
      <c r="E76" s="150">
        <v>8.83</v>
      </c>
      <c r="F76" s="14">
        <v>1.0176000000000001</v>
      </c>
      <c r="G76" s="152">
        <v>-2.8899999999999999E-2</v>
      </c>
      <c r="H76" s="152">
        <v>3.5000000000000003E-2</v>
      </c>
      <c r="I76" s="150">
        <v>5</v>
      </c>
      <c r="J76" s="150">
        <v>5</v>
      </c>
      <c r="K76" s="152">
        <v>3.5799999999999998E-3</v>
      </c>
      <c r="L76" s="150">
        <v>0.63</v>
      </c>
      <c r="M76" s="14" t="s">
        <v>189</v>
      </c>
      <c r="N76" s="151">
        <v>8.3999999999999995E-3</v>
      </c>
      <c r="O76" s="152">
        <v>0.38300000000000001</v>
      </c>
      <c r="P76" s="150" t="s">
        <v>37</v>
      </c>
      <c r="Q76" s="162">
        <v>0.94699999999999995</v>
      </c>
      <c r="R76" s="152">
        <v>-6.1000000000000004E-3</v>
      </c>
      <c r="S76" s="152">
        <v>-5.4999999999999997E-3</v>
      </c>
      <c r="T76" s="152">
        <v>-8.0999999999999996E-3</v>
      </c>
      <c r="U76" s="150">
        <v>18839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1.1539999999999999</v>
      </c>
      <c r="D77" s="145">
        <v>-2.4500000000000001E-2</v>
      </c>
      <c r="E77" s="144">
        <v>2.48</v>
      </c>
      <c r="F77" s="7">
        <v>1.0349999999999999</v>
      </c>
      <c r="G77" s="146">
        <v>-0.115</v>
      </c>
      <c r="H77" s="146">
        <v>3.5000000000000003E-2</v>
      </c>
      <c r="I77" s="144">
        <v>5</v>
      </c>
      <c r="J77" s="144">
        <v>5</v>
      </c>
      <c r="K77" s="146">
        <v>-9.1429999999999997E-2</v>
      </c>
      <c r="L77" s="144">
        <v>0.77</v>
      </c>
      <c r="M77" s="7" t="s">
        <v>193</v>
      </c>
      <c r="N77" s="147">
        <v>9.1999999999999998E-3</v>
      </c>
      <c r="O77" s="146">
        <v>0.34610000000000002</v>
      </c>
      <c r="P77" s="144" t="s">
        <v>37</v>
      </c>
      <c r="Q77" s="146">
        <v>1.0356000000000001</v>
      </c>
      <c r="R77" s="146">
        <v>1.0200000000000001E-2</v>
      </c>
      <c r="S77" s="146">
        <v>2.6700000000000002E-2</v>
      </c>
      <c r="T77" s="146">
        <v>5.1000000000000004E-3</v>
      </c>
      <c r="U77" s="144">
        <v>12454</v>
      </c>
      <c r="V77" s="144">
        <v>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3.0771428571428577E-3</v>
      </c>
      <c r="E78" s="36"/>
      <c r="F78" s="35"/>
      <c r="G78" s="43">
        <f>AVERAGE(G43:G77)</f>
        <v>-4.3711428571428575E-2</v>
      </c>
      <c r="H78" s="272">
        <f>COUNTIF($D43:$D77,"&gt;0")/COUNT($D43:$D77)</f>
        <v>0.54285714285714282</v>
      </c>
      <c r="I78" s="270"/>
      <c r="J78" s="270"/>
      <c r="K78" s="43">
        <f>AVERAGE(K43:K77)</f>
        <v>4.2476285714285709E-2</v>
      </c>
      <c r="L78" s="36"/>
      <c r="M78" s="35"/>
      <c r="N78" s="38"/>
      <c r="O78" s="39"/>
      <c r="P78" s="43">
        <f>AVERAGE(P43:P77)</f>
        <v>-4.173225806451613E-2</v>
      </c>
      <c r="Q78" s="37"/>
      <c r="R78" s="43">
        <f>AVERAGE(R43:R77)</f>
        <v>5.7914285714285724E-3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1.0369999999999999</v>
      </c>
      <c r="D79" s="151">
        <v>2.8999999999999998E-3</v>
      </c>
      <c r="E79" s="150">
        <v>22.73</v>
      </c>
      <c r="F79" s="14">
        <v>1.024</v>
      </c>
      <c r="G79" s="152">
        <v>-1.2699999999999999E-2</v>
      </c>
      <c r="H79" s="152">
        <v>3.2000000000000001E-2</v>
      </c>
      <c r="I79" s="150">
        <v>4.7</v>
      </c>
      <c r="J79" s="150">
        <v>4.7</v>
      </c>
      <c r="K79" s="152">
        <v>4.6399999999999997E-2</v>
      </c>
      <c r="L79" s="150" t="s">
        <v>40</v>
      </c>
      <c r="M79" s="14" t="s">
        <v>36</v>
      </c>
      <c r="N79" s="159">
        <v>0</v>
      </c>
      <c r="O79" s="18">
        <v>0.50119999999999998</v>
      </c>
      <c r="P79" s="152">
        <v>-1.4E-2</v>
      </c>
      <c r="Q79" s="150" t="s">
        <v>37</v>
      </c>
      <c r="R79" s="152">
        <v>2.3999999999999998E-3</v>
      </c>
      <c r="S79" s="152">
        <v>-8.0000000000000004E-4</v>
      </c>
      <c r="T79" s="152">
        <v>-6.8999999999999999E-3</v>
      </c>
      <c r="U79" s="150">
        <v>1850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1.0609999999999999</v>
      </c>
      <c r="D80" s="147">
        <v>2.8E-3</v>
      </c>
      <c r="E80" s="144">
        <v>67.98</v>
      </c>
      <c r="F80" s="7">
        <v>1.0349999999999999</v>
      </c>
      <c r="G80" s="146">
        <v>-2.5100000000000001E-2</v>
      </c>
      <c r="H80" s="146">
        <v>3.2000000000000001E-2</v>
      </c>
      <c r="I80" s="144">
        <v>4.7</v>
      </c>
      <c r="J80" s="144">
        <v>4.7</v>
      </c>
      <c r="K80" s="146">
        <v>4.5809999999999997E-2</v>
      </c>
      <c r="L80" s="144" t="s">
        <v>40</v>
      </c>
      <c r="M80" s="7" t="s">
        <v>146</v>
      </c>
      <c r="N80" s="147">
        <v>8.3000000000000001E-3</v>
      </c>
      <c r="O80" s="23">
        <v>0.35870000000000002</v>
      </c>
      <c r="P80" s="146">
        <v>-2.5100000000000001E-2</v>
      </c>
      <c r="Q80" s="146">
        <v>0.49719999999999998</v>
      </c>
      <c r="R80" s="146">
        <v>-6.7999999999999996E-3</v>
      </c>
      <c r="S80" s="146">
        <v>-6.0000000000000001E-3</v>
      </c>
      <c r="T80" s="146">
        <v>-3.0000000000000001E-3</v>
      </c>
      <c r="U80" s="144">
        <v>8911</v>
      </c>
      <c r="V80" s="144">
        <v>-51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1.0640000000000001</v>
      </c>
      <c r="D81" s="151">
        <v>8.9999999999999998E-4</v>
      </c>
      <c r="E81" s="150">
        <v>581.79999999999995</v>
      </c>
      <c r="F81" s="14">
        <v>1.0349999999999999</v>
      </c>
      <c r="G81" s="152">
        <v>-2.8000000000000001E-2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150</v>
      </c>
      <c r="N81" s="151">
        <v>7.0000000000000001E-3</v>
      </c>
      <c r="O81" s="18">
        <v>0.30470000000000003</v>
      </c>
      <c r="P81" s="152">
        <v>-2.7900000000000001E-2</v>
      </c>
      <c r="Q81" s="152">
        <v>0.62319999999999998</v>
      </c>
      <c r="R81" s="152">
        <v>-5.0000000000000001E-3</v>
      </c>
      <c r="S81" s="152">
        <v>-4.4000000000000003E-3</v>
      </c>
      <c r="T81" s="152">
        <v>-7.0000000000000001E-3</v>
      </c>
      <c r="U81" s="150">
        <v>109419</v>
      </c>
      <c r="V81" s="150">
        <v>-87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1.0680000000000001</v>
      </c>
      <c r="D82" s="145">
        <v>-8.9999999999999998E-4</v>
      </c>
      <c r="E82" s="144">
        <v>9.74</v>
      </c>
      <c r="F82" s="7">
        <v>1.0289999999999999</v>
      </c>
      <c r="G82" s="146">
        <v>-3.7900000000000003E-2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148</v>
      </c>
      <c r="N82" s="147">
        <v>1.0500000000000001E-2</v>
      </c>
      <c r="O82" s="23">
        <v>0.54869999999999997</v>
      </c>
      <c r="P82" s="146">
        <v>-3.7100000000000001E-2</v>
      </c>
      <c r="Q82" s="146">
        <v>0.60729999999999995</v>
      </c>
      <c r="R82" s="146">
        <v>-5.7000000000000002E-3</v>
      </c>
      <c r="S82" s="146">
        <v>-8.6E-3</v>
      </c>
      <c r="T82" s="146">
        <v>-3.7000000000000002E-3</v>
      </c>
      <c r="U82" s="144">
        <v>4506</v>
      </c>
      <c r="V82" s="144">
        <v>-54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9">
        <v>0</v>
      </c>
      <c r="E83" s="150">
        <v>109.52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1">
        <v>0.01</v>
      </c>
      <c r="O83" s="18">
        <v>0.19839999999999999</v>
      </c>
      <c r="P83" s="152">
        <v>-4.41E-2</v>
      </c>
      <c r="Q83" s="152">
        <v>0.87139999999999995</v>
      </c>
      <c r="R83" s="152">
        <v>-3.8E-3</v>
      </c>
      <c r="S83" s="152">
        <v>0</v>
      </c>
      <c r="T83" s="152">
        <v>-2.5000000000000001E-3</v>
      </c>
      <c r="U83" s="150">
        <v>10966</v>
      </c>
      <c r="V83" s="150">
        <v>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1.14E-3</v>
      </c>
      <c r="E84" s="36"/>
      <c r="F84" s="35"/>
      <c r="G84" s="43">
        <f>AVERAGE(G79:G83)</f>
        <v>-2.9820000000000003E-2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4.5603999999999999E-2</v>
      </c>
      <c r="L84" s="36"/>
      <c r="M84" s="35"/>
      <c r="N84" s="38"/>
      <c r="O84" s="39"/>
      <c r="P84" s="43">
        <f>AVERAGE(P79:P83)</f>
        <v>-2.964E-2</v>
      </c>
      <c r="Q84" s="37"/>
      <c r="R84" s="43">
        <f>AVERAGE(R79:R83)</f>
        <v>-3.7799999999999999E-3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0.83299999999999996</v>
      </c>
      <c r="D85" s="147">
        <v>3.5999999999999999E-3</v>
      </c>
      <c r="E85" s="144">
        <v>12064.06</v>
      </c>
      <c r="F85" s="7">
        <v>1.0317000000000001</v>
      </c>
      <c r="G85" s="146">
        <v>0.19259999999999999</v>
      </c>
      <c r="H85" s="146">
        <v>0.03</v>
      </c>
      <c r="I85" s="144">
        <v>4.5</v>
      </c>
      <c r="J85" s="144">
        <v>4.5</v>
      </c>
      <c r="K85" s="146">
        <v>5.6160000000000002E-2</v>
      </c>
      <c r="L85" s="144" t="s">
        <v>40</v>
      </c>
      <c r="M85" s="7" t="s">
        <v>43</v>
      </c>
      <c r="N85" s="147">
        <v>9.9000000000000008E-3</v>
      </c>
      <c r="O85" s="23">
        <v>9.01E-2</v>
      </c>
      <c r="P85" s="155" t="s">
        <v>44</v>
      </c>
      <c r="Q85" s="160">
        <v>2.2143999999999999</v>
      </c>
      <c r="R85" s="146">
        <v>-2.7000000000000001E-3</v>
      </c>
      <c r="S85" s="146">
        <v>1.8E-3</v>
      </c>
      <c r="T85" s="146">
        <v>2.0999999999999999E-3</v>
      </c>
      <c r="U85" s="144">
        <v>284284</v>
      </c>
      <c r="V85" s="144">
        <v>295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1.0409999999999999</v>
      </c>
      <c r="D86" s="159">
        <v>0</v>
      </c>
      <c r="E86" s="150">
        <v>41.73</v>
      </c>
      <c r="F86" s="14">
        <v>1.03</v>
      </c>
      <c r="G86" s="152">
        <v>-1.0699999999999999E-2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62</v>
      </c>
      <c r="N86" s="151">
        <v>1.6000000000000001E-3</v>
      </c>
      <c r="O86" s="18">
        <v>0.1143</v>
      </c>
      <c r="P86" s="152">
        <v>-8.6E-3</v>
      </c>
      <c r="Q86" s="152">
        <v>0.4486</v>
      </c>
      <c r="R86" s="152">
        <v>7.0000000000000001E-3</v>
      </c>
      <c r="S86" s="152">
        <v>8.5000000000000006E-3</v>
      </c>
      <c r="T86" s="152">
        <v>5.1999999999999998E-3</v>
      </c>
      <c r="U86" s="150">
        <v>3700</v>
      </c>
      <c r="V86" s="150">
        <v>7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1.048</v>
      </c>
      <c r="D87" s="147">
        <v>2.8999999999999998E-3</v>
      </c>
      <c r="E87" s="144">
        <v>18.11</v>
      </c>
      <c r="F87" s="7">
        <v>1.034</v>
      </c>
      <c r="G87" s="146">
        <v>-1.35E-2</v>
      </c>
      <c r="H87" s="146">
        <v>0.03</v>
      </c>
      <c r="I87" s="144">
        <v>4.5</v>
      </c>
      <c r="J87" s="144">
        <v>4.5</v>
      </c>
      <c r="K87" s="146">
        <v>4.4380000000000003E-2</v>
      </c>
      <c r="L87" s="144" t="s">
        <v>40</v>
      </c>
      <c r="M87" s="7" t="s">
        <v>95</v>
      </c>
      <c r="N87" s="147">
        <v>6.1000000000000004E-3</v>
      </c>
      <c r="O87" s="23">
        <v>0.26719999999999999</v>
      </c>
      <c r="P87" s="146">
        <v>-1.4500000000000001E-2</v>
      </c>
      <c r="Q87" s="146">
        <v>0.71220000000000006</v>
      </c>
      <c r="R87" s="146">
        <v>-6.3E-3</v>
      </c>
      <c r="S87" s="146">
        <v>-1.1999999999999999E-3</v>
      </c>
      <c r="T87" s="146">
        <v>-3.3999999999999998E-3</v>
      </c>
      <c r="U87" s="144">
        <v>3744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1.048</v>
      </c>
      <c r="D88" s="151">
        <v>1E-3</v>
      </c>
      <c r="E88" s="150">
        <v>303.35000000000002</v>
      </c>
      <c r="F88" s="14">
        <v>1.034</v>
      </c>
      <c r="G88" s="152">
        <v>-1.35E-2</v>
      </c>
      <c r="H88" s="152">
        <v>0.03</v>
      </c>
      <c r="I88" s="150">
        <v>4.5</v>
      </c>
      <c r="J88" s="150">
        <v>4.5</v>
      </c>
      <c r="K88" s="152">
        <v>4.4380000000000003E-2</v>
      </c>
      <c r="L88" s="150" t="s">
        <v>40</v>
      </c>
      <c r="M88" s="14" t="s">
        <v>46</v>
      </c>
      <c r="N88" s="151">
        <v>9.1000000000000004E-3</v>
      </c>
      <c r="O88" s="18">
        <v>0.12809999999999999</v>
      </c>
      <c r="P88" s="152">
        <v>-1.4500000000000001E-2</v>
      </c>
      <c r="Q88" s="152">
        <v>1.0371999999999999</v>
      </c>
      <c r="R88" s="152">
        <v>-5.1999999999999998E-3</v>
      </c>
      <c r="S88" s="152">
        <v>-2E-3</v>
      </c>
      <c r="T88" s="152">
        <v>-4.1000000000000003E-3</v>
      </c>
      <c r="U88" s="150">
        <v>66993</v>
      </c>
      <c r="V88" s="150">
        <v>9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1.048</v>
      </c>
      <c r="D89" s="157">
        <v>0</v>
      </c>
      <c r="E89" s="144">
        <v>78.69</v>
      </c>
      <c r="F89" s="7">
        <v>1.034</v>
      </c>
      <c r="G89" s="146">
        <v>-1.35E-2</v>
      </c>
      <c r="H89" s="146">
        <v>0.03</v>
      </c>
      <c r="I89" s="144">
        <v>4.5</v>
      </c>
      <c r="J89" s="144">
        <v>4.5</v>
      </c>
      <c r="K89" s="146">
        <v>4.4380000000000003E-2</v>
      </c>
      <c r="L89" s="144" t="s">
        <v>40</v>
      </c>
      <c r="M89" s="7" t="s">
        <v>105</v>
      </c>
      <c r="N89" s="147">
        <v>1.06E-2</v>
      </c>
      <c r="O89" s="23">
        <v>0.21629999999999999</v>
      </c>
      <c r="P89" s="146">
        <v>-1.4500000000000001E-2</v>
      </c>
      <c r="Q89" s="146">
        <v>0.83109999999999995</v>
      </c>
      <c r="R89" s="146">
        <v>-3.8999999999999998E-3</v>
      </c>
      <c r="S89" s="146">
        <v>2.5000000000000001E-3</v>
      </c>
      <c r="T89" s="146">
        <v>3.0999999999999999E-3</v>
      </c>
      <c r="U89" s="144">
        <v>2766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502017</v>
      </c>
      <c r="B90" s="150" t="s">
        <v>45</v>
      </c>
      <c r="C90" s="14">
        <v>1.048</v>
      </c>
      <c r="D90" s="159">
        <v>0</v>
      </c>
      <c r="E90" s="150">
        <v>0</v>
      </c>
      <c r="F90" s="14">
        <v>1.034</v>
      </c>
      <c r="G90" s="152">
        <v>-1.35E-2</v>
      </c>
      <c r="H90" s="152">
        <v>0.03</v>
      </c>
      <c r="I90" s="150">
        <v>4.5</v>
      </c>
      <c r="J90" s="150">
        <v>4.5</v>
      </c>
      <c r="K90" s="152">
        <v>4.4380000000000003E-2</v>
      </c>
      <c r="L90" s="150" t="s">
        <v>40</v>
      </c>
      <c r="M90" s="14" t="s">
        <v>46</v>
      </c>
      <c r="N90" s="151">
        <v>9.1000000000000004E-3</v>
      </c>
      <c r="O90" s="18">
        <v>0.35320000000000001</v>
      </c>
      <c r="P90" s="152">
        <v>-1.4500000000000001E-2</v>
      </c>
      <c r="Q90" s="152">
        <v>0.51129999999999998</v>
      </c>
      <c r="R90" s="152">
        <v>-2E-3</v>
      </c>
      <c r="S90" s="152">
        <v>-8.0999999999999996E-3</v>
      </c>
      <c r="T90" s="152">
        <v>-2.5000000000000001E-3</v>
      </c>
      <c r="U90" s="150">
        <v>241</v>
      </c>
      <c r="V90" s="150">
        <v>0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1.028</v>
      </c>
      <c r="D91" s="147">
        <v>2.8999999999999998E-3</v>
      </c>
      <c r="E91" s="144">
        <v>2.35</v>
      </c>
      <c r="F91" s="7">
        <v>1.0132000000000001</v>
      </c>
      <c r="G91" s="146">
        <v>-1.46E-2</v>
      </c>
      <c r="H91" s="146">
        <v>0.03</v>
      </c>
      <c r="I91" s="144">
        <v>4.5</v>
      </c>
      <c r="J91" s="144">
        <v>4.5</v>
      </c>
      <c r="K91" s="146">
        <v>4.4339999999999997E-2</v>
      </c>
      <c r="L91" s="144" t="s">
        <v>40</v>
      </c>
      <c r="M91" s="7" t="s">
        <v>82</v>
      </c>
      <c r="N91" s="147">
        <v>1.2E-2</v>
      </c>
      <c r="O91" s="23">
        <v>0.27279999999999999</v>
      </c>
      <c r="P91" s="146">
        <v>-1.5599999999999999E-2</v>
      </c>
      <c r="Q91" s="160">
        <v>0.72709999999999997</v>
      </c>
      <c r="R91" s="146">
        <v>-2.3E-3</v>
      </c>
      <c r="S91" s="146">
        <v>4.4000000000000003E-3</v>
      </c>
      <c r="T91" s="146">
        <v>4.3E-3</v>
      </c>
      <c r="U91" s="144">
        <v>2478</v>
      </c>
      <c r="V91" s="144">
        <v>6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1.0169999999999999</v>
      </c>
      <c r="D92" s="151">
        <v>1E-3</v>
      </c>
      <c r="E92" s="150">
        <v>245.19</v>
      </c>
      <c r="F92" s="14">
        <v>1.002</v>
      </c>
      <c r="G92" s="152">
        <v>-1.4999999999999999E-2</v>
      </c>
      <c r="H92" s="152">
        <v>0.03</v>
      </c>
      <c r="I92" s="150">
        <v>4.5</v>
      </c>
      <c r="J92" s="150">
        <v>4.5</v>
      </c>
      <c r="K92" s="152">
        <v>4.4330000000000001E-2</v>
      </c>
      <c r="L92" s="150" t="s">
        <v>40</v>
      </c>
      <c r="M92" s="14" t="s">
        <v>46</v>
      </c>
      <c r="N92" s="151">
        <v>9.1000000000000004E-3</v>
      </c>
      <c r="O92" s="18">
        <v>0.14399999999999999</v>
      </c>
      <c r="P92" s="152">
        <v>-1.5699999999999999E-2</v>
      </c>
      <c r="Q92" s="152">
        <v>1.0511999999999999</v>
      </c>
      <c r="R92" s="152">
        <v>-4.4999999999999997E-3</v>
      </c>
      <c r="S92" s="152">
        <v>-6.9999999999999999E-4</v>
      </c>
      <c r="T92" s="152">
        <v>-3.3999999999999998E-3</v>
      </c>
      <c r="U92" s="150">
        <v>10707</v>
      </c>
      <c r="V92" s="150">
        <v>18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1.028</v>
      </c>
      <c r="D93" s="147">
        <v>1E-3</v>
      </c>
      <c r="E93" s="144">
        <v>20.22</v>
      </c>
      <c r="F93" s="7">
        <v>1.0127999999999999</v>
      </c>
      <c r="G93" s="146">
        <v>-1.4999999999999999E-2</v>
      </c>
      <c r="H93" s="146">
        <v>0.03</v>
      </c>
      <c r="I93" s="144">
        <v>4.5</v>
      </c>
      <c r="J93" s="144">
        <v>4.5</v>
      </c>
      <c r="K93" s="146">
        <v>4.4330000000000001E-2</v>
      </c>
      <c r="L93" s="144" t="s">
        <v>40</v>
      </c>
      <c r="M93" s="7" t="s">
        <v>54</v>
      </c>
      <c r="N93" s="147">
        <v>8.3000000000000001E-3</v>
      </c>
      <c r="O93" s="23">
        <v>0.41039999999999999</v>
      </c>
      <c r="P93" s="146">
        <v>-1.5599999999999999E-2</v>
      </c>
      <c r="Q93" s="146">
        <v>0.40060000000000001</v>
      </c>
      <c r="R93" s="146">
        <v>-6.4999999999999997E-3</v>
      </c>
      <c r="S93" s="146">
        <v>-4.3E-3</v>
      </c>
      <c r="T93" s="146">
        <v>-4.3E-3</v>
      </c>
      <c r="U93" s="144">
        <v>1537</v>
      </c>
      <c r="V93" s="144">
        <v>-5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1.0489999999999999</v>
      </c>
      <c r="D94" s="151">
        <v>1.9E-3</v>
      </c>
      <c r="E94" s="150">
        <v>210.83</v>
      </c>
      <c r="F94" s="14">
        <v>1.034</v>
      </c>
      <c r="G94" s="152">
        <v>-1.4500000000000001E-2</v>
      </c>
      <c r="H94" s="152">
        <v>0.03</v>
      </c>
      <c r="I94" s="150">
        <v>4.5</v>
      </c>
      <c r="J94" s="150">
        <v>4.5</v>
      </c>
      <c r="K94" s="152">
        <v>4.4330000000000001E-2</v>
      </c>
      <c r="L94" s="150" t="s">
        <v>40</v>
      </c>
      <c r="M94" s="14" t="s">
        <v>72</v>
      </c>
      <c r="N94" s="151">
        <v>8.3000000000000001E-3</v>
      </c>
      <c r="O94" s="18">
        <v>0.13220000000000001</v>
      </c>
      <c r="P94" s="152">
        <v>-1.54E-2</v>
      </c>
      <c r="Q94" s="152">
        <v>1.0276000000000001</v>
      </c>
      <c r="R94" s="152">
        <v>-6.4999999999999997E-3</v>
      </c>
      <c r="S94" s="152">
        <v>-3.3999999999999998E-3</v>
      </c>
      <c r="T94" s="152">
        <v>-2.7000000000000001E-3</v>
      </c>
      <c r="U94" s="150">
        <v>15626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1.0580000000000001</v>
      </c>
      <c r="D95" s="147">
        <v>8.9999999999999998E-4</v>
      </c>
      <c r="E95" s="144">
        <v>817.89</v>
      </c>
      <c r="F95" s="7">
        <v>1.04</v>
      </c>
      <c r="G95" s="146">
        <v>-1.7299999999999999E-2</v>
      </c>
      <c r="H95" s="146">
        <v>0.03</v>
      </c>
      <c r="I95" s="144">
        <v>5.5</v>
      </c>
      <c r="J95" s="144">
        <v>4.5</v>
      </c>
      <c r="K95" s="146">
        <v>4.4330000000000001E-2</v>
      </c>
      <c r="L95" s="144" t="s">
        <v>40</v>
      </c>
      <c r="M95" s="7" t="s">
        <v>68</v>
      </c>
      <c r="N95" s="147">
        <v>9.7000000000000003E-3</v>
      </c>
      <c r="O95" s="23">
        <v>0.25159999999999999</v>
      </c>
      <c r="P95" s="146">
        <v>-1.8100000000000002E-2</v>
      </c>
      <c r="Q95" s="146">
        <v>0.74039999999999995</v>
      </c>
      <c r="R95" s="146">
        <v>-3.3E-3</v>
      </c>
      <c r="S95" s="146">
        <v>-2.3E-3</v>
      </c>
      <c r="T95" s="146">
        <v>-5.1999999999999998E-3</v>
      </c>
      <c r="U95" s="144">
        <v>40331</v>
      </c>
      <c r="V95" s="144">
        <v>4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150076</v>
      </c>
      <c r="B96" s="150" t="s">
        <v>288</v>
      </c>
      <c r="C96" s="14">
        <v>1.0469999999999999</v>
      </c>
      <c r="D96" s="151">
        <v>3.8E-3</v>
      </c>
      <c r="E96" s="150">
        <v>0.11</v>
      </c>
      <c r="F96" s="14">
        <v>1.032</v>
      </c>
      <c r="G96" s="152">
        <v>-1.4500000000000001E-2</v>
      </c>
      <c r="H96" s="152">
        <v>0.03</v>
      </c>
      <c r="I96" s="150">
        <v>4.5</v>
      </c>
      <c r="J96" s="150">
        <v>4.5</v>
      </c>
      <c r="K96" s="152">
        <v>4.4330000000000001E-2</v>
      </c>
      <c r="L96" s="150" t="s">
        <v>40</v>
      </c>
      <c r="M96" s="14" t="s">
        <v>88</v>
      </c>
      <c r="N96" s="151">
        <v>7.4999999999999997E-3</v>
      </c>
      <c r="O96" s="18">
        <v>0.41820000000000002</v>
      </c>
      <c r="P96" s="152">
        <v>-1.5100000000000001E-2</v>
      </c>
      <c r="Q96" s="152">
        <v>0.78739999999999999</v>
      </c>
      <c r="R96" s="152">
        <v>1.4800000000000001E-2</v>
      </c>
      <c r="S96" s="152">
        <v>2.7000000000000001E-3</v>
      </c>
      <c r="T96" s="152">
        <v>2.3199999999999998E-2</v>
      </c>
      <c r="U96" s="150">
        <v>291</v>
      </c>
      <c r="V96" s="150">
        <v>0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150283</v>
      </c>
      <c r="B97" s="144" t="s">
        <v>63</v>
      </c>
      <c r="C97" s="7">
        <v>1.026</v>
      </c>
      <c r="D97" s="147">
        <v>2E-3</v>
      </c>
      <c r="E97" s="144">
        <v>156.83000000000001</v>
      </c>
      <c r="F97" s="7">
        <v>1.0105999999999999</v>
      </c>
      <c r="G97" s="146">
        <v>-1.52E-2</v>
      </c>
      <c r="H97" s="146">
        <v>0.03</v>
      </c>
      <c r="I97" s="144">
        <v>4.5</v>
      </c>
      <c r="J97" s="144">
        <v>4.5</v>
      </c>
      <c r="K97" s="146">
        <v>4.4319999999999998E-2</v>
      </c>
      <c r="L97" s="144" t="s">
        <v>40</v>
      </c>
      <c r="M97" s="7" t="s">
        <v>64</v>
      </c>
      <c r="N97" s="147">
        <v>9.7999999999999997E-3</v>
      </c>
      <c r="O97" s="23">
        <v>0.28570000000000001</v>
      </c>
      <c r="P97" s="146">
        <v>-1.5599999999999999E-2</v>
      </c>
      <c r="Q97" s="160">
        <v>0.69979999999999998</v>
      </c>
      <c r="R97" s="146">
        <v>-3.8999999999999998E-3</v>
      </c>
      <c r="S97" s="146">
        <v>-2.5999999999999999E-3</v>
      </c>
      <c r="T97" s="146">
        <v>-5.1999999999999998E-3</v>
      </c>
      <c r="U97" s="144">
        <v>9209</v>
      </c>
      <c r="V97" s="144">
        <v>0</v>
      </c>
      <c r="W97" s="148">
        <v>0.21180555555555555</v>
      </c>
      <c r="X97" s="149">
        <v>42905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1.046</v>
      </c>
      <c r="D98" s="151">
        <v>1.9E-3</v>
      </c>
      <c r="E98" s="150">
        <v>164.8</v>
      </c>
      <c r="F98" s="14">
        <v>1.03</v>
      </c>
      <c r="G98" s="152">
        <v>-1.55E-2</v>
      </c>
      <c r="H98" s="152">
        <v>0.03</v>
      </c>
      <c r="I98" s="150">
        <v>4.5</v>
      </c>
      <c r="J98" s="150">
        <v>4.5</v>
      </c>
      <c r="K98" s="152">
        <v>4.4290000000000003E-2</v>
      </c>
      <c r="L98" s="150" t="s">
        <v>40</v>
      </c>
      <c r="M98" s="14" t="s">
        <v>129</v>
      </c>
      <c r="N98" s="151">
        <v>9.5999999999999992E-3</v>
      </c>
      <c r="O98" s="18">
        <v>0.37330000000000002</v>
      </c>
      <c r="P98" s="152">
        <v>-1.6400000000000001E-2</v>
      </c>
      <c r="Q98" s="152">
        <v>0.46879999999999999</v>
      </c>
      <c r="R98" s="152">
        <v>-4.5999999999999999E-3</v>
      </c>
      <c r="S98" s="152">
        <v>-2E-3</v>
      </c>
      <c r="T98" s="152">
        <v>1.5E-3</v>
      </c>
      <c r="U98" s="150">
        <v>11082</v>
      </c>
      <c r="V98" s="150">
        <v>20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150241</v>
      </c>
      <c r="B99" s="155" t="s">
        <v>94</v>
      </c>
      <c r="C99" s="7">
        <v>1.05</v>
      </c>
      <c r="D99" s="147">
        <v>1E-3</v>
      </c>
      <c r="E99" s="144">
        <v>16.98</v>
      </c>
      <c r="F99" s="7">
        <v>1.034</v>
      </c>
      <c r="G99" s="146">
        <v>-1.55E-2</v>
      </c>
      <c r="H99" s="146">
        <v>0.03</v>
      </c>
      <c r="I99" s="144">
        <v>4.5</v>
      </c>
      <c r="J99" s="144">
        <v>4.5</v>
      </c>
      <c r="K99" s="146">
        <v>4.4290000000000003E-2</v>
      </c>
      <c r="L99" s="144" t="s">
        <v>40</v>
      </c>
      <c r="M99" s="7" t="s">
        <v>95</v>
      </c>
      <c r="N99" s="147">
        <v>6.1000000000000004E-3</v>
      </c>
      <c r="O99" s="23">
        <v>0.30159999999999998</v>
      </c>
      <c r="P99" s="146">
        <v>-1.6400000000000001E-2</v>
      </c>
      <c r="Q99" s="146">
        <v>0.63170000000000004</v>
      </c>
      <c r="R99" s="146">
        <v>-8.9999999999999993E-3</v>
      </c>
      <c r="S99" s="146">
        <v>-4.8999999999999998E-3</v>
      </c>
      <c r="T99" s="146">
        <v>-4.8999999999999998E-3</v>
      </c>
      <c r="U99" s="144">
        <v>7999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150307</v>
      </c>
      <c r="B100" s="150" t="s">
        <v>51</v>
      </c>
      <c r="C100" s="14">
        <v>1.0509999999999999</v>
      </c>
      <c r="D100" s="151">
        <v>1.9E-3</v>
      </c>
      <c r="E100" s="150">
        <v>297.14999999999998</v>
      </c>
      <c r="F100" s="14">
        <v>1.0349999999999999</v>
      </c>
      <c r="G100" s="152">
        <v>-1.55E-2</v>
      </c>
      <c r="H100" s="152">
        <v>0.03</v>
      </c>
      <c r="I100" s="150">
        <v>4.5</v>
      </c>
      <c r="J100" s="150">
        <v>4.5</v>
      </c>
      <c r="K100" s="152">
        <v>4.4290000000000003E-2</v>
      </c>
      <c r="L100" s="150" t="s">
        <v>40</v>
      </c>
      <c r="M100" s="14" t="s">
        <v>52</v>
      </c>
      <c r="N100" s="151">
        <v>1.18E-2</v>
      </c>
      <c r="O100" s="18">
        <v>0.1885</v>
      </c>
      <c r="P100" s="152">
        <v>-1.6299999999999999E-2</v>
      </c>
      <c r="Q100" s="152">
        <v>0.89449999999999996</v>
      </c>
      <c r="R100" s="152">
        <v>-4.7999999999999996E-3</v>
      </c>
      <c r="S100" s="152">
        <v>1.2999999999999999E-3</v>
      </c>
      <c r="T100" s="152">
        <v>-5.9999999999999995E-4</v>
      </c>
      <c r="U100" s="150">
        <v>15793</v>
      </c>
      <c r="V100" s="150">
        <v>3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1.05</v>
      </c>
      <c r="D101" s="147">
        <v>1E-3</v>
      </c>
      <c r="E101" s="144">
        <v>308.44</v>
      </c>
      <c r="F101" s="7">
        <v>1.034</v>
      </c>
      <c r="G101" s="146">
        <v>-1.55E-2</v>
      </c>
      <c r="H101" s="146">
        <v>0.03</v>
      </c>
      <c r="I101" s="144">
        <v>4.5</v>
      </c>
      <c r="J101" s="144">
        <v>4.5</v>
      </c>
      <c r="K101" s="146">
        <v>4.4290000000000003E-2</v>
      </c>
      <c r="L101" s="144" t="s">
        <v>40</v>
      </c>
      <c r="M101" s="7" t="s">
        <v>114</v>
      </c>
      <c r="N101" s="147">
        <v>8.8999999999999999E-3</v>
      </c>
      <c r="O101" s="23">
        <v>0.26569999999999999</v>
      </c>
      <c r="P101" s="146">
        <v>-1.6400000000000001E-2</v>
      </c>
      <c r="Q101" s="146">
        <v>0.71560000000000001</v>
      </c>
      <c r="R101" s="146">
        <v>-3.2000000000000002E-3</v>
      </c>
      <c r="S101" s="146">
        <v>1.1999999999999999E-3</v>
      </c>
      <c r="T101" s="146">
        <v>3.3999999999999998E-3</v>
      </c>
      <c r="U101" s="144">
        <v>17382</v>
      </c>
      <c r="V101" s="144">
        <v>33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502024</v>
      </c>
      <c r="B102" s="150" t="s">
        <v>77</v>
      </c>
      <c r="C102" s="14">
        <v>1.018</v>
      </c>
      <c r="D102" s="151">
        <v>2E-3</v>
      </c>
      <c r="E102" s="150">
        <v>125.9</v>
      </c>
      <c r="F102" s="14">
        <v>1.002</v>
      </c>
      <c r="G102" s="152">
        <v>-1.6E-2</v>
      </c>
      <c r="H102" s="152">
        <v>0.03</v>
      </c>
      <c r="I102" s="150">
        <v>4.5</v>
      </c>
      <c r="J102" s="150">
        <v>4.5</v>
      </c>
      <c r="K102" s="152">
        <v>4.4290000000000003E-2</v>
      </c>
      <c r="L102" s="150" t="s">
        <v>40</v>
      </c>
      <c r="M102" s="14" t="s">
        <v>78</v>
      </c>
      <c r="N102" s="151">
        <v>1.0800000000000001E-2</v>
      </c>
      <c r="O102" s="18">
        <v>0.27529999999999999</v>
      </c>
      <c r="P102" s="152">
        <v>-1.67E-2</v>
      </c>
      <c r="Q102" s="152">
        <v>0.73660000000000003</v>
      </c>
      <c r="R102" s="152">
        <v>9.4999999999999998E-3</v>
      </c>
      <c r="S102" s="152">
        <v>6.4000000000000003E-3</v>
      </c>
      <c r="T102" s="152">
        <v>2.8999999999999998E-3</v>
      </c>
      <c r="U102" s="150">
        <v>3497</v>
      </c>
      <c r="V102" s="150">
        <v>139</v>
      </c>
      <c r="W102" s="153">
        <v>0.21180555555555555</v>
      </c>
      <c r="X102" s="154">
        <v>42979</v>
      </c>
      <c r="Y102" s="21" t="s">
        <v>38</v>
      </c>
    </row>
    <row r="103" spans="1:25" ht="15.75" thickBot="1" x14ac:dyDescent="0.2">
      <c r="A103" s="7">
        <v>502027</v>
      </c>
      <c r="B103" s="144" t="s">
        <v>124</v>
      </c>
      <c r="C103" s="7">
        <v>1.018</v>
      </c>
      <c r="D103" s="147">
        <v>1E-3</v>
      </c>
      <c r="E103" s="144">
        <v>164.47</v>
      </c>
      <c r="F103" s="7">
        <v>1.002</v>
      </c>
      <c r="G103" s="146">
        <v>-1.6E-2</v>
      </c>
      <c r="H103" s="146">
        <v>0.03</v>
      </c>
      <c r="I103" s="144">
        <v>4.5</v>
      </c>
      <c r="J103" s="144">
        <v>4.5</v>
      </c>
      <c r="K103" s="146">
        <v>4.4290000000000003E-2</v>
      </c>
      <c r="L103" s="144" t="s">
        <v>40</v>
      </c>
      <c r="M103" s="7" t="s">
        <v>125</v>
      </c>
      <c r="N103" s="147">
        <v>1.18E-2</v>
      </c>
      <c r="O103" s="23">
        <v>0.27929999999999999</v>
      </c>
      <c r="P103" s="146">
        <v>-1.67E-2</v>
      </c>
      <c r="Q103" s="146">
        <v>0.72689999999999999</v>
      </c>
      <c r="R103" s="146">
        <v>-5.8999999999999999E-3</v>
      </c>
      <c r="S103" s="146">
        <v>-1.1999999999999999E-3</v>
      </c>
      <c r="T103" s="146">
        <v>-8.0999999999999996E-3</v>
      </c>
      <c r="U103" s="144">
        <v>1469</v>
      </c>
      <c r="V103" s="144">
        <v>-17</v>
      </c>
      <c r="W103" s="148">
        <v>0.21180555555555555</v>
      </c>
      <c r="X103" s="149">
        <v>42979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1.0289999999999999</v>
      </c>
      <c r="D104" s="151">
        <v>1E-3</v>
      </c>
      <c r="E104" s="150">
        <v>164.67</v>
      </c>
      <c r="F104" s="14">
        <v>1.0127999999999999</v>
      </c>
      <c r="G104" s="152">
        <v>-1.6E-2</v>
      </c>
      <c r="H104" s="152">
        <v>0.03</v>
      </c>
      <c r="I104" s="150">
        <v>4.5</v>
      </c>
      <c r="J104" s="150">
        <v>4.5</v>
      </c>
      <c r="K104" s="152">
        <v>4.428E-2</v>
      </c>
      <c r="L104" s="150" t="s">
        <v>40</v>
      </c>
      <c r="M104" s="14" t="s">
        <v>93</v>
      </c>
      <c r="N104" s="151">
        <v>1.49E-2</v>
      </c>
      <c r="O104" s="18">
        <v>0.3296</v>
      </c>
      <c r="P104" s="152">
        <v>-1.66E-2</v>
      </c>
      <c r="Q104" s="152">
        <v>0.59260000000000002</v>
      </c>
      <c r="R104" s="152">
        <v>-5.7000000000000002E-3</v>
      </c>
      <c r="S104" s="152">
        <v>-6.7000000000000002E-3</v>
      </c>
      <c r="T104" s="152">
        <v>-5.1999999999999998E-3</v>
      </c>
      <c r="U104" s="150">
        <v>10113</v>
      </c>
      <c r="V104" s="150">
        <v>-2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150100</v>
      </c>
      <c r="B105" s="144" t="s">
        <v>133</v>
      </c>
      <c r="C105" s="7">
        <v>1.0489999999999999</v>
      </c>
      <c r="D105" s="147">
        <v>1E-3</v>
      </c>
      <c r="E105" s="144">
        <v>164.09</v>
      </c>
      <c r="F105" s="7">
        <v>1.032</v>
      </c>
      <c r="G105" s="146">
        <v>-1.6500000000000001E-2</v>
      </c>
      <c r="H105" s="146">
        <v>0.03</v>
      </c>
      <c r="I105" s="144">
        <v>4.5</v>
      </c>
      <c r="J105" s="144">
        <v>4.5</v>
      </c>
      <c r="K105" s="146">
        <v>4.4249999999999998E-2</v>
      </c>
      <c r="L105" s="144" t="s">
        <v>40</v>
      </c>
      <c r="M105" s="7" t="s">
        <v>134</v>
      </c>
      <c r="N105" s="147">
        <v>9.4000000000000004E-3</v>
      </c>
      <c r="O105" s="23">
        <v>0.43330000000000002</v>
      </c>
      <c r="P105" s="146">
        <v>-1.7299999999999999E-2</v>
      </c>
      <c r="Q105" s="146">
        <v>0.76829999999999998</v>
      </c>
      <c r="R105" s="146">
        <v>-1.2999999999999999E-3</v>
      </c>
      <c r="S105" s="146">
        <v>2.2000000000000001E-3</v>
      </c>
      <c r="T105" s="146">
        <v>8.9999999999999998E-4</v>
      </c>
      <c r="U105" s="144">
        <v>13688</v>
      </c>
      <c r="V105" s="144">
        <v>35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150235</v>
      </c>
      <c r="B106" s="150" t="s">
        <v>115</v>
      </c>
      <c r="C106" s="14">
        <v>1.048</v>
      </c>
      <c r="D106" s="159">
        <v>0</v>
      </c>
      <c r="E106" s="150">
        <v>40.19</v>
      </c>
      <c r="F106" s="14">
        <v>1.0309999999999999</v>
      </c>
      <c r="G106" s="152">
        <v>-1.6500000000000001E-2</v>
      </c>
      <c r="H106" s="152">
        <v>0.03</v>
      </c>
      <c r="I106" s="150">
        <v>4.5</v>
      </c>
      <c r="J106" s="150">
        <v>4.5</v>
      </c>
      <c r="K106" s="152">
        <v>4.4249999999999998E-2</v>
      </c>
      <c r="L106" s="150" t="s">
        <v>40</v>
      </c>
      <c r="M106" s="14" t="s">
        <v>56</v>
      </c>
      <c r="N106" s="151">
        <v>3.8E-3</v>
      </c>
      <c r="O106" s="18">
        <v>0.34339999999999998</v>
      </c>
      <c r="P106" s="152">
        <v>-1.7299999999999999E-2</v>
      </c>
      <c r="Q106" s="152">
        <v>0.53769999999999996</v>
      </c>
      <c r="R106" s="152">
        <v>-2.5999999999999999E-3</v>
      </c>
      <c r="S106" s="152">
        <v>-1.5E-3</v>
      </c>
      <c r="T106" s="152">
        <v>-7.7000000000000002E-3</v>
      </c>
      <c r="U106" s="150">
        <v>32236</v>
      </c>
      <c r="V106" s="150">
        <v>-17</v>
      </c>
      <c r="W106" s="153">
        <v>0.21180555555555555</v>
      </c>
      <c r="X106" s="154">
        <v>42675</v>
      </c>
      <c r="Y106" s="21" t="s">
        <v>38</v>
      </c>
    </row>
    <row r="107" spans="1:25" ht="15.75" thickBot="1" x14ac:dyDescent="0.2">
      <c r="A107" s="7">
        <v>150277</v>
      </c>
      <c r="B107" s="155" t="s">
        <v>65</v>
      </c>
      <c r="C107" s="7">
        <v>1.0189999999999999</v>
      </c>
      <c r="D107" s="147">
        <v>1E-3</v>
      </c>
      <c r="E107" s="144">
        <v>1450.1</v>
      </c>
      <c r="F107" s="7">
        <v>1.002</v>
      </c>
      <c r="G107" s="146">
        <v>-1.7000000000000001E-2</v>
      </c>
      <c r="H107" s="146">
        <v>0.03</v>
      </c>
      <c r="I107" s="144">
        <v>4.5</v>
      </c>
      <c r="J107" s="144">
        <v>4.5</v>
      </c>
      <c r="K107" s="146">
        <v>4.4249999999999998E-2</v>
      </c>
      <c r="L107" s="144" t="s">
        <v>40</v>
      </c>
      <c r="M107" s="7" t="s">
        <v>66</v>
      </c>
      <c r="N107" s="147">
        <v>7.1999999999999998E-3</v>
      </c>
      <c r="O107" s="23">
        <v>0.1598</v>
      </c>
      <c r="P107" s="146">
        <v>-1.77E-2</v>
      </c>
      <c r="Q107" s="146">
        <v>1.0133000000000001</v>
      </c>
      <c r="R107" s="146">
        <v>-6.1000000000000004E-3</v>
      </c>
      <c r="S107" s="146">
        <v>-4.7000000000000002E-3</v>
      </c>
      <c r="T107" s="146">
        <v>-7.3000000000000001E-3</v>
      </c>
      <c r="U107" s="144">
        <v>47549</v>
      </c>
      <c r="V107" s="144">
        <v>-9</v>
      </c>
      <c r="W107" s="148">
        <v>0.21180555555555555</v>
      </c>
      <c r="X107" s="149">
        <v>42979</v>
      </c>
      <c r="Y107" s="13" t="s">
        <v>38</v>
      </c>
    </row>
    <row r="108" spans="1:25" ht="15.75" thickBot="1" x14ac:dyDescent="0.2">
      <c r="A108" s="14">
        <v>150194</v>
      </c>
      <c r="B108" s="150" t="s">
        <v>85</v>
      </c>
      <c r="C108" s="14">
        <v>1.0509999999999999</v>
      </c>
      <c r="D108" s="151">
        <v>1.9E-3</v>
      </c>
      <c r="E108" s="150">
        <v>5620.59</v>
      </c>
      <c r="F108" s="14">
        <v>1.034</v>
      </c>
      <c r="G108" s="152">
        <v>-1.6400000000000001E-2</v>
      </c>
      <c r="H108" s="152">
        <v>0.03</v>
      </c>
      <c r="I108" s="150">
        <v>4.5</v>
      </c>
      <c r="J108" s="150">
        <v>4.5</v>
      </c>
      <c r="K108" s="152">
        <v>4.4249999999999998E-2</v>
      </c>
      <c r="L108" s="150" t="s">
        <v>40</v>
      </c>
      <c r="M108" s="14" t="s">
        <v>86</v>
      </c>
      <c r="N108" s="151">
        <v>9.4000000000000004E-3</v>
      </c>
      <c r="O108" s="18">
        <v>0.1482</v>
      </c>
      <c r="P108" s="152">
        <v>-1.7299999999999999E-2</v>
      </c>
      <c r="Q108" s="152">
        <v>0.99029999999999996</v>
      </c>
      <c r="R108" s="152">
        <v>-4.8999999999999998E-3</v>
      </c>
      <c r="S108" s="152">
        <v>-1.2999999999999999E-3</v>
      </c>
      <c r="T108" s="152">
        <v>-2E-3</v>
      </c>
      <c r="U108" s="150">
        <v>441053</v>
      </c>
      <c r="V108" s="150">
        <v>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150200</v>
      </c>
      <c r="B109" s="144" t="s">
        <v>55</v>
      </c>
      <c r="C109" s="7">
        <v>1.0509999999999999</v>
      </c>
      <c r="D109" s="147">
        <v>1.9E-3</v>
      </c>
      <c r="E109" s="144">
        <v>9997.17</v>
      </c>
      <c r="F109" s="7">
        <v>1.034</v>
      </c>
      <c r="G109" s="146">
        <v>-1.6400000000000001E-2</v>
      </c>
      <c r="H109" s="146">
        <v>0.03</v>
      </c>
      <c r="I109" s="144">
        <v>4.5</v>
      </c>
      <c r="J109" s="144">
        <v>4.5</v>
      </c>
      <c r="K109" s="146">
        <v>4.4249999999999998E-2</v>
      </c>
      <c r="L109" s="144" t="s">
        <v>40</v>
      </c>
      <c r="M109" s="7" t="s">
        <v>56</v>
      </c>
      <c r="N109" s="147">
        <v>3.8E-3</v>
      </c>
      <c r="O109" s="23">
        <v>0.18090000000000001</v>
      </c>
      <c r="P109" s="146">
        <v>-1.7299999999999999E-2</v>
      </c>
      <c r="Q109" s="146">
        <v>0.91369999999999996</v>
      </c>
      <c r="R109" s="146">
        <v>-3.0000000000000001E-3</v>
      </c>
      <c r="S109" s="146">
        <v>-3.8E-3</v>
      </c>
      <c r="T109" s="146">
        <v>-4.4000000000000003E-3</v>
      </c>
      <c r="U109" s="144">
        <v>1056462</v>
      </c>
      <c r="V109" s="144">
        <v>992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1.0509999999999999</v>
      </c>
      <c r="D110" s="151">
        <v>1E-3</v>
      </c>
      <c r="E110" s="150">
        <v>36.31</v>
      </c>
      <c r="F110" s="14">
        <v>1.034</v>
      </c>
      <c r="G110" s="152">
        <v>-1.6400000000000001E-2</v>
      </c>
      <c r="H110" s="152">
        <v>0.03</v>
      </c>
      <c r="I110" s="150">
        <v>4.5</v>
      </c>
      <c r="J110" s="150">
        <v>4.5</v>
      </c>
      <c r="K110" s="152">
        <v>4.4249999999999998E-2</v>
      </c>
      <c r="L110" s="150" t="s">
        <v>40</v>
      </c>
      <c r="M110" s="14" t="s">
        <v>60</v>
      </c>
      <c r="N110" s="151">
        <v>1.1299999999999999E-2</v>
      </c>
      <c r="O110" s="18">
        <v>0.39510000000000001</v>
      </c>
      <c r="P110" s="152">
        <v>-1.7299999999999999E-2</v>
      </c>
      <c r="Q110" s="152">
        <v>0.41339999999999999</v>
      </c>
      <c r="R110" s="152">
        <v>-7.7999999999999996E-3</v>
      </c>
      <c r="S110" s="152">
        <v>-3.3E-3</v>
      </c>
      <c r="T110" s="152">
        <v>-1E-3</v>
      </c>
      <c r="U110" s="150">
        <v>2099</v>
      </c>
      <c r="V110" s="150">
        <v>-5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502049</v>
      </c>
      <c r="B111" s="144" t="s">
        <v>90</v>
      </c>
      <c r="C111" s="7">
        <v>1.036</v>
      </c>
      <c r="D111" s="147">
        <v>1E-3</v>
      </c>
      <c r="E111" s="144">
        <v>102.71</v>
      </c>
      <c r="F111" s="7">
        <v>1.0188999999999999</v>
      </c>
      <c r="G111" s="146">
        <v>-1.6799999999999999E-2</v>
      </c>
      <c r="H111" s="146">
        <v>0.03</v>
      </c>
      <c r="I111" s="144">
        <v>4.5</v>
      </c>
      <c r="J111" s="144">
        <v>4.5</v>
      </c>
      <c r="K111" s="146">
        <v>4.4240000000000002E-2</v>
      </c>
      <c r="L111" s="144" t="s">
        <v>40</v>
      </c>
      <c r="M111" s="7" t="s">
        <v>91</v>
      </c>
      <c r="N111" s="147">
        <v>5.8999999999999999E-3</v>
      </c>
      <c r="O111" s="23">
        <v>0.4173</v>
      </c>
      <c r="P111" s="146">
        <v>-1.7500000000000002E-2</v>
      </c>
      <c r="Q111" s="146">
        <v>0.37759999999999999</v>
      </c>
      <c r="R111" s="146">
        <v>-4.8999999999999998E-3</v>
      </c>
      <c r="S111" s="146">
        <v>-4.0000000000000001E-3</v>
      </c>
      <c r="T111" s="146">
        <v>-5.5999999999999999E-3</v>
      </c>
      <c r="U111" s="144">
        <v>13153</v>
      </c>
      <c r="V111" s="144">
        <v>-54</v>
      </c>
      <c r="W111" s="148">
        <v>0.21180555555555555</v>
      </c>
      <c r="X111" s="149">
        <v>42839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1.05</v>
      </c>
      <c r="D112" s="156">
        <v>-1.9E-3</v>
      </c>
      <c r="E112" s="150">
        <v>195.44</v>
      </c>
      <c r="F112" s="14">
        <v>1.032</v>
      </c>
      <c r="G112" s="152">
        <v>-1.7399999999999999E-2</v>
      </c>
      <c r="H112" s="152">
        <v>0.03</v>
      </c>
      <c r="I112" s="150">
        <v>4.5</v>
      </c>
      <c r="J112" s="150">
        <v>4.5</v>
      </c>
      <c r="K112" s="152">
        <v>4.4200000000000003E-2</v>
      </c>
      <c r="L112" s="150" t="s">
        <v>40</v>
      </c>
      <c r="M112" s="14" t="s">
        <v>84</v>
      </c>
      <c r="N112" s="151">
        <v>6.7000000000000002E-3</v>
      </c>
      <c r="O112" s="18">
        <v>0.45469999999999999</v>
      </c>
      <c r="P112" s="152">
        <v>-1.8200000000000001E-2</v>
      </c>
      <c r="Q112" s="152">
        <v>0.27610000000000001</v>
      </c>
      <c r="R112" s="152">
        <v>-5.4999999999999997E-3</v>
      </c>
      <c r="S112" s="152">
        <v>-3.0000000000000001E-3</v>
      </c>
      <c r="T112" s="152">
        <v>-6.4000000000000003E-3</v>
      </c>
      <c r="U112" s="150">
        <v>22000</v>
      </c>
      <c r="V112" s="150">
        <v>-70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150205</v>
      </c>
      <c r="B113" s="144" t="s">
        <v>49</v>
      </c>
      <c r="C113" s="7">
        <v>1.0549999999999999</v>
      </c>
      <c r="D113" s="147">
        <v>2.8999999999999998E-3</v>
      </c>
      <c r="E113" s="144">
        <v>2520.15</v>
      </c>
      <c r="F113" s="7">
        <v>1.0369999999999999</v>
      </c>
      <c r="G113" s="146">
        <v>-1.7399999999999999E-2</v>
      </c>
      <c r="H113" s="146">
        <v>0.03</v>
      </c>
      <c r="I113" s="144">
        <v>4.5</v>
      </c>
      <c r="J113" s="144">
        <v>4.5</v>
      </c>
      <c r="K113" s="146">
        <v>4.4200000000000003E-2</v>
      </c>
      <c r="L113" s="144" t="s">
        <v>40</v>
      </c>
      <c r="M113" s="7" t="s">
        <v>50</v>
      </c>
      <c r="N113" s="147">
        <v>6.0000000000000001E-3</v>
      </c>
      <c r="O113" s="23">
        <v>0.17219999999999999</v>
      </c>
      <c r="P113" s="146">
        <v>-1.8200000000000001E-2</v>
      </c>
      <c r="Q113" s="146">
        <v>0.92949999999999999</v>
      </c>
      <c r="R113" s="146">
        <v>-1.8E-3</v>
      </c>
      <c r="S113" s="146">
        <v>-1.2999999999999999E-3</v>
      </c>
      <c r="T113" s="146">
        <v>-3.8E-3</v>
      </c>
      <c r="U113" s="144">
        <v>588408</v>
      </c>
      <c r="V113" s="144">
        <v>476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150169</v>
      </c>
      <c r="B114" s="161" t="s">
        <v>116</v>
      </c>
      <c r="C114" s="14">
        <v>1.0489999999999999</v>
      </c>
      <c r="D114" s="156">
        <v>-1.9E-3</v>
      </c>
      <c r="E114" s="150">
        <v>1138.06</v>
      </c>
      <c r="F114" s="14">
        <v>1.0309999999999999</v>
      </c>
      <c r="G114" s="152">
        <v>-1.7500000000000002E-2</v>
      </c>
      <c r="H114" s="152">
        <v>0.03</v>
      </c>
      <c r="I114" s="150">
        <v>4.5</v>
      </c>
      <c r="J114" s="150">
        <v>4.5</v>
      </c>
      <c r="K114" s="152">
        <v>4.4200000000000003E-2</v>
      </c>
      <c r="L114" s="150" t="s">
        <v>40</v>
      </c>
      <c r="M114" s="14" t="s">
        <v>117</v>
      </c>
      <c r="N114" s="151">
        <v>8.5000000000000006E-3</v>
      </c>
      <c r="O114" s="18">
        <v>0.3856</v>
      </c>
      <c r="P114" s="152">
        <v>-1.83E-2</v>
      </c>
      <c r="Q114" s="152">
        <v>0.439</v>
      </c>
      <c r="R114" s="152">
        <v>2E-3</v>
      </c>
      <c r="S114" s="152">
        <v>1.5E-3</v>
      </c>
      <c r="T114" s="152">
        <v>1.12E-2</v>
      </c>
      <c r="U114" s="150">
        <v>55520</v>
      </c>
      <c r="V114" s="150">
        <v>468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150237</v>
      </c>
      <c r="B115" s="144" t="s">
        <v>75</v>
      </c>
      <c r="C115" s="7">
        <v>1.0660000000000001</v>
      </c>
      <c r="D115" s="147">
        <v>4.7000000000000002E-3</v>
      </c>
      <c r="E115" s="144">
        <v>91.39</v>
      </c>
      <c r="F115" s="7">
        <v>1.0469999999999999</v>
      </c>
      <c r="G115" s="146">
        <v>-1.8100000000000002E-2</v>
      </c>
      <c r="H115" s="146">
        <v>0.03</v>
      </c>
      <c r="I115" s="144">
        <v>4.75</v>
      </c>
      <c r="J115" s="144">
        <v>4.5</v>
      </c>
      <c r="K115" s="146">
        <v>4.4170000000000001E-2</v>
      </c>
      <c r="L115" s="144" t="s">
        <v>40</v>
      </c>
      <c r="M115" s="7" t="s">
        <v>76</v>
      </c>
      <c r="N115" s="147">
        <v>1.1900000000000001E-2</v>
      </c>
      <c r="O115" s="23">
        <v>0.41920000000000002</v>
      </c>
      <c r="P115" s="146">
        <v>-1.9E-2</v>
      </c>
      <c r="Q115" s="146">
        <v>0.34350000000000003</v>
      </c>
      <c r="R115" s="146">
        <v>-6.7000000000000002E-3</v>
      </c>
      <c r="S115" s="146">
        <v>-5.8999999999999999E-3</v>
      </c>
      <c r="T115" s="146">
        <v>-9.9000000000000008E-3</v>
      </c>
      <c r="U115" s="144">
        <v>1141</v>
      </c>
      <c r="V115" s="144">
        <v>-6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150179</v>
      </c>
      <c r="B116" s="150" t="s">
        <v>120</v>
      </c>
      <c r="C116" s="14">
        <v>1.0509999999999999</v>
      </c>
      <c r="D116" s="156">
        <v>-1E-3</v>
      </c>
      <c r="E116" s="150">
        <v>203.94</v>
      </c>
      <c r="F116" s="14">
        <v>1.032</v>
      </c>
      <c r="G116" s="152">
        <v>-1.84E-2</v>
      </c>
      <c r="H116" s="152">
        <v>0.03</v>
      </c>
      <c r="I116" s="150">
        <v>4.5</v>
      </c>
      <c r="J116" s="150">
        <v>4.5</v>
      </c>
      <c r="K116" s="152">
        <v>4.4159999999999998E-2</v>
      </c>
      <c r="L116" s="150" t="s">
        <v>40</v>
      </c>
      <c r="M116" s="14" t="s">
        <v>121</v>
      </c>
      <c r="N116" s="151">
        <v>8.3999999999999995E-3</v>
      </c>
      <c r="O116" s="18">
        <v>0.4592</v>
      </c>
      <c r="P116" s="152">
        <v>-1.9199999999999998E-2</v>
      </c>
      <c r="Q116" s="152">
        <v>0.26540000000000002</v>
      </c>
      <c r="R116" s="152">
        <v>-5.7999999999999996E-3</v>
      </c>
      <c r="S116" s="152">
        <v>-5.8999999999999999E-3</v>
      </c>
      <c r="T116" s="152">
        <v>-5.8999999999999999E-3</v>
      </c>
      <c r="U116" s="150">
        <v>5841</v>
      </c>
      <c r="V116" s="150">
        <v>-124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150229</v>
      </c>
      <c r="B117" s="144" t="s">
        <v>69</v>
      </c>
      <c r="C117" s="7">
        <v>1.0549999999999999</v>
      </c>
      <c r="D117" s="157">
        <v>0</v>
      </c>
      <c r="E117" s="144">
        <v>869.3</v>
      </c>
      <c r="F117" s="7">
        <v>1.036</v>
      </c>
      <c r="G117" s="146">
        <v>-1.83E-2</v>
      </c>
      <c r="H117" s="146">
        <v>0.03</v>
      </c>
      <c r="I117" s="144">
        <v>4.5</v>
      </c>
      <c r="J117" s="144">
        <v>4.5</v>
      </c>
      <c r="K117" s="146">
        <v>4.4159999999999998E-2</v>
      </c>
      <c r="L117" s="144" t="s">
        <v>40</v>
      </c>
      <c r="M117" s="7" t="s">
        <v>70</v>
      </c>
      <c r="N117" s="147">
        <v>1.0200000000000001E-2</v>
      </c>
      <c r="O117" s="23">
        <v>0.25950000000000001</v>
      </c>
      <c r="P117" s="146">
        <v>-1.9099999999999999E-2</v>
      </c>
      <c r="Q117" s="146">
        <v>0.72740000000000005</v>
      </c>
      <c r="R117" s="146">
        <v>-5.5999999999999999E-3</v>
      </c>
      <c r="S117" s="146">
        <v>-5.7999999999999996E-3</v>
      </c>
      <c r="T117" s="146">
        <v>-5.7999999999999996E-3</v>
      </c>
      <c r="U117" s="144">
        <v>19074</v>
      </c>
      <c r="V117" s="144">
        <v>-409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1.026</v>
      </c>
      <c r="D118" s="151">
        <v>2.8999999999999998E-3</v>
      </c>
      <c r="E118" s="150">
        <v>92.68</v>
      </c>
      <c r="F118" s="14">
        <v>1.0063</v>
      </c>
      <c r="G118" s="152">
        <v>-1.9599999999999999E-2</v>
      </c>
      <c r="H118" s="152">
        <v>0.03</v>
      </c>
      <c r="I118" s="150">
        <v>4.5</v>
      </c>
      <c r="J118" s="150">
        <v>4.5</v>
      </c>
      <c r="K118" s="152">
        <v>4.4130000000000003E-2</v>
      </c>
      <c r="L118" s="150" t="s">
        <v>40</v>
      </c>
      <c r="M118" s="14" t="s">
        <v>80</v>
      </c>
      <c r="N118" s="151">
        <v>6.6E-3</v>
      </c>
      <c r="O118" s="18">
        <v>0.33760000000000001</v>
      </c>
      <c r="P118" s="152">
        <v>-2.0500000000000001E-2</v>
      </c>
      <c r="Q118" s="162">
        <v>0.58179999999999998</v>
      </c>
      <c r="R118" s="152">
        <v>6.9999999999999999E-4</v>
      </c>
      <c r="S118" s="152">
        <v>5.9999999999999995E-4</v>
      </c>
      <c r="T118" s="152">
        <v>2.9999999999999997E-4</v>
      </c>
      <c r="U118" s="150">
        <v>45619</v>
      </c>
      <c r="V118" s="150">
        <v>171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150184</v>
      </c>
      <c r="B119" s="144" t="s">
        <v>106</v>
      </c>
      <c r="C119" s="7">
        <v>1.034</v>
      </c>
      <c r="D119" s="147">
        <v>2.8999999999999998E-3</v>
      </c>
      <c r="E119" s="144">
        <v>1484.89</v>
      </c>
      <c r="F119" s="7">
        <v>1.0132000000000001</v>
      </c>
      <c r="G119" s="146">
        <v>-2.0500000000000001E-2</v>
      </c>
      <c r="H119" s="146">
        <v>0.03</v>
      </c>
      <c r="I119" s="144">
        <v>4.5</v>
      </c>
      <c r="J119" s="144">
        <v>4.5</v>
      </c>
      <c r="K119" s="146">
        <v>4.4080000000000001E-2</v>
      </c>
      <c r="L119" s="144" t="s">
        <v>40</v>
      </c>
      <c r="M119" s="7" t="s">
        <v>76</v>
      </c>
      <c r="N119" s="147">
        <v>1.1900000000000001E-2</v>
      </c>
      <c r="O119" s="23">
        <v>0.35110000000000002</v>
      </c>
      <c r="P119" s="146">
        <v>-2.1299999999999999E-2</v>
      </c>
      <c r="Q119" s="160">
        <v>0.54120000000000001</v>
      </c>
      <c r="R119" s="146">
        <v>-5.8999999999999999E-3</v>
      </c>
      <c r="S119" s="146">
        <v>-7.1999999999999998E-3</v>
      </c>
      <c r="T119" s="146">
        <v>-5.7000000000000002E-3</v>
      </c>
      <c r="U119" s="144">
        <v>52056</v>
      </c>
      <c r="V119" s="144">
        <v>-656</v>
      </c>
      <c r="W119" s="148">
        <v>0.21180555555555555</v>
      </c>
      <c r="X119" s="149">
        <v>42885</v>
      </c>
      <c r="Y119" s="13" t="s">
        <v>38</v>
      </c>
    </row>
    <row r="120" spans="1:25" ht="15.75" thickBot="1" x14ac:dyDescent="0.2">
      <c r="A120" s="14">
        <v>150018</v>
      </c>
      <c r="B120" s="150" t="s">
        <v>122</v>
      </c>
      <c r="C120" s="14">
        <v>1.0529999999999999</v>
      </c>
      <c r="D120" s="151">
        <v>3.8E-3</v>
      </c>
      <c r="E120" s="150">
        <v>2869.35</v>
      </c>
      <c r="F120" s="14">
        <v>1.032</v>
      </c>
      <c r="G120" s="152">
        <v>-2.0299999999999999E-2</v>
      </c>
      <c r="H120" s="152">
        <v>0.03</v>
      </c>
      <c r="I120" s="150">
        <v>4.5</v>
      </c>
      <c r="J120" s="150">
        <v>4.5</v>
      </c>
      <c r="K120" s="152">
        <v>4.4069999999999998E-2</v>
      </c>
      <c r="L120" s="150" t="s">
        <v>40</v>
      </c>
      <c r="M120" s="14" t="s">
        <v>123</v>
      </c>
      <c r="N120" s="151">
        <v>9.4000000000000004E-3</v>
      </c>
      <c r="O120" s="18">
        <v>0.31609999999999999</v>
      </c>
      <c r="P120" s="152">
        <v>-2.1000000000000001E-2</v>
      </c>
      <c r="Q120" s="152">
        <v>1.1337999999999999</v>
      </c>
      <c r="R120" s="152">
        <v>-8.9999999999999998E-4</v>
      </c>
      <c r="S120" s="152">
        <v>5.0000000000000001E-4</v>
      </c>
      <c r="T120" s="152">
        <v>1.1000000000000001E-3</v>
      </c>
      <c r="U120" s="150">
        <v>353629</v>
      </c>
      <c r="V120" s="150">
        <v>1469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1.0569999999999999</v>
      </c>
      <c r="D121" s="147">
        <v>2.8E-3</v>
      </c>
      <c r="E121" s="144">
        <v>125.62</v>
      </c>
      <c r="F121" s="7">
        <v>1.0349999999999999</v>
      </c>
      <c r="G121" s="146">
        <v>-2.1299999999999999E-2</v>
      </c>
      <c r="H121" s="146">
        <v>0.03</v>
      </c>
      <c r="I121" s="144">
        <v>4.5</v>
      </c>
      <c r="J121" s="144">
        <v>4.5</v>
      </c>
      <c r="K121" s="146">
        <v>4.403E-2</v>
      </c>
      <c r="L121" s="144" t="s">
        <v>40</v>
      </c>
      <c r="M121" s="7" t="s">
        <v>119</v>
      </c>
      <c r="N121" s="147">
        <v>1.17E-2</v>
      </c>
      <c r="O121" s="23">
        <v>0.3614</v>
      </c>
      <c r="P121" s="146">
        <v>-2.1899999999999999E-2</v>
      </c>
      <c r="Q121" s="146">
        <v>0.49099999999999999</v>
      </c>
      <c r="R121" s="146">
        <v>-5.4999999999999997E-3</v>
      </c>
      <c r="S121" s="146">
        <v>-5.0000000000000001E-3</v>
      </c>
      <c r="T121" s="146">
        <v>-6.0000000000000001E-3</v>
      </c>
      <c r="U121" s="144">
        <v>8626</v>
      </c>
      <c r="V121" s="144">
        <v>-29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502007</v>
      </c>
      <c r="B122" s="150" t="s">
        <v>47</v>
      </c>
      <c r="C122" s="14">
        <v>1.034</v>
      </c>
      <c r="D122" s="151">
        <v>4.8999999999999998E-3</v>
      </c>
      <c r="E122" s="150">
        <v>305.94</v>
      </c>
      <c r="F122" s="14">
        <v>1.0113000000000001</v>
      </c>
      <c r="G122" s="152">
        <v>-2.24E-2</v>
      </c>
      <c r="H122" s="152">
        <v>0.03</v>
      </c>
      <c r="I122" s="150">
        <v>4.5</v>
      </c>
      <c r="J122" s="150">
        <v>4.5</v>
      </c>
      <c r="K122" s="152">
        <v>4.3999999999999997E-2</v>
      </c>
      <c r="L122" s="150" t="s">
        <v>40</v>
      </c>
      <c r="M122" s="14" t="s">
        <v>48</v>
      </c>
      <c r="N122" s="151">
        <v>8.0999999999999996E-3</v>
      </c>
      <c r="O122" s="18">
        <v>0.29060000000000002</v>
      </c>
      <c r="P122" s="152">
        <v>-2.3300000000000001E-2</v>
      </c>
      <c r="Q122" s="152">
        <v>0.68730000000000002</v>
      </c>
      <c r="R122" s="152">
        <v>-5.1000000000000004E-3</v>
      </c>
      <c r="S122" s="152">
        <v>-3.5999999999999999E-3</v>
      </c>
      <c r="T122" s="152">
        <v>-5.3E-3</v>
      </c>
      <c r="U122" s="150">
        <v>23881</v>
      </c>
      <c r="V122" s="150">
        <v>2</v>
      </c>
      <c r="W122" s="153">
        <v>0.21180555555555555</v>
      </c>
      <c r="X122" s="154">
        <v>42900</v>
      </c>
      <c r="Y122" s="21" t="s">
        <v>38</v>
      </c>
    </row>
    <row r="123" spans="1:25" ht="15.75" thickBot="1" x14ac:dyDescent="0.2">
      <c r="A123" s="7">
        <v>502004</v>
      </c>
      <c r="B123" s="144" t="s">
        <v>98</v>
      </c>
      <c r="C123" s="7">
        <v>1.032</v>
      </c>
      <c r="D123" s="147">
        <v>1.9E-3</v>
      </c>
      <c r="E123" s="144">
        <v>285.14</v>
      </c>
      <c r="F123" s="7">
        <v>1.0085</v>
      </c>
      <c r="G123" s="146">
        <v>-2.3300000000000001E-2</v>
      </c>
      <c r="H123" s="146">
        <v>0.03</v>
      </c>
      <c r="I123" s="144">
        <v>4.5</v>
      </c>
      <c r="J123" s="144">
        <v>4.5</v>
      </c>
      <c r="K123" s="146">
        <v>4.3970000000000002E-2</v>
      </c>
      <c r="L123" s="144" t="s">
        <v>40</v>
      </c>
      <c r="M123" s="7" t="s">
        <v>80</v>
      </c>
      <c r="N123" s="147">
        <v>6.6E-3</v>
      </c>
      <c r="O123" s="23">
        <v>0.43130000000000002</v>
      </c>
      <c r="P123" s="146">
        <v>-2.3300000000000001E-2</v>
      </c>
      <c r="Q123" s="146">
        <v>0.35560000000000003</v>
      </c>
      <c r="R123" s="146">
        <v>-5.0000000000000001E-3</v>
      </c>
      <c r="S123" s="146">
        <v>-5.1000000000000004E-3</v>
      </c>
      <c r="T123" s="146">
        <v>-5.4000000000000003E-3</v>
      </c>
      <c r="U123" s="144">
        <v>32853</v>
      </c>
      <c r="V123" s="144">
        <v>-161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1.032</v>
      </c>
      <c r="D124" s="156">
        <v>-1.9E-3</v>
      </c>
      <c r="E124" s="150">
        <v>252.85</v>
      </c>
      <c r="F124" s="14">
        <v>1.0085</v>
      </c>
      <c r="G124" s="152">
        <v>-2.3300000000000001E-2</v>
      </c>
      <c r="H124" s="152">
        <v>0.03</v>
      </c>
      <c r="I124" s="150">
        <v>4.5</v>
      </c>
      <c r="J124" s="150">
        <v>4.5</v>
      </c>
      <c r="K124" s="152">
        <v>4.3970000000000002E-2</v>
      </c>
      <c r="L124" s="150" t="s">
        <v>40</v>
      </c>
      <c r="M124" s="14" t="s">
        <v>56</v>
      </c>
      <c r="N124" s="151">
        <v>3.8E-3</v>
      </c>
      <c r="O124" s="18">
        <v>0.4526</v>
      </c>
      <c r="P124" s="152">
        <v>-2.3300000000000001E-2</v>
      </c>
      <c r="Q124" s="152">
        <v>0.30499999999999999</v>
      </c>
      <c r="R124" s="152">
        <v>-4.7000000000000002E-3</v>
      </c>
      <c r="S124" s="152">
        <v>-4.1999999999999997E-3</v>
      </c>
      <c r="T124" s="152">
        <v>-7.4000000000000003E-3</v>
      </c>
      <c r="U124" s="150">
        <v>15505</v>
      </c>
      <c r="V124" s="150">
        <v>-91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150203</v>
      </c>
      <c r="B125" s="144" t="s">
        <v>109</v>
      </c>
      <c r="C125" s="7">
        <v>1.048</v>
      </c>
      <c r="D125" s="157">
        <v>0</v>
      </c>
      <c r="E125" s="144">
        <v>215.35</v>
      </c>
      <c r="F125" s="7">
        <v>1.024</v>
      </c>
      <c r="G125" s="146">
        <v>-2.3400000000000001E-2</v>
      </c>
      <c r="H125" s="146">
        <v>0.03</v>
      </c>
      <c r="I125" s="144">
        <v>4.5</v>
      </c>
      <c r="J125" s="144">
        <v>4.5</v>
      </c>
      <c r="K125" s="146">
        <v>4.3950000000000003E-2</v>
      </c>
      <c r="L125" s="144" t="s">
        <v>40</v>
      </c>
      <c r="M125" s="7" t="s">
        <v>110</v>
      </c>
      <c r="N125" s="147">
        <v>8.5000000000000006E-3</v>
      </c>
      <c r="O125" s="23">
        <v>0.45569999999999999</v>
      </c>
      <c r="P125" s="146">
        <v>-2.4E-2</v>
      </c>
      <c r="Q125" s="146">
        <v>0.28160000000000002</v>
      </c>
      <c r="R125" s="146">
        <v>-5.8999999999999999E-3</v>
      </c>
      <c r="S125" s="146">
        <v>-4.7000000000000002E-3</v>
      </c>
      <c r="T125" s="146">
        <v>-7.7999999999999996E-3</v>
      </c>
      <c r="U125" s="144">
        <v>15540</v>
      </c>
      <c r="V125" s="144">
        <v>-299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1.0580000000000001</v>
      </c>
      <c r="D126" s="151">
        <v>1.9E-3</v>
      </c>
      <c r="E126" s="150">
        <v>6168.11</v>
      </c>
      <c r="F126" s="14">
        <v>1.034</v>
      </c>
      <c r="G126" s="152">
        <v>-2.3199999999999998E-2</v>
      </c>
      <c r="H126" s="152">
        <v>0.03</v>
      </c>
      <c r="I126" s="150">
        <v>4.5</v>
      </c>
      <c r="J126" s="150">
        <v>4.5</v>
      </c>
      <c r="K126" s="152">
        <v>4.3950000000000003E-2</v>
      </c>
      <c r="L126" s="150" t="s">
        <v>40</v>
      </c>
      <c r="M126" s="14" t="s">
        <v>48</v>
      </c>
      <c r="N126" s="151">
        <v>8.0999999999999996E-3</v>
      </c>
      <c r="O126" s="18">
        <v>0.2361</v>
      </c>
      <c r="P126" s="152">
        <v>-2.3800000000000002E-2</v>
      </c>
      <c r="Q126" s="152">
        <v>0.78480000000000005</v>
      </c>
      <c r="R126" s="152">
        <v>-5.7999999999999996E-3</v>
      </c>
      <c r="S126" s="152">
        <v>-5.4000000000000003E-3</v>
      </c>
      <c r="T126" s="152">
        <v>-7.7000000000000002E-3</v>
      </c>
      <c r="U126" s="150">
        <v>442691</v>
      </c>
      <c r="V126" s="150">
        <v>-1974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150251</v>
      </c>
      <c r="B127" s="144" t="s">
        <v>96</v>
      </c>
      <c r="C127" s="7">
        <v>1.0580000000000001</v>
      </c>
      <c r="D127" s="147">
        <v>8.9999999999999998E-4</v>
      </c>
      <c r="E127" s="144">
        <v>334.47</v>
      </c>
      <c r="F127" s="7">
        <v>1.034</v>
      </c>
      <c r="G127" s="146">
        <v>-2.3199999999999998E-2</v>
      </c>
      <c r="H127" s="146">
        <v>0.03</v>
      </c>
      <c r="I127" s="144">
        <v>4.5</v>
      </c>
      <c r="J127" s="144">
        <v>4.5</v>
      </c>
      <c r="K127" s="146">
        <v>4.3950000000000003E-2</v>
      </c>
      <c r="L127" s="144" t="s">
        <v>40</v>
      </c>
      <c r="M127" s="7" t="s">
        <v>97</v>
      </c>
      <c r="N127" s="147">
        <v>1.6400000000000001E-2</v>
      </c>
      <c r="O127" s="23">
        <v>0.41470000000000001</v>
      </c>
      <c r="P127" s="146">
        <v>-2.3800000000000002E-2</v>
      </c>
      <c r="Q127" s="146">
        <v>0.36759999999999998</v>
      </c>
      <c r="R127" s="146">
        <v>-8.0999999999999996E-3</v>
      </c>
      <c r="S127" s="146">
        <v>-6.8999999999999999E-3</v>
      </c>
      <c r="T127" s="146">
        <v>-7.7999999999999996E-3</v>
      </c>
      <c r="U127" s="144">
        <v>9109</v>
      </c>
      <c r="V127" s="144">
        <v>-267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1.052</v>
      </c>
      <c r="D128" s="151">
        <v>1.9E-3</v>
      </c>
      <c r="E128" s="150">
        <v>723.4</v>
      </c>
      <c r="F128" s="14">
        <v>1.028</v>
      </c>
      <c r="G128" s="152">
        <v>-2.3300000000000001E-2</v>
      </c>
      <c r="H128" s="152">
        <v>0.03</v>
      </c>
      <c r="I128" s="150">
        <v>4.5</v>
      </c>
      <c r="J128" s="150">
        <v>4.5</v>
      </c>
      <c r="K128" s="152">
        <v>4.3950000000000003E-2</v>
      </c>
      <c r="L128" s="150" t="s">
        <v>40</v>
      </c>
      <c r="M128" s="14" t="s">
        <v>88</v>
      </c>
      <c r="N128" s="151">
        <v>7.4999999999999997E-3</v>
      </c>
      <c r="O128" s="18">
        <v>0.436</v>
      </c>
      <c r="P128" s="152">
        <v>-2.3900000000000001E-2</v>
      </c>
      <c r="Q128" s="152">
        <v>0.32390000000000002</v>
      </c>
      <c r="R128" s="152">
        <v>-5.3E-3</v>
      </c>
      <c r="S128" s="152">
        <v>-4.0000000000000001E-3</v>
      </c>
      <c r="T128" s="152">
        <v>-6.6E-3</v>
      </c>
      <c r="U128" s="150">
        <v>27795</v>
      </c>
      <c r="V128" s="150">
        <v>-239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1.0649999999999999</v>
      </c>
      <c r="D129" s="147">
        <v>8.9999999999999998E-4</v>
      </c>
      <c r="E129" s="144">
        <v>1768.04</v>
      </c>
      <c r="F129" s="7">
        <v>1.0389999999999999</v>
      </c>
      <c r="G129" s="146">
        <v>-2.5000000000000001E-2</v>
      </c>
      <c r="H129" s="146">
        <v>0.03</v>
      </c>
      <c r="I129" s="144">
        <v>4.5</v>
      </c>
      <c r="J129" s="144">
        <v>4.5</v>
      </c>
      <c r="K129" s="146">
        <v>4.3860000000000003E-2</v>
      </c>
      <c r="L129" s="144" t="s">
        <v>40</v>
      </c>
      <c r="M129" s="7" t="s">
        <v>95</v>
      </c>
      <c r="N129" s="147">
        <v>6.1000000000000004E-3</v>
      </c>
      <c r="O129" s="23">
        <v>0.24879999999999999</v>
      </c>
      <c r="P129" s="146">
        <v>-2.5499999999999998E-2</v>
      </c>
      <c r="Q129" s="146">
        <v>0.74839999999999995</v>
      </c>
      <c r="R129" s="146">
        <v>-5.1999999999999998E-3</v>
      </c>
      <c r="S129" s="146">
        <v>-4.1000000000000003E-3</v>
      </c>
      <c r="T129" s="146">
        <v>-4.1000000000000003E-3</v>
      </c>
      <c r="U129" s="144">
        <v>335230</v>
      </c>
      <c r="V129" s="144">
        <v>1019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1.06</v>
      </c>
      <c r="D130" s="151">
        <v>3.8E-3</v>
      </c>
      <c r="E130" s="150">
        <v>372.32</v>
      </c>
      <c r="F130" s="14">
        <v>1.034</v>
      </c>
      <c r="G130" s="152">
        <v>-2.5100000000000001E-2</v>
      </c>
      <c r="H130" s="152">
        <v>0.03</v>
      </c>
      <c r="I130" s="150">
        <v>4.5</v>
      </c>
      <c r="J130" s="150">
        <v>4.5</v>
      </c>
      <c r="K130" s="152">
        <v>4.3860000000000003E-2</v>
      </c>
      <c r="L130" s="150" t="s">
        <v>40</v>
      </c>
      <c r="M130" s="14" t="s">
        <v>100</v>
      </c>
      <c r="N130" s="151">
        <v>1.04E-2</v>
      </c>
      <c r="O130" s="18">
        <v>0.3357</v>
      </c>
      <c r="P130" s="152">
        <v>-2.5600000000000001E-2</v>
      </c>
      <c r="Q130" s="152">
        <v>0.55210000000000004</v>
      </c>
      <c r="R130" s="152">
        <v>-5.1000000000000004E-3</v>
      </c>
      <c r="S130" s="152">
        <v>-6.3E-3</v>
      </c>
      <c r="T130" s="152">
        <v>-6.1999999999999998E-3</v>
      </c>
      <c r="U130" s="150">
        <v>11331</v>
      </c>
      <c r="V130" s="150">
        <v>-42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150269</v>
      </c>
      <c r="B131" s="144" t="s">
        <v>57</v>
      </c>
      <c r="C131" s="7">
        <v>1.0640000000000001</v>
      </c>
      <c r="D131" s="147">
        <v>1.9E-3</v>
      </c>
      <c r="E131" s="144">
        <v>1711.72</v>
      </c>
      <c r="F131" s="7">
        <v>1.034</v>
      </c>
      <c r="G131" s="146">
        <v>-2.9000000000000001E-2</v>
      </c>
      <c r="H131" s="146">
        <v>0.03</v>
      </c>
      <c r="I131" s="144">
        <v>4.5</v>
      </c>
      <c r="J131" s="144">
        <v>4.5</v>
      </c>
      <c r="K131" s="146">
        <v>4.369E-2</v>
      </c>
      <c r="L131" s="144" t="s">
        <v>40</v>
      </c>
      <c r="M131" s="7" t="s">
        <v>58</v>
      </c>
      <c r="N131" s="147">
        <v>9.4999999999999998E-3</v>
      </c>
      <c r="O131" s="23">
        <v>0.31219999999999998</v>
      </c>
      <c r="P131" s="146">
        <v>-2.93E-2</v>
      </c>
      <c r="Q131" s="146">
        <v>0.60709999999999997</v>
      </c>
      <c r="R131" s="146">
        <v>-6.3E-3</v>
      </c>
      <c r="S131" s="146">
        <v>-5.8999999999999999E-3</v>
      </c>
      <c r="T131" s="146">
        <v>-7.0000000000000001E-3</v>
      </c>
      <c r="U131" s="144">
        <v>52133</v>
      </c>
      <c r="V131" s="144">
        <v>-416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150255</v>
      </c>
      <c r="B132" s="161" t="s">
        <v>112</v>
      </c>
      <c r="C132" s="14">
        <v>1.0449999999999999</v>
      </c>
      <c r="D132" s="151">
        <v>1.8499999999999999E-2</v>
      </c>
      <c r="E132" s="150">
        <v>69.13</v>
      </c>
      <c r="F132" s="14">
        <v>1.0127999999999999</v>
      </c>
      <c r="G132" s="152">
        <v>-3.1800000000000002E-2</v>
      </c>
      <c r="H132" s="152">
        <v>0.03</v>
      </c>
      <c r="I132" s="150">
        <v>4.5</v>
      </c>
      <c r="J132" s="150">
        <v>4.5</v>
      </c>
      <c r="K132" s="152">
        <v>4.36E-2</v>
      </c>
      <c r="L132" s="150" t="s">
        <v>40</v>
      </c>
      <c r="M132" s="14" t="s">
        <v>95</v>
      </c>
      <c r="N132" s="151">
        <v>6.1000000000000004E-3</v>
      </c>
      <c r="O132" s="18">
        <v>0.22570000000000001</v>
      </c>
      <c r="P132" s="152">
        <v>-3.1600000000000003E-2</v>
      </c>
      <c r="Q132" s="152">
        <v>0.83960000000000001</v>
      </c>
      <c r="R132" s="152">
        <v>6.9999999999999999E-4</v>
      </c>
      <c r="S132" s="152">
        <v>-5.7999999999999996E-3</v>
      </c>
      <c r="T132" s="152">
        <v>-8.0999999999999996E-3</v>
      </c>
      <c r="U132" s="150">
        <v>2919</v>
      </c>
      <c r="V132" s="150">
        <v>-4</v>
      </c>
      <c r="W132" s="153">
        <v>0.21180555555555555</v>
      </c>
      <c r="X132" s="154">
        <v>42888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5">
        <v>-8.9999999999999998E-4</v>
      </c>
      <c r="E133" s="144">
        <v>1086.68</v>
      </c>
      <c r="F133" s="7">
        <v>1.0226999999999999</v>
      </c>
      <c r="G133" s="146">
        <v>-3.1600000000000003E-2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102</v>
      </c>
      <c r="N133" s="147">
        <v>3.8999999999999998E-3</v>
      </c>
      <c r="O133" s="23">
        <v>0.42970000000000003</v>
      </c>
      <c r="P133" s="146">
        <v>-3.1399999999999997E-2</v>
      </c>
      <c r="Q133" s="160">
        <v>0.34429999999999999</v>
      </c>
      <c r="R133" s="146">
        <v>-5.1999999999999998E-3</v>
      </c>
      <c r="S133" s="146">
        <v>-3.8E-3</v>
      </c>
      <c r="T133" s="146">
        <v>-7.3000000000000001E-3</v>
      </c>
      <c r="U133" s="144">
        <v>344413</v>
      </c>
      <c r="V133" s="144">
        <v>-1790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1.0609999999999999</v>
      </c>
      <c r="D134" s="151">
        <v>2.8E-3</v>
      </c>
      <c r="E134" s="150">
        <v>421.56</v>
      </c>
      <c r="F134" s="14">
        <v>1.028</v>
      </c>
      <c r="G134" s="152">
        <v>-3.2099999999999997E-2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80</v>
      </c>
      <c r="N134" s="151">
        <v>6.6E-3</v>
      </c>
      <c r="O134" s="18">
        <v>0.41949999999999998</v>
      </c>
      <c r="P134" s="152">
        <v>-3.2199999999999999E-2</v>
      </c>
      <c r="Q134" s="152">
        <v>0.36259999999999998</v>
      </c>
      <c r="R134" s="152">
        <v>-4.8999999999999998E-3</v>
      </c>
      <c r="S134" s="152">
        <v>-4.1000000000000003E-3</v>
      </c>
      <c r="T134" s="152">
        <v>-4.1000000000000003E-3</v>
      </c>
      <c r="U134" s="150">
        <v>298419</v>
      </c>
      <c r="V134" s="150">
        <v>-553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1.071</v>
      </c>
      <c r="D135" s="147">
        <v>8.9999999999999998E-4</v>
      </c>
      <c r="E135" s="144">
        <v>0.74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62</v>
      </c>
      <c r="N135" s="147">
        <v>1.6000000000000001E-3</v>
      </c>
      <c r="O135" s="23">
        <v>0.12429999999999999</v>
      </c>
      <c r="P135" s="146">
        <v>-3.1699999999999999E-2</v>
      </c>
      <c r="Q135" s="146">
        <v>0.52829999999999999</v>
      </c>
      <c r="R135" s="146">
        <v>8.3999999999999995E-3</v>
      </c>
      <c r="S135" s="146">
        <v>5.7999999999999996E-3</v>
      </c>
      <c r="T135" s="146">
        <v>5.4000000000000003E-3</v>
      </c>
      <c r="U135" s="144">
        <v>9007</v>
      </c>
      <c r="V135" s="144">
        <v>0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1.04</v>
      </c>
      <c r="D136" s="151">
        <v>2.8999999999999998E-3</v>
      </c>
      <c r="E136" s="150">
        <v>2.52</v>
      </c>
      <c r="F136" s="14">
        <v>1.002</v>
      </c>
      <c r="G136" s="152">
        <v>-3.7900000000000003E-2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127</v>
      </c>
      <c r="N136" s="151">
        <v>9.1000000000000004E-3</v>
      </c>
      <c r="O136" s="18">
        <v>0.30270000000000002</v>
      </c>
      <c r="P136" s="152">
        <v>-3.7499999999999999E-2</v>
      </c>
      <c r="Q136" s="152">
        <v>0.67090000000000005</v>
      </c>
      <c r="R136" s="152">
        <v>-2.3999999999999998E-3</v>
      </c>
      <c r="S136" s="152">
        <v>-5.9999999999999995E-4</v>
      </c>
      <c r="T136" s="152">
        <v>-5.5999999999999999E-3</v>
      </c>
      <c r="U136" s="150">
        <v>1166</v>
      </c>
      <c r="V136" s="150">
        <v>-3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1.077</v>
      </c>
      <c r="D137" s="147">
        <v>2.8E-3</v>
      </c>
      <c r="E137" s="144">
        <v>181.37</v>
      </c>
      <c r="F137" s="7">
        <v>1.032</v>
      </c>
      <c r="G137" s="146">
        <v>-4.36E-2</v>
      </c>
      <c r="H137" s="146">
        <v>0.03</v>
      </c>
      <c r="I137" s="144">
        <v>4.5</v>
      </c>
      <c r="J137" s="144">
        <v>4.5</v>
      </c>
      <c r="K137" s="146">
        <v>4.3060000000000001E-2</v>
      </c>
      <c r="L137" s="144" t="s">
        <v>40</v>
      </c>
      <c r="M137" s="7" t="s">
        <v>108</v>
      </c>
      <c r="N137" s="147">
        <v>8.0000000000000002E-3</v>
      </c>
      <c r="O137" s="23">
        <v>0.37869999999999998</v>
      </c>
      <c r="P137" s="146">
        <v>-4.2900000000000001E-2</v>
      </c>
      <c r="Q137" s="146">
        <v>0.45379999999999998</v>
      </c>
      <c r="R137" s="146">
        <v>-6.1000000000000004E-3</v>
      </c>
      <c r="S137" s="146">
        <v>-5.8999999999999999E-3</v>
      </c>
      <c r="T137" s="146">
        <v>-8.3000000000000001E-3</v>
      </c>
      <c r="U137" s="144">
        <v>10461</v>
      </c>
      <c r="V137" s="144">
        <v>-153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1.0840000000000001</v>
      </c>
      <c r="D138" s="151">
        <v>3.7000000000000002E-3</v>
      </c>
      <c r="E138" s="150">
        <v>7.0000000000000007E-2</v>
      </c>
      <c r="F138" s="14">
        <v>1.0349999999999999</v>
      </c>
      <c r="G138" s="152">
        <v>-4.7300000000000002E-2</v>
      </c>
      <c r="H138" s="152">
        <v>0.03</v>
      </c>
      <c r="I138" s="150">
        <v>4.5</v>
      </c>
      <c r="J138" s="150">
        <v>4.5</v>
      </c>
      <c r="K138" s="152">
        <v>4.2900000000000001E-2</v>
      </c>
      <c r="L138" s="150" t="s">
        <v>40</v>
      </c>
      <c r="M138" s="14" t="s">
        <v>136</v>
      </c>
      <c r="N138" s="151">
        <v>1.0200000000000001E-2</v>
      </c>
      <c r="O138" s="18">
        <v>0.36430000000000001</v>
      </c>
      <c r="P138" s="152">
        <v>-4.6300000000000001E-2</v>
      </c>
      <c r="Q138" s="152">
        <v>0.48409999999999997</v>
      </c>
      <c r="R138" s="152">
        <v>-1.35E-2</v>
      </c>
      <c r="S138" s="152">
        <v>-9.4999999999999998E-3</v>
      </c>
      <c r="T138" s="152">
        <v>-4.0000000000000001E-3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1.085</v>
      </c>
      <c r="D139" s="145">
        <v>-1.3599999999999999E-2</v>
      </c>
      <c r="E139" s="144">
        <v>1.97</v>
      </c>
      <c r="F139" s="7">
        <v>1.0349999999999999</v>
      </c>
      <c r="G139" s="146">
        <v>-4.8300000000000003E-2</v>
      </c>
      <c r="H139" s="146">
        <v>0.03</v>
      </c>
      <c r="I139" s="144">
        <v>4.5</v>
      </c>
      <c r="J139" s="144">
        <v>4.5</v>
      </c>
      <c r="K139" s="146">
        <v>4.2860000000000002E-2</v>
      </c>
      <c r="L139" s="144" t="s">
        <v>40</v>
      </c>
      <c r="M139" s="7" t="s">
        <v>74</v>
      </c>
      <c r="N139" s="147">
        <v>9.5999999999999992E-3</v>
      </c>
      <c r="O139" s="23">
        <v>0.33610000000000001</v>
      </c>
      <c r="P139" s="146">
        <v>-4.7199999999999999E-2</v>
      </c>
      <c r="Q139" s="146">
        <v>0.55000000000000004</v>
      </c>
      <c r="R139" s="146">
        <v>-6.4999999999999997E-3</v>
      </c>
      <c r="S139" s="146">
        <v>6.3E-3</v>
      </c>
      <c r="T139" s="146">
        <v>2.0799999999999999E-2</v>
      </c>
      <c r="U139" s="144">
        <v>1346</v>
      </c>
      <c r="V139" s="144">
        <v>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1.127</v>
      </c>
      <c r="D140" s="151">
        <v>2.7000000000000001E-3</v>
      </c>
      <c r="E140" s="150">
        <v>0.54</v>
      </c>
      <c r="F140" s="14">
        <v>1.05</v>
      </c>
      <c r="G140" s="152">
        <v>-7.3300000000000004E-2</v>
      </c>
      <c r="H140" s="152">
        <v>0.03</v>
      </c>
      <c r="I140" s="150">
        <v>4.75</v>
      </c>
      <c r="J140" s="150">
        <v>4.5</v>
      </c>
      <c r="K140" s="152">
        <v>4.1790000000000001E-2</v>
      </c>
      <c r="L140" s="150" t="s">
        <v>40</v>
      </c>
      <c r="M140" s="14" t="s">
        <v>86</v>
      </c>
      <c r="N140" s="151">
        <v>9.4000000000000004E-3</v>
      </c>
      <c r="O140" s="18">
        <v>0.41160000000000002</v>
      </c>
      <c r="P140" s="152">
        <v>-6.9400000000000003E-2</v>
      </c>
      <c r="Q140" s="152">
        <v>0.35770000000000002</v>
      </c>
      <c r="R140" s="152">
        <v>1.0200000000000001E-2</v>
      </c>
      <c r="S140" s="152">
        <v>1.32E-2</v>
      </c>
      <c r="T140" s="152">
        <v>-1.8E-3</v>
      </c>
      <c r="U140" s="150">
        <v>990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1.1299999999999999</v>
      </c>
      <c r="D141" s="147">
        <v>2.9100000000000001E-2</v>
      </c>
      <c r="E141" s="144">
        <v>0.06</v>
      </c>
      <c r="F141" s="7">
        <v>1.0313000000000001</v>
      </c>
      <c r="G141" s="146">
        <v>-9.5699999999999993E-2</v>
      </c>
      <c r="H141" s="146">
        <v>0.03</v>
      </c>
      <c r="I141" s="144">
        <v>4.5</v>
      </c>
      <c r="J141" s="144">
        <v>4.5</v>
      </c>
      <c r="K141" s="146">
        <v>4.0960000000000003E-2</v>
      </c>
      <c r="L141" s="144" t="s">
        <v>40</v>
      </c>
      <c r="M141" s="7" t="s">
        <v>141</v>
      </c>
      <c r="N141" s="147">
        <v>7.7999999999999996E-3</v>
      </c>
      <c r="O141" s="23">
        <v>0.42580000000000001</v>
      </c>
      <c r="P141" s="146">
        <v>-8.8599999999999998E-2</v>
      </c>
      <c r="Q141" s="146">
        <v>0.34439999999999998</v>
      </c>
      <c r="R141" s="146">
        <v>1.1900000000000001E-2</v>
      </c>
      <c r="S141" s="146">
        <v>4.0000000000000002E-4</v>
      </c>
      <c r="T141" s="146">
        <v>3.8999999999999998E-3</v>
      </c>
      <c r="U141" s="144">
        <v>2320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1.115</v>
      </c>
      <c r="D142" s="156">
        <v>-1.7600000000000001E-2</v>
      </c>
      <c r="E142" s="150">
        <v>50.26</v>
      </c>
      <c r="F142" s="14">
        <v>1.0152000000000001</v>
      </c>
      <c r="G142" s="152">
        <v>-9.8299999999999998E-2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1">
        <v>8.8999999999999999E-3</v>
      </c>
      <c r="O142" s="18">
        <v>0.39219999999999999</v>
      </c>
      <c r="P142" s="152">
        <v>-9.0700000000000003E-2</v>
      </c>
      <c r="Q142" s="162">
        <v>0.44130000000000003</v>
      </c>
      <c r="R142" s="152">
        <v>-5.4999999999999997E-3</v>
      </c>
      <c r="S142" s="152">
        <v>9.1999999999999998E-3</v>
      </c>
      <c r="T142" s="152">
        <v>2.01E-2</v>
      </c>
      <c r="U142" s="150">
        <v>3729</v>
      </c>
      <c r="V142" s="150">
        <v>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1.1850000000000001</v>
      </c>
      <c r="D143" s="147">
        <v>7.6300000000000007E-2</v>
      </c>
      <c r="E143" s="144">
        <v>5.7</v>
      </c>
      <c r="F143" s="7">
        <v>1.032</v>
      </c>
      <c r="G143" s="146">
        <v>-0.14829999999999999</v>
      </c>
      <c r="H143" s="146">
        <v>0.03</v>
      </c>
      <c r="I143" s="144">
        <v>4.5</v>
      </c>
      <c r="J143" s="144">
        <v>4.5</v>
      </c>
      <c r="K143" s="146">
        <v>3.9030000000000002E-2</v>
      </c>
      <c r="L143" s="144" t="s">
        <v>40</v>
      </c>
      <c r="M143" s="7" t="s">
        <v>139</v>
      </c>
      <c r="N143" s="147">
        <v>0.01</v>
      </c>
      <c r="O143" s="23">
        <v>0.39179999999999998</v>
      </c>
      <c r="P143" s="146">
        <v>-0.13009999999999999</v>
      </c>
      <c r="Q143" s="146">
        <v>0.89770000000000005</v>
      </c>
      <c r="R143" s="146">
        <v>4.1300000000000003E-2</v>
      </c>
      <c r="S143" s="146">
        <v>1.5299999999999999E-2</v>
      </c>
      <c r="T143" s="146">
        <v>1.43E-2</v>
      </c>
      <c r="U143" s="144">
        <v>239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3.0101694915254233E-3</v>
      </c>
      <c r="E144" s="36"/>
      <c r="F144" s="35"/>
      <c r="G144" s="43">
        <f>AVERAGE(G85:G143)</f>
        <v>-2.300338983050847E-2</v>
      </c>
      <c r="H144" s="43">
        <f>COUNTIF($D85:$D143,"&gt;0")/COUNT($D85:$D143)</f>
        <v>0.77966101694915257</v>
      </c>
      <c r="I144" s="270"/>
      <c r="J144" s="270"/>
      <c r="K144" s="43">
        <f>AVERAGE(K85:K143)</f>
        <v>4.403169491525423E-2</v>
      </c>
      <c r="L144" s="36"/>
      <c r="M144" s="35"/>
      <c r="N144" s="38"/>
      <c r="O144" s="39"/>
      <c r="P144" s="43">
        <f>AVERAGE(P85:P143)</f>
        <v>-2.6499999999999992E-2</v>
      </c>
      <c r="Q144" s="37"/>
      <c r="R144" s="43">
        <f>AVERAGE(R85:R143)</f>
        <v>-2.4186440677966105E-3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-2.2000000000000001E-3</v>
      </c>
      <c r="E145" s="150">
        <v>16.399999999999999</v>
      </c>
      <c r="F145" s="14">
        <v>1.0209999999999999</v>
      </c>
      <c r="G145" s="152">
        <v>9.9900000000000003E-2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0.22500000000000001</v>
      </c>
      <c r="P145" s="152">
        <v>6.4100000000000004E-2</v>
      </c>
      <c r="Q145" s="152">
        <v>0.10929999999999999</v>
      </c>
      <c r="R145" s="152">
        <v>2E-3</v>
      </c>
      <c r="S145" s="152">
        <v>7.4999999999999997E-3</v>
      </c>
      <c r="T145" s="152">
        <v>5.3E-3</v>
      </c>
      <c r="U145" s="150">
        <v>925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57">
        <v>0</v>
      </c>
      <c r="E146" s="144">
        <v>0</v>
      </c>
      <c r="F146" s="7">
        <v>1.052</v>
      </c>
      <c r="G146" s="146">
        <v>1.0500000000000001E-2</v>
      </c>
      <c r="H146" s="144" t="s">
        <v>414</v>
      </c>
      <c r="I146" s="144">
        <v>3.7</v>
      </c>
      <c r="J146" s="144">
        <v>3.7</v>
      </c>
      <c r="K146" s="146">
        <v>5.364E-2</v>
      </c>
      <c r="L146" s="144">
        <v>0.6</v>
      </c>
      <c r="M146" s="7" t="s">
        <v>415</v>
      </c>
      <c r="N146" s="147">
        <v>6.9999999999999999E-4</v>
      </c>
      <c r="O146" s="146">
        <v>0.2331</v>
      </c>
      <c r="P146" s="144" t="s">
        <v>37</v>
      </c>
      <c r="Q146" s="144" t="s">
        <v>37</v>
      </c>
      <c r="R146" s="146">
        <v>2.0000000000000001E-4</v>
      </c>
      <c r="S146" s="146">
        <v>-2.0999999999999999E-3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1.4800000000000001E-2</v>
      </c>
      <c r="E147" s="150">
        <v>0.02</v>
      </c>
      <c r="F147" s="14">
        <v>1.0900000000000001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2.845E-2</v>
      </c>
      <c r="L147" s="150">
        <v>0.74</v>
      </c>
      <c r="M147" s="14" t="s">
        <v>236</v>
      </c>
      <c r="N147" s="159">
        <v>0</v>
      </c>
      <c r="O147" s="152">
        <v>0.33879999999999999</v>
      </c>
      <c r="P147" s="150" t="s">
        <v>37</v>
      </c>
      <c r="Q147" s="150" t="s">
        <v>37</v>
      </c>
      <c r="R147" s="152">
        <v>1.32E-2</v>
      </c>
      <c r="S147" s="152">
        <v>4.7000000000000002E-3</v>
      </c>
      <c r="T147" s="152">
        <v>1.0699999999999999E-2</v>
      </c>
      <c r="U147" s="150">
        <v>1674</v>
      </c>
      <c r="V147" s="150">
        <v>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47">
        <v>2.8999999999999998E-3</v>
      </c>
      <c r="E148" s="144">
        <v>33.369999999999997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-1.728E-2</v>
      </c>
      <c r="L148" s="144">
        <v>2.58</v>
      </c>
      <c r="M148" s="7" t="s">
        <v>36</v>
      </c>
      <c r="N148" s="147">
        <v>7.4999999999999997E-3</v>
      </c>
      <c r="O148" s="146">
        <v>0.55400000000000005</v>
      </c>
      <c r="P148" s="144" t="s">
        <v>37</v>
      </c>
      <c r="Q148" s="144" t="s">
        <v>37</v>
      </c>
      <c r="R148" s="146">
        <v>2.0899999999999998E-2</v>
      </c>
      <c r="S148" s="146">
        <v>0.02</v>
      </c>
      <c r="T148" s="146">
        <v>1.1900000000000001E-2</v>
      </c>
      <c r="U148" s="144">
        <v>3259</v>
      </c>
      <c r="V148" s="144">
        <v>24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1.0629999999999999</v>
      </c>
      <c r="D149" s="151">
        <v>2.8E-3</v>
      </c>
      <c r="E149" s="150">
        <v>49.2</v>
      </c>
      <c r="F149" s="14">
        <v>1.0409999999999999</v>
      </c>
      <c r="G149" s="152">
        <v>-2.1100000000000001E-2</v>
      </c>
      <c r="H149" s="150" t="s">
        <v>290</v>
      </c>
      <c r="I149" s="150">
        <v>5.5</v>
      </c>
      <c r="J149" s="150">
        <v>5.5</v>
      </c>
      <c r="K149" s="152">
        <v>-3.1199999999999999E-2</v>
      </c>
      <c r="L149" s="150">
        <v>0.24</v>
      </c>
      <c r="M149" s="14" t="s">
        <v>291</v>
      </c>
      <c r="N149" s="151">
        <v>1.6000000000000001E-3</v>
      </c>
      <c r="O149" s="18">
        <v>0.13850000000000001</v>
      </c>
      <c r="P149" s="152">
        <v>-4.2500000000000003E-2</v>
      </c>
      <c r="Q149" s="152">
        <v>0.39650000000000002</v>
      </c>
      <c r="R149" s="152">
        <v>-1E-3</v>
      </c>
      <c r="S149" s="152">
        <v>-2.5000000000000001E-3</v>
      </c>
      <c r="T149" s="152">
        <v>-3.2000000000000002E-3</v>
      </c>
      <c r="U149" s="150">
        <v>27805</v>
      </c>
      <c r="V149" s="150">
        <v>-145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323"/>
    <hyperlink ref="C25" r:id="rId112" display="http://finance.sina.com.cn/fund/quotes/150323/bc.shtml"/>
    <hyperlink ref="F25" r:id="rId113" display="http://www.cninfo.com.cn/information/fund/netvalue/150323.html"/>
    <hyperlink ref="M25" r:id="rId114" tooltip="000827" display="http://quote.eastmoney.com/zs000827.html"/>
    <hyperlink ref="O25" r:id="rId115" display="https://www.jisilu.cn/data/utils/lowcalc/150323"/>
    <hyperlink ref="Y25" r:id="rId116" tooltip="加【环保A端】为自选A类" display="javascript:addOwnedFund('150323');"/>
    <hyperlink ref="A26" r:id="rId117" display="https://www.jisilu.cn/data/sfnew/detail/150198"/>
    <hyperlink ref="C26" r:id="rId118" display="http://finance.sina.com.cn/fund/quotes/150198/bc.shtml"/>
    <hyperlink ref="F26" r:id="rId119" display="http://www.cninfo.com.cn/information/fund/netvalue/150198.html"/>
    <hyperlink ref="M26" r:id="rId120" tooltip="399396" display="http://quote.eastmoney.com/zs399396.html"/>
    <hyperlink ref="O26" r:id="rId121" display="https://www.jisilu.cn/data/utils/lowcalc/150198"/>
    <hyperlink ref="Y26" r:id="rId122" tooltip="加【食品A】为自选A类" display="javascript:addOwnedFund('150198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343"/>
    <hyperlink ref="C34" r:id="rId166" display="http://finance.sina.com.cn/fund/quotes/150343/bc.shtml"/>
    <hyperlink ref="F34" r:id="rId167" display="http://www.cninfo.com.cn/information/fund/netvalue/150343.html"/>
    <hyperlink ref="M34" r:id="rId168" tooltip="399975" display="http://quote.eastmoney.com/zs399975.html"/>
    <hyperlink ref="O34" r:id="rId169" display="https://www.jisilu.cn/data/utils/lowcalc/150343"/>
    <hyperlink ref="Y34" r:id="rId170" tooltip="加【证券A基】为自选A类" display="javascript:addOwnedFund('150343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196"/>
    <hyperlink ref="C38" r:id="rId190" display="http://finance.sina.com.cn/fund/quotes/150196/bc.shtml"/>
    <hyperlink ref="F38" r:id="rId191" display="http://www.cninfo.com.cn/information/fund/netvalue/150196.html"/>
    <hyperlink ref="M38" r:id="rId192" tooltip="399395" display="http://quote.eastmoney.com/zs399395.html"/>
    <hyperlink ref="O38" r:id="rId193" display="https://www.jisilu.cn/data/utils/lowcalc/150196"/>
    <hyperlink ref="Y38" r:id="rId194" tooltip="加【有色A】为自选A类" display="javascript:addOwnedFund('150196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81"/>
    <hyperlink ref="C59" r:id="rId310" display="http://finance.sina.com.cn/fund/quotes/150281/bc.shtml"/>
    <hyperlink ref="F59" r:id="rId311" display="http://www.cninfo.com.cn/information/fund/netvalue/150281.html"/>
    <hyperlink ref="M59" r:id="rId312" tooltip="399934" display="http://quote.eastmoney.com/zs399934.html"/>
    <hyperlink ref="O59" r:id="rId313" display="https://www.jisilu.cn/data/utils/lowcalc/150281"/>
    <hyperlink ref="Y59" r:id="rId314" tooltip="加【金融地A】为自选A类" display="javascript:addOwnedFund('150281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13"/>
    <hyperlink ref="C62" r:id="rId328" display="http://finance.sina.com.cn/fund/quotes/150213/bc.shtml"/>
    <hyperlink ref="F62" r:id="rId329" display="http://www.cninfo.com.cn/information/fund/netvalue/150213.html"/>
    <hyperlink ref="M62" r:id="rId330" tooltip="399958" display="http://quote.eastmoney.com/zs399958.html"/>
    <hyperlink ref="O62" r:id="rId331" display="https://www.jisilu.cn/data/utils/lowcalc/150213"/>
    <hyperlink ref="Y62" r:id="rId332" tooltip="加【成长A级】为自选A类" display="javascript:addOwnedFund('150213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502054"/>
    <hyperlink ref="C69" r:id="rId370" display="http://finance.sina.com.cn/fund/quotes/502054/bc.shtml"/>
    <hyperlink ref="F69" r:id="rId371" display="http://www.cninfo.com.cn/information/fund/netvalue/502054.html"/>
    <hyperlink ref="M69" r:id="rId372" tooltip="399975" display="http://quote.eastmoney.com/zs399975.html"/>
    <hyperlink ref="O69" r:id="rId373" display="https://www.jisilu.cn/data/utils/lowcalc/502054"/>
    <hyperlink ref="Y69" r:id="rId374" tooltip="加【券商A】为自选A类" display="javascript:addOwnedFund('502054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502017"/>
    <hyperlink ref="C90" r:id="rId481" display="http://finance.sina.com.cn/fund/quotes/502017/bc.shtml"/>
    <hyperlink ref="F90" r:id="rId482" display="http://www.cninfo.com.cn/information/fund/netvalue/502017.html"/>
    <hyperlink ref="M90" r:id="rId483" tooltip="399991" display="http://quote.eastmoney.com/zs399991.html"/>
    <hyperlink ref="O90" r:id="rId484" display="https://www.jisilu.cn/data/utils/lowcalc/502017"/>
    <hyperlink ref="Y90" r:id="rId485" tooltip="加【带路A】为自选A类" display="javascript:addOwnedFund('502017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076"/>
    <hyperlink ref="C96" r:id="rId517" display="http://finance.sina.com.cn/fund/quotes/150076/bc.shtml"/>
    <hyperlink ref="F96" r:id="rId518" display="http://www.cninfo.com.cn/information/fund/netvalue/150076.html"/>
    <hyperlink ref="M96" r:id="rId519" tooltip="399300" display="http://quote.eastmoney.com/zs399300.html"/>
    <hyperlink ref="O96" r:id="rId520" display="https://www.jisilu.cn/data/utils/lowcalc/150076"/>
    <hyperlink ref="Y96" r:id="rId521" tooltip="加【浙商稳健】为自选A类" display="javascript:addOwnedFund('150076');"/>
    <hyperlink ref="A97" r:id="rId522" display="https://www.jisilu.cn/data/sfnew/detail/150283"/>
    <hyperlink ref="C97" r:id="rId523" display="http://finance.sina.com.cn/fund/quotes/150283/bc.shtml"/>
    <hyperlink ref="F97" r:id="rId524" display="http://www.cninfo.com.cn/information/fund/netvalue/150283.html"/>
    <hyperlink ref="M97" r:id="rId525" tooltip="000808" display="http://quote.eastmoney.com/zs000808.html"/>
    <hyperlink ref="O97" r:id="rId526" display="https://www.jisilu.cn/data/utils/lowcalc/150283"/>
    <hyperlink ref="Y97" r:id="rId527" tooltip="加【SW医药A】为自选A类" display="javascript:addOwnedFund('150283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307"/>
    <hyperlink ref="C100" r:id="rId541" display="http://finance.sina.com.cn/fund/quotes/150307/bc.shtml"/>
    <hyperlink ref="F100" r:id="rId542" display="http://www.cninfo.com.cn/information/fund/netvalue/150307.html"/>
    <hyperlink ref="M100" r:id="rId543" tooltip="399804" display="http://quote.eastmoney.com/zs399804.html"/>
    <hyperlink ref="O100" r:id="rId544" display="https://www.jisilu.cn/data/utils/lowcalc/150307"/>
    <hyperlink ref="Y100" r:id="rId545" tooltip="加【体育A】为自选A类" display="javascript:addOwnedFund('150307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502024"/>
    <hyperlink ref="C102" r:id="rId553" display="http://finance.sina.com.cn/fund/quotes/502024/bc.shtml"/>
    <hyperlink ref="F102" r:id="rId554" display="http://www.cninfo.com.cn/information/fund/netvalue/502024.html"/>
    <hyperlink ref="M102" r:id="rId555" tooltip="399440" display="http://quote.eastmoney.com/zs399440.html"/>
    <hyperlink ref="O102" r:id="rId556" display="https://www.jisilu.cn/data/utils/lowcalc/502024"/>
    <hyperlink ref="Y102" r:id="rId557" tooltip="加【钢铁A】为自选A类" display="javascript:addOwnedFund('502024');"/>
    <hyperlink ref="A103" r:id="rId558" display="https://www.jisilu.cn/data/sfnew/detail/502027"/>
    <hyperlink ref="C103" r:id="rId559" display="http://finance.sina.com.cn/fund/quotes/502027/bc.shtml"/>
    <hyperlink ref="F103" r:id="rId560" display="http://www.cninfo.com.cn/information/fund/netvalue/502027.html"/>
    <hyperlink ref="M103" r:id="rId561" tooltip="399429" display="http://quote.eastmoney.com/zs399429.html"/>
    <hyperlink ref="O103" r:id="rId562" display="https://www.jisilu.cn/data/utils/lowcalc/502027"/>
    <hyperlink ref="Y103" r:id="rId563" tooltip="加【新丝路A】为自选A类" display="javascript:addOwnedFund('502027');"/>
    <hyperlink ref="A104" r:id="rId564" display="https://www.jisilu.cn/data/sfnew/detail/150259"/>
    <hyperlink ref="C104" r:id="rId565" display="http://finance.sina.com.cn/fund/quotes/150259/bc.shtml"/>
    <hyperlink ref="F104" r:id="rId566" display="http://www.cninfo.com.cn/information/fund/netvalue/150259.html"/>
    <hyperlink ref="M104" r:id="rId567" tooltip="399992" display="http://quote.eastmoney.com/zs399992.html"/>
    <hyperlink ref="O104" r:id="rId568" display="https://www.jisilu.cn/data/utils/lowcalc/150259"/>
    <hyperlink ref="Y104" r:id="rId569" tooltip="加【重组A】为自选A类" display="javascript:addOwnedFund('150259');"/>
    <hyperlink ref="A105" r:id="rId570" display="https://www.jisilu.cn/data/sfnew/detail/150100"/>
    <hyperlink ref="C105" r:id="rId571" display="http://finance.sina.com.cn/fund/quotes/150100/bc.shtml"/>
    <hyperlink ref="F105" r:id="rId572" display="http://www.cninfo.com.cn/information/fund/netvalue/150100.html"/>
    <hyperlink ref="M105" r:id="rId573" tooltip="000805" display="http://quote.eastmoney.com/zs000805.html"/>
    <hyperlink ref="O105" r:id="rId574" display="https://www.jisilu.cn/data/utils/lowcalc/150100"/>
    <hyperlink ref="Y105" r:id="rId575" tooltip="加【资源A】为自选A类" display="javascript:addOwnedFund('150100');"/>
    <hyperlink ref="A106" r:id="rId576" display="https://www.jisilu.cn/data/sfnew/detail/150235"/>
    <hyperlink ref="C106" r:id="rId577" display="http://finance.sina.com.cn/fund/quotes/150235/bc.shtml"/>
    <hyperlink ref="F106" r:id="rId578" display="http://www.cninfo.com.cn/information/fund/netvalue/150235.html"/>
    <hyperlink ref="M106" r:id="rId579" tooltip="399975" display="http://quote.eastmoney.com/zs399975.html"/>
    <hyperlink ref="O106" r:id="rId580" display="https://www.jisilu.cn/data/utils/lowcalc/150235"/>
    <hyperlink ref="Y106" r:id="rId581" tooltip="加【券商A级】为自选A类" display="javascript:addOwnedFund('150235');"/>
    <hyperlink ref="A107" r:id="rId582" display="https://www.jisilu.cn/data/sfnew/detail/150277"/>
    <hyperlink ref="C107" r:id="rId583" display="http://finance.sina.com.cn/fund/quotes/150277/bc.shtml"/>
    <hyperlink ref="F107" r:id="rId584" display="http://www.cninfo.com.cn/information/fund/netvalue/150277.html"/>
    <hyperlink ref="M107" r:id="rId585" tooltip="399807" display="http://quote.eastmoney.com/zs399807.html"/>
    <hyperlink ref="O107" r:id="rId586" display="https://www.jisilu.cn/data/utils/lowcalc/150277"/>
    <hyperlink ref="Y107" r:id="rId587" tooltip="将【高铁A】从自选中删除" display="javascript:delOwnedFund('150277');"/>
    <hyperlink ref="A108" r:id="rId588" display="https://www.jisilu.cn/data/sfnew/detail/150194"/>
    <hyperlink ref="C108" r:id="rId589" display="http://finance.sina.com.cn/fund/quotes/150194/bc.shtml"/>
    <hyperlink ref="F108" r:id="rId590" display="http://www.cninfo.com.cn/information/fund/netvalue/150194.html"/>
    <hyperlink ref="M108" r:id="rId591" tooltip="399970" display="http://quote.eastmoney.com/zs399970.html"/>
    <hyperlink ref="O108" r:id="rId592" display="https://www.jisilu.cn/data/utils/lowcalc/150194"/>
    <hyperlink ref="Y108" r:id="rId593" tooltip="加【互联网A】为自选A类" display="javascript:addOwnedFund('150194');"/>
    <hyperlink ref="A109" r:id="rId594" display="https://www.jisilu.cn/data/sfnew/detail/150200"/>
    <hyperlink ref="C109" r:id="rId595" display="http://finance.sina.com.cn/fund/quotes/150200/bc.shtml"/>
    <hyperlink ref="F109" r:id="rId596" display="http://www.cninfo.com.cn/information/fund/netvalue/150200.html"/>
    <hyperlink ref="M109" r:id="rId597" tooltip="399975" display="http://quote.eastmoney.com/zs399975.html"/>
    <hyperlink ref="O109" r:id="rId598" display="https://www.jisilu.cn/data/utils/lowcalc/150200"/>
    <hyperlink ref="Y109" r:id="rId599" tooltip="加【券商A】为自选A类" display="javascript:addOwnedFund('150200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502049"/>
    <hyperlink ref="C111" r:id="rId607" display="http://finance.sina.com.cn/fund/quotes/502049/bc.shtml"/>
    <hyperlink ref="F111" r:id="rId608" display="http://www.cninfo.com.cn/information/fund/netvalue/502049.html"/>
    <hyperlink ref="M111" r:id="rId609" tooltip="000016" display="http://quote.eastmoney.com/zs000016.html"/>
    <hyperlink ref="O111" r:id="rId610" display="https://www.jisilu.cn/data/utils/lowcalc/502049"/>
    <hyperlink ref="Y111" r:id="rId611" tooltip="加【上证50A】为自选A类" display="javascript:addOwnedFund('502049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05"/>
    <hyperlink ref="C113" r:id="rId619" display="http://finance.sina.com.cn/fund/quotes/150205/bc.shtml"/>
    <hyperlink ref="F113" r:id="rId620" display="http://www.cninfo.com.cn/information/fund/netvalue/150205.html"/>
    <hyperlink ref="M113" r:id="rId621" tooltip="399973" display="http://quote.eastmoney.com/zs399973.html"/>
    <hyperlink ref="O113" r:id="rId622" display="https://www.jisilu.cn/data/utils/lowcalc/150205"/>
    <hyperlink ref="Y113" r:id="rId623" tooltip="加【国防A】为自选A类" display="javascript:addOwnedFund('150205');"/>
    <hyperlink ref="A114" r:id="rId624" display="https://www.jisilu.cn/data/sfnew/detail/150169"/>
    <hyperlink ref="C114" r:id="rId625" display="http://finance.sina.com.cn/fund/quotes/150169/bc.shtml"/>
    <hyperlink ref="F114" r:id="rId626" display="http://www.cninfo.com.cn/information/fund/netvalue/150169.html"/>
    <hyperlink ref="M114" r:id="rId627" tooltip="HSI" display="http://quote.eastmoney.com/hk/zs110000.html"/>
    <hyperlink ref="O114" r:id="rId628" display="https://www.jisilu.cn/data/utils/lowcalc/150169"/>
    <hyperlink ref="Y114" r:id="rId629" tooltip="将【恒生A】从自选中删除" display="javascript:delOwnedFund('150169');"/>
    <hyperlink ref="A115" r:id="rId630" display="https://www.jisilu.cn/data/sfnew/detail/150237"/>
    <hyperlink ref="C115" r:id="rId631" display="http://finance.sina.com.cn/fund/quotes/150237/bc.shtml"/>
    <hyperlink ref="F115" r:id="rId632" display="http://www.cninfo.com.cn/information/fund/netvalue/150237.html"/>
    <hyperlink ref="M115" r:id="rId633" tooltip="000827" display="http://quote.eastmoney.com/zs000827.html"/>
    <hyperlink ref="O115" r:id="rId634" display="https://www.jisilu.cn/data/utils/lowcalc/150237"/>
    <hyperlink ref="Y115" r:id="rId635" tooltip="加【环保A级】为自选A类" display="javascript:addOwnedFund('150237');"/>
    <hyperlink ref="A116" r:id="rId636" display="https://www.jisilu.cn/data/sfnew/detail/150179"/>
    <hyperlink ref="C116" r:id="rId637" display="http://finance.sina.com.cn/fund/quotes/150179/bc.shtml"/>
    <hyperlink ref="F116" r:id="rId638" display="http://www.cninfo.com.cn/information/fund/netvalue/150179.html"/>
    <hyperlink ref="M116" r:id="rId639" tooltip="399935" display="http://quote.eastmoney.com/zs399935.html"/>
    <hyperlink ref="O116" r:id="rId640" display="https://www.jisilu.cn/data/utils/lowcalc/150179"/>
    <hyperlink ref="Y116" r:id="rId641" tooltip="加【信息A】为自选A类" display="javascript:addOwnedFund('150179');"/>
    <hyperlink ref="A117" r:id="rId642" display="https://www.jisilu.cn/data/sfnew/detail/150229"/>
    <hyperlink ref="C117" r:id="rId643" display="http://finance.sina.com.cn/fund/quotes/150229/bc.shtml"/>
    <hyperlink ref="F117" r:id="rId644" display="http://www.cninfo.com.cn/information/fund/netvalue/150229.html"/>
    <hyperlink ref="M117" r:id="rId645" tooltip="399987" display="http://quote.eastmoney.com/zs399987.html"/>
    <hyperlink ref="O117" r:id="rId646" display="https://www.jisilu.cn/data/utils/lowcalc/150229"/>
    <hyperlink ref="Y117" r:id="rId647" tooltip="加【酒A】为自选A类" display="javascript:addOwnedFund('150229');"/>
    <hyperlink ref="A118" r:id="rId648" display="https://www.jisilu.cn/data/sfnew/detail/150186"/>
    <hyperlink ref="C118" r:id="rId649" display="http://finance.sina.com.cn/fund/quotes/150186/bc.shtml"/>
    <hyperlink ref="F118" r:id="rId650" display="http://www.cninfo.com.cn/information/fund/netvalue/150186.html"/>
    <hyperlink ref="M118" r:id="rId651" tooltip="399967" display="http://quote.eastmoney.com/zs399967.html"/>
    <hyperlink ref="O118" r:id="rId652" display="https://www.jisilu.cn/data/utils/lowcalc/150186"/>
    <hyperlink ref="Y118" r:id="rId653" tooltip="加【军工A级】为自选A类" display="javascript:addOwnedFund('150186');"/>
    <hyperlink ref="A119" r:id="rId654" display="https://www.jisilu.cn/data/sfnew/detail/150184"/>
    <hyperlink ref="C119" r:id="rId655" display="http://finance.sina.com.cn/fund/quotes/150184/bc.shtml"/>
    <hyperlink ref="F119" r:id="rId656" display="http://www.cninfo.com.cn/information/fund/netvalue/150184.html"/>
    <hyperlink ref="M119" r:id="rId657" tooltip="000827" display="http://quote.eastmoney.com/zs000827.html"/>
    <hyperlink ref="O119" r:id="rId658" display="https://www.jisilu.cn/data/utils/lowcalc/150184"/>
    <hyperlink ref="Y119" r:id="rId659" tooltip="加【环保A】为自选A类" display="javascript:addOwnedFund('150184');"/>
    <hyperlink ref="A120" r:id="rId660" display="https://www.jisilu.cn/data/sfnew/detail/150018"/>
    <hyperlink ref="C120" r:id="rId661" display="http://finance.sina.com.cn/fund/quotes/150018/bc.shtml"/>
    <hyperlink ref="F120" r:id="rId662" display="http://www.cninfo.com.cn/information/fund/netvalue/150018.html"/>
    <hyperlink ref="M120" r:id="rId663" tooltip="399004" display="http://quote.eastmoney.com/zs399004.html"/>
    <hyperlink ref="O120" r:id="rId664" display="https://www.jisilu.cn/data/utils/lowcalc/150018"/>
    <hyperlink ref="Y120" r:id="rId665" tooltip="加【银华稳进】为自选A类" display="javascript:addOwnedFund('150018');"/>
    <hyperlink ref="A121" r:id="rId666" display="https://www.jisilu.cn/data/sfnew/detail/150315"/>
    <hyperlink ref="C121" r:id="rId667" display="http://finance.sina.com.cn/fund/quotes/150315/bc.shtml"/>
    <hyperlink ref="F121" r:id="rId668" display="http://www.cninfo.com.cn/information/fund/netvalue/150315.html"/>
    <hyperlink ref="M121" r:id="rId669" tooltip="399803" display="http://quote.eastmoney.com/zs399803.html"/>
    <hyperlink ref="O121" r:id="rId670" display="https://www.jisilu.cn/data/utils/lowcalc/150315"/>
    <hyperlink ref="Y121" r:id="rId671" tooltip="加【工业4A】为自选A类" display="javascript:addOwnedFund('150315');"/>
    <hyperlink ref="A122" r:id="rId672" display="https://www.jisilu.cn/data/sfnew/detail/502007"/>
    <hyperlink ref="C122" r:id="rId673" display="http://finance.sina.com.cn/fund/quotes/502007/bc.shtml"/>
    <hyperlink ref="F122" r:id="rId674" display="http://www.cninfo.com.cn/information/fund/netvalue/502007.html"/>
    <hyperlink ref="M122" r:id="rId675" tooltip="399974" display="http://quote.eastmoney.com/zs399974.html"/>
    <hyperlink ref="O122" r:id="rId676" display="https://www.jisilu.cn/data/utils/lowcalc/502007"/>
    <hyperlink ref="Y122" r:id="rId677" tooltip="加【国企改A】为自选A类" display="javascript:addOwnedFund('502007');"/>
    <hyperlink ref="A123" r:id="rId678" display="https://www.jisilu.cn/data/sfnew/detail/502004"/>
    <hyperlink ref="C123" r:id="rId679" display="http://finance.sina.com.cn/fund/quotes/502004/bc.shtml"/>
    <hyperlink ref="F123" r:id="rId680" display="http://www.cninfo.com.cn/information/fund/netvalue/502004.html"/>
    <hyperlink ref="M123" r:id="rId681" tooltip="399967" display="http://quote.eastmoney.com/zs399967.html"/>
    <hyperlink ref="O123" r:id="rId682" display="https://www.jisilu.cn/data/utils/lowcalc/502004"/>
    <hyperlink ref="Y123" r:id="rId683" tooltip="加【军工A】为自选A类" display="javascript:addOwnedFund('502004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203"/>
    <hyperlink ref="C125" r:id="rId691" display="http://finance.sina.com.cn/fund/quotes/150203/bc.shtml"/>
    <hyperlink ref="F125" r:id="rId692" display="http://www.cninfo.com.cn/information/fund/netvalue/150203.html"/>
    <hyperlink ref="M125" r:id="rId693" tooltip="399971" display="http://quote.eastmoney.com/zs399971.html"/>
    <hyperlink ref="O125" r:id="rId694" display="https://www.jisilu.cn/data/utils/lowcalc/150203"/>
    <hyperlink ref="Y125" r:id="rId695" tooltip="加【传媒A】为自选A类" display="javascript:addOwnedFund('15020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51"/>
    <hyperlink ref="C127" r:id="rId703" display="http://finance.sina.com.cn/fund/quotes/150251/bc.shtml"/>
    <hyperlink ref="F127" r:id="rId704" display="http://www.cninfo.com.cn/information/fund/netvalue/150251.html"/>
    <hyperlink ref="M127" r:id="rId705" tooltip="399990" display="http://quote.eastmoney.com/zs399990.html"/>
    <hyperlink ref="O127" r:id="rId706" display="https://www.jisilu.cn/data/utils/lowcalc/150251"/>
    <hyperlink ref="Y127" r:id="rId707" tooltip="加【煤炭A】为自选A类" display="javascript:addOwnedFund('150251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269"/>
    <hyperlink ref="C131" r:id="rId727" display="http://finance.sina.com.cn/fund/quotes/150269/bc.shtml"/>
    <hyperlink ref="F131" r:id="rId728" display="http://www.cninfo.com.cn/information/fund/netvalue/150269.html"/>
    <hyperlink ref="M131" r:id="rId729" tooltip="399997" display="http://quote.eastmoney.com/zs399997.html"/>
    <hyperlink ref="O131" r:id="rId730" display="https://www.jisilu.cn/data/utils/lowcalc/150269"/>
    <hyperlink ref="Y131" r:id="rId731" tooltip="加【白酒A】为自选A类" display="javascript:addOwnedFund('150269');"/>
    <hyperlink ref="A132" r:id="rId732" display="https://www.jisilu.cn/data/sfnew/detail/150255"/>
    <hyperlink ref="C132" r:id="rId733" display="http://finance.sina.com.cn/fund/quotes/150255/bc.shtml"/>
    <hyperlink ref="F132" r:id="rId734" display="http://www.cninfo.com.cn/information/fund/netvalue/150255.html"/>
    <hyperlink ref="M132" r:id="rId735" tooltip="399986" display="http://quote.eastmoney.com/zs399986.html"/>
    <hyperlink ref="O132" r:id="rId736" display="https://www.jisilu.cn/data/utils/lowcalc/150255"/>
    <hyperlink ref="Y132" r:id="rId737" tooltip="将【银行业A】从自选中删除" display="javascript:delOwnedFund('150255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3.0101694915254233E-3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-2.300338983050847E-2</v>
      </c>
      <c r="I3" s="48">
        <f t="shared" ref="I3:I8" ca="1" si="3">VLOOKUP($E3,INDIRECT($B$2 &amp; "!$A$3:$Y$207"),11,FALSE)</f>
        <v>4.403169491525423E-2</v>
      </c>
      <c r="J3" s="48">
        <f t="shared" ref="J3:J8" ca="1" si="4">VLOOKUP($E3,INDIRECT($B$2 &amp; "!$A$3:$Y$207"),16,FALSE)</f>
        <v>-2.6499999999999992E-2</v>
      </c>
      <c r="K3" s="48">
        <f t="shared" ref="K3:K8" ca="1" si="5">VLOOKUP($E3,INDIRECT($B$2 &amp; "!$A$3:$Y$207"),18,FALSE)</f>
        <v>-2.4186440677966105E-3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1.14E-3</v>
      </c>
      <c r="G4" s="48">
        <f t="shared" ca="1" si="1"/>
        <v>0.6</v>
      </c>
      <c r="H4" s="48">
        <f t="shared" ca="1" si="2"/>
        <v>-2.9820000000000003E-2</v>
      </c>
      <c r="I4" s="48">
        <f t="shared" ca="1" si="3"/>
        <v>4.5603999999999999E-2</v>
      </c>
      <c r="J4" s="48">
        <f t="shared" ca="1" si="4"/>
        <v>-2.964E-2</v>
      </c>
      <c r="K4" s="48">
        <f t="shared" ca="1" si="5"/>
        <v>-3.7799999999999999E-3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3.0771428571428577E-3</v>
      </c>
      <c r="G5" s="87">
        <f t="shared" ca="1" si="1"/>
        <v>0.54285714285714282</v>
      </c>
      <c r="H5" s="87">
        <f t="shared" ca="1" si="2"/>
        <v>-4.3711428571428575E-2</v>
      </c>
      <c r="I5" s="87">
        <f t="shared" ca="1" si="3"/>
        <v>4.2476285714285709E-2</v>
      </c>
      <c r="J5" s="87">
        <f t="shared" ca="1" si="4"/>
        <v>-4.173225806451613E-2</v>
      </c>
      <c r="K5" s="87">
        <f t="shared" ca="1" si="5"/>
        <v>5.7914285714285724E-3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1.9653846153846158E-3</v>
      </c>
      <c r="G6" s="87">
        <f t="shared" ca="1" si="1"/>
        <v>0.76923076923076927</v>
      </c>
      <c r="H6" s="87">
        <f t="shared" ca="1" si="2"/>
        <v>-7.9246153846153841E-2</v>
      </c>
      <c r="I6" s="87">
        <f t="shared" ca="1" si="3"/>
        <v>5.1091923076923076E-2</v>
      </c>
      <c r="J6" s="87">
        <f t="shared" ca="1" si="4"/>
        <v>-6.3819230769230767E-2</v>
      </c>
      <c r="K6" s="87">
        <f t="shared" ca="1" si="5"/>
        <v>-3.4538461538461537E-3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4.266666666666666E-3</v>
      </c>
      <c r="G7" s="48">
        <f t="shared" ca="1" si="1"/>
        <v>1</v>
      </c>
      <c r="H7" s="48">
        <f t="shared" ca="1" si="2"/>
        <v>-0.18036666666666665</v>
      </c>
      <c r="I7" s="48">
        <f t="shared" ca="1" si="3"/>
        <v>5.0680000000000003E-2</v>
      </c>
      <c r="J7" s="48">
        <f t="shared" ca="1" si="4"/>
        <v>-0.13523333333333334</v>
      </c>
      <c r="K7" s="48">
        <f t="shared" ca="1" si="5"/>
        <v>-6.000000000000001E-3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-1.1000000000000001E-3</v>
      </c>
      <c r="G8" s="48">
        <f t="shared" ca="1" si="1"/>
        <v>0</v>
      </c>
      <c r="H8" s="48">
        <f t="shared" ca="1" si="2"/>
        <v>-0.14006666666666667</v>
      </c>
      <c r="I8" s="48">
        <f t="shared" ca="1" si="3"/>
        <v>5.2163333333333339E-2</v>
      </c>
      <c r="J8" s="48">
        <f t="shared" ca="1" si="4"/>
        <v>-9.3666666666666662E-2</v>
      </c>
      <c r="K8" s="48">
        <f t="shared" ca="1" si="5"/>
        <v>9.3333333333333376E-4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159.38999999999999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1505.1579999999999</v>
      </c>
      <c r="I12" s="543">
        <v>1.8500000000000001E-3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101.44499999999999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101.01</v>
      </c>
      <c r="I14" s="543">
        <v>4.0000000000000002E-4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50" t="s">
        <v>313</v>
      </c>
      <c r="J19" s="791" t="s">
        <v>315</v>
      </c>
      <c r="K19" s="791" t="s">
        <v>316</v>
      </c>
      <c r="L19" s="215" t="s">
        <v>318</v>
      </c>
      <c r="M19" s="750" t="s">
        <v>320</v>
      </c>
      <c r="N19" s="216" t="s">
        <v>321</v>
      </c>
      <c r="O19" s="216" t="s">
        <v>322</v>
      </c>
      <c r="P19" s="750" t="s">
        <v>324</v>
      </c>
      <c r="Q19" s="791" t="s">
        <v>326</v>
      </c>
      <c r="R19" s="750" t="s">
        <v>327</v>
      </c>
      <c r="S19" s="750" t="s">
        <v>329</v>
      </c>
      <c r="T19" s="216" t="s">
        <v>331</v>
      </c>
      <c r="U19" s="750" t="s">
        <v>333</v>
      </c>
      <c r="V19" s="216" t="s">
        <v>335</v>
      </c>
      <c r="W19" s="748" t="s">
        <v>337</v>
      </c>
      <c r="X19" s="748" t="s">
        <v>27</v>
      </c>
      <c r="Y19" s="748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49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9" t="s">
        <v>25</v>
      </c>
      <c r="Y20" s="749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0</v>
      </c>
      <c r="I21" s="309">
        <f t="shared" ca="1" si="6"/>
        <v>7145.11</v>
      </c>
      <c r="J21" s="51">
        <f t="shared" ca="1" si="6"/>
        <v>1.0392999999999999</v>
      </c>
      <c r="K21" s="311">
        <f t="shared" ca="1" si="6"/>
        <v>5.2200000000000003E-2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1.9300000000000001E-2</v>
      </c>
      <c r="S21" s="56">
        <f t="shared" ca="1" si="6"/>
        <v>0.32629999999999998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0.62980000000000003</v>
      </c>
      <c r="V21" s="311">
        <f t="shared" ca="1" si="7"/>
        <v>-8.9999999999999998E-4</v>
      </c>
      <c r="W21" s="311">
        <f t="shared" ca="1" si="7"/>
        <v>3.8999999999999998E-3</v>
      </c>
      <c r="X21" s="311">
        <f t="shared" ca="1" si="7"/>
        <v>1.17E-2</v>
      </c>
      <c r="Y21" s="309">
        <f t="shared" ca="1" si="7"/>
        <v>364086</v>
      </c>
      <c r="Z21" s="309">
        <f t="shared" ca="1" si="7"/>
        <v>7701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</v>
      </c>
      <c r="H22" s="567">
        <f t="shared" ca="1" si="6"/>
        <v>3.8E-3</v>
      </c>
      <c r="I22" s="566">
        <f t="shared" ca="1" si="6"/>
        <v>372.32</v>
      </c>
      <c r="J22" s="568">
        <f t="shared" ca="1" si="6"/>
        <v>1.034</v>
      </c>
      <c r="K22" s="569">
        <f t="shared" ca="1" si="6"/>
        <v>-2.5100000000000001E-2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4.3860000000000003E-2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1.04E-2</v>
      </c>
      <c r="S22" s="570">
        <f t="shared" ca="1" si="7"/>
        <v>0.3357</v>
      </c>
      <c r="T22" s="569">
        <f t="shared" ca="1" si="7"/>
        <v>-2.5600000000000001E-2</v>
      </c>
      <c r="U22" s="569">
        <f t="shared" ca="1" si="7"/>
        <v>0.55210000000000004</v>
      </c>
      <c r="V22" s="569">
        <f t="shared" ca="1" si="7"/>
        <v>-5.1000000000000004E-3</v>
      </c>
      <c r="W22" s="569">
        <f t="shared" ca="1" si="7"/>
        <v>-6.3E-3</v>
      </c>
      <c r="X22" s="569">
        <f t="shared" ca="1" si="7"/>
        <v>-6.1999999999999998E-3</v>
      </c>
      <c r="Y22" s="566">
        <f t="shared" ca="1" si="7"/>
        <v>11331</v>
      </c>
      <c r="Z22" s="566">
        <f t="shared" ca="1" si="7"/>
        <v>-42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2.8999999999999998E-3</v>
      </c>
      <c r="I32">
        <f t="shared" ca="1" si="8"/>
        <v>33.369999999999997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-1.728E-2</v>
      </c>
      <c r="P32">
        <f t="shared" ca="1" si="8"/>
        <v>2.58</v>
      </c>
      <c r="Q32" t="str">
        <f t="shared" ca="1" si="8"/>
        <v>主动基金</v>
      </c>
      <c r="R32" s="315">
        <f t="shared" ca="1" si="8"/>
        <v>7.4999999999999997E-3</v>
      </c>
      <c r="S32" s="315">
        <f t="shared" ca="1" si="8"/>
        <v>0.55400000000000005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2.0899999999999998E-2</v>
      </c>
      <c r="W32">
        <f t="shared" ref="W32:AC36" ca="1" si="9">VLOOKUP($B32,INDIRECT($B$2 &amp; "!$A$3:$Y$207"),COLUMN()-4,0)</f>
        <v>0.02</v>
      </c>
      <c r="X32">
        <f t="shared" ca="1" si="9"/>
        <v>1.1900000000000001E-2</v>
      </c>
      <c r="Y32">
        <f t="shared" ca="1" si="9"/>
        <v>3259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1.0629999999999999</v>
      </c>
      <c r="H33" s="290">
        <f t="shared" ca="1" si="8"/>
        <v>2.8E-3</v>
      </c>
      <c r="I33">
        <f t="shared" ca="1" si="8"/>
        <v>49.2</v>
      </c>
      <c r="J33">
        <f t="shared" ca="1" si="8"/>
        <v>1.0409999999999999</v>
      </c>
      <c r="K33" s="291">
        <f t="shared" ca="1" si="8"/>
        <v>-2.1100000000000001E-2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-3.1199999999999999E-2</v>
      </c>
      <c r="P33">
        <f t="shared" ca="1" si="8"/>
        <v>0.24</v>
      </c>
      <c r="Q33" t="str">
        <f t="shared" ca="1" si="8"/>
        <v>标普转债</v>
      </c>
      <c r="R33" s="315">
        <f t="shared" ca="1" si="8"/>
        <v>1.6000000000000001E-3</v>
      </c>
      <c r="S33" s="315">
        <f t="shared" ca="1" si="8"/>
        <v>0.13850000000000001</v>
      </c>
      <c r="T33">
        <f t="shared" ca="1" si="8"/>
        <v>-4.2500000000000003E-2</v>
      </c>
      <c r="U33">
        <f t="shared" ca="1" si="8"/>
        <v>0.39650000000000002</v>
      </c>
      <c r="V33">
        <f t="shared" ca="1" si="8"/>
        <v>-1E-3</v>
      </c>
      <c r="W33">
        <f t="shared" ca="1" si="9"/>
        <v>-2.5000000000000001E-3</v>
      </c>
      <c r="X33">
        <f t="shared" ca="1" si="9"/>
        <v>-3.2000000000000002E-3</v>
      </c>
      <c r="Y33">
        <f t="shared" ca="1" si="9"/>
        <v>27805</v>
      </c>
      <c r="Z33">
        <f t="shared" ca="1" si="9"/>
        <v>-145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1.1539999999999999</v>
      </c>
      <c r="H34" s="290">
        <f t="shared" ca="1" si="8"/>
        <v>-2.4500000000000001E-2</v>
      </c>
      <c r="I34">
        <f t="shared" ca="1" si="8"/>
        <v>2.48</v>
      </c>
      <c r="J34">
        <f t="shared" ca="1" si="8"/>
        <v>1.0349999999999999</v>
      </c>
      <c r="K34" s="291">
        <f t="shared" ca="1" si="8"/>
        <v>-0.115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-9.1429999999999997E-2</v>
      </c>
      <c r="P34">
        <f t="shared" ca="1" si="8"/>
        <v>0.77</v>
      </c>
      <c r="Q34" t="str">
        <f t="shared" ca="1" si="8"/>
        <v>大宗商品</v>
      </c>
      <c r="R34" s="315">
        <f t="shared" ca="1" si="8"/>
        <v>9.1999999999999998E-3</v>
      </c>
      <c r="S34" s="315">
        <f t="shared" ca="1" si="8"/>
        <v>0.34610000000000002</v>
      </c>
      <c r="T34" t="str">
        <f t="shared" ca="1" si="8"/>
        <v>-</v>
      </c>
      <c r="U34">
        <f t="shared" ca="1" si="8"/>
        <v>1.0356000000000001</v>
      </c>
      <c r="V34">
        <f t="shared" ca="1" si="8"/>
        <v>1.0200000000000001E-2</v>
      </c>
      <c r="W34">
        <f t="shared" ca="1" si="9"/>
        <v>2.6700000000000002E-2</v>
      </c>
      <c r="X34">
        <f t="shared" ca="1" si="9"/>
        <v>5.1000000000000004E-3</v>
      </c>
      <c r="Y34">
        <f t="shared" ca="1" si="9"/>
        <v>12454</v>
      </c>
      <c r="Z34">
        <f t="shared" ca="1" si="9"/>
        <v>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1.0680000000000001</v>
      </c>
      <c r="H36" s="388">
        <f t="shared" ca="1" si="8"/>
        <v>1.4200000000000001E-2</v>
      </c>
      <c r="I36" s="492">
        <f t="shared" ca="1" si="8"/>
        <v>1.0900000000000001</v>
      </c>
      <c r="J36" s="492">
        <f t="shared" ca="1" si="8"/>
        <v>1</v>
      </c>
      <c r="K36" s="389">
        <f t="shared" ca="1" si="8"/>
        <v>-6.8000000000000005E-2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9.8999999999999999E-4</v>
      </c>
      <c r="P36" s="492">
        <f t="shared" ca="1" si="8"/>
        <v>0.98</v>
      </c>
      <c r="Q36" t="str">
        <f t="shared" ca="1" si="8"/>
        <v>深100EW</v>
      </c>
      <c r="R36" s="315">
        <f t="shared" ca="1" si="8"/>
        <v>8.6E-3</v>
      </c>
      <c r="S36" s="315">
        <f t="shared" ca="1" si="8"/>
        <v>0.3831</v>
      </c>
      <c r="T36" t="str">
        <f t="shared" ca="1" si="8"/>
        <v>-</v>
      </c>
      <c r="U36">
        <f t="shared" ca="1" si="8"/>
        <v>0.97389999999999999</v>
      </c>
      <c r="V36">
        <f t="shared" ca="1" si="8"/>
        <v>8.0000000000000004E-4</v>
      </c>
      <c r="W36">
        <f t="shared" ca="1" si="9"/>
        <v>-1.5E-3</v>
      </c>
      <c r="X36">
        <f t="shared" ca="1" si="9"/>
        <v>4.9200000000000001E-2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34" t="s">
        <v>0</v>
      </c>
      <c r="B1" s="934" t="s">
        <v>1</v>
      </c>
      <c r="C1" s="934" t="s">
        <v>2</v>
      </c>
      <c r="D1" s="934" t="s">
        <v>3</v>
      </c>
      <c r="E1" s="769" t="s">
        <v>4</v>
      </c>
      <c r="F1" s="934" t="s">
        <v>6</v>
      </c>
      <c r="G1" s="934" t="s">
        <v>7</v>
      </c>
      <c r="H1" s="771" t="s">
        <v>8</v>
      </c>
      <c r="I1" s="769" t="s">
        <v>10</v>
      </c>
      <c r="J1" s="773" t="s">
        <v>11</v>
      </c>
      <c r="K1" s="773" t="s">
        <v>12</v>
      </c>
      <c r="L1" s="769" t="s">
        <v>14</v>
      </c>
      <c r="M1" s="934" t="s">
        <v>16</v>
      </c>
      <c r="N1" s="769" t="s">
        <v>17</v>
      </c>
      <c r="O1" s="769" t="s">
        <v>18</v>
      </c>
      <c r="P1" s="773" t="s">
        <v>20</v>
      </c>
      <c r="Q1" s="769" t="s">
        <v>22</v>
      </c>
      <c r="R1" s="773" t="s">
        <v>24</v>
      </c>
      <c r="S1" s="769" t="s">
        <v>26</v>
      </c>
      <c r="T1" s="769" t="s">
        <v>27</v>
      </c>
      <c r="U1" s="769" t="s">
        <v>28</v>
      </c>
      <c r="V1" s="773" t="s">
        <v>30</v>
      </c>
      <c r="W1" s="934" t="s">
        <v>31</v>
      </c>
      <c r="X1" s="934" t="s">
        <v>32</v>
      </c>
      <c r="Y1" s="936" t="s">
        <v>33</v>
      </c>
    </row>
    <row r="2" spans="1:25" ht="14.25" thickBot="1" x14ac:dyDescent="0.2">
      <c r="A2" s="935"/>
      <c r="B2" s="935"/>
      <c r="C2" s="935"/>
      <c r="D2" s="935"/>
      <c r="E2" s="770" t="s">
        <v>5</v>
      </c>
      <c r="F2" s="935"/>
      <c r="G2" s="935"/>
      <c r="H2" s="772" t="s">
        <v>9</v>
      </c>
      <c r="I2" s="770" t="s">
        <v>8</v>
      </c>
      <c r="J2" s="774" t="s">
        <v>8</v>
      </c>
      <c r="K2" s="774" t="s">
        <v>13</v>
      </c>
      <c r="L2" s="770" t="s">
        <v>15</v>
      </c>
      <c r="M2" s="935"/>
      <c r="N2" s="770" t="s">
        <v>3</v>
      </c>
      <c r="O2" s="770" t="s">
        <v>19</v>
      </c>
      <c r="P2" s="774" t="s">
        <v>21</v>
      </c>
      <c r="Q2" s="770" t="s">
        <v>23</v>
      </c>
      <c r="R2" s="774" t="s">
        <v>25</v>
      </c>
      <c r="S2" s="770" t="s">
        <v>25</v>
      </c>
      <c r="T2" s="770" t="s">
        <v>25</v>
      </c>
      <c r="U2" s="770" t="s">
        <v>29</v>
      </c>
      <c r="V2" s="774" t="s">
        <v>29</v>
      </c>
      <c r="W2" s="935"/>
      <c r="X2" s="935"/>
      <c r="Y2" s="937"/>
    </row>
    <row r="3" spans="1:25" ht="15.75" thickBot="1" x14ac:dyDescent="0.2">
      <c r="A3" s="7">
        <v>150106</v>
      </c>
      <c r="B3" s="144" t="s">
        <v>240</v>
      </c>
      <c r="C3" s="7">
        <v>1.1060000000000001</v>
      </c>
      <c r="D3" s="147">
        <v>1.8E-3</v>
      </c>
      <c r="E3" s="144">
        <v>43.9</v>
      </c>
      <c r="F3" s="7">
        <v>1.0005999999999999</v>
      </c>
      <c r="G3" s="146">
        <v>-0.1053</v>
      </c>
      <c r="H3" s="146">
        <v>7.0000000000000007E-2</v>
      </c>
      <c r="I3" s="144">
        <v>7</v>
      </c>
      <c r="J3" s="144">
        <v>7</v>
      </c>
      <c r="K3" s="146">
        <v>3.2489999999999998E-2</v>
      </c>
      <c r="L3" s="144">
        <v>2.99</v>
      </c>
      <c r="M3" s="7" t="s">
        <v>189</v>
      </c>
      <c r="N3" s="145">
        <v>-1E-3</v>
      </c>
      <c r="O3" s="146">
        <v>0.38869999999999999</v>
      </c>
      <c r="P3" s="144" t="s">
        <v>37</v>
      </c>
      <c r="Q3" s="146">
        <v>0.95520000000000005</v>
      </c>
      <c r="R3" s="146">
        <v>-4.7999999999999996E-3</v>
      </c>
      <c r="S3" s="146">
        <v>-5.3E-3</v>
      </c>
      <c r="T3" s="146">
        <v>-7.6E-3</v>
      </c>
      <c r="U3" s="144">
        <v>11976</v>
      </c>
      <c r="V3" s="144">
        <v>-69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1.071</v>
      </c>
      <c r="D4" s="156">
        <v>-8.9999999999999998E-4</v>
      </c>
      <c r="E4" s="150">
        <v>1.19</v>
      </c>
      <c r="F4" s="14">
        <v>1.002</v>
      </c>
      <c r="G4" s="152">
        <v>-6.8900000000000003E-2</v>
      </c>
      <c r="H4" s="152">
        <v>7.0000000000000007E-2</v>
      </c>
      <c r="I4" s="150">
        <v>7</v>
      </c>
      <c r="J4" s="150">
        <v>7</v>
      </c>
      <c r="K4" s="152">
        <v>-6.9999999999999999E-4</v>
      </c>
      <c r="L4" s="150">
        <v>0.97</v>
      </c>
      <c r="M4" s="14" t="s">
        <v>283</v>
      </c>
      <c r="N4" s="156">
        <v>-7.0000000000000001E-3</v>
      </c>
      <c r="O4" s="152">
        <v>0.3846</v>
      </c>
      <c r="P4" s="150" t="s">
        <v>37</v>
      </c>
      <c r="Q4" s="152">
        <v>0.96619999999999995</v>
      </c>
      <c r="R4" s="152">
        <v>-5.5999999999999999E-3</v>
      </c>
      <c r="S4" s="152">
        <v>-1.0200000000000001E-2</v>
      </c>
      <c r="T4" s="152">
        <v>-2E-3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1.23</v>
      </c>
      <c r="D5" s="147">
        <v>3.3E-3</v>
      </c>
      <c r="E5" s="144">
        <v>314.14</v>
      </c>
      <c r="F5" s="7">
        <v>1.046</v>
      </c>
      <c r="G5" s="146">
        <v>-0.1759</v>
      </c>
      <c r="H5" s="146">
        <v>0.06</v>
      </c>
      <c r="I5" s="144">
        <v>6</v>
      </c>
      <c r="J5" s="144">
        <v>6</v>
      </c>
      <c r="K5" s="146">
        <v>5.0680000000000003E-2</v>
      </c>
      <c r="L5" s="144" t="s">
        <v>40</v>
      </c>
      <c r="M5" s="7" t="s">
        <v>56</v>
      </c>
      <c r="N5" s="145">
        <v>-6.4000000000000003E-3</v>
      </c>
      <c r="O5" s="23">
        <v>0.39240000000000003</v>
      </c>
      <c r="P5" s="146">
        <v>-0.1171</v>
      </c>
      <c r="Q5" s="146">
        <v>0.40649999999999997</v>
      </c>
      <c r="R5" s="146">
        <v>-8.9999999999999998E-4</v>
      </c>
      <c r="S5" s="146">
        <v>-4.7000000000000002E-3</v>
      </c>
      <c r="T5" s="146">
        <v>-4.1999999999999997E-3</v>
      </c>
      <c r="U5" s="144">
        <v>172070</v>
      </c>
      <c r="V5" s="144">
        <v>-17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1.167</v>
      </c>
      <c r="D6" s="156">
        <v>-8.9999999999999998E-4</v>
      </c>
      <c r="E6" s="150">
        <v>3.78</v>
      </c>
      <c r="F6" s="14">
        <v>1.038</v>
      </c>
      <c r="G6" s="152">
        <v>-0.12429999999999999</v>
      </c>
      <c r="H6" s="152">
        <v>5.8000000000000003E-2</v>
      </c>
      <c r="I6" s="150">
        <v>5.8</v>
      </c>
      <c r="J6" s="150">
        <v>5.8</v>
      </c>
      <c r="K6" s="152">
        <v>5.1369999999999999E-2</v>
      </c>
      <c r="L6" s="150" t="s">
        <v>40</v>
      </c>
      <c r="M6" s="14" t="s">
        <v>238</v>
      </c>
      <c r="N6" s="156">
        <v>-2.3E-3</v>
      </c>
      <c r="O6" s="18">
        <v>0.49330000000000002</v>
      </c>
      <c r="P6" s="152">
        <v>-8.7400000000000005E-2</v>
      </c>
      <c r="Q6" s="152">
        <v>0.79279999999999995</v>
      </c>
      <c r="R6" s="152">
        <v>2.5999999999999999E-3</v>
      </c>
      <c r="S6" s="152">
        <v>2.3E-3</v>
      </c>
      <c r="T6" s="152">
        <v>-2.5000000000000001E-3</v>
      </c>
      <c r="U6" s="150">
        <v>355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1.2509999999999999</v>
      </c>
      <c r="D8" s="147">
        <v>4.0000000000000001E-3</v>
      </c>
      <c r="E8" s="144">
        <v>4056.23</v>
      </c>
      <c r="F8" s="7">
        <v>1.0469999999999999</v>
      </c>
      <c r="G8" s="146">
        <v>-0.1948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5">
        <v>-3.8E-3</v>
      </c>
      <c r="O8" s="23">
        <v>0.30759999999999998</v>
      </c>
      <c r="P8" s="146">
        <v>-0.1273</v>
      </c>
      <c r="Q8" s="146">
        <v>0.60150000000000003</v>
      </c>
      <c r="R8" s="146">
        <v>7.4000000000000003E-3</v>
      </c>
      <c r="S8" s="146">
        <v>4.3E-3</v>
      </c>
      <c r="T8" s="146">
        <v>3.7000000000000002E-3</v>
      </c>
      <c r="U8" s="144">
        <v>374598</v>
      </c>
      <c r="V8" s="144">
        <v>1053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1">
        <v>1.3899999999999999E-2</v>
      </c>
      <c r="E9" s="150">
        <v>3.13</v>
      </c>
      <c r="F9" s="14">
        <v>1.052</v>
      </c>
      <c r="G9" s="152">
        <v>-0.2452</v>
      </c>
      <c r="H9" s="152">
        <v>0.05</v>
      </c>
      <c r="I9" s="150">
        <v>6.5</v>
      </c>
      <c r="J9" s="150">
        <v>6.5</v>
      </c>
      <c r="K9" s="152">
        <v>5.1670000000000001E-2</v>
      </c>
      <c r="L9" s="150" t="s">
        <v>40</v>
      </c>
      <c r="M9" s="14" t="s">
        <v>197</v>
      </c>
      <c r="N9" s="151">
        <v>1E-4</v>
      </c>
      <c r="O9" s="18">
        <v>0.43</v>
      </c>
      <c r="P9" s="152">
        <v>-0.1628</v>
      </c>
      <c r="Q9" s="152">
        <v>0.31340000000000001</v>
      </c>
      <c r="R9" s="152">
        <v>4.3E-3</v>
      </c>
      <c r="S9" s="152">
        <v>-1.6999999999999999E-3</v>
      </c>
      <c r="T9" s="152">
        <v>-5.7000000000000002E-3</v>
      </c>
      <c r="U9" s="150">
        <v>13569</v>
      </c>
      <c r="V9" s="150">
        <v>-30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1.0409999999999999</v>
      </c>
      <c r="D10" s="145">
        <v>-1.9E-3</v>
      </c>
      <c r="E10" s="144">
        <v>18.59</v>
      </c>
      <c r="F10" s="7">
        <v>1.0247999999999999</v>
      </c>
      <c r="G10" s="146">
        <v>-1.5800000000000002E-2</v>
      </c>
      <c r="H10" s="146">
        <v>0.05</v>
      </c>
      <c r="I10" s="144">
        <v>5</v>
      </c>
      <c r="J10" s="144">
        <v>5</v>
      </c>
      <c r="K10" s="146">
        <v>4.9200000000000001E-2</v>
      </c>
      <c r="L10" s="144" t="s">
        <v>40</v>
      </c>
      <c r="M10" s="7" t="s">
        <v>236</v>
      </c>
      <c r="N10" s="157">
        <v>0</v>
      </c>
      <c r="O10" s="23">
        <v>0.1242</v>
      </c>
      <c r="P10" s="146">
        <v>-1.2200000000000001E-2</v>
      </c>
      <c r="Q10" s="144" t="s">
        <v>37</v>
      </c>
      <c r="R10" s="146">
        <v>9.7999999999999997E-3</v>
      </c>
      <c r="S10" s="146">
        <v>1.1599999999999999E-2</v>
      </c>
      <c r="T10" s="146">
        <v>7.6E-3</v>
      </c>
      <c r="U10" s="144">
        <v>3301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5.3333333333333332E-3</v>
      </c>
      <c r="E11" s="36"/>
      <c r="F11" s="35"/>
      <c r="G11" s="43">
        <f>AVERAGE(G8:G10)</f>
        <v>-0.15193333333333334</v>
      </c>
      <c r="H11" s="272">
        <f>COUNTIF($D8:$D10,"&gt;0")/COUNT($D8:$D10)</f>
        <v>0.66666666666666663</v>
      </c>
      <c r="I11" s="36"/>
      <c r="J11" s="36"/>
      <c r="K11" s="43">
        <f>AVERAGE(K8:K10)</f>
        <v>5.1619999999999999E-2</v>
      </c>
      <c r="L11" s="36"/>
      <c r="M11" s="35"/>
      <c r="N11" s="38"/>
      <c r="O11" s="39"/>
      <c r="P11" s="43">
        <f>AVERAGE(P8:P10)</f>
        <v>-0.10076666666666667</v>
      </c>
      <c r="Q11" s="37"/>
      <c r="R11" s="43">
        <f>AVERAGE(R8:R10)</f>
        <v>7.1666666666666658E-3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1.1479999999999999</v>
      </c>
      <c r="D12" s="151">
        <v>3.5000000000000001E-3</v>
      </c>
      <c r="E12" s="150">
        <v>363.14</v>
      </c>
      <c r="F12" s="14">
        <v>1.0487</v>
      </c>
      <c r="G12" s="152">
        <v>-9.4700000000000006E-2</v>
      </c>
      <c r="H12" s="152">
        <v>4.4999999999999998E-2</v>
      </c>
      <c r="I12" s="150">
        <v>6</v>
      </c>
      <c r="J12" s="150">
        <v>6</v>
      </c>
      <c r="K12" s="152">
        <v>5.4579999999999997E-2</v>
      </c>
      <c r="L12" s="150" t="s">
        <v>40</v>
      </c>
      <c r="M12" s="14" t="s">
        <v>222</v>
      </c>
      <c r="N12" s="156">
        <v>-4.8999999999999998E-3</v>
      </c>
      <c r="O12" s="18">
        <v>0.2024</v>
      </c>
      <c r="P12" s="152">
        <v>-6.9000000000000006E-2</v>
      </c>
      <c r="Q12" s="152">
        <v>0.84250000000000003</v>
      </c>
      <c r="R12" s="152">
        <v>-1.2999999999999999E-3</v>
      </c>
      <c r="S12" s="152">
        <v>-4.7999999999999996E-3</v>
      </c>
      <c r="T12" s="152">
        <v>-2.5999999999999999E-3</v>
      </c>
      <c r="U12" s="150">
        <v>48541</v>
      </c>
      <c r="V12" s="150">
        <v>-70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1.2549999999999999</v>
      </c>
      <c r="D13" s="145">
        <v>-2.3999999999999998E-3</v>
      </c>
      <c r="E13" s="144">
        <v>202.78</v>
      </c>
      <c r="F13" s="7">
        <v>1.044</v>
      </c>
      <c r="G13" s="146">
        <v>-0.2021</v>
      </c>
      <c r="H13" s="146">
        <v>4.4999999999999998E-2</v>
      </c>
      <c r="I13" s="144">
        <v>6</v>
      </c>
      <c r="J13" s="144">
        <v>6</v>
      </c>
      <c r="K13" s="146">
        <v>4.9549999999999997E-2</v>
      </c>
      <c r="L13" s="144" t="s">
        <v>40</v>
      </c>
      <c r="M13" s="158" t="s">
        <v>229</v>
      </c>
      <c r="N13" s="145">
        <v>-2.0000000000000001E-4</v>
      </c>
      <c r="O13" s="23">
        <v>0.38429999999999997</v>
      </c>
      <c r="P13" s="146">
        <v>-0.15240000000000001</v>
      </c>
      <c r="Q13" s="146">
        <v>0.42749999999999999</v>
      </c>
      <c r="R13" s="146">
        <v>-7.4000000000000003E-3</v>
      </c>
      <c r="S13" s="146">
        <v>-4.7999999999999996E-3</v>
      </c>
      <c r="T13" s="146">
        <v>-6.1999999999999998E-3</v>
      </c>
      <c r="U13" s="144">
        <v>41350</v>
      </c>
      <c r="V13" s="144">
        <v>-219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1.2909999999999999</v>
      </c>
      <c r="D14" s="156">
        <v>-1.7500000000000002E-2</v>
      </c>
      <c r="E14" s="150">
        <v>15.26</v>
      </c>
      <c r="F14" s="14">
        <v>1.0436000000000001</v>
      </c>
      <c r="G14" s="152">
        <v>-0.23710000000000001</v>
      </c>
      <c r="H14" s="152">
        <v>4.4999999999999998E-2</v>
      </c>
      <c r="I14" s="150">
        <v>6</v>
      </c>
      <c r="J14" s="150">
        <v>6</v>
      </c>
      <c r="K14" s="152">
        <v>4.8099999999999997E-2</v>
      </c>
      <c r="L14" s="150" t="s">
        <v>40</v>
      </c>
      <c r="M14" s="14" t="s">
        <v>231</v>
      </c>
      <c r="N14" s="156">
        <v>-4.4000000000000003E-3</v>
      </c>
      <c r="O14" s="18">
        <v>0.51529999999999998</v>
      </c>
      <c r="P14" s="152">
        <v>-0.17599999999999999</v>
      </c>
      <c r="Q14" s="152">
        <v>0.49890000000000001</v>
      </c>
      <c r="R14" s="152">
        <v>-1.8200000000000001E-2</v>
      </c>
      <c r="S14" s="152">
        <v>-8.0999999999999996E-3</v>
      </c>
      <c r="T14" s="152">
        <v>-6.1000000000000004E-3</v>
      </c>
      <c r="U14" s="150">
        <v>13176</v>
      </c>
      <c r="V14" s="150">
        <v>-16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-5.4666666666666674E-3</v>
      </c>
      <c r="E15" s="36"/>
      <c r="F15" s="35"/>
      <c r="G15" s="43">
        <f>AVERAGE(G12:G14)</f>
        <v>-0.17796666666666669</v>
      </c>
      <c r="H15" s="272">
        <f>COUNTIF($D12:$D14,"&gt;0")/COUNT($D12:$D14)</f>
        <v>0.33333333333333331</v>
      </c>
      <c r="I15" s="36"/>
      <c r="J15" s="36"/>
      <c r="K15" s="43">
        <f>AVERAGE(K12:K14)</f>
        <v>5.0743333333333335E-2</v>
      </c>
      <c r="L15" s="36"/>
      <c r="M15" s="35"/>
      <c r="N15" s="38"/>
      <c r="O15" s="39"/>
      <c r="P15" s="43">
        <f>AVERAGE(P12:P14)</f>
        <v>-0.13246666666666665</v>
      </c>
      <c r="Q15" s="37"/>
      <c r="R15" s="43">
        <f>AVERAGE(R12:R14)</f>
        <v>-8.9666666666666662E-3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1.119</v>
      </c>
      <c r="D16" s="147">
        <v>2.7000000000000001E-3</v>
      </c>
      <c r="E16" s="144">
        <v>287.22000000000003</v>
      </c>
      <c r="F16" s="7">
        <v>1.0740000000000001</v>
      </c>
      <c r="G16" s="146">
        <v>-4.19E-2</v>
      </c>
      <c r="H16" s="146">
        <v>0.04</v>
      </c>
      <c r="I16" s="144">
        <v>6</v>
      </c>
      <c r="J16" s="144">
        <v>5.5</v>
      </c>
      <c r="K16" s="146">
        <v>5.2679999999999998E-2</v>
      </c>
      <c r="L16" s="144" t="s">
        <v>40</v>
      </c>
      <c r="M16" s="158" t="s">
        <v>203</v>
      </c>
      <c r="N16" s="145">
        <v>-3.2000000000000002E-3</v>
      </c>
      <c r="O16" s="23">
        <v>0.15670000000000001</v>
      </c>
      <c r="P16" s="146">
        <v>-3.4500000000000003E-2</v>
      </c>
      <c r="Q16" s="146">
        <v>0.91080000000000005</v>
      </c>
      <c r="R16" s="146">
        <v>-3.8E-3</v>
      </c>
      <c r="S16" s="146">
        <v>-6.1999999999999998E-3</v>
      </c>
      <c r="T16" s="146">
        <v>-3.8E-3</v>
      </c>
      <c r="U16" s="144">
        <v>6351</v>
      </c>
      <c r="V16" s="144">
        <v>253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1">
        <v>1.8E-3</v>
      </c>
      <c r="E17" s="150">
        <v>341.63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6">
        <v>-3.3999999999999998E-3</v>
      </c>
      <c r="O17" s="18">
        <v>0.2223</v>
      </c>
      <c r="P17" s="152">
        <v>-3.8899999999999997E-2</v>
      </c>
      <c r="Q17" s="162">
        <v>0.8044</v>
      </c>
      <c r="R17" s="152">
        <v>2.5999999999999999E-3</v>
      </c>
      <c r="S17" s="152">
        <v>2.3999999999999998E-3</v>
      </c>
      <c r="T17" s="152">
        <v>1.1999999999999999E-3</v>
      </c>
      <c r="U17" s="150">
        <v>17070</v>
      </c>
      <c r="V17" s="150">
        <v>23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1.089</v>
      </c>
      <c r="D18" s="157">
        <v>0</v>
      </c>
      <c r="E18" s="144">
        <v>148.9</v>
      </c>
      <c r="F18" s="7">
        <v>1.0394000000000001</v>
      </c>
      <c r="G18" s="146">
        <v>-4.7699999999999999E-2</v>
      </c>
      <c r="H18" s="146">
        <v>0.04</v>
      </c>
      <c r="I18" s="144">
        <v>5.5</v>
      </c>
      <c r="J18" s="144">
        <v>5.5</v>
      </c>
      <c r="K18" s="146">
        <v>5.2400000000000002E-2</v>
      </c>
      <c r="L18" s="144" t="s">
        <v>40</v>
      </c>
      <c r="M18" s="7" t="s">
        <v>76</v>
      </c>
      <c r="N18" s="145">
        <v>-3.8999999999999998E-3</v>
      </c>
      <c r="O18" s="23">
        <v>0.1963</v>
      </c>
      <c r="P18" s="146">
        <v>-3.9899999999999998E-2</v>
      </c>
      <c r="Q18" s="146">
        <v>0.87009999999999998</v>
      </c>
      <c r="R18" s="146">
        <v>-5.1000000000000004E-3</v>
      </c>
      <c r="S18" s="146">
        <v>-7.0000000000000001E-3</v>
      </c>
      <c r="T18" s="146">
        <v>-6.0000000000000001E-3</v>
      </c>
      <c r="U18" s="144">
        <v>5737</v>
      </c>
      <c r="V18" s="144">
        <v>-64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1.0940000000000001</v>
      </c>
      <c r="D19" s="159">
        <v>0</v>
      </c>
      <c r="E19" s="150">
        <v>307.20999999999998</v>
      </c>
      <c r="F19" s="14">
        <v>1.0428999999999999</v>
      </c>
      <c r="G19" s="152">
        <v>-4.9000000000000002E-2</v>
      </c>
      <c r="H19" s="152">
        <v>0.04</v>
      </c>
      <c r="I19" s="150">
        <v>6</v>
      </c>
      <c r="J19" s="150">
        <v>5.5</v>
      </c>
      <c r="K19" s="152">
        <v>5.2380000000000003E-2</v>
      </c>
      <c r="L19" s="150" t="s">
        <v>40</v>
      </c>
      <c r="M19" s="14" t="s">
        <v>201</v>
      </c>
      <c r="N19" s="156">
        <v>-9.1999999999999998E-3</v>
      </c>
      <c r="O19" s="18">
        <v>0.23480000000000001</v>
      </c>
      <c r="P19" s="152">
        <v>-4.0599999999999997E-2</v>
      </c>
      <c r="Q19" s="162">
        <v>0.77549999999999997</v>
      </c>
      <c r="R19" s="152">
        <v>2.5000000000000001E-3</v>
      </c>
      <c r="S19" s="152">
        <v>-8.9999999999999998E-4</v>
      </c>
      <c r="T19" s="152">
        <v>0</v>
      </c>
      <c r="U19" s="150">
        <v>41947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150325</v>
      </c>
      <c r="B20" s="144" t="s">
        <v>224</v>
      </c>
      <c r="C20" s="7">
        <v>1.087</v>
      </c>
      <c r="D20" s="147">
        <v>8.9999999999999998E-4</v>
      </c>
      <c r="E20" s="144">
        <v>33.58</v>
      </c>
      <c r="F20" s="7">
        <v>1.0359</v>
      </c>
      <c r="G20" s="146">
        <v>-4.9299999999999997E-2</v>
      </c>
      <c r="H20" s="146">
        <v>0.04</v>
      </c>
      <c r="I20" s="144">
        <v>5.5</v>
      </c>
      <c r="J20" s="144">
        <v>5.5</v>
      </c>
      <c r="K20" s="146">
        <v>5.2330000000000002E-2</v>
      </c>
      <c r="L20" s="144" t="s">
        <v>40</v>
      </c>
      <c r="M20" s="7" t="s">
        <v>66</v>
      </c>
      <c r="N20" s="145">
        <v>-6.9999999999999999E-4</v>
      </c>
      <c r="O20" s="23">
        <v>0.36280000000000001</v>
      </c>
      <c r="P20" s="146">
        <v>-4.0899999999999999E-2</v>
      </c>
      <c r="Q20" s="160">
        <v>0.48659999999999998</v>
      </c>
      <c r="R20" s="146">
        <v>-9.9000000000000008E-3</v>
      </c>
      <c r="S20" s="146">
        <v>-3.7000000000000002E-3</v>
      </c>
      <c r="T20" s="146">
        <v>-4.1000000000000003E-3</v>
      </c>
      <c r="U20" s="144">
        <v>1574</v>
      </c>
      <c r="V20" s="144">
        <v>-1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1.093</v>
      </c>
      <c r="D21" s="151">
        <v>1.8E-3</v>
      </c>
      <c r="E21" s="150">
        <v>3716.72</v>
      </c>
      <c r="F21" s="14">
        <v>1.042</v>
      </c>
      <c r="G21" s="152">
        <v>-4.8899999999999999E-2</v>
      </c>
      <c r="H21" s="152">
        <v>0.04</v>
      </c>
      <c r="I21" s="150">
        <v>5.5</v>
      </c>
      <c r="J21" s="150">
        <v>5.5</v>
      </c>
      <c r="K21" s="152">
        <v>5.2330000000000002E-2</v>
      </c>
      <c r="L21" s="150" t="s">
        <v>40</v>
      </c>
      <c r="M21" s="14" t="s">
        <v>78</v>
      </c>
      <c r="N21" s="151">
        <v>6.9999999999999999E-4</v>
      </c>
      <c r="O21" s="18">
        <v>0.1971</v>
      </c>
      <c r="P21" s="152">
        <v>-4.07E-2</v>
      </c>
      <c r="Q21" s="152">
        <v>0.86439999999999995</v>
      </c>
      <c r="R21" s="152">
        <v>3.0999999999999999E-3</v>
      </c>
      <c r="S21" s="152">
        <v>1.1999999999999999E-3</v>
      </c>
      <c r="T21" s="152">
        <v>-5.9999999999999995E-4</v>
      </c>
      <c r="U21" s="150">
        <v>122009</v>
      </c>
      <c r="V21" s="150">
        <v>359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1.1200000000000001</v>
      </c>
      <c r="D22" s="147">
        <v>1.8E-3</v>
      </c>
      <c r="E22" s="144">
        <v>7.17</v>
      </c>
      <c r="F22" s="7">
        <v>1.0672999999999999</v>
      </c>
      <c r="G22" s="146">
        <v>-4.9399999999999999E-2</v>
      </c>
      <c r="H22" s="146">
        <v>0.04</v>
      </c>
      <c r="I22" s="144">
        <v>6.25</v>
      </c>
      <c r="J22" s="144">
        <v>5.5</v>
      </c>
      <c r="K22" s="146">
        <v>5.2319999999999998E-2</v>
      </c>
      <c r="L22" s="144" t="s">
        <v>40</v>
      </c>
      <c r="M22" s="7" t="s">
        <v>66</v>
      </c>
      <c r="N22" s="145">
        <v>-6.9999999999999999E-4</v>
      </c>
      <c r="O22" s="23">
        <v>0.34389999999999998</v>
      </c>
      <c r="P22" s="146">
        <v>-4.1599999999999998E-2</v>
      </c>
      <c r="Q22" s="146">
        <v>0.49409999999999998</v>
      </c>
      <c r="R22" s="146">
        <v>-6.8999999999999999E-3</v>
      </c>
      <c r="S22" s="146">
        <v>-3.0999999999999999E-3</v>
      </c>
      <c r="T22" s="146">
        <v>-4.1999999999999997E-3</v>
      </c>
      <c r="U22" s="144">
        <v>1133</v>
      </c>
      <c r="V22" s="144">
        <v>-8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1.095</v>
      </c>
      <c r="D23" s="151">
        <v>2.7000000000000001E-3</v>
      </c>
      <c r="E23" s="150">
        <v>8.61</v>
      </c>
      <c r="F23" s="14">
        <v>1.042</v>
      </c>
      <c r="G23" s="152">
        <v>-5.0900000000000001E-2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95</v>
      </c>
      <c r="N23" s="151">
        <v>5.9999999999999995E-4</v>
      </c>
      <c r="O23" s="18">
        <v>0.21460000000000001</v>
      </c>
      <c r="P23" s="152">
        <v>-4.24E-2</v>
      </c>
      <c r="Q23" s="152">
        <v>0.82379999999999998</v>
      </c>
      <c r="R23" s="152">
        <v>-4.7999999999999996E-3</v>
      </c>
      <c r="S23" s="152">
        <v>-3.0000000000000001E-3</v>
      </c>
      <c r="T23" s="152">
        <v>-3.0999999999999999E-3</v>
      </c>
      <c r="U23" s="150">
        <v>19776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1.0960000000000001</v>
      </c>
      <c r="D24" s="147">
        <v>3.7000000000000002E-3</v>
      </c>
      <c r="E24" s="144">
        <v>110.1</v>
      </c>
      <c r="F24" s="7">
        <v>1.0425</v>
      </c>
      <c r="G24" s="146">
        <v>-5.1299999999999998E-2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95</v>
      </c>
      <c r="N24" s="147">
        <v>5.9999999999999995E-4</v>
      </c>
      <c r="O24" s="23">
        <v>0.1885</v>
      </c>
      <c r="P24" s="146">
        <v>-4.24E-2</v>
      </c>
      <c r="Q24" s="160">
        <v>0.88360000000000005</v>
      </c>
      <c r="R24" s="146">
        <v>-1.6999999999999999E-3</v>
      </c>
      <c r="S24" s="146">
        <v>-1.8E-3</v>
      </c>
      <c r="T24" s="146">
        <v>-5.0000000000000001E-4</v>
      </c>
      <c r="U24" s="144">
        <v>43820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150289</v>
      </c>
      <c r="B25" s="150" t="s">
        <v>196</v>
      </c>
      <c r="C25" s="14">
        <v>1.0960000000000001</v>
      </c>
      <c r="D25" s="151">
        <v>2.7000000000000001E-3</v>
      </c>
      <c r="E25" s="150">
        <v>1423.33</v>
      </c>
      <c r="F25" s="14">
        <v>1.042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197</v>
      </c>
      <c r="N25" s="151">
        <v>1E-4</v>
      </c>
      <c r="O25" s="18">
        <v>0.1676</v>
      </c>
      <c r="P25" s="152">
        <v>-4.3299999999999998E-2</v>
      </c>
      <c r="Q25" s="152">
        <v>0.93279999999999996</v>
      </c>
      <c r="R25" s="152">
        <v>-4.5999999999999999E-3</v>
      </c>
      <c r="S25" s="152">
        <v>-6.4000000000000003E-3</v>
      </c>
      <c r="T25" s="152">
        <v>-5.1999999999999998E-3</v>
      </c>
      <c r="U25" s="150">
        <v>74668</v>
      </c>
      <c r="V25" s="150">
        <v>-1007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5">
        <v>-8.9999999999999998E-4</v>
      </c>
      <c r="E26" s="144">
        <v>25.41</v>
      </c>
      <c r="F26" s="7">
        <v>1.0394000000000001</v>
      </c>
      <c r="G26" s="146">
        <v>-5.3499999999999999E-2</v>
      </c>
      <c r="H26" s="146">
        <v>0.04</v>
      </c>
      <c r="I26" s="144">
        <v>5.5</v>
      </c>
      <c r="J26" s="144">
        <v>5.5</v>
      </c>
      <c r="K26" s="146">
        <v>5.21E-2</v>
      </c>
      <c r="L26" s="144" t="s">
        <v>40</v>
      </c>
      <c r="M26" s="7" t="s">
        <v>110</v>
      </c>
      <c r="N26" s="145">
        <v>-6.7000000000000002E-3</v>
      </c>
      <c r="O26" s="23">
        <v>0.21110000000000001</v>
      </c>
      <c r="P26" s="146">
        <v>-4.5199999999999997E-2</v>
      </c>
      <c r="Q26" s="146">
        <v>0.83560000000000001</v>
      </c>
      <c r="R26" s="146">
        <v>-5.7000000000000002E-3</v>
      </c>
      <c r="S26" s="146">
        <v>-6.0000000000000001E-3</v>
      </c>
      <c r="T26" s="146">
        <v>-5.4999999999999997E-3</v>
      </c>
      <c r="U26" s="144">
        <v>18539</v>
      </c>
      <c r="V26" s="144">
        <v>-225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1.105</v>
      </c>
      <c r="D27" s="151">
        <v>1.8E-3</v>
      </c>
      <c r="E27" s="150">
        <v>15.04</v>
      </c>
      <c r="F27" s="14">
        <v>1.0425</v>
      </c>
      <c r="G27" s="152">
        <v>-0.06</v>
      </c>
      <c r="H27" s="152">
        <v>0.04</v>
      </c>
      <c r="I27" s="150">
        <v>5.5</v>
      </c>
      <c r="J27" s="150">
        <v>5.5</v>
      </c>
      <c r="K27" s="152">
        <v>5.176E-2</v>
      </c>
      <c r="L27" s="150" t="s">
        <v>40</v>
      </c>
      <c r="M27" s="14" t="s">
        <v>56</v>
      </c>
      <c r="N27" s="156">
        <v>-6.4000000000000003E-3</v>
      </c>
      <c r="O27" s="18">
        <v>0.41880000000000001</v>
      </c>
      <c r="P27" s="152">
        <v>-5.0200000000000002E-2</v>
      </c>
      <c r="Q27" s="162">
        <v>0.34889999999999999</v>
      </c>
      <c r="R27" s="152">
        <v>1.4E-3</v>
      </c>
      <c r="S27" s="152">
        <v>2.3999999999999998E-3</v>
      </c>
      <c r="T27" s="152">
        <v>5.0000000000000001E-4</v>
      </c>
      <c r="U27" s="150">
        <v>5263</v>
      </c>
      <c r="V27" s="150">
        <v>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1.103</v>
      </c>
      <c r="D28" s="147">
        <v>3.5999999999999999E-3</v>
      </c>
      <c r="E28" s="144">
        <v>217.5</v>
      </c>
      <c r="F28" s="7">
        <v>1.0395000000000001</v>
      </c>
      <c r="G28" s="146">
        <v>-6.1100000000000002E-2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220</v>
      </c>
      <c r="N28" s="145">
        <v>-2.5999999999999999E-3</v>
      </c>
      <c r="O28" s="23">
        <v>0.2336</v>
      </c>
      <c r="P28" s="146">
        <v>-5.1200000000000002E-2</v>
      </c>
      <c r="Q28" s="146">
        <v>0.78310000000000002</v>
      </c>
      <c r="R28" s="146">
        <v>-1.4E-3</v>
      </c>
      <c r="S28" s="146">
        <v>-1.5E-3</v>
      </c>
      <c r="T28" s="146">
        <v>6.9999999999999999E-4</v>
      </c>
      <c r="U28" s="144">
        <v>52171</v>
      </c>
      <c r="V28" s="144">
        <v>192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150265</v>
      </c>
      <c r="B29" s="161" t="s">
        <v>214</v>
      </c>
      <c r="C29" s="14">
        <v>1.1060000000000001</v>
      </c>
      <c r="D29" s="151">
        <v>1.8E-3</v>
      </c>
      <c r="E29" s="150">
        <v>122.86</v>
      </c>
      <c r="F29" s="14">
        <v>1.036</v>
      </c>
      <c r="G29" s="152">
        <v>-6.7599999999999993E-2</v>
      </c>
      <c r="H29" s="152">
        <v>0.04</v>
      </c>
      <c r="I29" s="150">
        <v>5.5</v>
      </c>
      <c r="J29" s="150">
        <v>5.5</v>
      </c>
      <c r="K29" s="152">
        <v>5.1400000000000001E-2</v>
      </c>
      <c r="L29" s="150" t="s">
        <v>40</v>
      </c>
      <c r="M29" s="14" t="s">
        <v>46</v>
      </c>
      <c r="N29" s="156">
        <v>-2.0999999999999999E-3</v>
      </c>
      <c r="O29" s="18">
        <v>0.41270000000000001</v>
      </c>
      <c r="P29" s="152">
        <v>-5.74E-2</v>
      </c>
      <c r="Q29" s="152">
        <v>0.37009999999999998</v>
      </c>
      <c r="R29" s="152">
        <v>-3.8999999999999998E-3</v>
      </c>
      <c r="S29" s="152">
        <v>-6.4000000000000003E-3</v>
      </c>
      <c r="T29" s="152">
        <v>-6.4000000000000003E-3</v>
      </c>
      <c r="U29" s="150">
        <v>12756</v>
      </c>
      <c r="V29" s="150">
        <v>-54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1.1100000000000001</v>
      </c>
      <c r="D30" s="147">
        <v>2.7000000000000001E-3</v>
      </c>
      <c r="E30" s="144">
        <v>1410.67</v>
      </c>
      <c r="F30" s="7">
        <v>1.0395000000000001</v>
      </c>
      <c r="G30" s="146">
        <v>-6.7799999999999999E-2</v>
      </c>
      <c r="H30" s="146">
        <v>0.04</v>
      </c>
      <c r="I30" s="144">
        <v>5.5</v>
      </c>
      <c r="J30" s="144">
        <v>5.5</v>
      </c>
      <c r="K30" s="146">
        <v>5.1380000000000002E-2</v>
      </c>
      <c r="L30" s="144" t="s">
        <v>40</v>
      </c>
      <c r="M30" s="7" t="s">
        <v>207</v>
      </c>
      <c r="N30" s="145">
        <v>-1.8100000000000002E-2</v>
      </c>
      <c r="O30" s="23">
        <v>0.2087</v>
      </c>
      <c r="P30" s="146">
        <v>-5.7200000000000001E-2</v>
      </c>
      <c r="Q30" s="146">
        <v>1.4544999999999999</v>
      </c>
      <c r="R30" s="146">
        <v>-5.3E-3</v>
      </c>
      <c r="S30" s="146">
        <v>-4.3E-3</v>
      </c>
      <c r="T30" s="146">
        <v>-2E-3</v>
      </c>
      <c r="U30" s="144">
        <v>107046</v>
      </c>
      <c r="V30" s="144">
        <v>-44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150343</v>
      </c>
      <c r="B31" s="150" t="s">
        <v>223</v>
      </c>
      <c r="C31" s="14">
        <v>1.105</v>
      </c>
      <c r="D31" s="159">
        <v>0</v>
      </c>
      <c r="E31" s="150">
        <v>48.86</v>
      </c>
      <c r="F31" s="14">
        <v>1.0309999999999999</v>
      </c>
      <c r="G31" s="152">
        <v>-7.1800000000000003E-2</v>
      </c>
      <c r="H31" s="152">
        <v>0.04</v>
      </c>
      <c r="I31" s="150">
        <v>5.5</v>
      </c>
      <c r="J31" s="150">
        <v>5.5</v>
      </c>
      <c r="K31" s="152">
        <v>5.1209999999999999E-2</v>
      </c>
      <c r="L31" s="150" t="s">
        <v>40</v>
      </c>
      <c r="M31" s="14" t="s">
        <v>56</v>
      </c>
      <c r="N31" s="156">
        <v>-6.4000000000000003E-3</v>
      </c>
      <c r="O31" s="18">
        <v>0.43020000000000003</v>
      </c>
      <c r="P31" s="152">
        <v>-6.0999999999999999E-2</v>
      </c>
      <c r="Q31" s="162">
        <v>0.33439999999999998</v>
      </c>
      <c r="R31" s="152">
        <v>-3.7000000000000002E-3</v>
      </c>
      <c r="S31" s="152">
        <v>-4.8999999999999998E-3</v>
      </c>
      <c r="T31" s="152">
        <v>-5.7000000000000002E-3</v>
      </c>
      <c r="U31" s="150">
        <v>5425</v>
      </c>
      <c r="V31" s="150">
        <v>-9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150190</v>
      </c>
      <c r="B32" s="144" t="s">
        <v>213</v>
      </c>
      <c r="C32" s="7">
        <v>1.1140000000000001</v>
      </c>
      <c r="D32" s="157">
        <v>0</v>
      </c>
      <c r="E32" s="144">
        <v>113.09</v>
      </c>
      <c r="F32" s="7">
        <v>1.04</v>
      </c>
      <c r="G32" s="146">
        <v>-7.1199999999999999E-2</v>
      </c>
      <c r="H32" s="146">
        <v>0.04</v>
      </c>
      <c r="I32" s="144">
        <v>5.5</v>
      </c>
      <c r="J32" s="144">
        <v>5.5</v>
      </c>
      <c r="K32" s="146">
        <v>5.1209999999999999E-2</v>
      </c>
      <c r="L32" s="144" t="s">
        <v>40</v>
      </c>
      <c r="M32" s="7" t="s">
        <v>76</v>
      </c>
      <c r="N32" s="145">
        <v>-3.8999999999999998E-3</v>
      </c>
      <c r="O32" s="23">
        <v>0.45179999999999998</v>
      </c>
      <c r="P32" s="146">
        <v>-6.0499999999999998E-2</v>
      </c>
      <c r="Q32" s="146">
        <v>0.27479999999999999</v>
      </c>
      <c r="R32" s="146">
        <v>-1E-3</v>
      </c>
      <c r="S32" s="146">
        <v>-5.8999999999999999E-3</v>
      </c>
      <c r="T32" s="146">
        <v>-5.4999999999999997E-3</v>
      </c>
      <c r="U32" s="144">
        <v>5958</v>
      </c>
      <c r="V32" s="144">
        <v>-5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1.115</v>
      </c>
      <c r="D33" s="151">
        <v>2.7000000000000001E-3</v>
      </c>
      <c r="E33" s="150">
        <v>6011.36</v>
      </c>
      <c r="F33" s="14">
        <v>1.0395000000000001</v>
      </c>
      <c r="G33" s="152">
        <v>-7.2599999999999998E-2</v>
      </c>
      <c r="H33" s="152">
        <v>0.04</v>
      </c>
      <c r="I33" s="150">
        <v>5.5</v>
      </c>
      <c r="J33" s="150">
        <v>5.5</v>
      </c>
      <c r="K33" s="152">
        <v>5.1139999999999998E-2</v>
      </c>
      <c r="L33" s="150" t="s">
        <v>40</v>
      </c>
      <c r="M33" s="14" t="s">
        <v>209</v>
      </c>
      <c r="N33" s="151">
        <v>1E-4</v>
      </c>
      <c r="O33" s="18">
        <v>0.20649999999999999</v>
      </c>
      <c r="P33" s="152">
        <v>-6.1400000000000003E-2</v>
      </c>
      <c r="Q33" s="152">
        <v>0.84599999999999997</v>
      </c>
      <c r="R33" s="152">
        <v>-5.0000000000000001E-3</v>
      </c>
      <c r="S33" s="152">
        <v>-4.3E-3</v>
      </c>
      <c r="T33" s="152">
        <v>-3.7000000000000002E-3</v>
      </c>
      <c r="U33" s="150">
        <v>462523</v>
      </c>
      <c r="V33" s="150">
        <v>-190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1.117</v>
      </c>
      <c r="D34" s="145">
        <v>-2.7000000000000001E-3</v>
      </c>
      <c r="E34" s="144">
        <v>0.84</v>
      </c>
      <c r="F34" s="7">
        <v>1.0356000000000001</v>
      </c>
      <c r="G34" s="146">
        <v>-7.8600000000000003E-2</v>
      </c>
      <c r="H34" s="146">
        <v>0.04</v>
      </c>
      <c r="I34" s="144">
        <v>5.5</v>
      </c>
      <c r="J34" s="144">
        <v>5.5</v>
      </c>
      <c r="K34" s="146">
        <v>5.0860000000000002E-2</v>
      </c>
      <c r="L34" s="144" t="s">
        <v>40</v>
      </c>
      <c r="M34" s="7" t="s">
        <v>222</v>
      </c>
      <c r="N34" s="145">
        <v>-4.8999999999999998E-3</v>
      </c>
      <c r="O34" s="23">
        <v>0.41620000000000001</v>
      </c>
      <c r="P34" s="146">
        <v>-6.6600000000000006E-2</v>
      </c>
      <c r="Q34" s="146">
        <v>0.36220000000000002</v>
      </c>
      <c r="R34" s="146">
        <v>1.5800000000000002E-2</v>
      </c>
      <c r="S34" s="146">
        <v>2.1399999999999999E-2</v>
      </c>
      <c r="T34" s="146">
        <v>2.4899999999999999E-2</v>
      </c>
      <c r="U34" s="144">
        <v>550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1.1220000000000001</v>
      </c>
      <c r="D35" s="156">
        <v>-6.1999999999999998E-3</v>
      </c>
      <c r="E35" s="150">
        <v>125.11</v>
      </c>
      <c r="F35" s="14">
        <v>1.0356000000000001</v>
      </c>
      <c r="G35" s="152">
        <v>-8.3400000000000002E-2</v>
      </c>
      <c r="H35" s="152">
        <v>0.04</v>
      </c>
      <c r="I35" s="150">
        <v>5.5</v>
      </c>
      <c r="J35" s="150">
        <v>5.5</v>
      </c>
      <c r="K35" s="152">
        <v>5.0630000000000001E-2</v>
      </c>
      <c r="L35" s="150" t="s">
        <v>40</v>
      </c>
      <c r="M35" s="14" t="s">
        <v>218</v>
      </c>
      <c r="N35" s="156">
        <v>-3.0999999999999999E-3</v>
      </c>
      <c r="O35" s="18">
        <v>0.42630000000000001</v>
      </c>
      <c r="P35" s="152">
        <v>-7.0800000000000002E-2</v>
      </c>
      <c r="Q35" s="152">
        <v>0.33879999999999999</v>
      </c>
      <c r="R35" s="152">
        <v>-5.3E-3</v>
      </c>
      <c r="S35" s="152">
        <v>-5.4999999999999997E-3</v>
      </c>
      <c r="T35" s="152">
        <v>-6.1999999999999998E-3</v>
      </c>
      <c r="U35" s="150">
        <v>13836</v>
      </c>
      <c r="V35" s="150">
        <v>-80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1.1299999999999999</v>
      </c>
      <c r="D36" s="147">
        <v>2.7000000000000001E-3</v>
      </c>
      <c r="E36" s="144">
        <v>545.27</v>
      </c>
      <c r="F36" s="7">
        <v>1.0395000000000001</v>
      </c>
      <c r="G36" s="146">
        <v>-8.7099999999999997E-2</v>
      </c>
      <c r="H36" s="146">
        <v>0.04</v>
      </c>
      <c r="I36" s="144">
        <v>5.5</v>
      </c>
      <c r="J36" s="144">
        <v>5.5</v>
      </c>
      <c r="K36" s="146">
        <v>5.0439999999999999E-2</v>
      </c>
      <c r="L36" s="144" t="s">
        <v>40</v>
      </c>
      <c r="M36" s="7" t="s">
        <v>216</v>
      </c>
      <c r="N36" s="145">
        <v>-1.11E-2</v>
      </c>
      <c r="O36" s="23">
        <v>0.40379999999999999</v>
      </c>
      <c r="P36" s="146">
        <v>-7.3800000000000004E-2</v>
      </c>
      <c r="Q36" s="146">
        <v>0.38700000000000001</v>
      </c>
      <c r="R36" s="146">
        <v>0</v>
      </c>
      <c r="S36" s="146">
        <v>-5.0000000000000001E-4</v>
      </c>
      <c r="T36" s="146">
        <v>-3.3999999999999998E-3</v>
      </c>
      <c r="U36" s="144">
        <v>81948</v>
      </c>
      <c r="V36" s="144">
        <v>113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1.143</v>
      </c>
      <c r="D37" s="156">
        <v>-1.38E-2</v>
      </c>
      <c r="E37" s="150">
        <v>2.48</v>
      </c>
      <c r="F37" s="14">
        <v>1.0356000000000001</v>
      </c>
      <c r="G37" s="152">
        <v>-0.1037</v>
      </c>
      <c r="H37" s="152">
        <v>0.04</v>
      </c>
      <c r="I37" s="150">
        <v>5.5</v>
      </c>
      <c r="J37" s="150">
        <v>5.5</v>
      </c>
      <c r="K37" s="152">
        <v>4.9669999999999999E-2</v>
      </c>
      <c r="L37" s="150" t="s">
        <v>40</v>
      </c>
      <c r="M37" s="14" t="s">
        <v>127</v>
      </c>
      <c r="N37" s="156">
        <v>-8.2000000000000007E-3</v>
      </c>
      <c r="O37" s="18">
        <v>0.45689999999999997</v>
      </c>
      <c r="P37" s="152">
        <v>-8.7900000000000006E-2</v>
      </c>
      <c r="Q37" s="152">
        <v>0.26729999999999998</v>
      </c>
      <c r="R37" s="152">
        <v>1.2999999999999999E-2</v>
      </c>
      <c r="S37" s="152">
        <v>8.8999999999999999E-3</v>
      </c>
      <c r="T37" s="152">
        <v>-5.3E-3</v>
      </c>
      <c r="U37" s="150">
        <v>786</v>
      </c>
      <c r="V37" s="150">
        <v>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1.1579999999999999</v>
      </c>
      <c r="D38" s="145">
        <v>-8.9999999999999998E-4</v>
      </c>
      <c r="E38" s="144">
        <v>0.44</v>
      </c>
      <c r="F38" s="7">
        <v>1.0356000000000001</v>
      </c>
      <c r="G38" s="146">
        <v>-0.1182</v>
      </c>
      <c r="H38" s="146">
        <v>0.04</v>
      </c>
      <c r="I38" s="144">
        <v>5.5</v>
      </c>
      <c r="J38" s="144">
        <v>5.5</v>
      </c>
      <c r="K38" s="146">
        <v>4.9000000000000002E-2</v>
      </c>
      <c r="L38" s="144" t="s">
        <v>40</v>
      </c>
      <c r="M38" s="7" t="s">
        <v>218</v>
      </c>
      <c r="N38" s="145">
        <v>-3.0999999999999999E-3</v>
      </c>
      <c r="O38" s="23">
        <v>0.46150000000000002</v>
      </c>
      <c r="P38" s="146">
        <v>-9.9699999999999997E-2</v>
      </c>
      <c r="Q38" s="146">
        <v>0.25659999999999999</v>
      </c>
      <c r="R38" s="146">
        <v>2.3999999999999998E-3</v>
      </c>
      <c r="S38" s="146">
        <v>6.9999999999999999E-4</v>
      </c>
      <c r="T38" s="146">
        <v>2.9999999999999997E-4</v>
      </c>
      <c r="U38" s="144">
        <v>1097</v>
      </c>
      <c r="V38" s="144">
        <v>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1.1779999999999999</v>
      </c>
      <c r="D39" s="156">
        <v>-1.6999999999999999E-3</v>
      </c>
      <c r="E39" s="150">
        <v>0.16</v>
      </c>
      <c r="F39" s="14">
        <v>1.0349999999999999</v>
      </c>
      <c r="G39" s="152">
        <v>-0.13819999999999999</v>
      </c>
      <c r="H39" s="152">
        <v>0.04</v>
      </c>
      <c r="I39" s="150">
        <v>5.5</v>
      </c>
      <c r="J39" s="150">
        <v>5.5</v>
      </c>
      <c r="K39" s="152">
        <v>4.8120000000000003E-2</v>
      </c>
      <c r="L39" s="150" t="s">
        <v>40</v>
      </c>
      <c r="M39" s="14" t="s">
        <v>222</v>
      </c>
      <c r="N39" s="156">
        <v>-4.8999999999999998E-3</v>
      </c>
      <c r="O39" s="18">
        <v>0.4148</v>
      </c>
      <c r="P39" s="152">
        <v>-0.1158</v>
      </c>
      <c r="Q39" s="152">
        <v>0.36630000000000001</v>
      </c>
      <c r="R39" s="152">
        <v>-6.7000000000000002E-3</v>
      </c>
      <c r="S39" s="152">
        <v>-3.2000000000000002E-3</v>
      </c>
      <c r="T39" s="152">
        <v>-7.7000000000000002E-3</v>
      </c>
      <c r="U39" s="150">
        <v>632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150263</v>
      </c>
      <c r="B40" s="144" t="s">
        <v>210</v>
      </c>
      <c r="C40" s="7">
        <v>1.23</v>
      </c>
      <c r="D40" s="147">
        <v>7.6100000000000001E-2</v>
      </c>
      <c r="E40" s="144">
        <v>21.31</v>
      </c>
      <c r="F40" s="7">
        <v>1.0424</v>
      </c>
      <c r="G40" s="146">
        <v>-0.18</v>
      </c>
      <c r="H40" s="146">
        <v>0.04</v>
      </c>
      <c r="I40" s="144">
        <v>5.5</v>
      </c>
      <c r="J40" s="144">
        <v>5.5</v>
      </c>
      <c r="K40" s="146">
        <v>4.6309999999999997E-2</v>
      </c>
      <c r="L40" s="144" t="s">
        <v>40</v>
      </c>
      <c r="M40" s="7" t="s">
        <v>211</v>
      </c>
      <c r="N40" s="145">
        <v>-4.5999999999999999E-3</v>
      </c>
      <c r="O40" s="23">
        <v>0.2326</v>
      </c>
      <c r="P40" s="146">
        <v>-0.14749999999999999</v>
      </c>
      <c r="Q40" s="146">
        <v>0.78129999999999999</v>
      </c>
      <c r="R40" s="146">
        <v>7.5300000000000006E-2</v>
      </c>
      <c r="S40" s="146">
        <v>2.2100000000000002E-2</v>
      </c>
      <c r="T40" s="146">
        <v>-3.3999999999999998E-3</v>
      </c>
      <c r="U40" s="144">
        <v>1423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1.556</v>
      </c>
      <c r="D41" s="156">
        <v>-8.8999999999999999E-3</v>
      </c>
      <c r="E41" s="150">
        <v>20.92</v>
      </c>
      <c r="F41" s="14">
        <v>1.04</v>
      </c>
      <c r="G41" s="152">
        <v>-0.49619999999999997</v>
      </c>
      <c r="H41" s="152">
        <v>0.04</v>
      </c>
      <c r="I41" s="150">
        <v>5.5</v>
      </c>
      <c r="J41" s="150">
        <v>5.5</v>
      </c>
      <c r="K41" s="152">
        <v>3.628E-2</v>
      </c>
      <c r="L41" s="150" t="s">
        <v>40</v>
      </c>
      <c r="M41" s="14" t="s">
        <v>36</v>
      </c>
      <c r="N41" s="159">
        <v>0</v>
      </c>
      <c r="O41" s="18">
        <v>0.68469999999999998</v>
      </c>
      <c r="P41" s="152">
        <v>-0.32440000000000002</v>
      </c>
      <c r="Q41" s="150" t="s">
        <v>37</v>
      </c>
      <c r="R41" s="152">
        <v>-1.8E-3</v>
      </c>
      <c r="S41" s="152">
        <v>2.2000000000000001E-3</v>
      </c>
      <c r="T41" s="152">
        <v>-5.1999999999999998E-3</v>
      </c>
      <c r="U41" s="150">
        <v>1115</v>
      </c>
      <c r="V41" s="150">
        <v>-308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2.8615384615384614E-3</v>
      </c>
      <c r="E42" s="36"/>
      <c r="F42" s="35"/>
      <c r="G42" s="43">
        <f>AVERAGE(G16:G41)</f>
        <v>-8.8392307692307673E-2</v>
      </c>
      <c r="H42" s="272">
        <f>COUNTIF($D16:$D41,"&gt;0")/COUNT($D16:$D41)</f>
        <v>0.57692307692307687</v>
      </c>
      <c r="I42" s="36"/>
      <c r="J42" s="36"/>
      <c r="K42" s="43">
        <f>AVERAGE(K16:K41)</f>
        <v>5.064307692307693E-2</v>
      </c>
      <c r="L42" s="36"/>
      <c r="M42" s="35"/>
      <c r="N42" s="38"/>
      <c r="O42" s="39"/>
      <c r="P42" s="43">
        <f>AVERAGE(P16:P41)</f>
        <v>-7.0607692307692302E-2</v>
      </c>
      <c r="Q42" s="37"/>
      <c r="R42" s="43">
        <f>AVERAGE(R16:R41)</f>
        <v>1.5192307692307695E-3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1</v>
      </c>
      <c r="D43" s="147">
        <v>6.0000000000000001E-3</v>
      </c>
      <c r="E43" s="144">
        <v>12480.54</v>
      </c>
      <c r="F43" s="7">
        <v>1.0404</v>
      </c>
      <c r="G43" s="146">
        <v>3.8800000000000001E-2</v>
      </c>
      <c r="H43" s="146">
        <v>3.5000000000000003E-2</v>
      </c>
      <c r="I43" s="144">
        <v>5</v>
      </c>
      <c r="J43" s="144">
        <v>5</v>
      </c>
      <c r="K43" s="146">
        <v>5.2109999999999997E-2</v>
      </c>
      <c r="L43" s="144" t="s">
        <v>40</v>
      </c>
      <c r="M43" s="7" t="s">
        <v>153</v>
      </c>
      <c r="N43" s="145">
        <v>-9.9000000000000008E-3</v>
      </c>
      <c r="O43" s="23">
        <v>0.32329999999999998</v>
      </c>
      <c r="P43" s="155" t="s">
        <v>44</v>
      </c>
      <c r="Q43" s="146">
        <v>0.6361</v>
      </c>
      <c r="R43" s="146">
        <v>1.9E-3</v>
      </c>
      <c r="S43" s="146">
        <v>-2.2000000000000001E-3</v>
      </c>
      <c r="T43" s="146">
        <v>1.2999999999999999E-3</v>
      </c>
      <c r="U43" s="144">
        <v>376244</v>
      </c>
      <c r="V43" s="144">
        <v>2771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150053</v>
      </c>
      <c r="B44" s="150" t="s">
        <v>170</v>
      </c>
      <c r="C44" s="14">
        <v>1.0529999999999999</v>
      </c>
      <c r="D44" s="159">
        <v>0</v>
      </c>
      <c r="E44" s="150">
        <v>0</v>
      </c>
      <c r="F44" s="14">
        <v>1.0361</v>
      </c>
      <c r="G44" s="152">
        <v>-1.6299999999999999E-2</v>
      </c>
      <c r="H44" s="152">
        <v>3.5000000000000003E-2</v>
      </c>
      <c r="I44" s="150">
        <v>5</v>
      </c>
      <c r="J44" s="150">
        <v>5</v>
      </c>
      <c r="K44" s="152">
        <v>4.9169999999999998E-2</v>
      </c>
      <c r="L44" s="150" t="s">
        <v>40</v>
      </c>
      <c r="M44" s="14" t="s">
        <v>148</v>
      </c>
      <c r="N44" s="156">
        <v>-2.3999999999999998E-3</v>
      </c>
      <c r="O44" s="18">
        <v>0.43459999999999999</v>
      </c>
      <c r="P44" s="152">
        <v>-1.61E-2</v>
      </c>
      <c r="Q44" s="152">
        <v>1.0036</v>
      </c>
      <c r="R44" s="152">
        <v>9.1999999999999998E-3</v>
      </c>
      <c r="S44" s="152">
        <v>6.3E-3</v>
      </c>
      <c r="T44" s="152">
        <v>2.1600000000000001E-2</v>
      </c>
      <c r="U44" s="150">
        <v>542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1.0569999999999999</v>
      </c>
      <c r="D45" s="145">
        <v>-8.9999999999999998E-4</v>
      </c>
      <c r="E45" s="144">
        <v>0.09</v>
      </c>
      <c r="F45" s="7">
        <v>1.0389999999999999</v>
      </c>
      <c r="G45" s="146">
        <v>-1.7299999999999999E-2</v>
      </c>
      <c r="H45" s="146">
        <v>3.5000000000000003E-2</v>
      </c>
      <c r="I45" s="144">
        <v>5</v>
      </c>
      <c r="J45" s="144">
        <v>5</v>
      </c>
      <c r="K45" s="146">
        <v>4.9119999999999997E-2</v>
      </c>
      <c r="L45" s="144" t="s">
        <v>40</v>
      </c>
      <c r="M45" s="7" t="s">
        <v>157</v>
      </c>
      <c r="N45" s="145">
        <v>-5.0000000000000001E-3</v>
      </c>
      <c r="O45" s="23">
        <v>0.15679999999999999</v>
      </c>
      <c r="P45" s="146">
        <v>-1.7000000000000001E-2</v>
      </c>
      <c r="Q45" s="146">
        <v>0.96240000000000003</v>
      </c>
      <c r="R45" s="146">
        <v>1.5E-3</v>
      </c>
      <c r="S45" s="146">
        <v>3.8999999999999998E-3</v>
      </c>
      <c r="T45" s="146">
        <v>2E-3</v>
      </c>
      <c r="U45" s="144">
        <v>1310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150094</v>
      </c>
      <c r="B46" s="150" t="s">
        <v>162</v>
      </c>
      <c r="C46" s="14">
        <v>1.054</v>
      </c>
      <c r="D46" s="151">
        <v>1.9E-3</v>
      </c>
      <c r="E46" s="150">
        <v>0.95</v>
      </c>
      <c r="F46" s="14">
        <v>1.036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163</v>
      </c>
      <c r="N46" s="156">
        <v>-2.8999999999999998E-3</v>
      </c>
      <c r="O46" s="18">
        <v>0.15720000000000001</v>
      </c>
      <c r="P46" s="152">
        <v>-1.7000000000000001E-2</v>
      </c>
      <c r="Q46" s="152">
        <v>1.6215999999999999</v>
      </c>
      <c r="R46" s="152">
        <v>2.5000000000000001E-2</v>
      </c>
      <c r="S46" s="152">
        <v>2.1600000000000001E-2</v>
      </c>
      <c r="T46" s="152">
        <v>1.9099999999999999E-2</v>
      </c>
      <c r="U46" s="150">
        <v>933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1.054</v>
      </c>
      <c r="D47" s="147">
        <v>8.9999999999999998E-4</v>
      </c>
      <c r="E47" s="144">
        <v>0.01</v>
      </c>
      <c r="F47" s="7">
        <v>1.036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36</v>
      </c>
      <c r="N47" s="145">
        <v>-4.7000000000000002E-3</v>
      </c>
      <c r="O47" s="23">
        <v>0.59179999999999999</v>
      </c>
      <c r="P47" s="146">
        <v>-1.7999999999999999E-2</v>
      </c>
      <c r="Q47" s="146">
        <v>0.52780000000000005</v>
      </c>
      <c r="R47" s="146">
        <v>-5.1000000000000004E-3</v>
      </c>
      <c r="S47" s="146">
        <v>-9.5999999999999992E-3</v>
      </c>
      <c r="T47" s="146">
        <v>1.12E-2</v>
      </c>
      <c r="U47" s="144">
        <v>176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1.0589999999999999</v>
      </c>
      <c r="D48" s="156">
        <v>-3.8E-3</v>
      </c>
      <c r="E48" s="150">
        <v>7.7</v>
      </c>
      <c r="F48" s="14">
        <v>1.04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182</v>
      </c>
      <c r="N48" s="156">
        <v>-3.0999999999999999E-3</v>
      </c>
      <c r="O48" s="18">
        <v>0.375</v>
      </c>
      <c r="P48" s="152">
        <v>-1.7899999999999999E-2</v>
      </c>
      <c r="Q48" s="152">
        <v>0.4536</v>
      </c>
      <c r="R48" s="152">
        <v>2.5700000000000001E-2</v>
      </c>
      <c r="S48" s="152">
        <v>1.55E-2</v>
      </c>
      <c r="T48" s="152">
        <v>1.3599999999999999E-2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1.0580000000000001</v>
      </c>
      <c r="D49" s="145">
        <v>-1.9E-3</v>
      </c>
      <c r="E49" s="144">
        <v>2.2400000000000002</v>
      </c>
      <c r="F49" s="7">
        <v>1.0363</v>
      </c>
      <c r="G49" s="146">
        <v>-2.0899999999999998E-2</v>
      </c>
      <c r="H49" s="146">
        <v>3.5000000000000003E-2</v>
      </c>
      <c r="I49" s="144">
        <v>5</v>
      </c>
      <c r="J49" s="144">
        <v>5</v>
      </c>
      <c r="K49" s="146">
        <v>4.8939999999999997E-2</v>
      </c>
      <c r="L49" s="144" t="s">
        <v>40</v>
      </c>
      <c r="M49" s="7" t="s">
        <v>266</v>
      </c>
      <c r="N49" s="145">
        <v>-8.9999999999999993E-3</v>
      </c>
      <c r="O49" s="23">
        <v>0.37119999999999997</v>
      </c>
      <c r="P49" s="146">
        <v>-2.07E-2</v>
      </c>
      <c r="Q49" s="146">
        <v>0.95530000000000004</v>
      </c>
      <c r="R49" s="146">
        <v>-8.9999999999999998E-4</v>
      </c>
      <c r="S49" s="146">
        <v>8.0000000000000002E-3</v>
      </c>
      <c r="T49" s="146">
        <v>1.4200000000000001E-2</v>
      </c>
      <c r="U49" s="144">
        <v>699</v>
      </c>
      <c r="V49" s="144">
        <v>2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150121</v>
      </c>
      <c r="B50" s="150" t="s">
        <v>159</v>
      </c>
      <c r="C50" s="14">
        <v>1.0580000000000001</v>
      </c>
      <c r="D50" s="159">
        <v>0</v>
      </c>
      <c r="E50" s="150">
        <v>0</v>
      </c>
      <c r="F50" s="14">
        <v>1.036</v>
      </c>
      <c r="G50" s="152">
        <v>-2.12E-2</v>
      </c>
      <c r="H50" s="152">
        <v>3.5000000000000003E-2</v>
      </c>
      <c r="I50" s="150">
        <v>5</v>
      </c>
      <c r="J50" s="150">
        <v>5</v>
      </c>
      <c r="K50" s="152">
        <v>4.8919999999999998E-2</v>
      </c>
      <c r="L50" s="150" t="s">
        <v>40</v>
      </c>
      <c r="M50" s="14" t="s">
        <v>160</v>
      </c>
      <c r="N50" s="156">
        <v>-3.8E-3</v>
      </c>
      <c r="O50" s="18">
        <v>0.44130000000000003</v>
      </c>
      <c r="P50" s="152">
        <v>-2.07E-2</v>
      </c>
      <c r="Q50" s="152">
        <v>0.7379</v>
      </c>
      <c r="R50" s="152">
        <v>2.4E-2</v>
      </c>
      <c r="S50" s="152">
        <v>3.5000000000000001E-3</v>
      </c>
      <c r="T50" s="152">
        <v>4.3499999999999997E-2</v>
      </c>
      <c r="U50" s="150">
        <v>437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1.034</v>
      </c>
      <c r="D51" s="145">
        <v>-4.7999999999999996E-3</v>
      </c>
      <c r="E51" s="144">
        <v>58.4</v>
      </c>
      <c r="F51" s="7">
        <v>1.0113000000000001</v>
      </c>
      <c r="G51" s="146">
        <v>-2.24E-2</v>
      </c>
      <c r="H51" s="146">
        <v>3.5000000000000003E-2</v>
      </c>
      <c r="I51" s="144">
        <v>5</v>
      </c>
      <c r="J51" s="144">
        <v>5</v>
      </c>
      <c r="K51" s="146">
        <v>4.8890000000000003E-2</v>
      </c>
      <c r="L51" s="144" t="s">
        <v>40</v>
      </c>
      <c r="M51" s="7" t="s">
        <v>266</v>
      </c>
      <c r="N51" s="145">
        <v>-8.9999999999999993E-3</v>
      </c>
      <c r="O51" s="23">
        <v>0.48709999999999998</v>
      </c>
      <c r="P51" s="146">
        <v>-2.2100000000000002E-2</v>
      </c>
      <c r="Q51" s="146">
        <v>0.62639999999999996</v>
      </c>
      <c r="R51" s="146">
        <v>1.9E-3</v>
      </c>
      <c r="S51" s="146">
        <v>-6.9999999999999999E-4</v>
      </c>
      <c r="T51" s="146">
        <v>-3.5999999999999999E-3</v>
      </c>
      <c r="U51" s="144">
        <v>942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502014</v>
      </c>
      <c r="B52" s="150" t="s">
        <v>89</v>
      </c>
      <c r="C52" s="14">
        <v>1.071</v>
      </c>
      <c r="D52" s="151">
        <v>4.7000000000000002E-3</v>
      </c>
      <c r="E52" s="150">
        <v>573.86</v>
      </c>
      <c r="F52" s="14">
        <v>1.0469999999999999</v>
      </c>
      <c r="G52" s="152">
        <v>-2.29E-2</v>
      </c>
      <c r="H52" s="152">
        <v>3.5000000000000003E-2</v>
      </c>
      <c r="I52" s="150">
        <v>5.75</v>
      </c>
      <c r="J52" s="150">
        <v>5</v>
      </c>
      <c r="K52" s="152">
        <v>4.8890000000000003E-2</v>
      </c>
      <c r="L52" s="150" t="s">
        <v>40</v>
      </c>
      <c r="M52" s="14" t="s">
        <v>154</v>
      </c>
      <c r="N52" s="156">
        <v>-5.0000000000000001E-4</v>
      </c>
      <c r="O52" s="18">
        <v>0.1326</v>
      </c>
      <c r="P52" s="152">
        <v>-2.24E-2</v>
      </c>
      <c r="Q52" s="162">
        <v>1.0063</v>
      </c>
      <c r="R52" s="152">
        <v>1.8E-3</v>
      </c>
      <c r="S52" s="152">
        <v>1.2999999999999999E-3</v>
      </c>
      <c r="T52" s="152">
        <v>4.0000000000000001E-3</v>
      </c>
      <c r="U52" s="150">
        <v>17979</v>
      </c>
      <c r="V52" s="150">
        <v>-5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1.032</v>
      </c>
      <c r="D53" s="147">
        <v>1E-3</v>
      </c>
      <c r="E53" s="144">
        <v>37.020000000000003</v>
      </c>
      <c r="F53" s="7">
        <v>1.0069999999999999</v>
      </c>
      <c r="G53" s="146">
        <v>-2.4799999999999999E-2</v>
      </c>
      <c r="H53" s="146">
        <v>3.5000000000000003E-2</v>
      </c>
      <c r="I53" s="144">
        <v>5</v>
      </c>
      <c r="J53" s="144">
        <v>5</v>
      </c>
      <c r="K53" s="146">
        <v>4.8779999999999997E-2</v>
      </c>
      <c r="L53" s="144" t="s">
        <v>40</v>
      </c>
      <c r="M53" s="7" t="s">
        <v>66</v>
      </c>
      <c r="N53" s="145">
        <v>-6.9999999999999999E-4</v>
      </c>
      <c r="O53" s="23">
        <v>0.36980000000000002</v>
      </c>
      <c r="P53" s="146">
        <v>-2.4E-2</v>
      </c>
      <c r="Q53" s="146">
        <v>0.504</v>
      </c>
      <c r="R53" s="146">
        <v>-8.0000000000000004E-4</v>
      </c>
      <c r="S53" s="146">
        <v>2E-3</v>
      </c>
      <c r="T53" s="146">
        <v>-2.5000000000000001E-3</v>
      </c>
      <c r="U53" s="144">
        <v>814</v>
      </c>
      <c r="V53" s="144">
        <v>0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1.0880000000000001</v>
      </c>
      <c r="D54" s="159">
        <v>0</v>
      </c>
      <c r="E54" s="150">
        <v>0.11</v>
      </c>
      <c r="F54" s="14">
        <v>1.0609999999999999</v>
      </c>
      <c r="G54" s="152">
        <v>-2.5399999999999999E-2</v>
      </c>
      <c r="H54" s="152">
        <v>3.5000000000000003E-2</v>
      </c>
      <c r="I54" s="150">
        <v>5.5</v>
      </c>
      <c r="J54" s="150">
        <v>5</v>
      </c>
      <c r="K54" s="152">
        <v>4.8730000000000002E-2</v>
      </c>
      <c r="L54" s="150" t="s">
        <v>40</v>
      </c>
      <c r="M54" s="14" t="s">
        <v>91</v>
      </c>
      <c r="N54" s="156">
        <v>-2E-3</v>
      </c>
      <c r="O54" s="18">
        <v>0.27910000000000001</v>
      </c>
      <c r="P54" s="152">
        <v>-2.4899999999999999E-2</v>
      </c>
      <c r="Q54" s="162">
        <v>0.64970000000000006</v>
      </c>
      <c r="R54" s="152">
        <v>2.9999999999999997E-4</v>
      </c>
      <c r="S54" s="152">
        <v>-1.6999999999999999E-3</v>
      </c>
      <c r="T54" s="152">
        <v>5.9999999999999995E-4</v>
      </c>
      <c r="U54" s="150">
        <v>1020</v>
      </c>
      <c r="V54" s="150">
        <v>-3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1.0680000000000001</v>
      </c>
      <c r="D55" s="157">
        <v>0</v>
      </c>
      <c r="E55" s="144">
        <v>1.0900000000000001</v>
      </c>
      <c r="F55" s="7">
        <v>1.0389999999999999</v>
      </c>
      <c r="G55" s="146">
        <v>-2.7900000000000001E-2</v>
      </c>
      <c r="H55" s="146">
        <v>3.5000000000000003E-2</v>
      </c>
      <c r="I55" s="144">
        <v>5</v>
      </c>
      <c r="J55" s="144">
        <v>5</v>
      </c>
      <c r="K55" s="146">
        <v>4.8590000000000001E-2</v>
      </c>
      <c r="L55" s="144" t="s">
        <v>40</v>
      </c>
      <c r="M55" s="7" t="s">
        <v>91</v>
      </c>
      <c r="N55" s="145">
        <v>-2E-3</v>
      </c>
      <c r="O55" s="23">
        <v>0.4385</v>
      </c>
      <c r="P55" s="146">
        <v>-2.7099999999999999E-2</v>
      </c>
      <c r="Q55" s="146">
        <v>0.30680000000000002</v>
      </c>
      <c r="R55" s="146">
        <v>-1.0699999999999999E-2</v>
      </c>
      <c r="S55" s="146">
        <v>-2.2000000000000001E-3</v>
      </c>
      <c r="T55" s="146">
        <v>-3.8999999999999998E-3</v>
      </c>
      <c r="U55" s="144">
        <v>335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1.0680000000000001</v>
      </c>
      <c r="D56" s="159">
        <v>0</v>
      </c>
      <c r="E56" s="150">
        <v>0</v>
      </c>
      <c r="F56" s="14">
        <v>1.036</v>
      </c>
      <c r="G56" s="152">
        <v>-3.09E-2</v>
      </c>
      <c r="H56" s="152">
        <v>3.5000000000000003E-2</v>
      </c>
      <c r="I56" s="150">
        <v>5</v>
      </c>
      <c r="J56" s="150">
        <v>5</v>
      </c>
      <c r="K56" s="152">
        <v>4.845E-2</v>
      </c>
      <c r="L56" s="150" t="s">
        <v>40</v>
      </c>
      <c r="M56" s="14" t="s">
        <v>180</v>
      </c>
      <c r="N56" s="156">
        <v>-4.0000000000000001E-3</v>
      </c>
      <c r="O56" s="18">
        <v>0.38179999999999997</v>
      </c>
      <c r="P56" s="152">
        <v>-2.9899999999999999E-2</v>
      </c>
      <c r="Q56" s="152">
        <v>0.92300000000000004</v>
      </c>
      <c r="R56" s="152">
        <v>-3.8999999999999998E-3</v>
      </c>
      <c r="S56" s="152">
        <v>-6.1999999999999998E-3</v>
      </c>
      <c r="T56" s="152">
        <v>-4.7999999999999996E-3</v>
      </c>
      <c r="U56" s="150">
        <v>3151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1.107</v>
      </c>
      <c r="D57" s="147">
        <v>1.8E-3</v>
      </c>
      <c r="E57" s="144">
        <v>220.53</v>
      </c>
      <c r="F57" s="7">
        <v>1.073</v>
      </c>
      <c r="G57" s="146">
        <v>-3.1699999999999999E-2</v>
      </c>
      <c r="H57" s="146">
        <v>3.5000000000000003E-2</v>
      </c>
      <c r="I57" s="144">
        <v>5.75</v>
      </c>
      <c r="J57" s="144">
        <v>5</v>
      </c>
      <c r="K57" s="146">
        <v>4.8419999999999998E-2</v>
      </c>
      <c r="L57" s="144" t="s">
        <v>40</v>
      </c>
      <c r="M57" s="7" t="s">
        <v>169</v>
      </c>
      <c r="N57" s="145">
        <v>-6.3E-3</v>
      </c>
      <c r="O57" s="23">
        <v>0.14899999999999999</v>
      </c>
      <c r="P57" s="146">
        <v>-3.0800000000000001E-2</v>
      </c>
      <c r="Q57" s="160">
        <v>0.92969999999999997</v>
      </c>
      <c r="R57" s="146">
        <v>-5.5999999999999999E-3</v>
      </c>
      <c r="S57" s="146">
        <v>-3.2000000000000002E-3</v>
      </c>
      <c r="T57" s="146">
        <v>-3.8999999999999998E-3</v>
      </c>
      <c r="U57" s="144">
        <v>6100</v>
      </c>
      <c r="V57" s="144">
        <v>288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1.075</v>
      </c>
      <c r="D58" s="156">
        <v>-8.9999999999999998E-4</v>
      </c>
      <c r="E58" s="150">
        <v>656.38</v>
      </c>
      <c r="F58" s="14">
        <v>1.036</v>
      </c>
      <c r="G58" s="152">
        <v>-3.7600000000000001E-2</v>
      </c>
      <c r="H58" s="152">
        <v>3.5000000000000003E-2</v>
      </c>
      <c r="I58" s="150">
        <v>5</v>
      </c>
      <c r="J58" s="150">
        <v>5</v>
      </c>
      <c r="K58" s="152">
        <v>4.8120000000000003E-2</v>
      </c>
      <c r="L58" s="150" t="s">
        <v>40</v>
      </c>
      <c r="M58" s="14" t="s">
        <v>174</v>
      </c>
      <c r="N58" s="156">
        <v>-4.8999999999999998E-3</v>
      </c>
      <c r="O58" s="18">
        <v>0.14660000000000001</v>
      </c>
      <c r="P58" s="152">
        <v>-3.6200000000000003E-2</v>
      </c>
      <c r="Q58" s="152">
        <v>1.6544000000000001</v>
      </c>
      <c r="R58" s="152">
        <v>-5.3E-3</v>
      </c>
      <c r="S58" s="152">
        <v>-5.3E-3</v>
      </c>
      <c r="T58" s="152">
        <v>-5.3E-3</v>
      </c>
      <c r="U58" s="150">
        <v>80704</v>
      </c>
      <c r="V58" s="150">
        <v>-515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1.075</v>
      </c>
      <c r="D59" s="147">
        <v>4.7000000000000002E-3</v>
      </c>
      <c r="E59" s="144">
        <v>0.78</v>
      </c>
      <c r="F59" s="7">
        <v>1.036</v>
      </c>
      <c r="G59" s="146">
        <v>-3.7600000000000001E-2</v>
      </c>
      <c r="H59" s="146">
        <v>3.5000000000000003E-2</v>
      </c>
      <c r="I59" s="144">
        <v>5</v>
      </c>
      <c r="J59" s="144">
        <v>5</v>
      </c>
      <c r="K59" s="146">
        <v>4.8120000000000003E-2</v>
      </c>
      <c r="L59" s="144" t="s">
        <v>40</v>
      </c>
      <c r="M59" s="7" t="s">
        <v>172</v>
      </c>
      <c r="N59" s="145">
        <v>-2.2000000000000001E-3</v>
      </c>
      <c r="O59" s="23">
        <v>0.36449999999999999</v>
      </c>
      <c r="P59" s="146">
        <v>-3.6200000000000003E-2</v>
      </c>
      <c r="Q59" s="146">
        <v>0.4824</v>
      </c>
      <c r="R59" s="146">
        <v>-5.3E-3</v>
      </c>
      <c r="S59" s="146">
        <v>-6.4000000000000003E-3</v>
      </c>
      <c r="T59" s="146">
        <v>-4.4999999999999997E-3</v>
      </c>
      <c r="U59" s="144">
        <v>263</v>
      </c>
      <c r="V59" s="144">
        <v>2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150140</v>
      </c>
      <c r="B60" s="150" t="s">
        <v>158</v>
      </c>
      <c r="C60" s="14">
        <v>1.0760000000000001</v>
      </c>
      <c r="D60" s="159">
        <v>0</v>
      </c>
      <c r="E60" s="150">
        <v>2.94</v>
      </c>
      <c r="F60" s="14">
        <v>1.0363</v>
      </c>
      <c r="G60" s="152">
        <v>-3.8300000000000001E-2</v>
      </c>
      <c r="H60" s="152">
        <v>3.5000000000000003E-2</v>
      </c>
      <c r="I60" s="150">
        <v>5</v>
      </c>
      <c r="J60" s="150">
        <v>5</v>
      </c>
      <c r="K60" s="152">
        <v>4.8090000000000001E-2</v>
      </c>
      <c r="L60" s="150" t="s">
        <v>40</v>
      </c>
      <c r="M60" s="14" t="s">
        <v>88</v>
      </c>
      <c r="N60" s="156">
        <v>-4.7000000000000002E-3</v>
      </c>
      <c r="O60" s="18">
        <v>0.25490000000000002</v>
      </c>
      <c r="P60" s="152">
        <v>-3.7100000000000001E-2</v>
      </c>
      <c r="Q60" s="152">
        <v>0.7379</v>
      </c>
      <c r="R60" s="152">
        <v>1.09E-2</v>
      </c>
      <c r="S60" s="152">
        <v>1.21E-2</v>
      </c>
      <c r="T60" s="152">
        <v>1.5299999999999999E-2</v>
      </c>
      <c r="U60" s="150">
        <v>669</v>
      </c>
      <c r="V60" s="150">
        <v>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1.081</v>
      </c>
      <c r="D61" s="157">
        <v>0</v>
      </c>
      <c r="E61" s="144">
        <v>2.2200000000000002</v>
      </c>
      <c r="F61" s="7">
        <v>1.0405</v>
      </c>
      <c r="G61" s="146">
        <v>-3.8899999999999997E-2</v>
      </c>
      <c r="H61" s="146">
        <v>3.5000000000000003E-2</v>
      </c>
      <c r="I61" s="144">
        <v>5</v>
      </c>
      <c r="J61" s="144">
        <v>5</v>
      </c>
      <c r="K61" s="146">
        <v>4.8050000000000002E-2</v>
      </c>
      <c r="L61" s="144" t="s">
        <v>40</v>
      </c>
      <c r="M61" s="7" t="s">
        <v>95</v>
      </c>
      <c r="N61" s="147">
        <v>5.9999999999999995E-4</v>
      </c>
      <c r="O61" s="23">
        <v>0.2576</v>
      </c>
      <c r="P61" s="146">
        <v>-3.6999999999999998E-2</v>
      </c>
      <c r="Q61" s="146">
        <v>0.72570000000000001</v>
      </c>
      <c r="R61" s="146">
        <v>1.0699999999999999E-2</v>
      </c>
      <c r="S61" s="146">
        <v>1.8200000000000001E-2</v>
      </c>
      <c r="T61" s="146">
        <v>2.23E-2</v>
      </c>
      <c r="U61" s="144">
        <v>1981</v>
      </c>
      <c r="V61" s="144">
        <v>6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1">
        <v>1.9E-3</v>
      </c>
      <c r="E62" s="150">
        <v>0.11</v>
      </c>
      <c r="F62" s="14">
        <v>1.04</v>
      </c>
      <c r="G62" s="152">
        <v>-4.0399999999999998E-2</v>
      </c>
      <c r="H62" s="152">
        <v>3.5000000000000003E-2</v>
      </c>
      <c r="I62" s="150">
        <v>5</v>
      </c>
      <c r="J62" s="150">
        <v>5</v>
      </c>
      <c r="K62" s="152">
        <v>4.7980000000000002E-2</v>
      </c>
      <c r="L62" s="150" t="s">
        <v>40</v>
      </c>
      <c r="M62" s="14" t="s">
        <v>88</v>
      </c>
      <c r="N62" s="156">
        <v>-4.7000000000000002E-3</v>
      </c>
      <c r="O62" s="18">
        <v>0.24049999999999999</v>
      </c>
      <c r="P62" s="152">
        <v>-3.8800000000000001E-2</v>
      </c>
      <c r="Q62" s="152">
        <v>0.76639999999999997</v>
      </c>
      <c r="R62" s="152">
        <v>9.1999999999999998E-3</v>
      </c>
      <c r="S62" s="152">
        <v>3.5000000000000001E-3</v>
      </c>
      <c r="T62" s="152">
        <v>1.3599999999999999E-2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150073</v>
      </c>
      <c r="B63" s="144" t="s">
        <v>178</v>
      </c>
      <c r="C63" s="7">
        <v>1.08</v>
      </c>
      <c r="D63" s="157">
        <v>0</v>
      </c>
      <c r="E63" s="144">
        <v>0</v>
      </c>
      <c r="F63" s="7">
        <v>1.036</v>
      </c>
      <c r="G63" s="146">
        <v>-4.2500000000000003E-2</v>
      </c>
      <c r="H63" s="146">
        <v>3.5000000000000003E-2</v>
      </c>
      <c r="I63" s="144">
        <v>5</v>
      </c>
      <c r="J63" s="144">
        <v>5</v>
      </c>
      <c r="K63" s="146">
        <v>4.7890000000000002E-2</v>
      </c>
      <c r="L63" s="144" t="s">
        <v>40</v>
      </c>
      <c r="M63" s="7" t="s">
        <v>174</v>
      </c>
      <c r="N63" s="145">
        <v>-4.8999999999999998E-3</v>
      </c>
      <c r="O63" s="23">
        <v>0.52470000000000006</v>
      </c>
      <c r="P63" s="146">
        <v>-4.07E-2</v>
      </c>
      <c r="Q63" s="146">
        <v>0.68430000000000002</v>
      </c>
      <c r="R63" s="146">
        <v>1.5599999999999999E-2</v>
      </c>
      <c r="S63" s="146">
        <v>1.09E-2</v>
      </c>
      <c r="T63" s="146">
        <v>1.2800000000000001E-2</v>
      </c>
      <c r="U63" s="144">
        <v>341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1.085</v>
      </c>
      <c r="D64" s="159">
        <v>0</v>
      </c>
      <c r="E64" s="150">
        <v>7.47</v>
      </c>
      <c r="F64" s="14">
        <v>1.0405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84</v>
      </c>
      <c r="N64" s="156">
        <v>-5.7999999999999996E-3</v>
      </c>
      <c r="O64" s="18">
        <v>0.41370000000000001</v>
      </c>
      <c r="P64" s="152">
        <v>-4.0500000000000001E-2</v>
      </c>
      <c r="Q64" s="152">
        <v>0.36299999999999999</v>
      </c>
      <c r="R64" s="152">
        <v>-1.8E-3</v>
      </c>
      <c r="S64" s="152">
        <v>-5.4999999999999997E-3</v>
      </c>
      <c r="T64" s="152">
        <v>-6.4999999999999997E-3</v>
      </c>
      <c r="U64" s="150">
        <v>2929</v>
      </c>
      <c r="V64" s="150">
        <v>-2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1.1180000000000001</v>
      </c>
      <c r="D65" s="147">
        <v>1.8E-3</v>
      </c>
      <c r="E65" s="144">
        <v>291.83999999999997</v>
      </c>
      <c r="F65" s="7">
        <v>1.0694999999999999</v>
      </c>
      <c r="G65" s="146">
        <v>-4.53E-2</v>
      </c>
      <c r="H65" s="146">
        <v>3.5000000000000003E-2</v>
      </c>
      <c r="I65" s="144">
        <v>5.75</v>
      </c>
      <c r="J65" s="144">
        <v>5</v>
      </c>
      <c r="K65" s="146">
        <v>4.7750000000000001E-2</v>
      </c>
      <c r="L65" s="144" t="s">
        <v>40</v>
      </c>
      <c r="M65" s="7" t="s">
        <v>48</v>
      </c>
      <c r="N65" s="145">
        <v>-2E-3</v>
      </c>
      <c r="O65" s="23">
        <v>0.24540000000000001</v>
      </c>
      <c r="P65" s="146">
        <v>-4.2999999999999997E-2</v>
      </c>
      <c r="Q65" s="146">
        <v>0.71560000000000001</v>
      </c>
      <c r="R65" s="146">
        <v>-5.0000000000000001E-3</v>
      </c>
      <c r="S65" s="146">
        <v>-6.8999999999999999E-3</v>
      </c>
      <c r="T65" s="146">
        <v>-5.8999999999999999E-3</v>
      </c>
      <c r="U65" s="144">
        <v>20159</v>
      </c>
      <c r="V65" s="144">
        <v>-301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150090</v>
      </c>
      <c r="B66" s="150" t="s">
        <v>173</v>
      </c>
      <c r="C66" s="14">
        <v>1.085</v>
      </c>
      <c r="D66" s="151">
        <v>8.9999999999999998E-4</v>
      </c>
      <c r="E66" s="150">
        <v>2.2799999999999998</v>
      </c>
      <c r="F66" s="14">
        <v>1.0363</v>
      </c>
      <c r="G66" s="152">
        <v>-4.7E-2</v>
      </c>
      <c r="H66" s="152">
        <v>3.5000000000000003E-2</v>
      </c>
      <c r="I66" s="150">
        <v>5</v>
      </c>
      <c r="J66" s="150">
        <v>5</v>
      </c>
      <c r="K66" s="152">
        <v>4.768E-2</v>
      </c>
      <c r="L66" s="150" t="s">
        <v>40</v>
      </c>
      <c r="M66" s="14" t="s">
        <v>174</v>
      </c>
      <c r="N66" s="156">
        <v>-4.8999999999999998E-3</v>
      </c>
      <c r="O66" s="18">
        <v>0.3952</v>
      </c>
      <c r="P66" s="152">
        <v>-4.5100000000000001E-2</v>
      </c>
      <c r="Q66" s="152">
        <v>0.88070000000000004</v>
      </c>
      <c r="R66" s="152">
        <v>-3.7000000000000002E-3</v>
      </c>
      <c r="S66" s="152">
        <v>-1.0200000000000001E-2</v>
      </c>
      <c r="T66" s="152">
        <v>-8.3000000000000001E-3</v>
      </c>
      <c r="U66" s="150">
        <v>1079</v>
      </c>
      <c r="V66" s="150">
        <v>-1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1.0880000000000001</v>
      </c>
      <c r="D67" s="147">
        <v>2.8E-3</v>
      </c>
      <c r="E67" s="144">
        <v>644.95000000000005</v>
      </c>
      <c r="F67" s="7">
        <v>1.038</v>
      </c>
      <c r="G67" s="146">
        <v>-4.82E-2</v>
      </c>
      <c r="H67" s="146">
        <v>3.5000000000000003E-2</v>
      </c>
      <c r="I67" s="144">
        <v>5</v>
      </c>
      <c r="J67" s="144">
        <v>5</v>
      </c>
      <c r="K67" s="146">
        <v>4.7620000000000003E-2</v>
      </c>
      <c r="L67" s="144" t="s">
        <v>40</v>
      </c>
      <c r="M67" s="7" t="s">
        <v>176</v>
      </c>
      <c r="N67" s="145">
        <v>-8.2000000000000007E-3</v>
      </c>
      <c r="O67" s="23">
        <v>0.28120000000000001</v>
      </c>
      <c r="P67" s="146">
        <v>-4.5900000000000003E-2</v>
      </c>
      <c r="Q67" s="146">
        <v>0.67420000000000002</v>
      </c>
      <c r="R67" s="146">
        <v>-4.4000000000000003E-3</v>
      </c>
      <c r="S67" s="146">
        <v>-5.0000000000000001E-3</v>
      </c>
      <c r="T67" s="146">
        <v>-5.0000000000000001E-3</v>
      </c>
      <c r="U67" s="144">
        <v>118299</v>
      </c>
      <c r="V67" s="144">
        <v>-30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1.113</v>
      </c>
      <c r="D68" s="151">
        <v>1.8E-3</v>
      </c>
      <c r="E68" s="150">
        <v>72.180000000000007</v>
      </c>
      <c r="F68" s="14">
        <v>1.0609999999999999</v>
      </c>
      <c r="G68" s="152">
        <v>-4.9000000000000002E-2</v>
      </c>
      <c r="H68" s="152">
        <v>3.5000000000000003E-2</v>
      </c>
      <c r="I68" s="150">
        <v>5.5</v>
      </c>
      <c r="J68" s="150">
        <v>5</v>
      </c>
      <c r="K68" s="152">
        <v>4.7570000000000001E-2</v>
      </c>
      <c r="L68" s="150" t="s">
        <v>40</v>
      </c>
      <c r="M68" s="14" t="s">
        <v>56</v>
      </c>
      <c r="N68" s="156">
        <v>-6.4000000000000003E-3</v>
      </c>
      <c r="O68" s="18">
        <v>0.37309999999999999</v>
      </c>
      <c r="P68" s="152">
        <v>-4.6800000000000001E-2</v>
      </c>
      <c r="Q68" s="162">
        <v>0.43459999999999999</v>
      </c>
      <c r="R68" s="152">
        <v>4.7000000000000002E-3</v>
      </c>
      <c r="S68" s="152">
        <v>2.8E-3</v>
      </c>
      <c r="T68" s="152">
        <v>5.7000000000000002E-3</v>
      </c>
      <c r="U68" s="150">
        <v>10513</v>
      </c>
      <c r="V68" s="150">
        <v>4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1.089</v>
      </c>
      <c r="D69" s="147">
        <v>5.4999999999999997E-3</v>
      </c>
      <c r="E69" s="144">
        <v>4.6500000000000004</v>
      </c>
      <c r="F69" s="7">
        <v>1.036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5">
        <v>-4.7000000000000002E-3</v>
      </c>
      <c r="O69" s="23">
        <v>0.42599999999999999</v>
      </c>
      <c r="P69" s="146">
        <v>-4.7600000000000003E-2</v>
      </c>
      <c r="Q69" s="146">
        <v>0.71850000000000003</v>
      </c>
      <c r="R69" s="146">
        <v>-7.1000000000000004E-3</v>
      </c>
      <c r="S69" s="146">
        <v>-4.7000000000000002E-3</v>
      </c>
      <c r="T69" s="146">
        <v>7.7999999999999996E-3</v>
      </c>
      <c r="U69" s="144">
        <v>1042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150064</v>
      </c>
      <c r="B70" s="150" t="s">
        <v>165</v>
      </c>
      <c r="C70" s="14">
        <v>1.095</v>
      </c>
      <c r="D70" s="156">
        <v>-6.8099999999999994E-2</v>
      </c>
      <c r="E70" s="150">
        <v>175.61</v>
      </c>
      <c r="F70" s="14">
        <v>1.036</v>
      </c>
      <c r="G70" s="152">
        <v>-5.6899999999999999E-2</v>
      </c>
      <c r="H70" s="152">
        <v>3.5000000000000003E-2</v>
      </c>
      <c r="I70" s="150">
        <v>5</v>
      </c>
      <c r="J70" s="150">
        <v>5</v>
      </c>
      <c r="K70" s="152">
        <v>4.7210000000000002E-2</v>
      </c>
      <c r="L70" s="150" t="s">
        <v>40</v>
      </c>
      <c r="M70" s="14" t="s">
        <v>166</v>
      </c>
      <c r="N70" s="156">
        <v>-4.5999999999999999E-3</v>
      </c>
      <c r="O70" s="18">
        <v>0.45279999999999998</v>
      </c>
      <c r="P70" s="152">
        <v>-5.3800000000000001E-2</v>
      </c>
      <c r="Q70" s="152">
        <v>0.93899999999999995</v>
      </c>
      <c r="R70" s="152">
        <v>1.2200000000000001E-2</v>
      </c>
      <c r="S70" s="152">
        <v>1.89E-2</v>
      </c>
      <c r="T70" s="152">
        <v>8.0799999999999997E-2</v>
      </c>
      <c r="U70" s="150">
        <v>316</v>
      </c>
      <c r="V70" s="150">
        <v>7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1.097</v>
      </c>
      <c r="D71" s="147">
        <v>1.8E-3</v>
      </c>
      <c r="E71" s="144">
        <v>3999.29</v>
      </c>
      <c r="F71" s="7">
        <v>1.036</v>
      </c>
      <c r="G71" s="146">
        <v>-5.8900000000000001E-2</v>
      </c>
      <c r="H71" s="146">
        <v>3.5000000000000003E-2</v>
      </c>
      <c r="I71" s="144">
        <v>5</v>
      </c>
      <c r="J71" s="144">
        <v>5</v>
      </c>
      <c r="K71" s="146">
        <v>4.7129999999999998E-2</v>
      </c>
      <c r="L71" s="144" t="s">
        <v>40</v>
      </c>
      <c r="M71" s="7" t="s">
        <v>129</v>
      </c>
      <c r="N71" s="145">
        <v>-5.4999999999999997E-3</v>
      </c>
      <c r="O71" s="23">
        <v>0.3523</v>
      </c>
      <c r="P71" s="146">
        <v>-5.5500000000000001E-2</v>
      </c>
      <c r="Q71" s="146">
        <v>0.51090000000000002</v>
      </c>
      <c r="R71" s="146">
        <v>-3.8E-3</v>
      </c>
      <c r="S71" s="146">
        <v>-5.0000000000000001E-3</v>
      </c>
      <c r="T71" s="146">
        <v>-5.4999999999999997E-3</v>
      </c>
      <c r="U71" s="144">
        <v>340127</v>
      </c>
      <c r="V71" s="144">
        <v>-497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1.121</v>
      </c>
      <c r="D72" s="156">
        <v>-2.7000000000000001E-3</v>
      </c>
      <c r="E72" s="150">
        <v>0.01</v>
      </c>
      <c r="F72" s="14">
        <v>1.0361</v>
      </c>
      <c r="G72" s="152">
        <v>-8.1900000000000001E-2</v>
      </c>
      <c r="H72" s="152">
        <v>3.5000000000000003E-2</v>
      </c>
      <c r="I72" s="150">
        <v>5</v>
      </c>
      <c r="J72" s="150">
        <v>5</v>
      </c>
      <c r="K72" s="152">
        <v>4.6089999999999999E-2</v>
      </c>
      <c r="L72" s="150" t="s">
        <v>40</v>
      </c>
      <c r="M72" s="14" t="s">
        <v>148</v>
      </c>
      <c r="N72" s="156">
        <v>-2.3999999999999998E-3</v>
      </c>
      <c r="O72" s="18">
        <v>0.58069999999999999</v>
      </c>
      <c r="P72" s="152">
        <v>-7.5800000000000006E-2</v>
      </c>
      <c r="Q72" s="150" t="s">
        <v>37</v>
      </c>
      <c r="R72" s="152">
        <v>2.2200000000000001E-2</v>
      </c>
      <c r="S72" s="152">
        <v>2.2499999999999999E-2</v>
      </c>
      <c r="T72" s="152">
        <v>1.4E-2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1.0569999999999999</v>
      </c>
      <c r="D73" s="145">
        <v>-5.5999999999999999E-3</v>
      </c>
      <c r="E73" s="144">
        <v>49.78</v>
      </c>
      <c r="F73" s="7">
        <v>1.022</v>
      </c>
      <c r="G73" s="146">
        <v>-3.4200000000000001E-2</v>
      </c>
      <c r="H73" s="144" t="s">
        <v>186</v>
      </c>
      <c r="I73" s="144">
        <v>5</v>
      </c>
      <c r="J73" s="144">
        <v>5</v>
      </c>
      <c r="K73" s="146">
        <v>4.5999999999999999E-2</v>
      </c>
      <c r="L73" s="144" t="s">
        <v>40</v>
      </c>
      <c r="M73" s="7" t="s">
        <v>187</v>
      </c>
      <c r="N73" s="145">
        <v>-4.7999999999999996E-3</v>
      </c>
      <c r="O73" s="23">
        <v>0.51539999999999997</v>
      </c>
      <c r="P73" s="146">
        <v>-3.2399999999999998E-2</v>
      </c>
      <c r="Q73" s="144" t="s">
        <v>37</v>
      </c>
      <c r="R73" s="146">
        <v>-4.0000000000000001E-3</v>
      </c>
      <c r="S73" s="146">
        <v>-5.0000000000000001E-3</v>
      </c>
      <c r="T73" s="146">
        <v>-4.3E-3</v>
      </c>
      <c r="U73" s="144">
        <v>7665</v>
      </c>
      <c r="V73" s="144">
        <v>-19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</v>
      </c>
      <c r="D74" s="156">
        <v>-4.1000000000000003E-3</v>
      </c>
      <c r="E74" s="150">
        <v>0.61</v>
      </c>
      <c r="F74" s="14">
        <v>1.036</v>
      </c>
      <c r="G74" s="152">
        <v>-0.16800000000000001</v>
      </c>
      <c r="H74" s="152">
        <v>3.5000000000000003E-2</v>
      </c>
      <c r="I74" s="150">
        <v>5</v>
      </c>
      <c r="J74" s="150">
        <v>5</v>
      </c>
      <c r="K74" s="152">
        <v>4.2590000000000003E-2</v>
      </c>
      <c r="L74" s="150" t="s">
        <v>40</v>
      </c>
      <c r="M74" s="14" t="s">
        <v>191</v>
      </c>
      <c r="N74" s="156">
        <v>-6.1000000000000004E-3</v>
      </c>
      <c r="O74" s="18">
        <v>0.46189999999999998</v>
      </c>
      <c r="P74" s="152">
        <v>-0.14369999999999999</v>
      </c>
      <c r="Q74" s="152">
        <v>1.3835</v>
      </c>
      <c r="R74" s="152">
        <v>2.5999999999999999E-3</v>
      </c>
      <c r="S74" s="152">
        <v>-4.7000000000000002E-3</v>
      </c>
      <c r="T74" s="152">
        <v>-7.6E-3</v>
      </c>
      <c r="U74" s="150">
        <v>4137</v>
      </c>
      <c r="V74" s="150">
        <v>-4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0</v>
      </c>
      <c r="F75" s="7">
        <v>1.036</v>
      </c>
      <c r="G75" s="146">
        <v>-2.6100000000000002E-2</v>
      </c>
      <c r="H75" s="146">
        <v>3.5000000000000003E-2</v>
      </c>
      <c r="I75" s="144">
        <v>5</v>
      </c>
      <c r="J75" s="144">
        <v>5</v>
      </c>
      <c r="K75" s="146">
        <v>3.8129999999999997E-2</v>
      </c>
      <c r="L75" s="144">
        <v>3.51</v>
      </c>
      <c r="M75" s="7" t="s">
        <v>187</v>
      </c>
      <c r="N75" s="145">
        <v>-4.7999999999999996E-3</v>
      </c>
      <c r="O75" s="146">
        <v>0.1729</v>
      </c>
      <c r="P75" s="144" t="s">
        <v>37</v>
      </c>
      <c r="Q75" s="146">
        <v>1.5726</v>
      </c>
      <c r="R75" s="146">
        <v>1.29E-2</v>
      </c>
      <c r="S75" s="146">
        <v>1.2800000000000001E-2</v>
      </c>
      <c r="T75" s="146">
        <v>0.02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1.0589999999999999</v>
      </c>
      <c r="D76" s="151">
        <v>2.8E-3</v>
      </c>
      <c r="E76" s="150">
        <v>133.91999999999999</v>
      </c>
      <c r="F76" s="14">
        <v>1.0186999999999999</v>
      </c>
      <c r="G76" s="152">
        <v>-3.9600000000000003E-2</v>
      </c>
      <c r="H76" s="152">
        <v>3.5000000000000003E-2</v>
      </c>
      <c r="I76" s="150">
        <v>5</v>
      </c>
      <c r="J76" s="150">
        <v>5</v>
      </c>
      <c r="K76" s="152">
        <v>-1.367E-2</v>
      </c>
      <c r="L76" s="150">
        <v>0.62</v>
      </c>
      <c r="M76" s="14" t="s">
        <v>189</v>
      </c>
      <c r="N76" s="156">
        <v>-1E-3</v>
      </c>
      <c r="O76" s="152">
        <v>0.3856</v>
      </c>
      <c r="P76" s="150" t="s">
        <v>37</v>
      </c>
      <c r="Q76" s="162">
        <v>0.93720000000000003</v>
      </c>
      <c r="R76" s="152">
        <v>-4.3E-3</v>
      </c>
      <c r="S76" s="152">
        <v>-6.1999999999999998E-3</v>
      </c>
      <c r="T76" s="152">
        <v>-4.3E-3</v>
      </c>
      <c r="U76" s="150">
        <v>18573</v>
      </c>
      <c r="V76" s="150">
        <v>-134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1.1240000000000001</v>
      </c>
      <c r="D77" s="145">
        <v>-8.9999999999999998E-4</v>
      </c>
      <c r="E77" s="144">
        <v>65.84</v>
      </c>
      <c r="F77" s="7">
        <v>1.036</v>
      </c>
      <c r="G77" s="146">
        <v>-8.4900000000000003E-2</v>
      </c>
      <c r="H77" s="146">
        <v>3.5000000000000003E-2</v>
      </c>
      <c r="I77" s="144">
        <v>5</v>
      </c>
      <c r="J77" s="144">
        <v>5</v>
      </c>
      <c r="K77" s="146">
        <v>-5.985E-2</v>
      </c>
      <c r="L77" s="144">
        <v>0.76</v>
      </c>
      <c r="M77" s="7" t="s">
        <v>193</v>
      </c>
      <c r="N77" s="145">
        <v>-6.4999999999999997E-3</v>
      </c>
      <c r="O77" s="146">
        <v>0.3458</v>
      </c>
      <c r="P77" s="144" t="s">
        <v>37</v>
      </c>
      <c r="Q77" s="146">
        <v>1.0347999999999999</v>
      </c>
      <c r="R77" s="146">
        <v>-1.9E-3</v>
      </c>
      <c r="S77" s="146">
        <v>-3.0000000000000001E-3</v>
      </c>
      <c r="T77" s="146">
        <v>6.6E-3</v>
      </c>
      <c r="U77" s="144">
        <v>12672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-1.5257142857142854E-3</v>
      </c>
      <c r="E78" s="36"/>
      <c r="F78" s="35"/>
      <c r="G78" s="43">
        <f>AVERAGE(G43:G77)</f>
        <v>-3.8437142857142857E-2</v>
      </c>
      <c r="H78" s="272">
        <f>COUNTIF($D43:$D77,"&gt;0")/COUNT($D43:$D77)</f>
        <v>0.42857142857142855</v>
      </c>
      <c r="I78" s="270"/>
      <c r="J78" s="270"/>
      <c r="K78" s="43">
        <f>AVERAGE(K43:K77)</f>
        <v>4.2976285714285717E-2</v>
      </c>
      <c r="L78" s="36"/>
      <c r="M78" s="35"/>
      <c r="N78" s="38"/>
      <c r="O78" s="39"/>
      <c r="P78" s="43">
        <f>AVERAGE(P43:P77)</f>
        <v>-3.7570967741935482E-2</v>
      </c>
      <c r="Q78" s="37"/>
      <c r="R78" s="43">
        <f>AVERAGE(R43:R77)</f>
        <v>3.3914285714285721E-3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1.0429999999999999</v>
      </c>
      <c r="D79" s="151">
        <v>1.9E-3</v>
      </c>
      <c r="E79" s="150">
        <v>5.21</v>
      </c>
      <c r="F79" s="14">
        <v>1.0249999999999999</v>
      </c>
      <c r="G79" s="152">
        <v>-1.7600000000000001E-2</v>
      </c>
      <c r="H79" s="152">
        <v>3.2000000000000001E-2</v>
      </c>
      <c r="I79" s="150">
        <v>4.7</v>
      </c>
      <c r="J79" s="150">
        <v>4.7</v>
      </c>
      <c r="K79" s="152">
        <v>4.6170000000000003E-2</v>
      </c>
      <c r="L79" s="150" t="s">
        <v>40</v>
      </c>
      <c r="M79" s="14" t="s">
        <v>36</v>
      </c>
      <c r="N79" s="159">
        <v>0</v>
      </c>
      <c r="O79" s="18">
        <v>0.50960000000000005</v>
      </c>
      <c r="P79" s="152">
        <v>-1.78E-2</v>
      </c>
      <c r="Q79" s="150" t="s">
        <v>37</v>
      </c>
      <c r="R79" s="152">
        <v>0</v>
      </c>
      <c r="S79" s="152">
        <v>-3.2000000000000002E-3</v>
      </c>
      <c r="T79" s="152">
        <v>-5.5999999999999999E-3</v>
      </c>
      <c r="U79" s="150">
        <v>1830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1.0660000000000001</v>
      </c>
      <c r="D80" s="157">
        <v>0</v>
      </c>
      <c r="E80" s="144">
        <v>104.84</v>
      </c>
      <c r="F80" s="7">
        <v>1.036</v>
      </c>
      <c r="G80" s="146">
        <v>-2.9000000000000001E-2</v>
      </c>
      <c r="H80" s="146">
        <v>3.2000000000000001E-2</v>
      </c>
      <c r="I80" s="144">
        <v>4.7</v>
      </c>
      <c r="J80" s="144">
        <v>4.7</v>
      </c>
      <c r="K80" s="146">
        <v>4.5629999999999997E-2</v>
      </c>
      <c r="L80" s="144" t="s">
        <v>40</v>
      </c>
      <c r="M80" s="7" t="s">
        <v>146</v>
      </c>
      <c r="N80" s="145">
        <v>-0.01</v>
      </c>
      <c r="O80" s="23">
        <v>0.3553</v>
      </c>
      <c r="P80" s="146">
        <v>-2.76E-2</v>
      </c>
      <c r="Q80" s="146">
        <v>0.50390000000000001</v>
      </c>
      <c r="R80" s="146">
        <v>-4.0000000000000002E-4</v>
      </c>
      <c r="S80" s="146">
        <v>-5.4999999999999997E-3</v>
      </c>
      <c r="T80" s="146">
        <v>-6.0000000000000001E-3</v>
      </c>
      <c r="U80" s="144">
        <v>8593</v>
      </c>
      <c r="V80" s="144">
        <v>-21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1">
        <v>3.8E-3</v>
      </c>
      <c r="E81" s="150">
        <v>141.55000000000001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6">
        <v>-2.3999999999999998E-3</v>
      </c>
      <c r="O81" s="18">
        <v>0.55010000000000003</v>
      </c>
      <c r="P81" s="152">
        <v>-3.1399999999999997E-2</v>
      </c>
      <c r="Q81" s="152">
        <v>0.60109999999999997</v>
      </c>
      <c r="R81" s="152">
        <v>-4.5999999999999999E-3</v>
      </c>
      <c r="S81" s="152">
        <v>-8.0999999999999996E-3</v>
      </c>
      <c r="T81" s="152">
        <v>-3.5000000000000001E-3</v>
      </c>
      <c r="U81" s="150">
        <v>4549</v>
      </c>
      <c r="V81" s="150">
        <v>-9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1.075</v>
      </c>
      <c r="D82" s="147">
        <v>6.6E-3</v>
      </c>
      <c r="E82" s="144">
        <v>3262.6</v>
      </c>
      <c r="F82" s="7">
        <v>1.036</v>
      </c>
      <c r="G82" s="146">
        <v>-3.7600000000000001E-2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150</v>
      </c>
      <c r="N82" s="145">
        <v>-2.3999999999999998E-3</v>
      </c>
      <c r="O82" s="23">
        <v>0.307</v>
      </c>
      <c r="P82" s="146">
        <v>-3.5700000000000003E-2</v>
      </c>
      <c r="Q82" s="146">
        <v>0.61660000000000004</v>
      </c>
      <c r="R82" s="146">
        <v>-4.1999999999999997E-3</v>
      </c>
      <c r="S82" s="146">
        <v>-4.3E-3</v>
      </c>
      <c r="T82" s="146">
        <v>-3.2000000000000002E-3</v>
      </c>
      <c r="U82" s="144">
        <v>109214</v>
      </c>
      <c r="V82" s="144">
        <v>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1.097</v>
      </c>
      <c r="D83" s="151">
        <v>7.3000000000000001E-3</v>
      </c>
      <c r="E83" s="150">
        <v>59.75</v>
      </c>
      <c r="F83" s="14">
        <v>1.036</v>
      </c>
      <c r="G83" s="152">
        <v>-5.8900000000000001E-2</v>
      </c>
      <c r="H83" s="152">
        <v>3.2000000000000001E-2</v>
      </c>
      <c r="I83" s="150">
        <v>4.7</v>
      </c>
      <c r="J83" s="150">
        <v>4.7</v>
      </c>
      <c r="K83" s="152">
        <v>4.4299999999999999E-2</v>
      </c>
      <c r="L83" s="150" t="s">
        <v>40</v>
      </c>
      <c r="M83" s="14" t="s">
        <v>144</v>
      </c>
      <c r="N83" s="151">
        <v>8.0000000000000004E-4</v>
      </c>
      <c r="O83" s="18">
        <v>0.20580000000000001</v>
      </c>
      <c r="P83" s="152">
        <v>-5.5100000000000003E-2</v>
      </c>
      <c r="Q83" s="152">
        <v>0.85270000000000001</v>
      </c>
      <c r="R83" s="152">
        <v>-1.4E-3</v>
      </c>
      <c r="S83" s="152">
        <v>-3.0999999999999999E-3</v>
      </c>
      <c r="T83" s="152">
        <v>-5.0000000000000001E-3</v>
      </c>
      <c r="U83" s="150">
        <v>10946</v>
      </c>
      <c r="V83" s="150">
        <v>-17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3.9199999999999999E-3</v>
      </c>
      <c r="E84" s="36"/>
      <c r="F84" s="35"/>
      <c r="G84" s="43">
        <f>AVERAGE(G79:G83)</f>
        <v>-3.5220000000000001E-2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4.5357999999999996E-2</v>
      </c>
      <c r="L84" s="36"/>
      <c r="M84" s="35"/>
      <c r="N84" s="38"/>
      <c r="O84" s="39"/>
      <c r="P84" s="43">
        <f>AVERAGE(P79:P83)</f>
        <v>-3.3520000000000001E-2</v>
      </c>
      <c r="Q84" s="37"/>
      <c r="R84" s="43">
        <f>AVERAGE(R79:R83)</f>
        <v>-2.1199999999999999E-3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57">
        <v>0</v>
      </c>
      <c r="E85" s="144">
        <v>3476.86</v>
      </c>
      <c r="F85" s="7">
        <v>1.0327</v>
      </c>
      <c r="G85" s="146">
        <v>0.18559999999999999</v>
      </c>
      <c r="H85" s="146">
        <v>0.03</v>
      </c>
      <c r="I85" s="144">
        <v>4.5</v>
      </c>
      <c r="J85" s="144">
        <v>4.5</v>
      </c>
      <c r="K85" s="146">
        <v>5.5669999999999997E-2</v>
      </c>
      <c r="L85" s="144" t="s">
        <v>40</v>
      </c>
      <c r="M85" s="7" t="s">
        <v>43</v>
      </c>
      <c r="N85" s="145">
        <v>-4.8999999999999998E-3</v>
      </c>
      <c r="O85" s="23">
        <v>9.3100000000000002E-2</v>
      </c>
      <c r="P85" s="155" t="s">
        <v>44</v>
      </c>
      <c r="Q85" s="160">
        <v>2.2021999999999999</v>
      </c>
      <c r="R85" s="146">
        <v>-1.6999999999999999E-3</v>
      </c>
      <c r="S85" s="146">
        <v>-4.7999999999999996E-3</v>
      </c>
      <c r="T85" s="146">
        <v>-3.0000000000000001E-3</v>
      </c>
      <c r="U85" s="144">
        <v>282653</v>
      </c>
      <c r="V85" s="144">
        <v>-1672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1.048</v>
      </c>
      <c r="D86" s="156">
        <v>-4.7000000000000002E-3</v>
      </c>
      <c r="E86" s="150">
        <v>2.77</v>
      </c>
      <c r="F86" s="14">
        <v>1.0329999999999999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88</v>
      </c>
      <c r="N86" s="156">
        <v>-4.7000000000000002E-3</v>
      </c>
      <c r="O86" s="18">
        <v>0.41980000000000001</v>
      </c>
      <c r="P86" s="152">
        <v>-1.43E-2</v>
      </c>
      <c r="Q86" s="152">
        <v>0.78100000000000003</v>
      </c>
      <c r="R86" s="152">
        <v>1.03E-2</v>
      </c>
      <c r="S86" s="152">
        <v>6.1999999999999998E-3</v>
      </c>
      <c r="T86" s="152">
        <v>1.0699999999999999E-2</v>
      </c>
      <c r="U86" s="150">
        <v>294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1.048</v>
      </c>
      <c r="D87" s="147">
        <v>2.8999999999999998E-3</v>
      </c>
      <c r="E87" s="144">
        <v>136.25</v>
      </c>
      <c r="F87" s="7">
        <v>1.0309999999999999</v>
      </c>
      <c r="G87" s="146">
        <v>-1.6500000000000001E-2</v>
      </c>
      <c r="H87" s="146">
        <v>0.03</v>
      </c>
      <c r="I87" s="144">
        <v>4.5</v>
      </c>
      <c r="J87" s="144">
        <v>4.5</v>
      </c>
      <c r="K87" s="146">
        <v>4.4249999999999998E-2</v>
      </c>
      <c r="L87" s="144" t="s">
        <v>40</v>
      </c>
      <c r="M87" s="7" t="s">
        <v>62</v>
      </c>
      <c r="N87" s="145">
        <v>-1E-4</v>
      </c>
      <c r="O87" s="23">
        <v>0.1149</v>
      </c>
      <c r="P87" s="146">
        <v>-1.2999999999999999E-2</v>
      </c>
      <c r="Q87" s="146">
        <v>0.44640000000000002</v>
      </c>
      <c r="R87" s="146">
        <v>8.6999999999999994E-3</v>
      </c>
      <c r="S87" s="146">
        <v>8.0000000000000002E-3</v>
      </c>
      <c r="T87" s="146">
        <v>8.3000000000000001E-3</v>
      </c>
      <c r="U87" s="144">
        <v>3741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1.0329999999999999</v>
      </c>
      <c r="D88" s="151">
        <v>1E-3</v>
      </c>
      <c r="E88" s="150">
        <v>24.47</v>
      </c>
      <c r="F88" s="14">
        <v>1.0142</v>
      </c>
      <c r="G88" s="152">
        <v>-1.8499999999999999E-2</v>
      </c>
      <c r="H88" s="152">
        <v>0.03</v>
      </c>
      <c r="I88" s="150">
        <v>4.5</v>
      </c>
      <c r="J88" s="150">
        <v>4.5</v>
      </c>
      <c r="K88" s="152">
        <v>4.4170000000000001E-2</v>
      </c>
      <c r="L88" s="150" t="s">
        <v>40</v>
      </c>
      <c r="M88" s="14" t="s">
        <v>82</v>
      </c>
      <c r="N88" s="156">
        <v>-2.8E-3</v>
      </c>
      <c r="O88" s="18">
        <v>0.27079999999999999</v>
      </c>
      <c r="P88" s="152">
        <v>-1.8700000000000001E-2</v>
      </c>
      <c r="Q88" s="162">
        <v>0.73029999999999995</v>
      </c>
      <c r="R88" s="152">
        <v>3.5999999999999999E-3</v>
      </c>
      <c r="S88" s="152">
        <v>8.9999999999999998E-4</v>
      </c>
      <c r="T88" s="152">
        <v>4.0000000000000002E-4</v>
      </c>
      <c r="U88" s="150">
        <v>2487</v>
      </c>
      <c r="V88" s="150">
        <v>0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1.0680000000000001</v>
      </c>
      <c r="D89" s="157">
        <v>0</v>
      </c>
      <c r="E89" s="144">
        <v>17.53</v>
      </c>
      <c r="F89" s="7">
        <v>1.048</v>
      </c>
      <c r="G89" s="146">
        <v>-1.9099999999999999E-2</v>
      </c>
      <c r="H89" s="146">
        <v>0.03</v>
      </c>
      <c r="I89" s="144">
        <v>4.75</v>
      </c>
      <c r="J89" s="144">
        <v>4.5</v>
      </c>
      <c r="K89" s="146">
        <v>4.4130000000000003E-2</v>
      </c>
      <c r="L89" s="144" t="s">
        <v>40</v>
      </c>
      <c r="M89" s="7" t="s">
        <v>76</v>
      </c>
      <c r="N89" s="145">
        <v>-3.8999999999999998E-3</v>
      </c>
      <c r="O89" s="23">
        <v>0.4163</v>
      </c>
      <c r="P89" s="146">
        <v>-1.9199999999999998E-2</v>
      </c>
      <c r="Q89" s="146">
        <v>0.34910000000000002</v>
      </c>
      <c r="R89" s="146">
        <v>-3.5000000000000001E-3</v>
      </c>
      <c r="S89" s="146">
        <v>-7.1999999999999998E-3</v>
      </c>
      <c r="T89" s="146">
        <v>-3.2000000000000002E-3</v>
      </c>
      <c r="U89" s="144">
        <v>1176</v>
      </c>
      <c r="V89" s="144">
        <v>-11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1.0549999999999999</v>
      </c>
      <c r="D90" s="151">
        <v>8.9999999999999998E-4</v>
      </c>
      <c r="E90" s="150">
        <v>78.510000000000005</v>
      </c>
      <c r="F90" s="14">
        <v>1.0349999999999999</v>
      </c>
      <c r="G90" s="152">
        <v>-1.9300000000000001E-2</v>
      </c>
      <c r="H90" s="152">
        <v>0.03</v>
      </c>
      <c r="I90" s="150">
        <v>4.5</v>
      </c>
      <c r="J90" s="150">
        <v>4.5</v>
      </c>
      <c r="K90" s="152">
        <v>4.4119999999999999E-2</v>
      </c>
      <c r="L90" s="150" t="s">
        <v>40</v>
      </c>
      <c r="M90" s="14" t="s">
        <v>95</v>
      </c>
      <c r="N90" s="151">
        <v>5.9999999999999995E-4</v>
      </c>
      <c r="O90" s="18">
        <v>0.27200000000000002</v>
      </c>
      <c r="P90" s="152">
        <v>-1.9400000000000001E-2</v>
      </c>
      <c r="Q90" s="152">
        <v>0.69969999999999999</v>
      </c>
      <c r="R90" s="152">
        <v>-6.7999999999999996E-3</v>
      </c>
      <c r="S90" s="152">
        <v>-7.4000000000000003E-3</v>
      </c>
      <c r="T90" s="152">
        <v>-5.7000000000000002E-3</v>
      </c>
      <c r="U90" s="150">
        <v>3727</v>
      </c>
      <c r="V90" s="150">
        <v>-14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1.0549999999999999</v>
      </c>
      <c r="D91" s="147">
        <v>2.8999999999999998E-3</v>
      </c>
      <c r="E91" s="144">
        <v>2.0099999999999998</v>
      </c>
      <c r="F91" s="7">
        <v>1.0349999999999999</v>
      </c>
      <c r="G91" s="146">
        <v>-1.9300000000000001E-2</v>
      </c>
      <c r="H91" s="146">
        <v>0.03</v>
      </c>
      <c r="I91" s="144">
        <v>4.5</v>
      </c>
      <c r="J91" s="144">
        <v>4.5</v>
      </c>
      <c r="K91" s="146">
        <v>4.4119999999999999E-2</v>
      </c>
      <c r="L91" s="144" t="s">
        <v>40</v>
      </c>
      <c r="M91" s="7" t="s">
        <v>46</v>
      </c>
      <c r="N91" s="145">
        <v>-2.0999999999999999E-3</v>
      </c>
      <c r="O91" s="23">
        <v>0.35039999999999999</v>
      </c>
      <c r="P91" s="146">
        <v>-1.9400000000000001E-2</v>
      </c>
      <c r="Q91" s="146">
        <v>0.51659999999999995</v>
      </c>
      <c r="R91" s="146">
        <v>2E-3</v>
      </c>
      <c r="S91" s="146">
        <v>-2E-3</v>
      </c>
      <c r="T91" s="146">
        <v>-6.6E-3</v>
      </c>
      <c r="U91" s="144">
        <v>241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1.024</v>
      </c>
      <c r="D92" s="151">
        <v>2E-3</v>
      </c>
      <c r="E92" s="150">
        <v>214.14</v>
      </c>
      <c r="F92" s="14">
        <v>1.0029999999999999</v>
      </c>
      <c r="G92" s="152">
        <v>-2.0899999999999998E-2</v>
      </c>
      <c r="H92" s="152">
        <v>0.03</v>
      </c>
      <c r="I92" s="150">
        <v>4.5</v>
      </c>
      <c r="J92" s="150">
        <v>4.5</v>
      </c>
      <c r="K92" s="152">
        <v>4.4069999999999998E-2</v>
      </c>
      <c r="L92" s="150" t="s">
        <v>40</v>
      </c>
      <c r="M92" s="14" t="s">
        <v>46</v>
      </c>
      <c r="N92" s="156">
        <v>-2.0999999999999999E-3</v>
      </c>
      <c r="O92" s="18">
        <v>0.14119999999999999</v>
      </c>
      <c r="P92" s="152">
        <v>-2.0799999999999999E-2</v>
      </c>
      <c r="Q92" s="152">
        <v>1.0561</v>
      </c>
      <c r="R92" s="152">
        <v>-2.8E-3</v>
      </c>
      <c r="S92" s="152">
        <v>-6.9999999999999999E-4</v>
      </c>
      <c r="T92" s="152">
        <v>-2.0999999999999999E-3</v>
      </c>
      <c r="U92" s="150">
        <v>10715</v>
      </c>
      <c r="V92" s="150">
        <v>4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1.056</v>
      </c>
      <c r="D93" s="147">
        <v>1.9E-3</v>
      </c>
      <c r="E93" s="144">
        <v>402.44</v>
      </c>
      <c r="F93" s="7">
        <v>1.0349999999999999</v>
      </c>
      <c r="G93" s="146">
        <v>-2.0299999999999999E-2</v>
      </c>
      <c r="H93" s="146">
        <v>0.03</v>
      </c>
      <c r="I93" s="144">
        <v>4.5</v>
      </c>
      <c r="J93" s="144">
        <v>4.5</v>
      </c>
      <c r="K93" s="146">
        <v>4.4069999999999998E-2</v>
      </c>
      <c r="L93" s="144" t="s">
        <v>40</v>
      </c>
      <c r="M93" s="7" t="s">
        <v>72</v>
      </c>
      <c r="N93" s="145">
        <v>-1.5299999999999999E-2</v>
      </c>
      <c r="O93" s="23">
        <v>0.15110000000000001</v>
      </c>
      <c r="P93" s="146">
        <v>-2.0299999999999999E-2</v>
      </c>
      <c r="Q93" s="146">
        <v>0.9819</v>
      </c>
      <c r="R93" s="146">
        <v>-4.4000000000000003E-3</v>
      </c>
      <c r="S93" s="146">
        <v>6.9999999999999999E-4</v>
      </c>
      <c r="T93" s="146">
        <v>-3.3E-3</v>
      </c>
      <c r="U93" s="144">
        <v>15177</v>
      </c>
      <c r="V93" s="144">
        <v>117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150305</v>
      </c>
      <c r="B94" s="150" t="s">
        <v>104</v>
      </c>
      <c r="C94" s="14">
        <v>1.056</v>
      </c>
      <c r="D94" s="159">
        <v>0</v>
      </c>
      <c r="E94" s="150">
        <v>19.649999999999999</v>
      </c>
      <c r="F94" s="14">
        <v>1.0349999999999999</v>
      </c>
      <c r="G94" s="152">
        <v>-2.0299999999999999E-2</v>
      </c>
      <c r="H94" s="152">
        <v>0.03</v>
      </c>
      <c r="I94" s="150">
        <v>4.5</v>
      </c>
      <c r="J94" s="150">
        <v>4.5</v>
      </c>
      <c r="K94" s="152">
        <v>4.4069999999999998E-2</v>
      </c>
      <c r="L94" s="150" t="s">
        <v>40</v>
      </c>
      <c r="M94" s="14" t="s">
        <v>105</v>
      </c>
      <c r="N94" s="156">
        <v>-3.2000000000000002E-3</v>
      </c>
      <c r="O94" s="18">
        <v>0.21690000000000001</v>
      </c>
      <c r="P94" s="152">
        <v>-2.0299999999999999E-2</v>
      </c>
      <c r="Q94" s="152">
        <v>0.82820000000000005</v>
      </c>
      <c r="R94" s="152">
        <v>0</v>
      </c>
      <c r="S94" s="152">
        <v>-2.3999999999999998E-3</v>
      </c>
      <c r="T94" s="152">
        <v>-6.1000000000000004E-3</v>
      </c>
      <c r="U94" s="150">
        <v>2734</v>
      </c>
      <c r="V94" s="150">
        <v>-22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1.024</v>
      </c>
      <c r="D95" s="147">
        <v>2.8999999999999998E-3</v>
      </c>
      <c r="E95" s="144">
        <v>476.44</v>
      </c>
      <c r="F95" s="7">
        <v>1.0029999999999999</v>
      </c>
      <c r="G95" s="146">
        <v>-2.0899999999999998E-2</v>
      </c>
      <c r="H95" s="146">
        <v>0.03</v>
      </c>
      <c r="I95" s="144">
        <v>4.5</v>
      </c>
      <c r="J95" s="144">
        <v>4.5</v>
      </c>
      <c r="K95" s="146">
        <v>4.4069999999999998E-2</v>
      </c>
      <c r="L95" s="144" t="s">
        <v>40</v>
      </c>
      <c r="M95" s="7" t="s">
        <v>78</v>
      </c>
      <c r="N95" s="147">
        <v>6.9999999999999999E-4</v>
      </c>
      <c r="O95" s="23">
        <v>0.28039999999999998</v>
      </c>
      <c r="P95" s="146">
        <v>-2.0799999999999999E-2</v>
      </c>
      <c r="Q95" s="146">
        <v>0.72299999999999998</v>
      </c>
      <c r="R95" s="146">
        <v>6.7999999999999996E-3</v>
      </c>
      <c r="S95" s="146">
        <v>1.1999999999999999E-3</v>
      </c>
      <c r="T95" s="146">
        <v>4.0000000000000001E-3</v>
      </c>
      <c r="U95" s="144">
        <v>4620</v>
      </c>
      <c r="V95" s="144">
        <v>257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1.024</v>
      </c>
      <c r="D96" s="151">
        <v>2E-3</v>
      </c>
      <c r="E96" s="150">
        <v>44.02</v>
      </c>
      <c r="F96" s="14">
        <v>1.0029999999999999</v>
      </c>
      <c r="G96" s="152">
        <v>-2.0899999999999998E-2</v>
      </c>
      <c r="H96" s="152">
        <v>0.03</v>
      </c>
      <c r="I96" s="150">
        <v>4.5</v>
      </c>
      <c r="J96" s="150">
        <v>4.5</v>
      </c>
      <c r="K96" s="152">
        <v>4.4069999999999998E-2</v>
      </c>
      <c r="L96" s="150" t="s">
        <v>40</v>
      </c>
      <c r="M96" s="14" t="s">
        <v>125</v>
      </c>
      <c r="N96" s="156">
        <v>-5.3E-3</v>
      </c>
      <c r="O96" s="18">
        <v>0.2762</v>
      </c>
      <c r="P96" s="152">
        <v>-2.0799999999999999E-2</v>
      </c>
      <c r="Q96" s="152">
        <v>0.7329</v>
      </c>
      <c r="R96" s="152">
        <v>-3.0000000000000001E-3</v>
      </c>
      <c r="S96" s="152">
        <v>-2.8999999999999998E-3</v>
      </c>
      <c r="T96" s="152">
        <v>-2.3E-3</v>
      </c>
      <c r="U96" s="150">
        <v>1255</v>
      </c>
      <c r="V96" s="150">
        <v>-8</v>
      </c>
      <c r="W96" s="153">
        <v>0.21180555555555555</v>
      </c>
      <c r="X96" s="154">
        <v>42979</v>
      </c>
      <c r="Y96" s="21" t="s">
        <v>38</v>
      </c>
    </row>
    <row r="97" spans="1:25" ht="15.75" thickBot="1" x14ac:dyDescent="0.2">
      <c r="A97" s="7">
        <v>150235</v>
      </c>
      <c r="B97" s="144" t="s">
        <v>115</v>
      </c>
      <c r="C97" s="7">
        <v>1.054</v>
      </c>
      <c r="D97" s="147">
        <v>8.9999999999999998E-4</v>
      </c>
      <c r="E97" s="144">
        <v>40.69</v>
      </c>
      <c r="F97" s="7">
        <v>1.032</v>
      </c>
      <c r="G97" s="146">
        <v>-2.1299999999999999E-2</v>
      </c>
      <c r="H97" s="146">
        <v>0.03</v>
      </c>
      <c r="I97" s="144">
        <v>4.5</v>
      </c>
      <c r="J97" s="144">
        <v>4.5</v>
      </c>
      <c r="K97" s="146">
        <v>4.403E-2</v>
      </c>
      <c r="L97" s="144" t="s">
        <v>40</v>
      </c>
      <c r="M97" s="7" t="s">
        <v>56</v>
      </c>
      <c r="N97" s="145">
        <v>-6.4000000000000003E-3</v>
      </c>
      <c r="O97" s="23">
        <v>0.34329999999999999</v>
      </c>
      <c r="P97" s="146">
        <v>-2.1299999999999999E-2</v>
      </c>
      <c r="Q97" s="146">
        <v>0.53680000000000005</v>
      </c>
      <c r="R97" s="146">
        <v>-2.5999999999999999E-3</v>
      </c>
      <c r="S97" s="146">
        <v>-5.1000000000000004E-3</v>
      </c>
      <c r="T97" s="146">
        <v>-5.1000000000000004E-3</v>
      </c>
      <c r="U97" s="144">
        <v>32198</v>
      </c>
      <c r="V97" s="144">
        <v>-15</v>
      </c>
      <c r="W97" s="148">
        <v>0.21180555555555555</v>
      </c>
      <c r="X97" s="149">
        <v>42675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1.0529999999999999</v>
      </c>
      <c r="D98" s="151">
        <v>2.8999999999999998E-3</v>
      </c>
      <c r="E98" s="150">
        <v>132.27000000000001</v>
      </c>
      <c r="F98" s="14">
        <v>1.0309999999999999</v>
      </c>
      <c r="G98" s="152">
        <v>-2.1299999999999999E-2</v>
      </c>
      <c r="H98" s="152">
        <v>0.03</v>
      </c>
      <c r="I98" s="150">
        <v>4.5</v>
      </c>
      <c r="J98" s="150">
        <v>4.5</v>
      </c>
      <c r="K98" s="152">
        <v>4.403E-2</v>
      </c>
      <c r="L98" s="150" t="s">
        <v>40</v>
      </c>
      <c r="M98" s="14" t="s">
        <v>129</v>
      </c>
      <c r="N98" s="156">
        <v>-5.4999999999999997E-3</v>
      </c>
      <c r="O98" s="18">
        <v>0.37</v>
      </c>
      <c r="P98" s="152">
        <v>-2.1299999999999999E-2</v>
      </c>
      <c r="Q98" s="152">
        <v>0.47539999999999999</v>
      </c>
      <c r="R98" s="152">
        <v>-2.5999999999999999E-3</v>
      </c>
      <c r="S98" s="152">
        <v>-6.4000000000000003E-3</v>
      </c>
      <c r="T98" s="152">
        <v>-3.3999999999999998E-3</v>
      </c>
      <c r="U98" s="150">
        <v>11019</v>
      </c>
      <c r="V98" s="150">
        <v>-10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150173</v>
      </c>
      <c r="B99" s="144" t="s">
        <v>113</v>
      </c>
      <c r="C99" s="7">
        <v>1.0569999999999999</v>
      </c>
      <c r="D99" s="147">
        <v>1.9E-3</v>
      </c>
      <c r="E99" s="144">
        <v>226.16</v>
      </c>
      <c r="F99" s="7">
        <v>1.0349999999999999</v>
      </c>
      <c r="G99" s="146">
        <v>-2.1299999999999999E-2</v>
      </c>
      <c r="H99" s="146">
        <v>0.03</v>
      </c>
      <c r="I99" s="144">
        <v>4.5</v>
      </c>
      <c r="J99" s="144">
        <v>4.5</v>
      </c>
      <c r="K99" s="146">
        <v>4.403E-2</v>
      </c>
      <c r="L99" s="144" t="s">
        <v>40</v>
      </c>
      <c r="M99" s="7" t="s">
        <v>114</v>
      </c>
      <c r="N99" s="145">
        <v>-2.7000000000000001E-3</v>
      </c>
      <c r="O99" s="23">
        <v>0.26469999999999999</v>
      </c>
      <c r="P99" s="146">
        <v>-2.12E-2</v>
      </c>
      <c r="Q99" s="146">
        <v>0.7167</v>
      </c>
      <c r="R99" s="146">
        <v>-2.9999999999999997E-4</v>
      </c>
      <c r="S99" s="146">
        <v>-5.9999999999999995E-4</v>
      </c>
      <c r="T99" s="146">
        <v>-1.1999999999999999E-3</v>
      </c>
      <c r="U99" s="144">
        <v>17547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150275</v>
      </c>
      <c r="B100" s="161" t="s">
        <v>89</v>
      </c>
      <c r="C100" s="14">
        <v>1.056</v>
      </c>
      <c r="D100" s="151">
        <v>2.8E-3</v>
      </c>
      <c r="E100" s="150">
        <v>2671.53</v>
      </c>
      <c r="F100" s="14">
        <v>1.034</v>
      </c>
      <c r="G100" s="152">
        <v>-2.1299999999999999E-2</v>
      </c>
      <c r="H100" s="152">
        <v>0.03</v>
      </c>
      <c r="I100" s="150">
        <v>4.5</v>
      </c>
      <c r="J100" s="150">
        <v>4.5</v>
      </c>
      <c r="K100" s="152">
        <v>4.403E-2</v>
      </c>
      <c r="L100" s="150" t="s">
        <v>40</v>
      </c>
      <c r="M100" s="14" t="s">
        <v>46</v>
      </c>
      <c r="N100" s="156">
        <v>-2.0999999999999999E-3</v>
      </c>
      <c r="O100" s="18">
        <v>0.126</v>
      </c>
      <c r="P100" s="152">
        <v>-2.12E-2</v>
      </c>
      <c r="Q100" s="152">
        <v>1.0421</v>
      </c>
      <c r="R100" s="152">
        <v>-6.9999999999999999E-4</v>
      </c>
      <c r="S100" s="152">
        <v>-2.7000000000000001E-3</v>
      </c>
      <c r="T100" s="152">
        <v>-2.7000000000000001E-3</v>
      </c>
      <c r="U100" s="150">
        <v>66879</v>
      </c>
      <c r="V100" s="150">
        <v>20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1.036</v>
      </c>
      <c r="D101" s="147">
        <v>1E-3</v>
      </c>
      <c r="E101" s="144">
        <v>16.29</v>
      </c>
      <c r="F101" s="7">
        <v>1.0138</v>
      </c>
      <c r="G101" s="146">
        <v>-2.1899999999999999E-2</v>
      </c>
      <c r="H101" s="146">
        <v>0.03</v>
      </c>
      <c r="I101" s="144">
        <v>4.5</v>
      </c>
      <c r="J101" s="144">
        <v>4.5</v>
      </c>
      <c r="K101" s="146">
        <v>4.4019999999999997E-2</v>
      </c>
      <c r="L101" s="144" t="s">
        <v>40</v>
      </c>
      <c r="M101" s="7" t="s">
        <v>54</v>
      </c>
      <c r="N101" s="147">
        <v>2.0000000000000001E-4</v>
      </c>
      <c r="O101" s="23">
        <v>0.4173</v>
      </c>
      <c r="P101" s="146">
        <v>-2.1499999999999998E-2</v>
      </c>
      <c r="Q101" s="146">
        <v>0.38319999999999999</v>
      </c>
      <c r="R101" s="146">
        <v>-5.0000000000000001E-3</v>
      </c>
      <c r="S101" s="146">
        <v>-6.1999999999999998E-3</v>
      </c>
      <c r="T101" s="146">
        <v>-2.3E-3</v>
      </c>
      <c r="U101" s="144">
        <v>1522</v>
      </c>
      <c r="V101" s="144">
        <v>-5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1.0669999999999999</v>
      </c>
      <c r="D102" s="151">
        <v>4.7000000000000002E-3</v>
      </c>
      <c r="E102" s="150">
        <v>636.84</v>
      </c>
      <c r="F102" s="14">
        <v>1.042</v>
      </c>
      <c r="G102" s="152">
        <v>-2.4E-2</v>
      </c>
      <c r="H102" s="152">
        <v>0.03</v>
      </c>
      <c r="I102" s="150">
        <v>5.5</v>
      </c>
      <c r="J102" s="150">
        <v>4.5</v>
      </c>
      <c r="K102" s="152">
        <v>4.4019999999999997E-2</v>
      </c>
      <c r="L102" s="150" t="s">
        <v>40</v>
      </c>
      <c r="M102" s="14" t="s">
        <v>68</v>
      </c>
      <c r="N102" s="156">
        <v>-9.2999999999999992E-3</v>
      </c>
      <c r="O102" s="18">
        <v>0.24299999999999999</v>
      </c>
      <c r="P102" s="152">
        <v>-2.3900000000000001E-2</v>
      </c>
      <c r="Q102" s="152">
        <v>0.75770000000000004</v>
      </c>
      <c r="R102" s="152">
        <v>2.5000000000000001E-3</v>
      </c>
      <c r="S102" s="152">
        <v>-3.5000000000000001E-3</v>
      </c>
      <c r="T102" s="152">
        <v>-1.6999999999999999E-3</v>
      </c>
      <c r="U102" s="150">
        <v>40434</v>
      </c>
      <c r="V102" s="150">
        <v>50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150205</v>
      </c>
      <c r="B103" s="144" t="s">
        <v>49</v>
      </c>
      <c r="C103" s="7">
        <v>1.0609999999999999</v>
      </c>
      <c r="D103" s="147">
        <v>2.8E-3</v>
      </c>
      <c r="E103" s="144">
        <v>6722.34</v>
      </c>
      <c r="F103" s="7">
        <v>1.038</v>
      </c>
      <c r="G103" s="146">
        <v>-2.2200000000000001E-2</v>
      </c>
      <c r="H103" s="146">
        <v>0.03</v>
      </c>
      <c r="I103" s="144">
        <v>4.5</v>
      </c>
      <c r="J103" s="144">
        <v>4.5</v>
      </c>
      <c r="K103" s="146">
        <v>4.3990000000000001E-2</v>
      </c>
      <c r="L103" s="144" t="s">
        <v>40</v>
      </c>
      <c r="M103" s="7" t="s">
        <v>50</v>
      </c>
      <c r="N103" s="145">
        <v>-3.0999999999999999E-3</v>
      </c>
      <c r="O103" s="23">
        <v>0.1666</v>
      </c>
      <c r="P103" s="146">
        <v>-2.2100000000000002E-2</v>
      </c>
      <c r="Q103" s="146">
        <v>0.94120000000000004</v>
      </c>
      <c r="R103" s="146">
        <v>-4.7999999999999996E-3</v>
      </c>
      <c r="S103" s="146">
        <v>-2.5999999999999999E-3</v>
      </c>
      <c r="T103" s="146">
        <v>-3.2000000000000002E-3</v>
      </c>
      <c r="U103" s="144">
        <v>588544</v>
      </c>
      <c r="V103" s="144">
        <v>-731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150277</v>
      </c>
      <c r="B104" s="161" t="s">
        <v>65</v>
      </c>
      <c r="C104" s="14">
        <v>1.026</v>
      </c>
      <c r="D104" s="151">
        <v>2.8999999999999998E-3</v>
      </c>
      <c r="E104" s="150">
        <v>798</v>
      </c>
      <c r="F104" s="14">
        <v>1.0029999999999999</v>
      </c>
      <c r="G104" s="152">
        <v>-2.29E-2</v>
      </c>
      <c r="H104" s="152">
        <v>0.03</v>
      </c>
      <c r="I104" s="150">
        <v>4.5</v>
      </c>
      <c r="J104" s="150">
        <v>4.5</v>
      </c>
      <c r="K104" s="152">
        <v>4.3990000000000001E-2</v>
      </c>
      <c r="L104" s="150" t="s">
        <v>40</v>
      </c>
      <c r="M104" s="14" t="s">
        <v>66</v>
      </c>
      <c r="N104" s="156">
        <v>-6.9999999999999999E-4</v>
      </c>
      <c r="O104" s="18">
        <v>0.1585</v>
      </c>
      <c r="P104" s="152">
        <v>-2.2700000000000001E-2</v>
      </c>
      <c r="Q104" s="152">
        <v>1.0147999999999999</v>
      </c>
      <c r="R104" s="152">
        <v>-3.3999999999999998E-3</v>
      </c>
      <c r="S104" s="152">
        <v>-4.0000000000000001E-3</v>
      </c>
      <c r="T104" s="152">
        <v>-2.7000000000000001E-3</v>
      </c>
      <c r="U104" s="150">
        <v>47355</v>
      </c>
      <c r="V104" s="150">
        <v>40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150307</v>
      </c>
      <c r="B105" s="144" t="s">
        <v>51</v>
      </c>
      <c r="C105" s="7">
        <v>1.0589999999999999</v>
      </c>
      <c r="D105" s="147">
        <v>1.9E-3</v>
      </c>
      <c r="E105" s="144">
        <v>1545.58</v>
      </c>
      <c r="F105" s="7">
        <v>1.036</v>
      </c>
      <c r="G105" s="146">
        <v>-2.2200000000000001E-2</v>
      </c>
      <c r="H105" s="146">
        <v>0.03</v>
      </c>
      <c r="I105" s="144">
        <v>4.5</v>
      </c>
      <c r="J105" s="144">
        <v>4.5</v>
      </c>
      <c r="K105" s="146">
        <v>4.3990000000000001E-2</v>
      </c>
      <c r="L105" s="144" t="s">
        <v>40</v>
      </c>
      <c r="M105" s="7" t="s">
        <v>52</v>
      </c>
      <c r="N105" s="145">
        <v>-5.5999999999999999E-3</v>
      </c>
      <c r="O105" s="23">
        <v>0.18379999999999999</v>
      </c>
      <c r="P105" s="146">
        <v>-2.2100000000000002E-2</v>
      </c>
      <c r="Q105" s="146">
        <v>0.90410000000000001</v>
      </c>
      <c r="R105" s="146">
        <v>-1.6000000000000001E-3</v>
      </c>
      <c r="S105" s="146">
        <v>-4.4000000000000003E-3</v>
      </c>
      <c r="T105" s="146">
        <v>-3.2000000000000002E-3</v>
      </c>
      <c r="U105" s="144">
        <v>15701</v>
      </c>
      <c r="V105" s="144">
        <v>5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150200</v>
      </c>
      <c r="B106" s="150" t="s">
        <v>55</v>
      </c>
      <c r="C106" s="14">
        <v>1.0580000000000001</v>
      </c>
      <c r="D106" s="151">
        <v>2.8E-3</v>
      </c>
      <c r="E106" s="150">
        <v>11507.68</v>
      </c>
      <c r="F106" s="14">
        <v>1.0349999999999999</v>
      </c>
      <c r="G106" s="152">
        <v>-2.2200000000000001E-2</v>
      </c>
      <c r="H106" s="152">
        <v>0.03</v>
      </c>
      <c r="I106" s="150">
        <v>4.5</v>
      </c>
      <c r="J106" s="150">
        <v>4.5</v>
      </c>
      <c r="K106" s="152">
        <v>4.3990000000000001E-2</v>
      </c>
      <c r="L106" s="150" t="s">
        <v>40</v>
      </c>
      <c r="M106" s="14" t="s">
        <v>56</v>
      </c>
      <c r="N106" s="156">
        <v>-6.4000000000000003E-3</v>
      </c>
      <c r="O106" s="18">
        <v>0.1797</v>
      </c>
      <c r="P106" s="152">
        <v>-2.2100000000000002E-2</v>
      </c>
      <c r="Q106" s="152">
        <v>0.91520000000000001</v>
      </c>
      <c r="R106" s="152">
        <v>4.0000000000000002E-4</v>
      </c>
      <c r="S106" s="152">
        <v>-2.5000000000000001E-3</v>
      </c>
      <c r="T106" s="152">
        <v>-3.8E-3</v>
      </c>
      <c r="U106" s="150">
        <v>1055797</v>
      </c>
      <c r="V106" s="150">
        <v>-496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150251</v>
      </c>
      <c r="B107" s="144" t="s">
        <v>96</v>
      </c>
      <c r="C107" s="7">
        <v>1.0580000000000001</v>
      </c>
      <c r="D107" s="147">
        <v>8.9999999999999998E-4</v>
      </c>
      <c r="E107" s="144">
        <v>48.34</v>
      </c>
      <c r="F107" s="7">
        <v>1.0349999999999999</v>
      </c>
      <c r="G107" s="146">
        <v>-2.2200000000000001E-2</v>
      </c>
      <c r="H107" s="146">
        <v>0.03</v>
      </c>
      <c r="I107" s="144">
        <v>4.5</v>
      </c>
      <c r="J107" s="144">
        <v>4.5</v>
      </c>
      <c r="K107" s="146">
        <v>4.3990000000000001E-2</v>
      </c>
      <c r="L107" s="144" t="s">
        <v>40</v>
      </c>
      <c r="M107" s="7" t="s">
        <v>97</v>
      </c>
      <c r="N107" s="147">
        <v>2.7000000000000001E-3</v>
      </c>
      <c r="O107" s="23">
        <v>0.42370000000000002</v>
      </c>
      <c r="P107" s="146">
        <v>-2.2100000000000002E-2</v>
      </c>
      <c r="Q107" s="146">
        <v>0.34549999999999997</v>
      </c>
      <c r="R107" s="146">
        <v>-8.0000000000000004E-4</v>
      </c>
      <c r="S107" s="146">
        <v>-3.5999999999999999E-3</v>
      </c>
      <c r="T107" s="146">
        <v>-6.3E-3</v>
      </c>
      <c r="U107" s="144">
        <v>8181</v>
      </c>
      <c r="V107" s="144">
        <v>-26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1.0580000000000001</v>
      </c>
      <c r="D108" s="151">
        <v>2.8E-3</v>
      </c>
      <c r="E108" s="150">
        <v>3.53</v>
      </c>
      <c r="F108" s="14">
        <v>1.0349999999999999</v>
      </c>
      <c r="G108" s="152">
        <v>-2.2200000000000001E-2</v>
      </c>
      <c r="H108" s="152">
        <v>0.03</v>
      </c>
      <c r="I108" s="150">
        <v>4.5</v>
      </c>
      <c r="J108" s="150">
        <v>4.5</v>
      </c>
      <c r="K108" s="152">
        <v>4.3990000000000001E-2</v>
      </c>
      <c r="L108" s="150" t="s">
        <v>40</v>
      </c>
      <c r="M108" s="14" t="s">
        <v>60</v>
      </c>
      <c r="N108" s="151">
        <v>2.0999999999999999E-3</v>
      </c>
      <c r="O108" s="18">
        <v>0.40179999999999999</v>
      </c>
      <c r="P108" s="152">
        <v>-2.2100000000000002E-2</v>
      </c>
      <c r="Q108" s="152">
        <v>0.39650000000000002</v>
      </c>
      <c r="R108" s="152">
        <v>-6.1999999999999998E-3</v>
      </c>
      <c r="S108" s="152">
        <v>-3.7000000000000002E-3</v>
      </c>
      <c r="T108" s="152">
        <v>-2.3E-3</v>
      </c>
      <c r="U108" s="150">
        <v>2068</v>
      </c>
      <c r="V108" s="150">
        <v>-5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1.0369999999999999</v>
      </c>
      <c r="D109" s="145">
        <v>-5.7999999999999996E-3</v>
      </c>
      <c r="E109" s="144">
        <v>17.739999999999998</v>
      </c>
      <c r="F109" s="7">
        <v>1.0138</v>
      </c>
      <c r="G109" s="146">
        <v>-2.29E-2</v>
      </c>
      <c r="H109" s="146">
        <v>0.03</v>
      </c>
      <c r="I109" s="144">
        <v>4.5</v>
      </c>
      <c r="J109" s="144">
        <v>4.5</v>
      </c>
      <c r="K109" s="146">
        <v>4.3979999999999998E-2</v>
      </c>
      <c r="L109" s="144" t="s">
        <v>40</v>
      </c>
      <c r="M109" s="7" t="s">
        <v>95</v>
      </c>
      <c r="N109" s="147">
        <v>5.9999999999999995E-4</v>
      </c>
      <c r="O109" s="23">
        <v>0.2306</v>
      </c>
      <c r="P109" s="146">
        <v>-2.2499999999999999E-2</v>
      </c>
      <c r="Q109" s="146">
        <v>0.82640000000000002</v>
      </c>
      <c r="R109" s="146">
        <v>-8.2000000000000007E-3</v>
      </c>
      <c r="S109" s="146">
        <v>-1E-3</v>
      </c>
      <c r="T109" s="146">
        <v>-4.8999999999999998E-3</v>
      </c>
      <c r="U109" s="144">
        <v>2915</v>
      </c>
      <c r="V109" s="144">
        <v>8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502049</v>
      </c>
      <c r="B110" s="150" t="s">
        <v>90</v>
      </c>
      <c r="C110" s="14">
        <v>1.0429999999999999</v>
      </c>
      <c r="D110" s="151">
        <v>1E-3</v>
      </c>
      <c r="E110" s="150">
        <v>90.43</v>
      </c>
      <c r="F110" s="14">
        <v>1.0198</v>
      </c>
      <c r="G110" s="152">
        <v>-2.2700000000000001E-2</v>
      </c>
      <c r="H110" s="152">
        <v>0.03</v>
      </c>
      <c r="I110" s="150">
        <v>4.5</v>
      </c>
      <c r="J110" s="150">
        <v>4.5</v>
      </c>
      <c r="K110" s="152">
        <v>4.3979999999999998E-2</v>
      </c>
      <c r="L110" s="150" t="s">
        <v>40</v>
      </c>
      <c r="M110" s="14" t="s">
        <v>91</v>
      </c>
      <c r="N110" s="156">
        <v>-2E-3</v>
      </c>
      <c r="O110" s="18">
        <v>0.41880000000000001</v>
      </c>
      <c r="P110" s="152">
        <v>-2.24E-2</v>
      </c>
      <c r="Q110" s="152">
        <v>0.37309999999999999</v>
      </c>
      <c r="R110" s="152">
        <v>-4.4999999999999997E-3</v>
      </c>
      <c r="S110" s="152">
        <v>-4.1000000000000003E-3</v>
      </c>
      <c r="T110" s="152">
        <v>-3.8E-3</v>
      </c>
      <c r="U110" s="150">
        <v>12993</v>
      </c>
      <c r="V110" s="150">
        <v>-87</v>
      </c>
      <c r="W110" s="153">
        <v>0.21180555555555555</v>
      </c>
      <c r="X110" s="154">
        <v>42839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1.0349999999999999</v>
      </c>
      <c r="D111" s="147">
        <v>2.8999999999999998E-3</v>
      </c>
      <c r="E111" s="144">
        <v>228.46</v>
      </c>
      <c r="F111" s="7">
        <v>1.0116000000000001</v>
      </c>
      <c r="G111" s="146">
        <v>-2.3099999999999999E-2</v>
      </c>
      <c r="H111" s="146">
        <v>0.03</v>
      </c>
      <c r="I111" s="144">
        <v>4.5</v>
      </c>
      <c r="J111" s="144">
        <v>4.5</v>
      </c>
      <c r="K111" s="146">
        <v>4.3970000000000002E-2</v>
      </c>
      <c r="L111" s="144" t="s">
        <v>40</v>
      </c>
      <c r="M111" s="7" t="s">
        <v>64</v>
      </c>
      <c r="N111" s="145">
        <v>-2.0000000000000001E-4</v>
      </c>
      <c r="O111" s="23">
        <v>0.28910000000000002</v>
      </c>
      <c r="P111" s="146">
        <v>-2.2499999999999999E-2</v>
      </c>
      <c r="Q111" s="160">
        <v>0.6905</v>
      </c>
      <c r="R111" s="146">
        <v>-6.0000000000000001E-3</v>
      </c>
      <c r="S111" s="146">
        <v>-5.5999999999999999E-3</v>
      </c>
      <c r="T111" s="146">
        <v>-5.7000000000000002E-3</v>
      </c>
      <c r="U111" s="144">
        <v>9173</v>
      </c>
      <c r="V111" s="144">
        <v>-15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150100</v>
      </c>
      <c r="B112" s="150" t="s">
        <v>133</v>
      </c>
      <c r="C112" s="14">
        <v>1.0569999999999999</v>
      </c>
      <c r="D112" s="151">
        <v>8.9999999999999998E-4</v>
      </c>
      <c r="E112" s="150">
        <v>203.34</v>
      </c>
      <c r="F112" s="14">
        <v>1.0329999999999999</v>
      </c>
      <c r="G112" s="152">
        <v>-2.3199999999999998E-2</v>
      </c>
      <c r="H112" s="152">
        <v>0.03</v>
      </c>
      <c r="I112" s="150">
        <v>4.5</v>
      </c>
      <c r="J112" s="150">
        <v>4.5</v>
      </c>
      <c r="K112" s="152">
        <v>4.3950000000000003E-2</v>
      </c>
      <c r="L112" s="150" t="s">
        <v>40</v>
      </c>
      <c r="M112" s="14" t="s">
        <v>134</v>
      </c>
      <c r="N112" s="156">
        <v>-6.0000000000000001E-3</v>
      </c>
      <c r="O112" s="18">
        <v>0.43259999999999998</v>
      </c>
      <c r="P112" s="152">
        <v>-2.3099999999999999E-2</v>
      </c>
      <c r="Q112" s="152">
        <v>0.76910000000000001</v>
      </c>
      <c r="R112" s="152">
        <v>2.2000000000000001E-3</v>
      </c>
      <c r="S112" s="152">
        <v>-1.2999999999999999E-3</v>
      </c>
      <c r="T112" s="152">
        <v>-5.3E-3</v>
      </c>
      <c r="U112" s="150">
        <v>13684</v>
      </c>
      <c r="V112" s="150">
        <v>-4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150179</v>
      </c>
      <c r="B113" s="144" t="s">
        <v>120</v>
      </c>
      <c r="C113" s="7">
        <v>1.0569999999999999</v>
      </c>
      <c r="D113" s="147">
        <v>8.9999999999999998E-4</v>
      </c>
      <c r="E113" s="144">
        <v>235.72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121</v>
      </c>
      <c r="N113" s="145">
        <v>-4.4000000000000003E-3</v>
      </c>
      <c r="O113" s="23">
        <v>0.45960000000000001</v>
      </c>
      <c r="P113" s="146">
        <v>-2.3099999999999999E-2</v>
      </c>
      <c r="Q113" s="146">
        <v>0.26369999999999999</v>
      </c>
      <c r="R113" s="146">
        <v>-6.7999999999999996E-3</v>
      </c>
      <c r="S113" s="146">
        <v>-4.5999999999999999E-3</v>
      </c>
      <c r="T113" s="146">
        <v>-5.4999999999999997E-3</v>
      </c>
      <c r="U113" s="144">
        <v>5819</v>
      </c>
      <c r="V113" s="144">
        <v>-5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150194</v>
      </c>
      <c r="B114" s="150" t="s">
        <v>85</v>
      </c>
      <c r="C114" s="14">
        <v>1.0580000000000001</v>
      </c>
      <c r="D114" s="151">
        <v>2.8E-3</v>
      </c>
      <c r="E114" s="150">
        <v>7884.95</v>
      </c>
      <c r="F114" s="14">
        <v>1.034</v>
      </c>
      <c r="G114" s="152">
        <v>-2.3199999999999998E-2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86</v>
      </c>
      <c r="N114" s="156">
        <v>-6.1999999999999998E-3</v>
      </c>
      <c r="O114" s="18">
        <v>0.14580000000000001</v>
      </c>
      <c r="P114" s="152">
        <v>-2.3099999999999999E-2</v>
      </c>
      <c r="Q114" s="152">
        <v>0.99590000000000001</v>
      </c>
      <c r="R114" s="152">
        <v>-3.3999999999999998E-3</v>
      </c>
      <c r="S114" s="152">
        <v>-5.3E-3</v>
      </c>
      <c r="T114" s="152">
        <v>-4.5999999999999999E-3</v>
      </c>
      <c r="U114" s="150">
        <v>436916</v>
      </c>
      <c r="V114" s="150">
        <v>-2041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150241</v>
      </c>
      <c r="B115" s="155" t="s">
        <v>94</v>
      </c>
      <c r="C115" s="7">
        <v>1.0580000000000001</v>
      </c>
      <c r="D115" s="147">
        <v>3.8E-3</v>
      </c>
      <c r="E115" s="144">
        <v>217.13</v>
      </c>
      <c r="F115" s="7">
        <v>1.034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5.9999999999999995E-4</v>
      </c>
      <c r="O115" s="23">
        <v>0.30709999999999998</v>
      </c>
      <c r="P115" s="146">
        <v>-2.3099999999999999E-2</v>
      </c>
      <c r="Q115" s="146">
        <v>0.61890000000000001</v>
      </c>
      <c r="R115" s="146">
        <v>-6.4999999999999997E-3</v>
      </c>
      <c r="S115" s="146">
        <v>-6.4999999999999997E-3</v>
      </c>
      <c r="T115" s="146">
        <v>-6.0000000000000001E-3</v>
      </c>
      <c r="U115" s="144">
        <v>7906</v>
      </c>
      <c r="V115" s="144">
        <v>-6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150259</v>
      </c>
      <c r="B116" s="150" t="s">
        <v>92</v>
      </c>
      <c r="C116" s="14">
        <v>1.038</v>
      </c>
      <c r="D116" s="151">
        <v>4.7999999999999996E-3</v>
      </c>
      <c r="E116" s="150">
        <v>296.95999999999998</v>
      </c>
      <c r="F116" s="14">
        <v>1.0138</v>
      </c>
      <c r="G116" s="152">
        <v>-2.3900000000000001E-2</v>
      </c>
      <c r="H116" s="152">
        <v>0.03</v>
      </c>
      <c r="I116" s="150">
        <v>4.5</v>
      </c>
      <c r="J116" s="150">
        <v>4.5</v>
      </c>
      <c r="K116" s="152">
        <v>4.394E-2</v>
      </c>
      <c r="L116" s="150" t="s">
        <v>40</v>
      </c>
      <c r="M116" s="14" t="s">
        <v>93</v>
      </c>
      <c r="N116" s="151">
        <v>1.5E-3</v>
      </c>
      <c r="O116" s="18">
        <v>0.33660000000000001</v>
      </c>
      <c r="P116" s="152">
        <v>-2.3400000000000001E-2</v>
      </c>
      <c r="Q116" s="152">
        <v>0.57489999999999997</v>
      </c>
      <c r="R116" s="152">
        <v>-3.5999999999999999E-3</v>
      </c>
      <c r="S116" s="152">
        <v>-5.8999999999999999E-3</v>
      </c>
      <c r="T116" s="152">
        <v>-4.3E-3</v>
      </c>
      <c r="U116" s="150">
        <v>10050</v>
      </c>
      <c r="V116" s="150">
        <v>-9</v>
      </c>
      <c r="W116" s="153">
        <v>0.21180555555555555</v>
      </c>
      <c r="X116" s="154">
        <v>42888</v>
      </c>
      <c r="Y116" s="21" t="s">
        <v>38</v>
      </c>
    </row>
    <row r="117" spans="1:25" ht="15.75" thickBot="1" x14ac:dyDescent="0.2">
      <c r="A117" s="7">
        <v>150186</v>
      </c>
      <c r="B117" s="144" t="s">
        <v>79</v>
      </c>
      <c r="C117" s="7">
        <v>1.032</v>
      </c>
      <c r="D117" s="147">
        <v>3.8999999999999998E-3</v>
      </c>
      <c r="E117" s="144">
        <v>245.74</v>
      </c>
      <c r="F117" s="7">
        <v>1.0073000000000001</v>
      </c>
      <c r="G117" s="146">
        <v>-2.4500000000000001E-2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80</v>
      </c>
      <c r="N117" s="145">
        <v>-3.3999999999999998E-3</v>
      </c>
      <c r="O117" s="23">
        <v>0.33350000000000002</v>
      </c>
      <c r="P117" s="146">
        <v>-2.4500000000000001E-2</v>
      </c>
      <c r="Q117" s="160">
        <v>0.59040000000000004</v>
      </c>
      <c r="R117" s="146">
        <v>3.5999999999999999E-3</v>
      </c>
      <c r="S117" s="146">
        <v>1.9E-3</v>
      </c>
      <c r="T117" s="146">
        <v>6.9999999999999999E-4</v>
      </c>
      <c r="U117" s="144">
        <v>45729</v>
      </c>
      <c r="V117" s="144">
        <v>58</v>
      </c>
      <c r="W117" s="148">
        <v>0.21180555555555555</v>
      </c>
      <c r="X117" s="149">
        <v>42940</v>
      </c>
      <c r="Y117" s="13" t="s">
        <v>38</v>
      </c>
    </row>
    <row r="118" spans="1:25" ht="15.75" thickBot="1" x14ac:dyDescent="0.2">
      <c r="A118" s="14">
        <v>150315</v>
      </c>
      <c r="B118" s="150" t="s">
        <v>118</v>
      </c>
      <c r="C118" s="14">
        <v>1.0609999999999999</v>
      </c>
      <c r="D118" s="151">
        <v>1.9E-3</v>
      </c>
      <c r="E118" s="150">
        <v>197.75</v>
      </c>
      <c r="F118" s="14">
        <v>1.036</v>
      </c>
      <c r="G118" s="152">
        <v>-2.41E-2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119</v>
      </c>
      <c r="N118" s="156">
        <v>-3.5000000000000001E-3</v>
      </c>
      <c r="O118" s="18">
        <v>0.36120000000000002</v>
      </c>
      <c r="P118" s="152">
        <v>-2.4E-2</v>
      </c>
      <c r="Q118" s="152">
        <v>0.49009999999999998</v>
      </c>
      <c r="R118" s="152">
        <v>-4.5999999999999999E-3</v>
      </c>
      <c r="S118" s="152">
        <v>-4.4999999999999997E-3</v>
      </c>
      <c r="T118" s="152">
        <v>-3.5000000000000001E-3</v>
      </c>
      <c r="U118" s="150">
        <v>8518</v>
      </c>
      <c r="V118" s="150">
        <v>-3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150177</v>
      </c>
      <c r="B119" s="144" t="s">
        <v>83</v>
      </c>
      <c r="C119" s="7">
        <v>1.0589999999999999</v>
      </c>
      <c r="D119" s="147">
        <v>1.9E-3</v>
      </c>
      <c r="E119" s="144">
        <v>295.52999999999997</v>
      </c>
      <c r="F119" s="7">
        <v>1.0329999999999999</v>
      </c>
      <c r="G119" s="146">
        <v>-2.52E-2</v>
      </c>
      <c r="H119" s="146">
        <v>0.03</v>
      </c>
      <c r="I119" s="144">
        <v>4.5</v>
      </c>
      <c r="J119" s="144">
        <v>4.5</v>
      </c>
      <c r="K119" s="146">
        <v>4.3860000000000003E-2</v>
      </c>
      <c r="L119" s="144" t="s">
        <v>40</v>
      </c>
      <c r="M119" s="7" t="s">
        <v>84</v>
      </c>
      <c r="N119" s="145">
        <v>-5.7999999999999996E-3</v>
      </c>
      <c r="O119" s="23">
        <v>0.45569999999999999</v>
      </c>
      <c r="P119" s="146">
        <v>-2.4899999999999999E-2</v>
      </c>
      <c r="Q119" s="146">
        <v>0.27279999999999999</v>
      </c>
      <c r="R119" s="146">
        <v>-3.3999999999999998E-3</v>
      </c>
      <c r="S119" s="146">
        <v>-6.3E-3</v>
      </c>
      <c r="T119" s="146">
        <v>-4.7000000000000002E-3</v>
      </c>
      <c r="U119" s="144">
        <v>21525</v>
      </c>
      <c r="V119" s="144">
        <v>-13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150203</v>
      </c>
      <c r="B120" s="150" t="s">
        <v>109</v>
      </c>
      <c r="C120" s="14">
        <v>1.0509999999999999</v>
      </c>
      <c r="D120" s="151">
        <v>1.9E-3</v>
      </c>
      <c r="E120" s="150">
        <v>158.62</v>
      </c>
      <c r="F120" s="14">
        <v>1.0249999999999999</v>
      </c>
      <c r="G120" s="152">
        <v>-2.5399999999999999E-2</v>
      </c>
      <c r="H120" s="152">
        <v>0.03</v>
      </c>
      <c r="I120" s="150">
        <v>4.5</v>
      </c>
      <c r="J120" s="150">
        <v>4.5</v>
      </c>
      <c r="K120" s="152">
        <v>4.3860000000000003E-2</v>
      </c>
      <c r="L120" s="150" t="s">
        <v>40</v>
      </c>
      <c r="M120" s="14" t="s">
        <v>110</v>
      </c>
      <c r="N120" s="156">
        <v>-6.7000000000000002E-3</v>
      </c>
      <c r="O120" s="18">
        <v>0.4526</v>
      </c>
      <c r="P120" s="152">
        <v>-2.5100000000000001E-2</v>
      </c>
      <c r="Q120" s="152">
        <v>0.28810000000000002</v>
      </c>
      <c r="R120" s="152">
        <v>-3.0000000000000001E-3</v>
      </c>
      <c r="S120" s="152">
        <v>-6.0000000000000001E-3</v>
      </c>
      <c r="T120" s="152">
        <v>-6.4000000000000003E-3</v>
      </c>
      <c r="U120" s="150">
        <v>15010</v>
      </c>
      <c r="V120" s="150">
        <v>-221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1.056</v>
      </c>
      <c r="D121" s="147">
        <v>1.9E-3</v>
      </c>
      <c r="E121" s="144">
        <v>277.81</v>
      </c>
      <c r="F121" s="7">
        <v>1.0289999999999999</v>
      </c>
      <c r="G121" s="146">
        <v>-2.6200000000000001E-2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88</v>
      </c>
      <c r="N121" s="145">
        <v>-4.7000000000000002E-3</v>
      </c>
      <c r="O121" s="23">
        <v>0.438</v>
      </c>
      <c r="P121" s="146">
        <v>-2.5899999999999999E-2</v>
      </c>
      <c r="Q121" s="146">
        <v>0.31819999999999998</v>
      </c>
      <c r="R121" s="146">
        <v>-4.3E-3</v>
      </c>
      <c r="S121" s="146">
        <v>-3.8999999999999998E-3</v>
      </c>
      <c r="T121" s="146">
        <v>-4.7999999999999996E-3</v>
      </c>
      <c r="U121" s="144">
        <v>26550</v>
      </c>
      <c r="V121" s="144">
        <v>-111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1.042</v>
      </c>
      <c r="D122" s="151">
        <v>1.9E-3</v>
      </c>
      <c r="E122" s="150">
        <v>383.67</v>
      </c>
      <c r="F122" s="14">
        <v>1.0142</v>
      </c>
      <c r="G122" s="152">
        <v>-2.7400000000000001E-2</v>
      </c>
      <c r="H122" s="152">
        <v>0.03</v>
      </c>
      <c r="I122" s="150">
        <v>4.5</v>
      </c>
      <c r="J122" s="150">
        <v>4.5</v>
      </c>
      <c r="K122" s="152">
        <v>4.3779999999999999E-2</v>
      </c>
      <c r="L122" s="150" t="s">
        <v>40</v>
      </c>
      <c r="M122" s="14" t="s">
        <v>76</v>
      </c>
      <c r="N122" s="156">
        <v>-3.8999999999999998E-3</v>
      </c>
      <c r="O122" s="18">
        <v>0.3473</v>
      </c>
      <c r="P122" s="152">
        <v>-2.7199999999999998E-2</v>
      </c>
      <c r="Q122" s="162">
        <v>0.54890000000000005</v>
      </c>
      <c r="R122" s="152">
        <v>-2.5000000000000001E-3</v>
      </c>
      <c r="S122" s="152">
        <v>-4.5999999999999999E-3</v>
      </c>
      <c r="T122" s="152">
        <v>-3.8999999999999998E-3</v>
      </c>
      <c r="U122" s="150">
        <v>50444</v>
      </c>
      <c r="V122" s="150">
        <v>-454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1.069</v>
      </c>
      <c r="D123" s="147">
        <v>1.9E-3</v>
      </c>
      <c r="E123" s="144">
        <v>4096.93</v>
      </c>
      <c r="F123" s="7">
        <v>1.04</v>
      </c>
      <c r="G123" s="146">
        <v>-2.7900000000000001E-2</v>
      </c>
      <c r="H123" s="146">
        <v>0.03</v>
      </c>
      <c r="I123" s="144">
        <v>4.5</v>
      </c>
      <c r="J123" s="144">
        <v>4.5</v>
      </c>
      <c r="K123" s="146">
        <v>4.3729999999999998E-2</v>
      </c>
      <c r="L123" s="144" t="s">
        <v>40</v>
      </c>
      <c r="M123" s="7" t="s">
        <v>95</v>
      </c>
      <c r="N123" s="147">
        <v>5.9999999999999995E-4</v>
      </c>
      <c r="O123" s="23">
        <v>0.253</v>
      </c>
      <c r="P123" s="146">
        <v>-2.75E-2</v>
      </c>
      <c r="Q123" s="146">
        <v>0.73709999999999998</v>
      </c>
      <c r="R123" s="146">
        <v>-5.7999999999999996E-3</v>
      </c>
      <c r="S123" s="146">
        <v>-3.5000000000000001E-3</v>
      </c>
      <c r="T123" s="146">
        <v>-3.5000000000000001E-3</v>
      </c>
      <c r="U123" s="144">
        <v>334983</v>
      </c>
      <c r="V123" s="144">
        <v>44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150229</v>
      </c>
      <c r="B124" s="150" t="s">
        <v>69</v>
      </c>
      <c r="C124" s="14">
        <v>1.0669999999999999</v>
      </c>
      <c r="D124" s="151">
        <v>4.7000000000000002E-3</v>
      </c>
      <c r="E124" s="150">
        <v>215.06</v>
      </c>
      <c r="F124" s="14">
        <v>1.0369999999999999</v>
      </c>
      <c r="G124" s="152">
        <v>-2.8899999999999999E-2</v>
      </c>
      <c r="H124" s="152">
        <v>0.03</v>
      </c>
      <c r="I124" s="150">
        <v>4.5</v>
      </c>
      <c r="J124" s="150">
        <v>4.5</v>
      </c>
      <c r="K124" s="152">
        <v>4.369E-2</v>
      </c>
      <c r="L124" s="150" t="s">
        <v>40</v>
      </c>
      <c r="M124" s="14" t="s">
        <v>70</v>
      </c>
      <c r="N124" s="156">
        <v>-2.9999999999999997E-4</v>
      </c>
      <c r="O124" s="18">
        <v>0.26600000000000001</v>
      </c>
      <c r="P124" s="152">
        <v>-2.8500000000000001E-2</v>
      </c>
      <c r="Q124" s="152">
        <v>0.71089999999999998</v>
      </c>
      <c r="R124" s="152">
        <v>-5.4000000000000003E-3</v>
      </c>
      <c r="S124" s="152">
        <v>-5.7000000000000002E-3</v>
      </c>
      <c r="T124" s="152">
        <v>-5.7999999999999996E-3</v>
      </c>
      <c r="U124" s="150">
        <v>17536</v>
      </c>
      <c r="V124" s="150">
        <v>-201</v>
      </c>
      <c r="W124" s="153">
        <v>0.21180555555555555</v>
      </c>
      <c r="X124" s="154">
        <v>42705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1.0629999999999999</v>
      </c>
      <c r="D125" s="147">
        <v>2.8E-3</v>
      </c>
      <c r="E125" s="144">
        <v>2981.92</v>
      </c>
      <c r="F125" s="7">
        <v>1.0329999999999999</v>
      </c>
      <c r="G125" s="146">
        <v>-2.9000000000000001E-2</v>
      </c>
      <c r="H125" s="146">
        <v>0.03</v>
      </c>
      <c r="I125" s="144">
        <v>4.5</v>
      </c>
      <c r="J125" s="144">
        <v>4.5</v>
      </c>
      <c r="K125" s="146">
        <v>4.369E-2</v>
      </c>
      <c r="L125" s="144" t="s">
        <v>40</v>
      </c>
      <c r="M125" s="7" t="s">
        <v>123</v>
      </c>
      <c r="N125" s="145">
        <v>-8.9999999999999993E-3</v>
      </c>
      <c r="O125" s="23">
        <v>0.31890000000000002</v>
      </c>
      <c r="P125" s="146">
        <v>-2.86E-2</v>
      </c>
      <c r="Q125" s="146">
        <v>1.1234</v>
      </c>
      <c r="R125" s="146">
        <v>-4.0000000000000002E-4</v>
      </c>
      <c r="S125" s="146">
        <v>-5.7999999999999996E-3</v>
      </c>
      <c r="T125" s="146">
        <v>-2.0999999999999999E-3</v>
      </c>
      <c r="U125" s="144">
        <v>352339</v>
      </c>
      <c r="V125" s="144">
        <v>-1266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150169</v>
      </c>
      <c r="B126" s="161" t="s">
        <v>116</v>
      </c>
      <c r="C126" s="14">
        <v>1.0620000000000001</v>
      </c>
      <c r="D126" s="151">
        <v>7.6E-3</v>
      </c>
      <c r="E126" s="150">
        <v>1996.95</v>
      </c>
      <c r="F126" s="14">
        <v>1.032</v>
      </c>
      <c r="G126" s="152">
        <v>-2.9100000000000001E-2</v>
      </c>
      <c r="H126" s="152">
        <v>0.03</v>
      </c>
      <c r="I126" s="150">
        <v>4.5</v>
      </c>
      <c r="J126" s="150">
        <v>4.5</v>
      </c>
      <c r="K126" s="152">
        <v>4.369E-2</v>
      </c>
      <c r="L126" s="150" t="s">
        <v>40</v>
      </c>
      <c r="M126" s="14" t="s">
        <v>117</v>
      </c>
      <c r="N126" s="156">
        <v>-3.0999999999999999E-3</v>
      </c>
      <c r="O126" s="18">
        <v>0.38419999999999999</v>
      </c>
      <c r="P126" s="152">
        <v>-2.86E-2</v>
      </c>
      <c r="Q126" s="152">
        <v>0.441</v>
      </c>
      <c r="R126" s="152">
        <v>4.4000000000000003E-3</v>
      </c>
      <c r="S126" s="152">
        <v>5.7000000000000002E-3</v>
      </c>
      <c r="T126" s="152">
        <v>4.3E-3</v>
      </c>
      <c r="U126" s="150">
        <v>60267</v>
      </c>
      <c r="V126" s="150">
        <v>3730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1.0660000000000001</v>
      </c>
      <c r="D127" s="147">
        <v>1.9E-3</v>
      </c>
      <c r="E127" s="144">
        <v>11096.66</v>
      </c>
      <c r="F127" s="7">
        <v>1.034</v>
      </c>
      <c r="G127" s="146">
        <v>-3.09E-2</v>
      </c>
      <c r="H127" s="146">
        <v>0.03</v>
      </c>
      <c r="I127" s="144">
        <v>4.5</v>
      </c>
      <c r="J127" s="144">
        <v>4.5</v>
      </c>
      <c r="K127" s="146">
        <v>4.36E-2</v>
      </c>
      <c r="L127" s="144" t="s">
        <v>40</v>
      </c>
      <c r="M127" s="7" t="s">
        <v>48</v>
      </c>
      <c r="N127" s="145">
        <v>-2E-3</v>
      </c>
      <c r="O127" s="23">
        <v>0.23880000000000001</v>
      </c>
      <c r="P127" s="146">
        <v>-3.04E-2</v>
      </c>
      <c r="Q127" s="146">
        <v>0.77849999999999997</v>
      </c>
      <c r="R127" s="146">
        <v>-5.7999999999999996E-3</v>
      </c>
      <c r="S127" s="146">
        <v>-5.3E-3</v>
      </c>
      <c r="T127" s="146">
        <v>-5.4000000000000003E-3</v>
      </c>
      <c r="U127" s="144">
        <v>429929</v>
      </c>
      <c r="V127" s="144">
        <v>-4049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1.0669999999999999</v>
      </c>
      <c r="D128" s="151">
        <v>3.8E-3</v>
      </c>
      <c r="E128" s="150">
        <v>77.209999999999994</v>
      </c>
      <c r="F128" s="14">
        <v>1.0349999999999999</v>
      </c>
      <c r="G128" s="152">
        <v>-3.09E-2</v>
      </c>
      <c r="H128" s="152">
        <v>0.03</v>
      </c>
      <c r="I128" s="150">
        <v>4.5</v>
      </c>
      <c r="J128" s="150">
        <v>4.5</v>
      </c>
      <c r="K128" s="152">
        <v>4.36E-2</v>
      </c>
      <c r="L128" s="150" t="s">
        <v>40</v>
      </c>
      <c r="M128" s="14" t="s">
        <v>100</v>
      </c>
      <c r="N128" s="156">
        <v>-1.9E-3</v>
      </c>
      <c r="O128" s="18">
        <v>0.3412</v>
      </c>
      <c r="P128" s="152">
        <v>-3.04E-2</v>
      </c>
      <c r="Q128" s="152">
        <v>0.53810000000000002</v>
      </c>
      <c r="R128" s="152">
        <v>-3.8E-3</v>
      </c>
      <c r="S128" s="152">
        <v>-6.1000000000000004E-3</v>
      </c>
      <c r="T128" s="152">
        <v>-6.7000000000000002E-3</v>
      </c>
      <c r="U128" s="150">
        <v>10728</v>
      </c>
      <c r="V128" s="150">
        <v>-168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1.042</v>
      </c>
      <c r="D129" s="147">
        <v>4.7999999999999996E-3</v>
      </c>
      <c r="E129" s="144">
        <v>246.36</v>
      </c>
      <c r="F129" s="7">
        <v>1.0095000000000001</v>
      </c>
      <c r="G129" s="146">
        <v>-3.2199999999999999E-2</v>
      </c>
      <c r="H129" s="146">
        <v>0.03</v>
      </c>
      <c r="I129" s="144">
        <v>4.5</v>
      </c>
      <c r="J129" s="144">
        <v>4.5</v>
      </c>
      <c r="K129" s="146">
        <v>4.3580000000000001E-2</v>
      </c>
      <c r="L129" s="144" t="s">
        <v>40</v>
      </c>
      <c r="M129" s="7" t="s">
        <v>80</v>
      </c>
      <c r="N129" s="145">
        <v>-3.3999999999999998E-3</v>
      </c>
      <c r="O129" s="23">
        <v>0.42809999999999998</v>
      </c>
      <c r="P129" s="146">
        <v>-3.1E-2</v>
      </c>
      <c r="Q129" s="146">
        <v>0.36220000000000002</v>
      </c>
      <c r="R129" s="146">
        <v>-3.8E-3</v>
      </c>
      <c r="S129" s="146">
        <v>-4.1999999999999997E-3</v>
      </c>
      <c r="T129" s="146">
        <v>-4.7999999999999996E-3</v>
      </c>
      <c r="U129" s="144">
        <v>32671</v>
      </c>
      <c r="V129" s="144">
        <v>-53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1.0449999999999999</v>
      </c>
      <c r="D130" s="151">
        <v>4.7999999999999996E-3</v>
      </c>
      <c r="E130" s="150">
        <v>89.71</v>
      </c>
      <c r="F130" s="14">
        <v>1.0123</v>
      </c>
      <c r="G130" s="152">
        <v>-3.2300000000000002E-2</v>
      </c>
      <c r="H130" s="152">
        <v>0.03</v>
      </c>
      <c r="I130" s="150">
        <v>4.5</v>
      </c>
      <c r="J130" s="150">
        <v>4.5</v>
      </c>
      <c r="K130" s="152">
        <v>4.3580000000000001E-2</v>
      </c>
      <c r="L130" s="150" t="s">
        <v>40</v>
      </c>
      <c r="M130" s="14" t="s">
        <v>48</v>
      </c>
      <c r="N130" s="156">
        <v>-2E-3</v>
      </c>
      <c r="O130" s="18">
        <v>0.29320000000000002</v>
      </c>
      <c r="P130" s="152">
        <v>-3.1899999999999998E-2</v>
      </c>
      <c r="Q130" s="152">
        <v>0.67969999999999997</v>
      </c>
      <c r="R130" s="152">
        <v>-4.4999999999999997E-3</v>
      </c>
      <c r="S130" s="152">
        <v>-6.4000000000000003E-3</v>
      </c>
      <c r="T130" s="152">
        <v>-4.7999999999999996E-3</v>
      </c>
      <c r="U130" s="150">
        <v>23287</v>
      </c>
      <c r="V130" s="150">
        <v>-220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1.042</v>
      </c>
      <c r="D131" s="147">
        <v>1.9E-3</v>
      </c>
      <c r="E131" s="144">
        <v>224.6</v>
      </c>
      <c r="F131" s="7">
        <v>1.0095000000000001</v>
      </c>
      <c r="G131" s="146">
        <v>-3.2199999999999999E-2</v>
      </c>
      <c r="H131" s="146">
        <v>0.03</v>
      </c>
      <c r="I131" s="144">
        <v>4.5</v>
      </c>
      <c r="J131" s="144">
        <v>4.5</v>
      </c>
      <c r="K131" s="146">
        <v>4.3580000000000001E-2</v>
      </c>
      <c r="L131" s="144" t="s">
        <v>40</v>
      </c>
      <c r="M131" s="7" t="s">
        <v>56</v>
      </c>
      <c r="N131" s="145">
        <v>-6.4000000000000003E-3</v>
      </c>
      <c r="O131" s="23">
        <v>0.45229999999999998</v>
      </c>
      <c r="P131" s="146">
        <v>-3.1E-2</v>
      </c>
      <c r="Q131" s="146">
        <v>0.30449999999999999</v>
      </c>
      <c r="R131" s="146">
        <v>-3.8E-3</v>
      </c>
      <c r="S131" s="146">
        <v>-5.1000000000000004E-3</v>
      </c>
      <c r="T131" s="146">
        <v>-4.7999999999999996E-3</v>
      </c>
      <c r="U131" s="144">
        <v>15123</v>
      </c>
      <c r="V131" s="144">
        <v>-107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1.0569999999999999</v>
      </c>
      <c r="D132" s="151">
        <v>1.9E-3</v>
      </c>
      <c r="E132" s="150">
        <v>3289.76</v>
      </c>
      <c r="F132" s="14">
        <v>1.0237000000000001</v>
      </c>
      <c r="G132" s="152">
        <v>-3.2500000000000001E-2</v>
      </c>
      <c r="H132" s="152">
        <v>0.03</v>
      </c>
      <c r="I132" s="150">
        <v>4.5</v>
      </c>
      <c r="J132" s="150">
        <v>4.5</v>
      </c>
      <c r="K132" s="152">
        <v>4.3549999999999998E-2</v>
      </c>
      <c r="L132" s="150" t="s">
        <v>40</v>
      </c>
      <c r="M132" s="14" t="s">
        <v>102</v>
      </c>
      <c r="N132" s="156">
        <v>-6.4000000000000003E-3</v>
      </c>
      <c r="O132" s="18">
        <v>0.42899999999999999</v>
      </c>
      <c r="P132" s="152">
        <v>-3.1600000000000003E-2</v>
      </c>
      <c r="Q132" s="162">
        <v>0.34499999999999997</v>
      </c>
      <c r="R132" s="152">
        <v>-4.3E-3</v>
      </c>
      <c r="S132" s="152">
        <v>-5.0000000000000001E-3</v>
      </c>
      <c r="T132" s="152">
        <v>-5.1000000000000004E-3</v>
      </c>
      <c r="U132" s="150">
        <v>343654</v>
      </c>
      <c r="V132" s="150">
        <v>-100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1.0369999999999999</v>
      </c>
      <c r="D133" s="147">
        <v>4.7999999999999996E-3</v>
      </c>
      <c r="E133" s="144">
        <v>6.86</v>
      </c>
      <c r="F133" s="7">
        <v>1.0029999999999999</v>
      </c>
      <c r="G133" s="146">
        <v>-3.39E-2</v>
      </c>
      <c r="H133" s="146">
        <v>0.03</v>
      </c>
      <c r="I133" s="144">
        <v>4.5</v>
      </c>
      <c r="J133" s="144">
        <v>4.5</v>
      </c>
      <c r="K133" s="146">
        <v>4.3520000000000003E-2</v>
      </c>
      <c r="L133" s="144" t="s">
        <v>40</v>
      </c>
      <c r="M133" s="7" t="s">
        <v>127</v>
      </c>
      <c r="N133" s="145">
        <v>-8.2000000000000007E-3</v>
      </c>
      <c r="O133" s="23">
        <v>0.2969</v>
      </c>
      <c r="P133" s="146">
        <v>-3.3000000000000002E-2</v>
      </c>
      <c r="Q133" s="146">
        <v>0.6835</v>
      </c>
      <c r="R133" s="146">
        <v>1.1000000000000001E-3</v>
      </c>
      <c r="S133" s="146">
        <v>-9.4999999999999998E-3</v>
      </c>
      <c r="T133" s="146">
        <v>-3.8999999999999998E-3</v>
      </c>
      <c r="U133" s="144">
        <v>1166</v>
      </c>
      <c r="V133" s="144">
        <v>-3</v>
      </c>
      <c r="W133" s="148">
        <v>0.21180555555555555</v>
      </c>
      <c r="X133" s="149">
        <v>42979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1.071</v>
      </c>
      <c r="D134" s="159">
        <v>0</v>
      </c>
      <c r="E134" s="150">
        <v>0</v>
      </c>
      <c r="F134" s="14">
        <v>1.036</v>
      </c>
      <c r="G134" s="152">
        <v>-3.3799999999999997E-2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62</v>
      </c>
      <c r="N134" s="156">
        <v>-1E-4</v>
      </c>
      <c r="O134" s="18">
        <v>0.12479999999999999</v>
      </c>
      <c r="P134" s="152">
        <v>-2.9499999999999998E-2</v>
      </c>
      <c r="Q134" s="152">
        <v>0.52610000000000001</v>
      </c>
      <c r="R134" s="152">
        <v>8.0999999999999996E-3</v>
      </c>
      <c r="S134" s="152">
        <v>7.7000000000000002E-3</v>
      </c>
      <c r="T134" s="152">
        <v>8.8999999999999999E-3</v>
      </c>
      <c r="U134" s="150">
        <v>8990</v>
      </c>
      <c r="V134" s="150">
        <v>-17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150269</v>
      </c>
      <c r="B135" s="144" t="s">
        <v>57</v>
      </c>
      <c r="C135" s="7">
        <v>1.071</v>
      </c>
      <c r="D135" s="147">
        <v>3.7000000000000002E-3</v>
      </c>
      <c r="E135" s="144">
        <v>1354.02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58</v>
      </c>
      <c r="N135" s="145">
        <v>-2.3999999999999998E-3</v>
      </c>
      <c r="O135" s="23">
        <v>0.31569999999999998</v>
      </c>
      <c r="P135" s="146">
        <v>-3.4000000000000002E-2</v>
      </c>
      <c r="Q135" s="146">
        <v>0.59770000000000001</v>
      </c>
      <c r="R135" s="146">
        <v>-6.1999999999999998E-3</v>
      </c>
      <c r="S135" s="146">
        <v>-3.7000000000000002E-3</v>
      </c>
      <c r="T135" s="146">
        <v>-4.7999999999999996E-3</v>
      </c>
      <c r="U135" s="144">
        <v>49337</v>
      </c>
      <c r="V135" s="144">
        <v>-490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1.0669999999999999</v>
      </c>
      <c r="D136" s="151">
        <v>2.8E-3</v>
      </c>
      <c r="E136" s="150">
        <v>307.60000000000002</v>
      </c>
      <c r="F136" s="14">
        <v>1.0289999999999999</v>
      </c>
      <c r="G136" s="152">
        <v>-3.6900000000000002E-2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80</v>
      </c>
      <c r="N136" s="156">
        <v>-3.3999999999999998E-3</v>
      </c>
      <c r="O136" s="18">
        <v>0.41620000000000001</v>
      </c>
      <c r="P136" s="152">
        <v>-3.5999999999999997E-2</v>
      </c>
      <c r="Q136" s="152">
        <v>0.36930000000000002</v>
      </c>
      <c r="R136" s="152">
        <v>-4.4999999999999997E-3</v>
      </c>
      <c r="S136" s="152">
        <v>-4.1000000000000003E-3</v>
      </c>
      <c r="T136" s="152">
        <v>-5.0000000000000001E-3</v>
      </c>
      <c r="U136" s="150">
        <v>297573</v>
      </c>
      <c r="V136" s="150">
        <v>83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1.085</v>
      </c>
      <c r="D137" s="147">
        <v>8.3999999999999995E-3</v>
      </c>
      <c r="E137" s="144">
        <v>200.37</v>
      </c>
      <c r="F137" s="7">
        <v>1.0329999999999999</v>
      </c>
      <c r="G137" s="146">
        <v>-5.0299999999999997E-2</v>
      </c>
      <c r="H137" s="146">
        <v>0.03</v>
      </c>
      <c r="I137" s="144">
        <v>4.5</v>
      </c>
      <c r="J137" s="144">
        <v>4.5</v>
      </c>
      <c r="K137" s="146">
        <v>4.2779999999999999E-2</v>
      </c>
      <c r="L137" s="144" t="s">
        <v>40</v>
      </c>
      <c r="M137" s="7" t="s">
        <v>108</v>
      </c>
      <c r="N137" s="145">
        <v>-1.67E-2</v>
      </c>
      <c r="O137" s="23">
        <v>0.39360000000000001</v>
      </c>
      <c r="P137" s="146">
        <v>-4.8300000000000003E-2</v>
      </c>
      <c r="Q137" s="146">
        <v>0.4178</v>
      </c>
      <c r="R137" s="146">
        <v>-5.5999999999999999E-3</v>
      </c>
      <c r="S137" s="146">
        <v>-4.1999999999999997E-3</v>
      </c>
      <c r="T137" s="146">
        <v>-5.7000000000000002E-3</v>
      </c>
      <c r="U137" s="144">
        <v>10769</v>
      </c>
      <c r="V137" s="144">
        <v>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150309</v>
      </c>
      <c r="B138" s="150" t="s">
        <v>73</v>
      </c>
      <c r="C138" s="14">
        <v>1.0960000000000001</v>
      </c>
      <c r="D138" s="156">
        <v>-2.8400000000000002E-2</v>
      </c>
      <c r="E138" s="150">
        <v>1.44</v>
      </c>
      <c r="F138" s="14">
        <v>1.036</v>
      </c>
      <c r="G138" s="152">
        <v>-5.79E-2</v>
      </c>
      <c r="H138" s="152">
        <v>0.03</v>
      </c>
      <c r="I138" s="150">
        <v>4.5</v>
      </c>
      <c r="J138" s="150">
        <v>4.5</v>
      </c>
      <c r="K138" s="152">
        <v>4.2450000000000002E-2</v>
      </c>
      <c r="L138" s="150" t="s">
        <v>40</v>
      </c>
      <c r="M138" s="14" t="s">
        <v>74</v>
      </c>
      <c r="N138" s="156">
        <v>-1.2999999999999999E-3</v>
      </c>
      <c r="O138" s="18">
        <v>0.33829999999999999</v>
      </c>
      <c r="P138" s="152">
        <v>-5.5100000000000003E-2</v>
      </c>
      <c r="Q138" s="152">
        <v>0.54349999999999998</v>
      </c>
      <c r="R138" s="152">
        <v>-7.0000000000000001E-3</v>
      </c>
      <c r="S138" s="152">
        <v>1.3899999999999999E-2</v>
      </c>
      <c r="T138" s="152">
        <v>-8.3000000000000001E-3</v>
      </c>
      <c r="U138" s="150">
        <v>1333</v>
      </c>
      <c r="V138" s="150">
        <v>-1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150245</v>
      </c>
      <c r="B139" s="144" t="s">
        <v>132</v>
      </c>
      <c r="C139" s="7">
        <v>1.113</v>
      </c>
      <c r="D139" s="145">
        <v>-3.6400000000000002E-2</v>
      </c>
      <c r="E139" s="144">
        <v>1.33</v>
      </c>
      <c r="F139" s="7">
        <v>1.0509999999999999</v>
      </c>
      <c r="G139" s="146">
        <v>-5.8999999999999997E-2</v>
      </c>
      <c r="H139" s="146">
        <v>0.03</v>
      </c>
      <c r="I139" s="144">
        <v>4.75</v>
      </c>
      <c r="J139" s="144">
        <v>4.5</v>
      </c>
      <c r="K139" s="146">
        <v>4.2380000000000001E-2</v>
      </c>
      <c r="L139" s="144" t="s">
        <v>40</v>
      </c>
      <c r="M139" s="7" t="s">
        <v>86</v>
      </c>
      <c r="N139" s="145">
        <v>-6.1999999999999998E-3</v>
      </c>
      <c r="O139" s="23">
        <v>0.40939999999999999</v>
      </c>
      <c r="P139" s="146">
        <v>-5.62E-2</v>
      </c>
      <c r="Q139" s="146">
        <v>0.36180000000000001</v>
      </c>
      <c r="R139" s="146">
        <v>5.0000000000000001E-3</v>
      </c>
      <c r="S139" s="146">
        <v>1.26E-2</v>
      </c>
      <c r="T139" s="146">
        <v>2.35E-2</v>
      </c>
      <c r="U139" s="144">
        <v>1001</v>
      </c>
      <c r="V139" s="144">
        <v>0</v>
      </c>
      <c r="W139" s="148">
        <v>0.21180555555555555</v>
      </c>
      <c r="X139" s="149">
        <v>42675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1.111</v>
      </c>
      <c r="D140" s="151">
        <v>1.6500000000000001E-2</v>
      </c>
      <c r="E140" s="150">
        <v>1.62</v>
      </c>
      <c r="F140" s="14">
        <v>1.036</v>
      </c>
      <c r="G140" s="152">
        <v>-7.2400000000000006E-2</v>
      </c>
      <c r="H140" s="152">
        <v>0.03</v>
      </c>
      <c r="I140" s="150">
        <v>4.5</v>
      </c>
      <c r="J140" s="150">
        <v>4.5</v>
      </c>
      <c r="K140" s="152">
        <v>4.1860000000000001E-2</v>
      </c>
      <c r="L140" s="150" t="s">
        <v>40</v>
      </c>
      <c r="M140" s="14" t="s">
        <v>136</v>
      </c>
      <c r="N140" s="156">
        <v>-1.5E-3</v>
      </c>
      <c r="O140" s="18">
        <v>0.36559999999999998</v>
      </c>
      <c r="P140" s="152">
        <v>-6.7900000000000002E-2</v>
      </c>
      <c r="Q140" s="152">
        <v>0.47989999999999999</v>
      </c>
      <c r="R140" s="152">
        <v>-1.5E-3</v>
      </c>
      <c r="S140" s="152">
        <v>-7.4000000000000003E-3</v>
      </c>
      <c r="T140" s="152">
        <v>-2E-3</v>
      </c>
      <c r="U140" s="150">
        <v>1665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1.123</v>
      </c>
      <c r="D141" s="145">
        <v>-0.1002</v>
      </c>
      <c r="E141" s="144">
        <v>14.59</v>
      </c>
      <c r="F141" s="7">
        <v>1.0329999999999999</v>
      </c>
      <c r="G141" s="146">
        <v>-8.7099999999999997E-2</v>
      </c>
      <c r="H141" s="146">
        <v>0.03</v>
      </c>
      <c r="I141" s="144">
        <v>4.5</v>
      </c>
      <c r="J141" s="144">
        <v>4.5</v>
      </c>
      <c r="K141" s="146">
        <v>4.1279999999999997E-2</v>
      </c>
      <c r="L141" s="144" t="s">
        <v>40</v>
      </c>
      <c r="M141" s="7" t="s">
        <v>139</v>
      </c>
      <c r="N141" s="145">
        <v>-5.8999999999999999E-3</v>
      </c>
      <c r="O141" s="23">
        <v>0.3931</v>
      </c>
      <c r="P141" s="146">
        <v>-8.0500000000000002E-2</v>
      </c>
      <c r="Q141" s="146">
        <v>0.8921</v>
      </c>
      <c r="R141" s="146">
        <v>8.9999999999999998E-4</v>
      </c>
      <c r="S141" s="146">
        <v>5.4100000000000002E-2</v>
      </c>
      <c r="T141" s="146">
        <v>0.13300000000000001</v>
      </c>
      <c r="U141" s="144">
        <v>285</v>
      </c>
      <c r="V141" s="144">
        <v>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1.1160000000000001</v>
      </c>
      <c r="D142" s="151">
        <v>6.3E-3</v>
      </c>
      <c r="E142" s="150">
        <v>1.28</v>
      </c>
      <c r="F142" s="14">
        <v>1.0162</v>
      </c>
      <c r="G142" s="152">
        <v>-9.8199999999999996E-2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6">
        <v>-7.0000000000000001E-3</v>
      </c>
      <c r="O142" s="18">
        <v>0.39090000000000003</v>
      </c>
      <c r="P142" s="152">
        <v>-8.9899999999999994E-2</v>
      </c>
      <c r="Q142" s="162">
        <v>0.44309999999999999</v>
      </c>
      <c r="R142" s="152">
        <v>-1.4E-3</v>
      </c>
      <c r="S142" s="152">
        <v>-5.5999999999999999E-3</v>
      </c>
      <c r="T142" s="152">
        <v>-8.8000000000000005E-3</v>
      </c>
      <c r="U142" s="150">
        <v>3629</v>
      </c>
      <c r="V142" s="150">
        <v>-39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47">
        <v>1.61E-2</v>
      </c>
      <c r="E143" s="144">
        <v>0.02</v>
      </c>
      <c r="F143" s="7">
        <v>1.0323</v>
      </c>
      <c r="G143" s="146">
        <v>-0.1024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141</v>
      </c>
      <c r="N143" s="145">
        <v>-6.8999999999999999E-3</v>
      </c>
      <c r="O143" s="23">
        <v>0.4234</v>
      </c>
      <c r="P143" s="146">
        <v>-9.35E-2</v>
      </c>
      <c r="Q143" s="146">
        <v>0.34910000000000002</v>
      </c>
      <c r="R143" s="146">
        <v>1.32E-2</v>
      </c>
      <c r="S143" s="146">
        <v>2.5000000000000001E-3</v>
      </c>
      <c r="T143" s="146">
        <v>6.3E-3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-9.322033898305169E-5</v>
      </c>
      <c r="E144" s="36"/>
      <c r="F144" s="35"/>
      <c r="G144" s="43">
        <f>AVERAGE(G85:G143)</f>
        <v>-2.7130508474576275E-2</v>
      </c>
      <c r="H144" s="43">
        <f>COUNTIF($D85:$D143,"&gt;0")/COUNT($D85:$D143)</f>
        <v>0.84745762711864403</v>
      </c>
      <c r="I144" s="270"/>
      <c r="J144" s="270"/>
      <c r="K144" s="43">
        <f>AVERAGE(K85:K143)</f>
        <v>4.3838983050847456E-2</v>
      </c>
      <c r="L144" s="36"/>
      <c r="M144" s="35"/>
      <c r="N144" s="38"/>
      <c r="O144" s="39"/>
      <c r="P144" s="43">
        <f>AVERAGE(P85:P143)</f>
        <v>-2.9806896551724135E-2</v>
      </c>
      <c r="Q144" s="37"/>
      <c r="R144" s="43">
        <f>AVERAGE(R85:R143)</f>
        <v>-1.6610169491525423E-3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0.95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0.22650000000000001</v>
      </c>
      <c r="P145" s="152">
        <v>6.4000000000000001E-2</v>
      </c>
      <c r="Q145" s="152">
        <v>0.1069</v>
      </c>
      <c r="R145" s="152">
        <v>-6.9999999999999999E-4</v>
      </c>
      <c r="S145" s="152">
        <v>7.6E-3</v>
      </c>
      <c r="T145" s="152">
        <v>8.8000000000000005E-3</v>
      </c>
      <c r="U145" s="150">
        <v>928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-4.7999999999999996E-3</v>
      </c>
      <c r="E146" s="144">
        <v>1.01</v>
      </c>
      <c r="F146" s="7">
        <v>1.052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5.1220000000000002E-2</v>
      </c>
      <c r="L146" s="144">
        <v>0.59</v>
      </c>
      <c r="M146" s="7" t="s">
        <v>415</v>
      </c>
      <c r="N146" s="147">
        <v>5.0000000000000001E-4</v>
      </c>
      <c r="O146" s="146">
        <v>0.23430000000000001</v>
      </c>
      <c r="P146" s="144" t="s">
        <v>37</v>
      </c>
      <c r="Q146" s="144" t="s">
        <v>37</v>
      </c>
      <c r="R146" s="146">
        <v>-5.7999999999999996E-3</v>
      </c>
      <c r="S146" s="146">
        <v>-1.1999999999999999E-3</v>
      </c>
      <c r="T146" s="146">
        <v>-4.4000000000000003E-3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0.2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4.5850000000000002E-2</v>
      </c>
      <c r="L147" s="150">
        <v>0.73</v>
      </c>
      <c r="M147" s="14" t="s">
        <v>236</v>
      </c>
      <c r="N147" s="159">
        <v>0</v>
      </c>
      <c r="O147" s="152">
        <v>0.33979999999999999</v>
      </c>
      <c r="P147" s="150" t="s">
        <v>37</v>
      </c>
      <c r="Q147" s="150" t="s">
        <v>37</v>
      </c>
      <c r="R147" s="152">
        <v>-3.8999999999999998E-3</v>
      </c>
      <c r="S147" s="152">
        <v>-4.1000000000000003E-3</v>
      </c>
      <c r="T147" s="152">
        <v>-1.5E-3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1.044</v>
      </c>
      <c r="D148" s="147">
        <v>1.9E-3</v>
      </c>
      <c r="E148" s="144">
        <v>31.42</v>
      </c>
      <c r="F148" s="7">
        <v>1</v>
      </c>
      <c r="G148" s="146">
        <v>-4.3999999999999997E-2</v>
      </c>
      <c r="H148" s="144" t="s">
        <v>35</v>
      </c>
      <c r="I148" s="144">
        <v>0</v>
      </c>
      <c r="J148" s="144">
        <v>0</v>
      </c>
      <c r="K148" s="146">
        <v>-1.6619999999999999E-2</v>
      </c>
      <c r="L148" s="144">
        <v>2.57</v>
      </c>
      <c r="M148" s="7" t="s">
        <v>36</v>
      </c>
      <c r="N148" s="145">
        <v>-4.7000000000000002E-3</v>
      </c>
      <c r="O148" s="146">
        <v>0.55969999999999998</v>
      </c>
      <c r="P148" s="144" t="s">
        <v>37</v>
      </c>
      <c r="Q148" s="144" t="s">
        <v>37</v>
      </c>
      <c r="R148" s="146">
        <v>1.44E-2</v>
      </c>
      <c r="S148" s="146">
        <v>7.7999999999999996E-3</v>
      </c>
      <c r="T148" s="146">
        <v>1.32E-2</v>
      </c>
      <c r="U148" s="144">
        <v>3337</v>
      </c>
      <c r="V148" s="144">
        <v>31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6">
        <v>-2.8E-3</v>
      </c>
      <c r="E149" s="150">
        <v>0</v>
      </c>
      <c r="F149" s="14">
        <v>1.042</v>
      </c>
      <c r="G149" s="152">
        <v>-1.8200000000000001E-2</v>
      </c>
      <c r="H149" s="150" t="s">
        <v>290</v>
      </c>
      <c r="I149" s="150">
        <v>5.5</v>
      </c>
      <c r="J149" s="150">
        <v>5.5</v>
      </c>
      <c r="K149" s="152">
        <v>-2.4629999999999999E-2</v>
      </c>
      <c r="L149" s="150">
        <v>0.23</v>
      </c>
      <c r="M149" s="14" t="s">
        <v>291</v>
      </c>
      <c r="N149" s="156">
        <v>-1E-4</v>
      </c>
      <c r="O149" s="18">
        <v>0.14069999999999999</v>
      </c>
      <c r="P149" s="152">
        <v>-3.9800000000000002E-2</v>
      </c>
      <c r="Q149" s="152">
        <v>0.39179999999999998</v>
      </c>
      <c r="R149" s="152">
        <v>-3.7000000000000002E-3</v>
      </c>
      <c r="S149" s="152">
        <v>-5.0000000000000001E-4</v>
      </c>
      <c r="T149" s="152">
        <v>-3.3999999999999998E-3</v>
      </c>
      <c r="U149" s="150">
        <v>27447</v>
      </c>
      <c r="V149" s="150">
        <v>-211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25"/>
    <hyperlink ref="C20" r:id="rId82" display="http://finance.sina.com.cn/fund/quotes/150325/bc.shtml"/>
    <hyperlink ref="F20" r:id="rId83" display="http://www.cninfo.com.cn/information/fund/netvalue/150325.html"/>
    <hyperlink ref="M20" r:id="rId84" tooltip="399807" display="http://quote.eastmoney.com/zs399807.html"/>
    <hyperlink ref="O20" r:id="rId85" display="https://www.jisilu.cn/data/utils/lowcalc/150325"/>
    <hyperlink ref="Y20" r:id="rId86" tooltip="加【高铁A端】为自选A类" display="javascript:addOwnedFund('15032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89"/>
    <hyperlink ref="C25" r:id="rId112" display="http://finance.sina.com.cn/fund/quotes/150289/bc.shtml"/>
    <hyperlink ref="F25" r:id="rId113" display="http://www.cninfo.com.cn/information/fund/netvalue/150289.html"/>
    <hyperlink ref="M25" r:id="rId114" tooltip="399998" display="http://quote.eastmoney.com/zs399998.html"/>
    <hyperlink ref="O25" r:id="rId115" display="https://www.jisilu.cn/data/utils/lowcalc/150289"/>
    <hyperlink ref="Y25" r:id="rId116" tooltip="加【煤炭A级】为自选A类" display="javascript:addOwnedFund('15028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265"/>
    <hyperlink ref="C29" r:id="rId136" display="http://finance.sina.com.cn/fund/quotes/150265/bc.shtml"/>
    <hyperlink ref="F29" r:id="rId137" display="http://www.cninfo.com.cn/information/fund/netvalue/150265.html"/>
    <hyperlink ref="M29" r:id="rId138" tooltip="399991" display="http://quote.eastmoney.com/zs399991.html"/>
    <hyperlink ref="O29" r:id="rId139" display="https://www.jisilu.cn/data/utils/lowcalc/150265"/>
    <hyperlink ref="Y29" r:id="rId140" tooltip="将【一带A】从自选中删除" display="javascript:delOwnedFund('150265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43"/>
    <hyperlink ref="C31" r:id="rId148" display="http://finance.sina.com.cn/fund/quotes/150343/bc.shtml"/>
    <hyperlink ref="F31" r:id="rId149" display="http://www.cninfo.com.cn/information/fund/netvalue/150343.html"/>
    <hyperlink ref="M31" r:id="rId150" tooltip="399975" display="http://quote.eastmoney.com/zs399975.html"/>
    <hyperlink ref="O31" r:id="rId151" display="https://www.jisilu.cn/data/utils/lowcalc/150343"/>
    <hyperlink ref="Y31" r:id="rId152" tooltip="加【证券A基】为自选A类" display="javascript:addOwnedFund('150343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263"/>
    <hyperlink ref="C40" r:id="rId202" display="http://finance.sina.com.cn/fund/quotes/150263/bc.shtml"/>
    <hyperlink ref="F40" r:id="rId203" display="http://www.cninfo.com.cn/information/fund/netvalue/150263.html"/>
    <hyperlink ref="M40" r:id="rId204" tooltip="000852" display="http://quote.eastmoney.com/zs000852.html"/>
    <hyperlink ref="O40" r:id="rId205" display="https://www.jisilu.cn/data/utils/lowcalc/150263"/>
    <hyperlink ref="Y40" r:id="rId206" tooltip="加【1000A】为自选A类" display="javascript:addOwnedFund('150263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53"/>
    <hyperlink ref="C44" r:id="rId220" display="http://finance.sina.com.cn/fund/quotes/150053/bc.shtml"/>
    <hyperlink ref="F44" r:id="rId221" display="http://www.cninfo.com.cn/information/fund/netvalue/150053.html"/>
    <hyperlink ref="M44" r:id="rId222" tooltip="399905" display="http://quote.eastmoney.com/zs399905.html"/>
    <hyperlink ref="O44" r:id="rId223" display="https://www.jisilu.cn/data/utils/lowcalc/150053"/>
    <hyperlink ref="Y44" r:id="rId224" tooltip="加【泰达500A】为自选A类" display="javascript:addOwnedFund('150053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94"/>
    <hyperlink ref="C46" r:id="rId232" display="http://finance.sina.com.cn/fund/quotes/150094/bc.shtml"/>
    <hyperlink ref="F46" r:id="rId233" display="http://www.cninfo.com.cn/information/fund/netvalue/150094.html"/>
    <hyperlink ref="M46" r:id="rId234" tooltip="000966" display="http://quote.eastmoney.com/zs000966.html"/>
    <hyperlink ref="O46" r:id="rId235" display="https://www.jisilu.cn/data/utils/lowcalc/150094"/>
    <hyperlink ref="Y46" r:id="rId236" tooltip="加【泰信400A】为自选A类" display="javascript:addOwnedFund('15009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140"/>
    <hyperlink ref="C60" r:id="rId316" display="http://finance.sina.com.cn/fund/quotes/150140/bc.shtml"/>
    <hyperlink ref="F60" r:id="rId317" display="http://www.cninfo.com.cn/information/fund/netvalue/150140.html"/>
    <hyperlink ref="M60" r:id="rId318" tooltip="399300" display="http://quote.eastmoney.com/zs399300.html"/>
    <hyperlink ref="O60" r:id="rId319" display="https://www.jisilu.cn/data/utils/lowcalc/150140"/>
    <hyperlink ref="Y60" r:id="rId320" tooltip="加【国金300A】为自选A类" display="javascript:addOwnedFund('150140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73"/>
    <hyperlink ref="C63" r:id="rId334" display="http://finance.sina.com.cn/fund/quotes/150073/bc.shtml"/>
    <hyperlink ref="F63" r:id="rId335" display="http://www.cninfo.com.cn/information/fund/netvalue/150073.html"/>
    <hyperlink ref="M63" r:id="rId336" tooltip="399958" display="http://quote.eastmoney.com/zs399958.html"/>
    <hyperlink ref="O63" r:id="rId337" display="https://www.jisilu.cn/data/utils/lowcalc/150073"/>
    <hyperlink ref="Y63" r:id="rId338" tooltip="加【诺安稳健】为自选A类" display="javascript:addOwnedFund('150073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150090"/>
    <hyperlink ref="C66" r:id="rId352" display="http://finance.sina.com.cn/fund/quotes/150090/bc.shtml"/>
    <hyperlink ref="F66" r:id="rId353" display="http://www.cninfo.com.cn/information/fund/netvalue/150090.html"/>
    <hyperlink ref="M66" r:id="rId354" tooltip="399958" display="http://quote.eastmoney.com/zs399958.html"/>
    <hyperlink ref="O66" r:id="rId355" display="https://www.jisilu.cn/data/utils/lowcalc/150090"/>
    <hyperlink ref="Y66" r:id="rId356" tooltip="加【成长A】为自选A类" display="javascript:addOwnedFund('150090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64"/>
    <hyperlink ref="C70" r:id="rId376" display="http://finance.sina.com.cn/fund/quotes/150064/bc.shtml"/>
    <hyperlink ref="F70" r:id="rId377" display="http://www.cninfo.com.cn/information/fund/netvalue/150064.html"/>
    <hyperlink ref="M70" r:id="rId378" tooltip="399904" display="http://quote.eastmoney.com/zs399904.html"/>
    <hyperlink ref="O70" r:id="rId379" display="https://www.jisilu.cn/data/utils/lowcalc/150064"/>
    <hyperlink ref="Y70" r:id="rId380" tooltip="加【同瑞A】为自选A类" display="javascript:addOwnedFund('15006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502017"/>
    <hyperlink ref="C91" r:id="rId487" display="http://finance.sina.com.cn/fund/quotes/502017/bc.shtml"/>
    <hyperlink ref="F91" r:id="rId488" display="http://www.cninfo.com.cn/information/fund/netvalue/502017.html"/>
    <hyperlink ref="M91" r:id="rId489" tooltip="399991" display="http://quote.eastmoney.com/zs399991.html"/>
    <hyperlink ref="O91" r:id="rId490" display="https://www.jisilu.cn/data/utils/lowcalc/502017"/>
    <hyperlink ref="Y91" r:id="rId491" tooltip="加【带路A】为自选A类" display="javascript:addOwnedFund('5020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305"/>
    <hyperlink ref="C94" r:id="rId505" display="http://finance.sina.com.cn/fund/quotes/150305/bc.shtml"/>
    <hyperlink ref="F94" r:id="rId506" display="http://www.cninfo.com.cn/information/fund/netvalue/150305.html"/>
    <hyperlink ref="M94" r:id="rId507" tooltip="399812" display="http://quote.eastmoney.com/zs399812.html"/>
    <hyperlink ref="O94" r:id="rId508" display="https://www.jisilu.cn/data/utils/lowcalc/150305"/>
    <hyperlink ref="Y94" r:id="rId509" tooltip="加【养老A】为自选A类" display="javascript:addOwnedFund('150305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502027"/>
    <hyperlink ref="C96" r:id="rId517" display="http://finance.sina.com.cn/fund/quotes/502027/bc.shtml"/>
    <hyperlink ref="F96" r:id="rId518" display="http://www.cninfo.com.cn/information/fund/netvalue/502027.html"/>
    <hyperlink ref="M96" r:id="rId519" tooltip="399429" display="http://quote.eastmoney.com/zs399429.html"/>
    <hyperlink ref="O96" r:id="rId520" display="https://www.jisilu.cn/data/utils/lowcalc/502027"/>
    <hyperlink ref="Y96" r:id="rId521" tooltip="加【新丝路A】为自选A类" display="javascript:addOwnedFund('502027');"/>
    <hyperlink ref="A97" r:id="rId522" display="https://www.jisilu.cn/data/sfnew/detail/150235"/>
    <hyperlink ref="C97" r:id="rId523" display="http://finance.sina.com.cn/fund/quotes/150235/bc.shtml"/>
    <hyperlink ref="F97" r:id="rId524" display="http://www.cninfo.com.cn/information/fund/netvalue/150235.html"/>
    <hyperlink ref="M97" r:id="rId525" tooltip="399975" display="http://quote.eastmoney.com/zs399975.html"/>
    <hyperlink ref="O97" r:id="rId526" display="https://www.jisilu.cn/data/utils/lowcalc/150235"/>
    <hyperlink ref="Y97" r:id="rId527" tooltip="加【券商A级】为自选A类" display="javascript:addOwnedFund('150235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173"/>
    <hyperlink ref="C99" r:id="rId535" display="http://finance.sina.com.cn/fund/quotes/150173/bc.shtml"/>
    <hyperlink ref="F99" r:id="rId536" display="http://www.cninfo.com.cn/information/fund/netvalue/150173.html"/>
    <hyperlink ref="M99" r:id="rId537" tooltip="000998" display="http://quote.eastmoney.com/zs000998.html"/>
    <hyperlink ref="O99" r:id="rId538" display="https://www.jisilu.cn/data/utils/lowcalc/150173"/>
    <hyperlink ref="Y99" r:id="rId539" tooltip="加【TMT中证A】为自选A类" display="javascript:addOwnedFund('150173');"/>
    <hyperlink ref="A100" r:id="rId540" display="https://www.jisilu.cn/data/sfnew/detail/150275"/>
    <hyperlink ref="C100" r:id="rId541" display="http://finance.sina.com.cn/fund/quotes/150275/bc.shtml"/>
    <hyperlink ref="F100" r:id="rId542" display="http://www.cninfo.com.cn/information/fund/netvalue/150275.html"/>
    <hyperlink ref="M100" r:id="rId543" tooltip="399991" display="http://quote.eastmoney.com/zs399991.html"/>
    <hyperlink ref="O100" r:id="rId544" display="https://www.jisilu.cn/data/utils/lowcalc/150275"/>
    <hyperlink ref="Y100" r:id="rId545" tooltip="将【一带一A】从自选中删除" display="javascript:delOwnedFund('15027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05"/>
    <hyperlink ref="C103" r:id="rId559" display="http://finance.sina.com.cn/fund/quotes/150205/bc.shtml"/>
    <hyperlink ref="F103" r:id="rId560" display="http://www.cninfo.com.cn/information/fund/netvalue/150205.html"/>
    <hyperlink ref="M103" r:id="rId561" tooltip="399973" display="http://quote.eastmoney.com/zs399973.html"/>
    <hyperlink ref="O103" r:id="rId562" display="https://www.jisilu.cn/data/utils/lowcalc/150205"/>
    <hyperlink ref="Y103" r:id="rId563" tooltip="加【国防A】为自选A类" display="javascript:addOwnedFund('150205');"/>
    <hyperlink ref="A104" r:id="rId564" display="https://www.jisilu.cn/data/sfnew/detail/150277"/>
    <hyperlink ref="C104" r:id="rId565" display="http://finance.sina.com.cn/fund/quotes/150277/bc.shtml"/>
    <hyperlink ref="F104" r:id="rId566" display="http://www.cninfo.com.cn/information/fund/netvalue/150277.html"/>
    <hyperlink ref="M104" r:id="rId567" tooltip="399807" display="http://quote.eastmoney.com/zs399807.html"/>
    <hyperlink ref="O104" r:id="rId568" display="https://www.jisilu.cn/data/utils/lowcalc/150277"/>
    <hyperlink ref="Y104" r:id="rId569" tooltip="将【高铁A】从自选中删除" display="javascript:delOwnedFund('150277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00"/>
    <hyperlink ref="C106" r:id="rId577" display="http://finance.sina.com.cn/fund/quotes/150200/bc.shtml"/>
    <hyperlink ref="F106" r:id="rId578" display="http://www.cninfo.com.cn/information/fund/netvalue/150200.html"/>
    <hyperlink ref="M106" r:id="rId579" tooltip="399975" display="http://quote.eastmoney.com/zs399975.html"/>
    <hyperlink ref="O106" r:id="rId580" display="https://www.jisilu.cn/data/utils/lowcalc/150200"/>
    <hyperlink ref="Y106" r:id="rId581" tooltip="加【券商A】为自选A类" display="javascript:addOwnedFund('150200');"/>
    <hyperlink ref="A107" r:id="rId582" display="https://www.jisilu.cn/data/sfnew/detail/150251"/>
    <hyperlink ref="C107" r:id="rId583" display="http://finance.sina.com.cn/fund/quotes/150251/bc.shtml"/>
    <hyperlink ref="F107" r:id="rId584" display="http://www.cninfo.com.cn/information/fund/netvalue/150251.html"/>
    <hyperlink ref="M107" r:id="rId585" tooltip="399990" display="http://quote.eastmoney.com/zs399990.html"/>
    <hyperlink ref="O107" r:id="rId586" display="https://www.jisilu.cn/data/utils/lowcalc/150251"/>
    <hyperlink ref="Y107" r:id="rId587" tooltip="加【煤炭A】为自选A类" display="javascript:addOwnedFund('150251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502049"/>
    <hyperlink ref="C110" r:id="rId601" display="http://finance.sina.com.cn/fund/quotes/502049/bc.shtml"/>
    <hyperlink ref="F110" r:id="rId602" display="http://www.cninfo.com.cn/information/fund/netvalue/502049.html"/>
    <hyperlink ref="M110" r:id="rId603" tooltip="000016" display="http://quote.eastmoney.com/zs000016.html"/>
    <hyperlink ref="O110" r:id="rId604" display="https://www.jisilu.cn/data/utils/lowcalc/502049"/>
    <hyperlink ref="Y110" r:id="rId605" tooltip="加【上证50A】为自选A类" display="javascript:addOwnedFund('50204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100"/>
    <hyperlink ref="C112" r:id="rId613" display="http://finance.sina.com.cn/fund/quotes/150100/bc.shtml"/>
    <hyperlink ref="F112" r:id="rId614" display="http://www.cninfo.com.cn/information/fund/netvalue/150100.html"/>
    <hyperlink ref="M112" r:id="rId615" tooltip="000805" display="http://quote.eastmoney.com/zs000805.html"/>
    <hyperlink ref="O112" r:id="rId616" display="https://www.jisilu.cn/data/utils/lowcalc/150100"/>
    <hyperlink ref="Y112" r:id="rId617" tooltip="加【资源A】为自选A类" display="javascript:addOwnedFund('150100');"/>
    <hyperlink ref="A113" r:id="rId618" display="https://www.jisilu.cn/data/sfnew/detail/150179"/>
    <hyperlink ref="C113" r:id="rId619" display="http://finance.sina.com.cn/fund/quotes/150179/bc.shtml"/>
    <hyperlink ref="F113" r:id="rId620" display="http://www.cninfo.com.cn/information/fund/netvalue/150179.html"/>
    <hyperlink ref="M113" r:id="rId621" tooltip="399935" display="http://quote.eastmoney.com/zs399935.html"/>
    <hyperlink ref="O113" r:id="rId622" display="https://www.jisilu.cn/data/utils/lowcalc/150179"/>
    <hyperlink ref="Y113" r:id="rId623" tooltip="加【信息A】为自选A类" display="javascript:addOwnedFund('150179');"/>
    <hyperlink ref="A114" r:id="rId624" display="https://www.jisilu.cn/data/sfnew/detail/150194"/>
    <hyperlink ref="C114" r:id="rId625" display="http://finance.sina.com.cn/fund/quotes/150194/bc.shtml"/>
    <hyperlink ref="F114" r:id="rId626" display="http://www.cninfo.com.cn/information/fund/netvalue/150194.html"/>
    <hyperlink ref="M114" r:id="rId627" tooltip="399970" display="http://quote.eastmoney.com/zs399970.html"/>
    <hyperlink ref="O114" r:id="rId628" display="https://www.jisilu.cn/data/utils/lowcalc/150194"/>
    <hyperlink ref="Y114" r:id="rId629" tooltip="加【互联网A】为自选A类" display="javascript:addOwnedFund('150194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将【银行A级】从自选中删除" display="javascript:delOwnedFund('150241');"/>
    <hyperlink ref="A116" r:id="rId636" display="https://www.jisilu.cn/data/sfnew/detail/150259"/>
    <hyperlink ref="C116" r:id="rId637" display="http://finance.sina.com.cn/fund/quotes/150259/bc.shtml"/>
    <hyperlink ref="F116" r:id="rId638" display="http://www.cninfo.com.cn/information/fund/netvalue/150259.html"/>
    <hyperlink ref="M116" r:id="rId639" tooltip="399992" display="http://quote.eastmoney.com/zs399992.html"/>
    <hyperlink ref="O116" r:id="rId640" display="https://www.jisilu.cn/data/utils/lowcalc/150259"/>
    <hyperlink ref="Y116" r:id="rId641" tooltip="加【重组A】为自选A类" display="javascript:addOwnedFund('150259');"/>
    <hyperlink ref="A117" r:id="rId642" display="https://www.jisilu.cn/data/sfnew/detail/150186"/>
    <hyperlink ref="C117" r:id="rId643" display="http://finance.sina.com.cn/fund/quotes/150186/bc.shtml"/>
    <hyperlink ref="F117" r:id="rId644" display="http://www.cninfo.com.cn/information/fund/netvalue/150186.html"/>
    <hyperlink ref="M117" r:id="rId645" tooltip="399967" display="http://quote.eastmoney.com/zs399967.html"/>
    <hyperlink ref="O117" r:id="rId646" display="https://www.jisilu.cn/data/utils/lowcalc/150186"/>
    <hyperlink ref="Y117" r:id="rId647" tooltip="加【军工A级】为自选A类" display="javascript:addOwnedFund('150186');"/>
    <hyperlink ref="A118" r:id="rId648" display="https://www.jisilu.cn/data/sfnew/detail/150315"/>
    <hyperlink ref="C118" r:id="rId649" display="http://finance.sina.com.cn/fund/quotes/150315/bc.shtml"/>
    <hyperlink ref="F118" r:id="rId650" display="http://www.cninfo.com.cn/information/fund/netvalue/150315.html"/>
    <hyperlink ref="M118" r:id="rId651" tooltip="399803" display="http://quote.eastmoney.com/zs399803.html"/>
    <hyperlink ref="O118" r:id="rId652" display="https://www.jisilu.cn/data/utils/lowcalc/150315"/>
    <hyperlink ref="Y118" r:id="rId653" tooltip="加【工业4A】为自选A类" display="javascript:addOwnedFund('150315');"/>
    <hyperlink ref="A119" r:id="rId654" display="https://www.jisilu.cn/data/sfnew/detail/150177"/>
    <hyperlink ref="C119" r:id="rId655" display="http://finance.sina.com.cn/fund/quotes/150177/bc.shtml"/>
    <hyperlink ref="F119" r:id="rId656" display="http://www.cninfo.com.cn/information/fund/netvalue/150177.html"/>
    <hyperlink ref="M119" r:id="rId657" tooltip="399966" display="http://quote.eastmoney.com/zs399966.html"/>
    <hyperlink ref="O119" r:id="rId658" display="https://www.jisilu.cn/data/utils/lowcalc/150177"/>
    <hyperlink ref="Y119" r:id="rId659" tooltip="加【证保A】为自选A类" display="javascript:addOwnedFund('150177');"/>
    <hyperlink ref="A120" r:id="rId660" display="https://www.jisilu.cn/data/sfnew/detail/150203"/>
    <hyperlink ref="C120" r:id="rId661" display="http://finance.sina.com.cn/fund/quotes/150203/bc.shtml"/>
    <hyperlink ref="F120" r:id="rId662" display="http://www.cninfo.com.cn/information/fund/netvalue/150203.html"/>
    <hyperlink ref="M120" r:id="rId663" tooltip="399971" display="http://quote.eastmoney.com/zs399971.html"/>
    <hyperlink ref="O120" r:id="rId664" display="https://www.jisilu.cn/data/utils/lowcalc/150203"/>
    <hyperlink ref="Y120" r:id="rId665" tooltip="加【传媒A】为自选A类" display="javascript:addOwnedFund('150203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27"/>
    <hyperlink ref="C123" r:id="rId679" display="http://finance.sina.com.cn/fund/quotes/150227/bc.shtml"/>
    <hyperlink ref="F123" r:id="rId680" display="http://www.cninfo.com.cn/information/fund/netvalue/150227.html"/>
    <hyperlink ref="M123" r:id="rId681" tooltip="399986" display="http://quote.eastmoney.com/zs399986.html"/>
    <hyperlink ref="O123" r:id="rId682" display="https://www.jisilu.cn/data/utils/lowcalc/150227"/>
    <hyperlink ref="Y123" r:id="rId683" tooltip="将【银行A】从自选中删除" display="javascript:delOwnedFund('150227');"/>
    <hyperlink ref="A124" r:id="rId684" display="https://www.jisilu.cn/data/sfnew/detail/150229"/>
    <hyperlink ref="C124" r:id="rId685" display="http://finance.sina.com.cn/fund/quotes/150229/bc.shtml"/>
    <hyperlink ref="F124" r:id="rId686" display="http://www.cninfo.com.cn/information/fund/netvalue/150229.html"/>
    <hyperlink ref="M124" r:id="rId687" tooltip="399987" display="http://quote.eastmoney.com/zs399987.html"/>
    <hyperlink ref="O124" r:id="rId688" display="https://www.jisilu.cn/data/utils/lowcalc/150229"/>
    <hyperlink ref="Y124" r:id="rId689" tooltip="加【酒A】为自选A类" display="javascript:addOwnedFund('15022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169"/>
    <hyperlink ref="C126" r:id="rId697" display="http://finance.sina.com.cn/fund/quotes/150169/bc.shtml"/>
    <hyperlink ref="F126" r:id="rId698" display="http://www.cninfo.com.cn/information/fund/netvalue/150169.html"/>
    <hyperlink ref="M126" r:id="rId699" tooltip="HSI" display="http://quote.eastmoney.com/hk/zs110000.html"/>
    <hyperlink ref="O126" r:id="rId700" display="https://www.jisilu.cn/data/utils/lowcalc/150169"/>
    <hyperlink ref="Y126" r:id="rId701" tooltip="将【恒生A】从自选中删除" display="javascript:delOwnedFund('15016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79"/>
    <hyperlink ref="C133" r:id="rId739" display="http://finance.sina.com.cn/fund/quotes/150279/bc.shtml"/>
    <hyperlink ref="F133" r:id="rId740" display="http://www.cninfo.com.cn/information/fund/netvalue/150279.html"/>
    <hyperlink ref="M133" r:id="rId741" tooltip="399808" display="http://quote.eastmoney.com/zs399808.html"/>
    <hyperlink ref="O133" r:id="rId742" display="https://www.jisilu.cn/data/utils/lowcalc/150279"/>
    <hyperlink ref="Y133" r:id="rId743" tooltip="加【新能A】为自选A类" display="javascript:addOwnedFund('150279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269"/>
    <hyperlink ref="C135" r:id="rId751" display="http://finance.sina.com.cn/fund/quotes/150269/bc.shtml"/>
    <hyperlink ref="F135" r:id="rId752" display="http://www.cninfo.com.cn/information/fund/netvalue/150269.html"/>
    <hyperlink ref="M135" r:id="rId753" tooltip="399997" display="http://quote.eastmoney.com/zs399997.html"/>
    <hyperlink ref="O135" r:id="rId754" display="https://www.jisilu.cn/data/utils/lowcalc/150269"/>
    <hyperlink ref="Y135" r:id="rId755" tooltip="加【白酒A】为自选A类" display="javascript:addOwnedFund('1502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09"/>
    <hyperlink ref="C138" r:id="rId769" display="http://finance.sina.com.cn/fund/quotes/150309/bc.shtml"/>
    <hyperlink ref="F138" r:id="rId770" display="http://www.cninfo.com.cn/information/fund/netvalue/150309.html"/>
    <hyperlink ref="M138" r:id="rId771" tooltip="399994" display="http://quote.eastmoney.com/zs399994.html"/>
    <hyperlink ref="O138" r:id="rId772" display="https://www.jisilu.cn/data/utils/lowcalc/150309"/>
    <hyperlink ref="Y138" r:id="rId773" tooltip="加【信息安A】为自选A类" display="javascript:addOwnedFund('150309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-9.322033898305169E-5</v>
      </c>
      <c r="G3" s="48">
        <f t="shared" ref="G3:G8" ca="1" si="1">VLOOKUP($E3,INDIRECT($B$2 &amp; "!$A$3:$Y$207"),8,FALSE)</f>
        <v>0.84745762711864403</v>
      </c>
      <c r="H3" s="48">
        <f t="shared" ref="H3:H8" ca="1" si="2">VLOOKUP($E3,INDIRECT($B$2 &amp; "!$A$3:$Y$207"),7,FALSE)</f>
        <v>-2.7130508474576275E-2</v>
      </c>
      <c r="I3" s="48">
        <f t="shared" ref="I3:I8" ca="1" si="3">VLOOKUP($E3,INDIRECT($B$2 &amp; "!$A$3:$Y$207"),11,FALSE)</f>
        <v>4.3838983050847456E-2</v>
      </c>
      <c r="J3" s="48">
        <f t="shared" ref="J3:J8" ca="1" si="4">VLOOKUP($E3,INDIRECT($B$2 &amp; "!$A$3:$Y$207"),16,FALSE)</f>
        <v>-2.9806896551724135E-2</v>
      </c>
      <c r="K3" s="48">
        <f t="shared" ref="K3:K8" ca="1" si="5">VLOOKUP($E3,INDIRECT($B$2 &amp; "!$A$3:$Y$207"),18,FALSE)</f>
        <v>-1.6610169491525423E-3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3.9199999999999999E-3</v>
      </c>
      <c r="G4" s="48">
        <f t="shared" ca="1" si="1"/>
        <v>0.8</v>
      </c>
      <c r="H4" s="48">
        <f t="shared" ca="1" si="2"/>
        <v>-3.5220000000000001E-2</v>
      </c>
      <c r="I4" s="48">
        <f t="shared" ca="1" si="3"/>
        <v>4.5357999999999996E-2</v>
      </c>
      <c r="J4" s="48">
        <f t="shared" ca="1" si="4"/>
        <v>-3.3520000000000001E-2</v>
      </c>
      <c r="K4" s="48">
        <f t="shared" ca="1" si="5"/>
        <v>-2.1199999999999999E-3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-1.5257142857142854E-3</v>
      </c>
      <c r="G5" s="87">
        <f t="shared" ca="1" si="1"/>
        <v>0.42857142857142855</v>
      </c>
      <c r="H5" s="87">
        <f t="shared" ca="1" si="2"/>
        <v>-3.8437142857142857E-2</v>
      </c>
      <c r="I5" s="87">
        <f t="shared" ca="1" si="3"/>
        <v>4.2976285714285717E-2</v>
      </c>
      <c r="J5" s="87">
        <f t="shared" ca="1" si="4"/>
        <v>-3.7570967741935482E-2</v>
      </c>
      <c r="K5" s="87">
        <f t="shared" ca="1" si="5"/>
        <v>3.3914285714285721E-3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2.8615384615384614E-3</v>
      </c>
      <c r="G6" s="87">
        <f t="shared" ca="1" si="1"/>
        <v>0.57692307692307687</v>
      </c>
      <c r="H6" s="87">
        <f t="shared" ca="1" si="2"/>
        <v>-8.8392307692307673E-2</v>
      </c>
      <c r="I6" s="87">
        <f t="shared" ca="1" si="3"/>
        <v>5.064307692307693E-2</v>
      </c>
      <c r="J6" s="87">
        <f t="shared" ca="1" si="4"/>
        <v>-7.0607692307692302E-2</v>
      </c>
      <c r="K6" s="87">
        <f t="shared" ca="1" si="5"/>
        <v>1.5192307692307695E-3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-5.4666666666666674E-3</v>
      </c>
      <c r="G7" s="48">
        <f t="shared" ca="1" si="1"/>
        <v>0.33333333333333331</v>
      </c>
      <c r="H7" s="48">
        <f t="shared" ca="1" si="2"/>
        <v>-0.17796666666666669</v>
      </c>
      <c r="I7" s="48">
        <f t="shared" ca="1" si="3"/>
        <v>5.0743333333333335E-2</v>
      </c>
      <c r="J7" s="48">
        <f t="shared" ca="1" si="4"/>
        <v>-0.13246666666666665</v>
      </c>
      <c r="K7" s="48">
        <f t="shared" ca="1" si="5"/>
        <v>-8.9666666666666662E-3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5.3333333333333332E-3</v>
      </c>
      <c r="G8" s="48">
        <f t="shared" ca="1" si="1"/>
        <v>0.66666666666666663</v>
      </c>
      <c r="H8" s="48">
        <f t="shared" ca="1" si="2"/>
        <v>-0.15193333333333334</v>
      </c>
      <c r="I8" s="48">
        <f t="shared" ca="1" si="3"/>
        <v>5.1619999999999999E-2</v>
      </c>
      <c r="J8" s="48">
        <f t="shared" ca="1" si="4"/>
        <v>-0.10076666666666667</v>
      </c>
      <c r="K8" s="48">
        <f t="shared" ca="1" si="5"/>
        <v>7.1666666666666658E-3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159.56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1515.5619999999999</v>
      </c>
      <c r="I12" s="543">
        <v>2.6800000000000001E-3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101.54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101.15</v>
      </c>
      <c r="I14" s="543">
        <v>1.1999999999999999E-3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583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3.0600000000000002E-2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59" t="s">
        <v>313</v>
      </c>
      <c r="J19" s="791" t="s">
        <v>315</v>
      </c>
      <c r="K19" s="791" t="s">
        <v>316</v>
      </c>
      <c r="L19" s="215" t="s">
        <v>318</v>
      </c>
      <c r="M19" s="759" t="s">
        <v>320</v>
      </c>
      <c r="N19" s="216" t="s">
        <v>321</v>
      </c>
      <c r="O19" s="216" t="s">
        <v>322</v>
      </c>
      <c r="P19" s="759" t="s">
        <v>324</v>
      </c>
      <c r="Q19" s="791" t="s">
        <v>326</v>
      </c>
      <c r="R19" s="759" t="s">
        <v>327</v>
      </c>
      <c r="S19" s="759" t="s">
        <v>329</v>
      </c>
      <c r="T19" s="216" t="s">
        <v>331</v>
      </c>
      <c r="U19" s="759" t="s">
        <v>333</v>
      </c>
      <c r="V19" s="216" t="s">
        <v>335</v>
      </c>
      <c r="W19" s="757" t="s">
        <v>337</v>
      </c>
      <c r="X19" s="757" t="s">
        <v>27</v>
      </c>
      <c r="Y19" s="757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58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58" t="s">
        <v>25</v>
      </c>
      <c r="Y20" s="758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6.0000000000000001E-3</v>
      </c>
      <c r="I21" s="309">
        <f t="shared" ca="1" si="6"/>
        <v>12480.54</v>
      </c>
      <c r="J21" s="51">
        <f t="shared" ca="1" si="6"/>
        <v>1.0404</v>
      </c>
      <c r="K21" s="311">
        <f t="shared" ca="1" si="6"/>
        <v>3.8800000000000001E-2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5.2109999999999997E-2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-9.9000000000000008E-3</v>
      </c>
      <c r="S21" s="56">
        <f t="shared" ca="1" si="6"/>
        <v>0.32329999999999998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0.6361</v>
      </c>
      <c r="V21" s="311">
        <f t="shared" ca="1" si="7"/>
        <v>1.9E-3</v>
      </c>
      <c r="W21" s="311">
        <f t="shared" ca="1" si="7"/>
        <v>-2.2000000000000001E-3</v>
      </c>
      <c r="X21" s="311">
        <f t="shared" ca="1" si="7"/>
        <v>1.2999999999999999E-3</v>
      </c>
      <c r="Y21" s="309">
        <f t="shared" ca="1" si="7"/>
        <v>376244</v>
      </c>
      <c r="Z21" s="309">
        <f t="shared" ca="1" si="7"/>
        <v>2771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1.0669999999999999</v>
      </c>
      <c r="H22" s="567">
        <f t="shared" ca="1" si="6"/>
        <v>3.8E-3</v>
      </c>
      <c r="I22" s="566">
        <f t="shared" ca="1" si="6"/>
        <v>77.209999999999994</v>
      </c>
      <c r="J22" s="568">
        <f t="shared" ca="1" si="6"/>
        <v>1.0349999999999999</v>
      </c>
      <c r="K22" s="569">
        <f t="shared" ca="1" si="6"/>
        <v>-3.09E-2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4.36E-2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-1.9E-3</v>
      </c>
      <c r="S22" s="570">
        <f t="shared" ca="1" si="7"/>
        <v>0.3412</v>
      </c>
      <c r="T22" s="569">
        <f t="shared" ca="1" si="7"/>
        <v>-3.04E-2</v>
      </c>
      <c r="U22" s="569">
        <f t="shared" ca="1" si="7"/>
        <v>0.53810000000000002</v>
      </c>
      <c r="V22" s="569">
        <f t="shared" ca="1" si="7"/>
        <v>-3.8E-3</v>
      </c>
      <c r="W22" s="569">
        <f t="shared" ca="1" si="7"/>
        <v>-6.1000000000000004E-3</v>
      </c>
      <c r="X22" s="569">
        <f t="shared" ca="1" si="7"/>
        <v>-6.7000000000000002E-3</v>
      </c>
      <c r="Y22" s="566">
        <f t="shared" ca="1" si="7"/>
        <v>10728</v>
      </c>
      <c r="Z22" s="566">
        <f t="shared" ca="1" si="7"/>
        <v>-168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1.044</v>
      </c>
      <c r="H32" s="290">
        <f t="shared" ca="1" si="8"/>
        <v>1.9E-3</v>
      </c>
      <c r="I32">
        <f t="shared" ca="1" si="8"/>
        <v>31.42</v>
      </c>
      <c r="J32">
        <f t="shared" ca="1" si="8"/>
        <v>1</v>
      </c>
      <c r="K32" s="291">
        <f t="shared" ca="1" si="8"/>
        <v>-4.3999999999999997E-2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-1.6619999999999999E-2</v>
      </c>
      <c r="P32">
        <f t="shared" ca="1" si="8"/>
        <v>2.57</v>
      </c>
      <c r="Q32" t="str">
        <f t="shared" ca="1" si="8"/>
        <v>主动基金</v>
      </c>
      <c r="R32" s="315">
        <f t="shared" ca="1" si="8"/>
        <v>-4.7000000000000002E-3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ref="W32:AC36" ca="1" si="9">VLOOKUP($B32,INDIRECT($B$2 &amp; "!$A$3:$Y$207"),COLUMN()-4,0)</f>
        <v>7.7999999999999996E-3</v>
      </c>
      <c r="X32">
        <f t="shared" ca="1" si="9"/>
        <v>1.32E-2</v>
      </c>
      <c r="Y32">
        <f t="shared" ca="1" si="9"/>
        <v>3337</v>
      </c>
      <c r="Z32">
        <f t="shared" ca="1" si="9"/>
        <v>31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-2.8E-3</v>
      </c>
      <c r="I33">
        <f t="shared" ca="1" si="8"/>
        <v>0</v>
      </c>
      <c r="J33">
        <f t="shared" ca="1" si="8"/>
        <v>1.042</v>
      </c>
      <c r="K33" s="291">
        <f t="shared" ca="1" si="8"/>
        <v>-1.8200000000000001E-2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-2.4629999999999999E-2</v>
      </c>
      <c r="P33">
        <f t="shared" ca="1" si="8"/>
        <v>0.23</v>
      </c>
      <c r="Q33" t="str">
        <f t="shared" ca="1" si="8"/>
        <v>标普转债</v>
      </c>
      <c r="R33" s="315">
        <f t="shared" ca="1" si="8"/>
        <v>-1E-4</v>
      </c>
      <c r="S33" s="315">
        <f t="shared" ca="1" si="8"/>
        <v>0.14069999999999999</v>
      </c>
      <c r="T33">
        <f t="shared" ca="1" si="8"/>
        <v>-3.9800000000000002E-2</v>
      </c>
      <c r="U33">
        <f t="shared" ca="1" si="8"/>
        <v>0.39179999999999998</v>
      </c>
      <c r="V33">
        <f t="shared" ca="1" si="8"/>
        <v>-3.7000000000000002E-3</v>
      </c>
      <c r="W33">
        <f t="shared" ca="1" si="9"/>
        <v>-5.0000000000000001E-4</v>
      </c>
      <c r="X33">
        <f t="shared" ca="1" si="9"/>
        <v>-3.3999999999999998E-3</v>
      </c>
      <c r="Y33">
        <f t="shared" ca="1" si="9"/>
        <v>27447</v>
      </c>
      <c r="Z33">
        <f t="shared" ca="1" si="9"/>
        <v>-211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1.1240000000000001</v>
      </c>
      <c r="H34" s="290">
        <f t="shared" ca="1" si="8"/>
        <v>-8.9999999999999998E-4</v>
      </c>
      <c r="I34">
        <f t="shared" ca="1" si="8"/>
        <v>65.84</v>
      </c>
      <c r="J34">
        <f t="shared" ca="1" si="8"/>
        <v>1.036</v>
      </c>
      <c r="K34" s="291">
        <f t="shared" ca="1" si="8"/>
        <v>-8.4900000000000003E-2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-5.985E-2</v>
      </c>
      <c r="P34">
        <f t="shared" ca="1" si="8"/>
        <v>0.76</v>
      </c>
      <c r="Q34" t="str">
        <f t="shared" ca="1" si="8"/>
        <v>大宗商品</v>
      </c>
      <c r="R34" s="315">
        <f t="shared" ca="1" si="8"/>
        <v>-6.4999999999999997E-3</v>
      </c>
      <c r="S34" s="315">
        <f t="shared" ca="1" si="8"/>
        <v>0.3458</v>
      </c>
      <c r="T34" t="str">
        <f t="shared" ca="1" si="8"/>
        <v>-</v>
      </c>
      <c r="U34">
        <f t="shared" ca="1" si="8"/>
        <v>1.0347999999999999</v>
      </c>
      <c r="V34">
        <f t="shared" ca="1" si="8"/>
        <v>-1.9E-3</v>
      </c>
      <c r="W34">
        <f t="shared" ca="1" si="9"/>
        <v>-3.0000000000000001E-3</v>
      </c>
      <c r="X34">
        <f t="shared" ca="1" si="9"/>
        <v>6.6E-3</v>
      </c>
      <c r="Y34">
        <f t="shared" ca="1" si="9"/>
        <v>12672</v>
      </c>
      <c r="Z34">
        <f t="shared" ca="1" si="9"/>
        <v>-1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1.071</v>
      </c>
      <c r="H36" s="388">
        <f t="shared" ca="1" si="8"/>
        <v>-8.9999999999999998E-4</v>
      </c>
      <c r="I36" s="492">
        <f t="shared" ca="1" si="8"/>
        <v>1.19</v>
      </c>
      <c r="J36" s="492">
        <f t="shared" ca="1" si="8"/>
        <v>1.002</v>
      </c>
      <c r="K36" s="389">
        <f t="shared" ca="1" si="8"/>
        <v>-6.8900000000000003E-2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-6.9999999999999999E-4</v>
      </c>
      <c r="P36" s="492">
        <f t="shared" ca="1" si="8"/>
        <v>0.97</v>
      </c>
      <c r="Q36" t="str">
        <f t="shared" ca="1" si="8"/>
        <v>深100EW</v>
      </c>
      <c r="R36" s="315">
        <f t="shared" ca="1" si="8"/>
        <v>-7.0000000000000001E-3</v>
      </c>
      <c r="S36" s="315">
        <f t="shared" ca="1" si="8"/>
        <v>0.3846</v>
      </c>
      <c r="T36" t="str">
        <f t="shared" ca="1" si="8"/>
        <v>-</v>
      </c>
      <c r="U36">
        <f t="shared" ca="1" si="8"/>
        <v>0.96619999999999995</v>
      </c>
      <c r="V36">
        <f t="shared" ca="1" si="8"/>
        <v>-5.5999999999999999E-3</v>
      </c>
      <c r="W36">
        <f t="shared" ca="1" si="9"/>
        <v>-1.0200000000000001E-2</v>
      </c>
      <c r="X36">
        <f t="shared" ca="1" si="9"/>
        <v>-2E-3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82" zoomScale="86" zoomScaleNormal="86" workbookViewId="0">
      <selection activeCell="K11" sqref="K11"/>
    </sheetView>
  </sheetViews>
  <sheetFormatPr defaultRowHeight="13.5" x14ac:dyDescent="0.15"/>
  <cols>
    <col min="24" max="24" width="12.5" bestFit="1" customWidth="1"/>
  </cols>
  <sheetData>
    <row r="1" spans="1:25" x14ac:dyDescent="0.15">
      <c r="A1" s="942" t="s">
        <v>0</v>
      </c>
      <c r="B1" s="942" t="s">
        <v>1</v>
      </c>
      <c r="C1" s="942" t="s">
        <v>2</v>
      </c>
      <c r="D1" s="942" t="s">
        <v>3</v>
      </c>
      <c r="E1" s="938" t="s">
        <v>4</v>
      </c>
      <c r="F1" s="942" t="s">
        <v>6</v>
      </c>
      <c r="G1" s="942" t="s">
        <v>7</v>
      </c>
      <c r="H1" s="946" t="s">
        <v>8</v>
      </c>
      <c r="I1" s="938" t="s">
        <v>10</v>
      </c>
      <c r="J1" s="940" t="s">
        <v>11</v>
      </c>
      <c r="K1" s="940" t="s">
        <v>12</v>
      </c>
      <c r="L1" s="938" t="s">
        <v>14</v>
      </c>
      <c r="M1" s="942" t="s">
        <v>16</v>
      </c>
      <c r="N1" s="938" t="s">
        <v>17</v>
      </c>
      <c r="O1" s="938" t="s">
        <v>18</v>
      </c>
      <c r="P1" s="940" t="s">
        <v>20</v>
      </c>
      <c r="Q1" s="938" t="s">
        <v>22</v>
      </c>
      <c r="R1" s="940" t="s">
        <v>24</v>
      </c>
      <c r="S1" s="938" t="s">
        <v>26</v>
      </c>
      <c r="T1" s="938" t="s">
        <v>27</v>
      </c>
      <c r="U1" s="938" t="s">
        <v>28</v>
      </c>
      <c r="V1" s="940" t="s">
        <v>30</v>
      </c>
      <c r="W1" s="942" t="s">
        <v>31</v>
      </c>
      <c r="X1" s="942" t="s">
        <v>32</v>
      </c>
      <c r="Y1" s="944" t="s">
        <v>33</v>
      </c>
    </row>
    <row r="2" spans="1:25" ht="14.25" thickBot="1" x14ac:dyDescent="0.2">
      <c r="A2" s="943"/>
      <c r="B2" s="943"/>
      <c r="C2" s="943"/>
      <c r="D2" s="943"/>
      <c r="E2" s="939" t="s">
        <v>5</v>
      </c>
      <c r="F2" s="943"/>
      <c r="G2" s="943"/>
      <c r="H2" s="947" t="s">
        <v>9</v>
      </c>
      <c r="I2" s="939" t="s">
        <v>8</v>
      </c>
      <c r="J2" s="941" t="s">
        <v>8</v>
      </c>
      <c r="K2" s="941" t="s">
        <v>13</v>
      </c>
      <c r="L2" s="939" t="s">
        <v>15</v>
      </c>
      <c r="M2" s="943"/>
      <c r="N2" s="939" t="s">
        <v>3</v>
      </c>
      <c r="O2" s="939" t="s">
        <v>19</v>
      </c>
      <c r="P2" s="941" t="s">
        <v>21</v>
      </c>
      <c r="Q2" s="939" t="s">
        <v>23</v>
      </c>
      <c r="R2" s="941" t="s">
        <v>25</v>
      </c>
      <c r="S2" s="939" t="s">
        <v>25</v>
      </c>
      <c r="T2" s="939" t="s">
        <v>25</v>
      </c>
      <c r="U2" s="939" t="s">
        <v>29</v>
      </c>
      <c r="V2" s="941" t="s">
        <v>29</v>
      </c>
      <c r="W2" s="943"/>
      <c r="X2" s="943"/>
      <c r="Y2" s="945"/>
    </row>
    <row r="3" spans="1:25" ht="15.75" thickBot="1" x14ac:dyDescent="0.2">
      <c r="A3" s="7">
        <v>150106</v>
      </c>
      <c r="B3" s="144" t="s">
        <v>240</v>
      </c>
      <c r="C3" s="7">
        <v>1.103</v>
      </c>
      <c r="D3" s="145">
        <v>-1.8E-3</v>
      </c>
      <c r="E3" s="144">
        <v>76.03</v>
      </c>
      <c r="F3" s="7">
        <v>1.0013000000000001</v>
      </c>
      <c r="G3" s="146">
        <v>-0.1016</v>
      </c>
      <c r="H3" s="146">
        <v>7.0000000000000007E-2</v>
      </c>
      <c r="I3" s="144">
        <v>7</v>
      </c>
      <c r="J3" s="144">
        <v>7</v>
      </c>
      <c r="K3" s="146">
        <v>3.3599999999999998E-2</v>
      </c>
      <c r="L3" s="144">
        <v>2.98</v>
      </c>
      <c r="M3" s="7" t="s">
        <v>189</v>
      </c>
      <c r="N3" s="147">
        <v>6.4000000000000003E-3</v>
      </c>
      <c r="O3" s="146">
        <v>0.37859999999999999</v>
      </c>
      <c r="P3" s="144" t="s">
        <v>37</v>
      </c>
      <c r="Q3" s="146">
        <v>0.98650000000000004</v>
      </c>
      <c r="R3" s="146">
        <v>-1.8E-3</v>
      </c>
      <c r="S3" s="146">
        <v>2.3E-3</v>
      </c>
      <c r="T3" s="146">
        <v>-4.7999999999999996E-3</v>
      </c>
      <c r="U3" s="144">
        <v>11962</v>
      </c>
      <c r="V3" s="144">
        <v>18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1.079</v>
      </c>
      <c r="D4" s="159">
        <v>0</v>
      </c>
      <c r="E4" s="150">
        <v>2.16</v>
      </c>
      <c r="F4" s="14">
        <v>1.0029999999999999</v>
      </c>
      <c r="G4" s="152">
        <v>-7.5800000000000006E-2</v>
      </c>
      <c r="H4" s="152">
        <v>7.0000000000000007E-2</v>
      </c>
      <c r="I4" s="150">
        <v>7</v>
      </c>
      <c r="J4" s="150">
        <v>7</v>
      </c>
      <c r="K4" s="152">
        <v>-8.1600000000000006E-3</v>
      </c>
      <c r="L4" s="150">
        <v>0.96</v>
      </c>
      <c r="M4" s="14" t="s">
        <v>283</v>
      </c>
      <c r="N4" s="151">
        <v>9.7000000000000003E-3</v>
      </c>
      <c r="O4" s="152">
        <v>0.3755</v>
      </c>
      <c r="P4" s="150" t="s">
        <v>37</v>
      </c>
      <c r="Q4" s="152">
        <v>0.99370000000000003</v>
      </c>
      <c r="R4" s="152">
        <v>8.0000000000000004E-4</v>
      </c>
      <c r="S4" s="152">
        <v>1.11E-2</v>
      </c>
      <c r="T4" s="152">
        <v>-4.4000000000000003E-3</v>
      </c>
      <c r="U4" s="150">
        <v>916</v>
      </c>
      <c r="V4" s="150">
        <v>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1.232</v>
      </c>
      <c r="D5" s="147">
        <v>2.3999999999999998E-3</v>
      </c>
      <c r="E5" s="144">
        <v>1620.02</v>
      </c>
      <c r="F5" s="7">
        <v>1.0469999999999999</v>
      </c>
      <c r="G5" s="146">
        <v>-0.1767</v>
      </c>
      <c r="H5" s="146">
        <v>0.06</v>
      </c>
      <c r="I5" s="144">
        <v>6</v>
      </c>
      <c r="J5" s="144">
        <v>6</v>
      </c>
      <c r="K5" s="146">
        <v>5.0630000000000001E-2</v>
      </c>
      <c r="L5" s="144" t="s">
        <v>40</v>
      </c>
      <c r="M5" s="7" t="s">
        <v>56</v>
      </c>
      <c r="N5" s="147">
        <v>1.03E-2</v>
      </c>
      <c r="O5" s="23">
        <v>0.38779999999999998</v>
      </c>
      <c r="P5" s="146">
        <v>-0.11749999999999999</v>
      </c>
      <c r="Q5" s="146">
        <v>0.41610000000000003</v>
      </c>
      <c r="R5" s="146">
        <v>-3.0999999999999999E-3</v>
      </c>
      <c r="S5" s="146">
        <v>-2.3999999999999998E-3</v>
      </c>
      <c r="T5" s="146">
        <v>-1.4E-3</v>
      </c>
      <c r="U5" s="144">
        <v>172345</v>
      </c>
      <c r="V5" s="144">
        <v>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8.9999999999999998E-4</v>
      </c>
      <c r="E6" s="150">
        <v>0.02</v>
      </c>
      <c r="F6" s="14">
        <v>1.038</v>
      </c>
      <c r="G6" s="152">
        <v>-0.12809999999999999</v>
      </c>
      <c r="H6" s="152">
        <v>5.8000000000000003E-2</v>
      </c>
      <c r="I6" s="150">
        <v>5.8</v>
      </c>
      <c r="J6" s="150">
        <v>5.8</v>
      </c>
      <c r="K6" s="152">
        <v>5.1189999999999999E-2</v>
      </c>
      <c r="L6" s="150" t="s">
        <v>40</v>
      </c>
      <c r="M6" s="14" t="s">
        <v>238</v>
      </c>
      <c r="N6" s="151">
        <v>6.6E-3</v>
      </c>
      <c r="O6" s="18">
        <v>0.48559999999999998</v>
      </c>
      <c r="P6" s="152">
        <v>-8.9599999999999999E-2</v>
      </c>
      <c r="Q6" s="152">
        <v>0.82010000000000005</v>
      </c>
      <c r="R6" s="152">
        <v>7.1999999999999998E-3</v>
      </c>
      <c r="S6" s="152">
        <v>8.2000000000000007E-3</v>
      </c>
      <c r="T6" s="152">
        <v>2.0999999999999999E-3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1.252</v>
      </c>
      <c r="D8" s="145">
        <v>-8.0000000000000004E-4</v>
      </c>
      <c r="E8" s="144">
        <v>6987.54</v>
      </c>
      <c r="F8" s="7">
        <v>1.048</v>
      </c>
      <c r="G8" s="146">
        <v>-0.19470000000000001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7">
        <v>5.8999999999999999E-3</v>
      </c>
      <c r="O8" s="23">
        <v>0.29310000000000003</v>
      </c>
      <c r="P8" s="146">
        <v>-0.12720000000000001</v>
      </c>
      <c r="Q8" s="146">
        <v>0.63380000000000003</v>
      </c>
      <c r="R8" s="146">
        <v>1.1900000000000001E-2</v>
      </c>
      <c r="S8" s="146">
        <v>1.7500000000000002E-2</v>
      </c>
      <c r="T8" s="146">
        <v>5.8999999999999999E-3</v>
      </c>
      <c r="U8" s="144">
        <v>384663</v>
      </c>
      <c r="V8" s="144">
        <v>6121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9">
        <v>0</v>
      </c>
      <c r="E9" s="150">
        <v>5.47</v>
      </c>
      <c r="F9" s="14">
        <v>1.0529999999999999</v>
      </c>
      <c r="G9" s="152">
        <v>-0.24410000000000001</v>
      </c>
      <c r="H9" s="152">
        <v>0.05</v>
      </c>
      <c r="I9" s="150">
        <v>6.5</v>
      </c>
      <c r="J9" s="150">
        <v>6.5</v>
      </c>
      <c r="K9" s="152">
        <v>5.1709999999999999E-2</v>
      </c>
      <c r="L9" s="150" t="s">
        <v>40</v>
      </c>
      <c r="M9" s="14" t="s">
        <v>197</v>
      </c>
      <c r="N9" s="151">
        <v>1.2999999999999999E-3</v>
      </c>
      <c r="O9" s="18">
        <v>0.42570000000000002</v>
      </c>
      <c r="P9" s="152">
        <v>-0.16200000000000001</v>
      </c>
      <c r="Q9" s="152">
        <v>0.32229999999999998</v>
      </c>
      <c r="R9" s="152">
        <v>-3.8999999999999998E-3</v>
      </c>
      <c r="S9" s="152">
        <v>4.0000000000000001E-3</v>
      </c>
      <c r="T9" s="152">
        <v>4.4000000000000003E-3</v>
      </c>
      <c r="U9" s="150">
        <v>13574</v>
      </c>
      <c r="V9" s="150">
        <v>6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</v>
      </c>
      <c r="D10" s="145">
        <v>-1E-3</v>
      </c>
      <c r="E10" s="144">
        <v>18.18</v>
      </c>
      <c r="F10" s="7">
        <v>1.0253000000000001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0.1226</v>
      </c>
      <c r="P10" s="146">
        <v>-1.2E-2</v>
      </c>
      <c r="Q10" s="144" t="s">
        <v>37</v>
      </c>
      <c r="R10" s="146">
        <v>1.0699999999999999E-2</v>
      </c>
      <c r="S10" s="146">
        <v>1.15E-2</v>
      </c>
      <c r="T10" s="146">
        <v>9.4999999999999998E-3</v>
      </c>
      <c r="U10" s="144">
        <v>3330</v>
      </c>
      <c r="V10" s="144">
        <v>12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-5.9999999999999995E-4</v>
      </c>
      <c r="E11" s="36"/>
      <c r="F11" s="35"/>
      <c r="G11" s="43">
        <f>AVERAGE(G8:G10)</f>
        <v>-0.15103333333333332</v>
      </c>
      <c r="H11" s="272">
        <f>COUNTIF($D8:$D10,"&gt;0")/COUNT($D8:$D10)</f>
        <v>0</v>
      </c>
      <c r="I11" s="36"/>
      <c r="J11" s="36"/>
      <c r="K11" s="43">
        <f>AVERAGE(K8:K10)</f>
        <v>5.1660000000000005E-2</v>
      </c>
      <c r="L11" s="36"/>
      <c r="M11" s="35"/>
      <c r="N11" s="38"/>
      <c r="O11" s="39"/>
      <c r="P11" s="43">
        <f>AVERAGE(P8:P10)</f>
        <v>-0.1004</v>
      </c>
      <c r="Q11" s="37"/>
      <c r="R11" s="43">
        <f>AVERAGE(R8:R10)</f>
        <v>6.2333333333333338E-3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-8.9999999999999998E-4</v>
      </c>
      <c r="E12" s="150">
        <v>772.2</v>
      </c>
      <c r="F12" s="14">
        <v>1.0492999999999999</v>
      </c>
      <c r="G12" s="152">
        <v>-9.2200000000000004E-2</v>
      </c>
      <c r="H12" s="152">
        <v>4.4999999999999998E-2</v>
      </c>
      <c r="I12" s="150">
        <v>6</v>
      </c>
      <c r="J12" s="150">
        <v>6</v>
      </c>
      <c r="K12" s="152">
        <v>5.4710000000000002E-2</v>
      </c>
      <c r="L12" s="150" t="s">
        <v>40</v>
      </c>
      <c r="M12" s="14" t="s">
        <v>222</v>
      </c>
      <c r="N12" s="151">
        <v>1.1599999999999999E-2</v>
      </c>
      <c r="O12" s="18">
        <v>0.19539999999999999</v>
      </c>
      <c r="P12" s="152">
        <v>-6.8099999999999994E-2</v>
      </c>
      <c r="Q12" s="152">
        <v>0.85780000000000001</v>
      </c>
      <c r="R12" s="152">
        <v>1E-4</v>
      </c>
      <c r="S12" s="152">
        <v>7.4000000000000003E-3</v>
      </c>
      <c r="T12" s="152">
        <v>-1.4E-3</v>
      </c>
      <c r="U12" s="150">
        <v>49773</v>
      </c>
      <c r="V12" s="150">
        <v>1265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1.246</v>
      </c>
      <c r="D13" s="145">
        <v>-5.5999999999999999E-3</v>
      </c>
      <c r="E13" s="144">
        <v>183.4</v>
      </c>
      <c r="F13" s="7">
        <v>1.044</v>
      </c>
      <c r="G13" s="146">
        <v>-0.19350000000000001</v>
      </c>
      <c r="H13" s="146">
        <v>4.4999999999999998E-2</v>
      </c>
      <c r="I13" s="144">
        <v>6</v>
      </c>
      <c r="J13" s="144">
        <v>6</v>
      </c>
      <c r="K13" s="146">
        <v>4.9919999999999999E-2</v>
      </c>
      <c r="L13" s="144" t="s">
        <v>40</v>
      </c>
      <c r="M13" s="158" t="s">
        <v>229</v>
      </c>
      <c r="N13" s="147">
        <v>4.1999999999999997E-3</v>
      </c>
      <c r="O13" s="23">
        <v>0.37430000000000002</v>
      </c>
      <c r="P13" s="146">
        <v>-0.14680000000000001</v>
      </c>
      <c r="Q13" s="146">
        <v>0.45050000000000001</v>
      </c>
      <c r="R13" s="146">
        <v>-4.8999999999999998E-3</v>
      </c>
      <c r="S13" s="146">
        <v>-1.5E-3</v>
      </c>
      <c r="T13" s="146">
        <v>-7.6E-3</v>
      </c>
      <c r="U13" s="144">
        <v>41212</v>
      </c>
      <c r="V13" s="144">
        <v>-24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1.337</v>
      </c>
      <c r="D14" s="151">
        <v>6.7999999999999996E-3</v>
      </c>
      <c r="E14" s="150">
        <v>204.52</v>
      </c>
      <c r="F14" s="14">
        <v>1.0443</v>
      </c>
      <c r="G14" s="152">
        <v>-0.28029999999999999</v>
      </c>
      <c r="H14" s="152">
        <v>4.4999999999999998E-2</v>
      </c>
      <c r="I14" s="150">
        <v>6</v>
      </c>
      <c r="J14" s="150">
        <v>6</v>
      </c>
      <c r="K14" s="152">
        <v>4.641E-2</v>
      </c>
      <c r="L14" s="150" t="s">
        <v>40</v>
      </c>
      <c r="M14" s="14" t="s">
        <v>231</v>
      </c>
      <c r="N14" s="151">
        <v>6.1000000000000004E-3</v>
      </c>
      <c r="O14" s="18">
        <v>0.51100000000000001</v>
      </c>
      <c r="P14" s="152">
        <v>-0.2049</v>
      </c>
      <c r="Q14" s="152">
        <v>0.51129999999999998</v>
      </c>
      <c r="R14" s="152">
        <v>-4.4000000000000003E-3</v>
      </c>
      <c r="S14" s="152">
        <v>-5.1000000000000004E-3</v>
      </c>
      <c r="T14" s="152">
        <v>-1.8200000000000001E-2</v>
      </c>
      <c r="U14" s="150">
        <v>13144</v>
      </c>
      <c r="V14" s="150">
        <v>-25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9.9999999999999978E-5</v>
      </c>
      <c r="E15" s="36"/>
      <c r="F15" s="35"/>
      <c r="G15" s="43">
        <f>AVERAGE(G12:G14)</f>
        <v>-0.18866666666666668</v>
      </c>
      <c r="H15" s="272">
        <f>COUNTIF($D12:$D14,"&gt;0")/COUNT($D12:$D14)</f>
        <v>0.33333333333333331</v>
      </c>
      <c r="I15" s="36"/>
      <c r="J15" s="36"/>
      <c r="K15" s="43">
        <f>AVERAGE(K12:K14)</f>
        <v>5.0346666666666672E-2</v>
      </c>
      <c r="L15" s="36"/>
      <c r="M15" s="35"/>
      <c r="N15" s="38"/>
      <c r="O15" s="39"/>
      <c r="P15" s="43">
        <f>AVERAGE(P12:P14)</f>
        <v>-0.13993333333333333</v>
      </c>
      <c r="Q15" s="37"/>
      <c r="R15" s="43">
        <f>AVERAGE(R12:R14)</f>
        <v>-3.0666666666666668E-3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1.1180000000000001</v>
      </c>
      <c r="D16" s="157">
        <v>0</v>
      </c>
      <c r="E16" s="144">
        <v>76.22</v>
      </c>
      <c r="F16" s="7">
        <v>1.0746</v>
      </c>
      <c r="G16" s="146">
        <v>-4.0399999999999998E-2</v>
      </c>
      <c r="H16" s="146">
        <v>0.04</v>
      </c>
      <c r="I16" s="144">
        <v>6</v>
      </c>
      <c r="J16" s="144">
        <v>5.5</v>
      </c>
      <c r="K16" s="146">
        <v>5.2760000000000001E-2</v>
      </c>
      <c r="L16" s="144" t="s">
        <v>40</v>
      </c>
      <c r="M16" s="158" t="s">
        <v>203</v>
      </c>
      <c r="N16" s="147">
        <v>8.0999999999999996E-3</v>
      </c>
      <c r="O16" s="23">
        <v>0.14729999999999999</v>
      </c>
      <c r="P16" s="146">
        <v>-3.32E-2</v>
      </c>
      <c r="Q16" s="146">
        <v>0.93120000000000003</v>
      </c>
      <c r="R16" s="146">
        <v>-3.5000000000000001E-3</v>
      </c>
      <c r="S16" s="146">
        <v>1.6000000000000001E-3</v>
      </c>
      <c r="T16" s="146">
        <v>-3.8E-3</v>
      </c>
      <c r="U16" s="144">
        <v>6334</v>
      </c>
      <c r="V16" s="144">
        <v>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9">
        <v>0</v>
      </c>
      <c r="E17" s="150">
        <v>355.77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1">
        <v>6.3E-3</v>
      </c>
      <c r="O17" s="18">
        <v>0.20660000000000001</v>
      </c>
      <c r="P17" s="152">
        <v>-3.9300000000000002E-2</v>
      </c>
      <c r="Q17" s="162">
        <v>0.84079999999999999</v>
      </c>
      <c r="R17" s="152">
        <v>6.8999999999999999E-3</v>
      </c>
      <c r="S17" s="152">
        <v>9.2999999999999992E-3</v>
      </c>
      <c r="T17" s="152">
        <v>3.0000000000000001E-3</v>
      </c>
      <c r="U17" s="150">
        <v>17070</v>
      </c>
      <c r="V17" s="150">
        <v>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1.0940000000000001</v>
      </c>
      <c r="D18" s="157">
        <v>0</v>
      </c>
      <c r="E18" s="144">
        <v>223.68</v>
      </c>
      <c r="F18" s="7">
        <v>1.0436000000000001</v>
      </c>
      <c r="G18" s="146">
        <v>-4.8300000000000003E-2</v>
      </c>
      <c r="H18" s="146">
        <v>0.04</v>
      </c>
      <c r="I18" s="144">
        <v>6</v>
      </c>
      <c r="J18" s="144">
        <v>5.5</v>
      </c>
      <c r="K18" s="146">
        <v>5.2420000000000001E-2</v>
      </c>
      <c r="L18" s="144" t="s">
        <v>40</v>
      </c>
      <c r="M18" s="7" t="s">
        <v>201</v>
      </c>
      <c r="N18" s="147">
        <v>0.01</v>
      </c>
      <c r="O18" s="23">
        <v>0.22939999999999999</v>
      </c>
      <c r="P18" s="146">
        <v>-4.02E-2</v>
      </c>
      <c r="Q18" s="160">
        <v>0.78700000000000003</v>
      </c>
      <c r="R18" s="146">
        <v>-1.6999999999999999E-3</v>
      </c>
      <c r="S18" s="146">
        <v>2.3999999999999998E-3</v>
      </c>
      <c r="T18" s="146">
        <v>2.5000000000000001E-3</v>
      </c>
      <c r="U18" s="144">
        <v>42503</v>
      </c>
      <c r="V18" s="144">
        <v>533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1.093</v>
      </c>
      <c r="D19" s="159">
        <v>0</v>
      </c>
      <c r="E19" s="150">
        <v>1273.6099999999999</v>
      </c>
      <c r="F19" s="14">
        <v>1.0429999999999999</v>
      </c>
      <c r="G19" s="152">
        <v>-4.7899999999999998E-2</v>
      </c>
      <c r="H19" s="152">
        <v>0.04</v>
      </c>
      <c r="I19" s="150">
        <v>5.5</v>
      </c>
      <c r="J19" s="150">
        <v>5.5</v>
      </c>
      <c r="K19" s="152">
        <v>5.2380000000000003E-2</v>
      </c>
      <c r="L19" s="150" t="s">
        <v>40</v>
      </c>
      <c r="M19" s="14" t="s">
        <v>78</v>
      </c>
      <c r="N19" s="151">
        <v>5.1000000000000004E-3</v>
      </c>
      <c r="O19" s="18">
        <v>0.18559999999999999</v>
      </c>
      <c r="P19" s="152">
        <v>-4.02E-2</v>
      </c>
      <c r="Q19" s="152">
        <v>0.88959999999999995</v>
      </c>
      <c r="R19" s="152">
        <v>2.0000000000000001E-4</v>
      </c>
      <c r="S19" s="152">
        <v>3.2000000000000002E-3</v>
      </c>
      <c r="T19" s="152">
        <v>2.5000000000000001E-3</v>
      </c>
      <c r="U19" s="150">
        <v>122330</v>
      </c>
      <c r="V19" s="150">
        <v>278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1.121</v>
      </c>
      <c r="D20" s="157">
        <v>0</v>
      </c>
      <c r="E20" s="144">
        <v>0.6</v>
      </c>
      <c r="F20" s="7">
        <v>1.0680000000000001</v>
      </c>
      <c r="G20" s="146">
        <v>-4.9599999999999998E-2</v>
      </c>
      <c r="H20" s="146">
        <v>0.04</v>
      </c>
      <c r="I20" s="144">
        <v>6.25</v>
      </c>
      <c r="J20" s="144">
        <v>5.5</v>
      </c>
      <c r="K20" s="146">
        <v>5.2299999999999999E-2</v>
      </c>
      <c r="L20" s="144" t="s">
        <v>40</v>
      </c>
      <c r="M20" s="7" t="s">
        <v>66</v>
      </c>
      <c r="N20" s="145">
        <v>-8.0000000000000004E-4</v>
      </c>
      <c r="O20" s="23">
        <v>0.32979999999999998</v>
      </c>
      <c r="P20" s="146">
        <v>-4.2000000000000003E-2</v>
      </c>
      <c r="Q20" s="146">
        <v>0.52539999999999998</v>
      </c>
      <c r="R20" s="146">
        <v>1.24E-2</v>
      </c>
      <c r="S20" s="146">
        <v>-1.1299999999999999E-2</v>
      </c>
      <c r="T20" s="146">
        <v>-7.1000000000000004E-3</v>
      </c>
      <c r="U20" s="144">
        <v>1130</v>
      </c>
      <c r="V20" s="144">
        <v>-2</v>
      </c>
      <c r="W20" s="148">
        <v>0.21180555555555555</v>
      </c>
      <c r="X20" s="149">
        <v>42705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1.095</v>
      </c>
      <c r="D21" s="156">
        <v>-8.9999999999999998E-4</v>
      </c>
      <c r="E21" s="150">
        <v>33.07</v>
      </c>
      <c r="F21" s="14">
        <v>1.0430999999999999</v>
      </c>
      <c r="G21" s="152">
        <v>-4.9799999999999997E-2</v>
      </c>
      <c r="H21" s="152">
        <v>0.04</v>
      </c>
      <c r="I21" s="150">
        <v>5.5</v>
      </c>
      <c r="J21" s="150">
        <v>5.5</v>
      </c>
      <c r="K21" s="152">
        <v>5.2290000000000003E-2</v>
      </c>
      <c r="L21" s="150" t="s">
        <v>40</v>
      </c>
      <c r="M21" s="14" t="s">
        <v>95</v>
      </c>
      <c r="N21" s="151">
        <v>4.1000000000000003E-3</v>
      </c>
      <c r="O21" s="18">
        <v>0.18679999999999999</v>
      </c>
      <c r="P21" s="152">
        <v>-4.2000000000000003E-2</v>
      </c>
      <c r="Q21" s="162">
        <v>0.88660000000000005</v>
      </c>
      <c r="R21" s="152">
        <v>-6.4000000000000003E-3</v>
      </c>
      <c r="S21" s="152">
        <v>-3.8E-3</v>
      </c>
      <c r="T21" s="152">
        <v>-1.6000000000000001E-3</v>
      </c>
      <c r="U21" s="150">
        <v>43823</v>
      </c>
      <c r="V21" s="150">
        <v>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1.0920000000000001</v>
      </c>
      <c r="D22" s="147">
        <v>8.9999999999999998E-4</v>
      </c>
      <c r="E22" s="144">
        <v>113.75</v>
      </c>
      <c r="F22" s="7">
        <v>1.04</v>
      </c>
      <c r="G22" s="146">
        <v>-0.05</v>
      </c>
      <c r="H22" s="146">
        <v>0.04</v>
      </c>
      <c r="I22" s="144">
        <v>5.5</v>
      </c>
      <c r="J22" s="144">
        <v>5.5</v>
      </c>
      <c r="K22" s="146">
        <v>5.228E-2</v>
      </c>
      <c r="L22" s="144" t="s">
        <v>40</v>
      </c>
      <c r="M22" s="7" t="s">
        <v>76</v>
      </c>
      <c r="N22" s="147">
        <v>2.8999999999999998E-3</v>
      </c>
      <c r="O22" s="23">
        <v>0.18149999999999999</v>
      </c>
      <c r="P22" s="146">
        <v>-4.2099999999999999E-2</v>
      </c>
      <c r="Q22" s="146">
        <v>0.90339999999999998</v>
      </c>
      <c r="R22" s="146">
        <v>-3.8999999999999998E-3</v>
      </c>
      <c r="S22" s="146">
        <v>-2.3999999999999998E-3</v>
      </c>
      <c r="T22" s="146">
        <v>-5.1000000000000004E-3</v>
      </c>
      <c r="U22" s="144">
        <v>5861</v>
      </c>
      <c r="V22" s="144">
        <v>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1.0960000000000001</v>
      </c>
      <c r="D23" s="159">
        <v>0</v>
      </c>
      <c r="E23" s="150">
        <v>941.84</v>
      </c>
      <c r="F23" s="14">
        <v>1.0429999999999999</v>
      </c>
      <c r="G23" s="152">
        <v>-5.0799999999999998E-2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197</v>
      </c>
      <c r="N23" s="151">
        <v>1.2999999999999999E-3</v>
      </c>
      <c r="O23" s="18">
        <v>0.16139999999999999</v>
      </c>
      <c r="P23" s="152">
        <v>-4.2900000000000001E-2</v>
      </c>
      <c r="Q23" s="152">
        <v>0.9456</v>
      </c>
      <c r="R23" s="152">
        <v>-5.1000000000000004E-3</v>
      </c>
      <c r="S23" s="152">
        <v>-1.2999999999999999E-3</v>
      </c>
      <c r="T23" s="152">
        <v>-4.4999999999999997E-3</v>
      </c>
      <c r="U23" s="150">
        <v>75530</v>
      </c>
      <c r="V23" s="150">
        <v>1126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1.0900000000000001</v>
      </c>
      <c r="D24" s="145">
        <v>-8.9999999999999998E-4</v>
      </c>
      <c r="E24" s="144">
        <v>2.67</v>
      </c>
      <c r="F24" s="7">
        <v>1.0365</v>
      </c>
      <c r="G24" s="146">
        <v>-5.16E-2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66</v>
      </c>
      <c r="N24" s="145">
        <v>-8.0000000000000004E-4</v>
      </c>
      <c r="O24" s="23">
        <v>0.34910000000000002</v>
      </c>
      <c r="P24" s="146">
        <v>-4.3099999999999999E-2</v>
      </c>
      <c r="Q24" s="160">
        <v>0.51780000000000004</v>
      </c>
      <c r="R24" s="146">
        <v>8.0000000000000004E-4</v>
      </c>
      <c r="S24" s="146">
        <v>2E-3</v>
      </c>
      <c r="T24" s="146">
        <v>-9.9000000000000008E-3</v>
      </c>
      <c r="U24" s="144">
        <v>1572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50" t="s">
        <v>198</v>
      </c>
      <c r="C25" s="14">
        <v>1.097</v>
      </c>
      <c r="D25" s="151">
        <v>1.8E-3</v>
      </c>
      <c r="E25" s="150">
        <v>169.2</v>
      </c>
      <c r="F25" s="14">
        <v>1.0429999999999999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95</v>
      </c>
      <c r="N25" s="151">
        <v>4.1000000000000003E-3</v>
      </c>
      <c r="O25" s="18">
        <v>0.2127</v>
      </c>
      <c r="P25" s="152">
        <v>-4.3700000000000003E-2</v>
      </c>
      <c r="Q25" s="152">
        <v>0.8266</v>
      </c>
      <c r="R25" s="152">
        <v>-6.8999999999999999E-3</v>
      </c>
      <c r="S25" s="152">
        <v>-6.7000000000000002E-3</v>
      </c>
      <c r="T25" s="152">
        <v>-5.4999999999999997E-3</v>
      </c>
      <c r="U25" s="150">
        <v>19776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7">
        <v>3.7000000000000002E-3</v>
      </c>
      <c r="E26" s="144">
        <v>232.98</v>
      </c>
      <c r="F26" s="7">
        <v>1.04</v>
      </c>
      <c r="G26" s="146">
        <v>-5.2900000000000003E-2</v>
      </c>
      <c r="H26" s="146">
        <v>0.04</v>
      </c>
      <c r="I26" s="144">
        <v>5.5</v>
      </c>
      <c r="J26" s="144">
        <v>5.5</v>
      </c>
      <c r="K26" s="146">
        <v>5.2130000000000003E-2</v>
      </c>
      <c r="L26" s="144" t="s">
        <v>40</v>
      </c>
      <c r="M26" s="7" t="s">
        <v>110</v>
      </c>
      <c r="N26" s="147">
        <v>8.6E-3</v>
      </c>
      <c r="O26" s="23">
        <v>0.2016</v>
      </c>
      <c r="P26" s="146">
        <v>-4.4699999999999997E-2</v>
      </c>
      <c r="Q26" s="146">
        <v>0.85680000000000001</v>
      </c>
      <c r="R26" s="146">
        <v>-2.8999999999999998E-3</v>
      </c>
      <c r="S26" s="146">
        <v>-2.8999999999999998E-3</v>
      </c>
      <c r="T26" s="146">
        <v>-5.7000000000000002E-3</v>
      </c>
      <c r="U26" s="144">
        <v>18515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1.0960000000000001</v>
      </c>
      <c r="D27" s="156">
        <v>-4.0300000000000002E-2</v>
      </c>
      <c r="E27" s="150">
        <v>0.67</v>
      </c>
      <c r="F27" s="14">
        <v>1.0362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5.1900000000000002E-2</v>
      </c>
      <c r="L27" s="150" t="s">
        <v>40</v>
      </c>
      <c r="M27" s="14" t="s">
        <v>222</v>
      </c>
      <c r="N27" s="151">
        <v>1.1599999999999999E-2</v>
      </c>
      <c r="O27" s="18">
        <v>0.41060000000000002</v>
      </c>
      <c r="P27" s="152">
        <v>-4.9200000000000001E-2</v>
      </c>
      <c r="Q27" s="152">
        <v>0.37459999999999999</v>
      </c>
      <c r="R27" s="152">
        <v>4.0000000000000001E-3</v>
      </c>
      <c r="S27" s="152">
        <v>3.7699999999999997E-2</v>
      </c>
      <c r="T27" s="152">
        <v>1.5800000000000002E-2</v>
      </c>
      <c r="U27" s="150">
        <v>553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1.1060000000000001</v>
      </c>
      <c r="D28" s="147">
        <v>1.8E-3</v>
      </c>
      <c r="E28" s="144">
        <v>26.11</v>
      </c>
      <c r="F28" s="7">
        <v>1.0430999999999999</v>
      </c>
      <c r="G28" s="146">
        <v>-6.0299999999999999E-2</v>
      </c>
      <c r="H28" s="146">
        <v>0.04</v>
      </c>
      <c r="I28" s="144">
        <v>5.5</v>
      </c>
      <c r="J28" s="144">
        <v>5.5</v>
      </c>
      <c r="K28" s="146">
        <v>5.1749999999999997E-2</v>
      </c>
      <c r="L28" s="144" t="s">
        <v>40</v>
      </c>
      <c r="M28" s="7" t="s">
        <v>56</v>
      </c>
      <c r="N28" s="147">
        <v>1.03E-2</v>
      </c>
      <c r="O28" s="23">
        <v>0.41460000000000002</v>
      </c>
      <c r="P28" s="146">
        <v>-5.1499999999999997E-2</v>
      </c>
      <c r="Q28" s="160">
        <v>0.35809999999999997</v>
      </c>
      <c r="R28" s="146">
        <v>-1.4E-3</v>
      </c>
      <c r="S28" s="146">
        <v>-1.6999999999999999E-3</v>
      </c>
      <c r="T28" s="146">
        <v>1.4E-3</v>
      </c>
      <c r="U28" s="144">
        <v>5377</v>
      </c>
      <c r="V28" s="144">
        <v>111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1.109</v>
      </c>
      <c r="D29" s="151">
        <v>5.4000000000000003E-3</v>
      </c>
      <c r="E29" s="150">
        <v>110.11</v>
      </c>
      <c r="F29" s="14">
        <v>1.0401</v>
      </c>
      <c r="G29" s="152">
        <v>-6.6199999999999995E-2</v>
      </c>
      <c r="H29" s="152">
        <v>0.04</v>
      </c>
      <c r="I29" s="150">
        <v>5.5</v>
      </c>
      <c r="J29" s="150">
        <v>5.5</v>
      </c>
      <c r="K29" s="152">
        <v>5.1450000000000003E-2</v>
      </c>
      <c r="L29" s="150" t="s">
        <v>40</v>
      </c>
      <c r="M29" s="14" t="s">
        <v>220</v>
      </c>
      <c r="N29" s="151">
        <v>6.1999999999999998E-3</v>
      </c>
      <c r="O29" s="18">
        <v>0.22309999999999999</v>
      </c>
      <c r="P29" s="152">
        <v>-5.6800000000000003E-2</v>
      </c>
      <c r="Q29" s="152">
        <v>0.80669999999999997</v>
      </c>
      <c r="R29" s="152">
        <v>-5.7000000000000002E-3</v>
      </c>
      <c r="S29" s="152">
        <v>-5.8999999999999999E-3</v>
      </c>
      <c r="T29" s="152">
        <v>-1.6999999999999999E-3</v>
      </c>
      <c r="U29" s="150">
        <v>52178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1.1100000000000001</v>
      </c>
      <c r="D30" s="157">
        <v>0</v>
      </c>
      <c r="E30" s="144">
        <v>43.21</v>
      </c>
      <c r="F30" s="7">
        <v>1.04</v>
      </c>
      <c r="G30" s="146">
        <v>-6.7299999999999999E-2</v>
      </c>
      <c r="H30" s="146">
        <v>0.04</v>
      </c>
      <c r="I30" s="144">
        <v>5.5</v>
      </c>
      <c r="J30" s="144">
        <v>5.5</v>
      </c>
      <c r="K30" s="146">
        <v>5.1400000000000001E-2</v>
      </c>
      <c r="L30" s="144" t="s">
        <v>40</v>
      </c>
      <c r="M30" s="7" t="s">
        <v>76</v>
      </c>
      <c r="N30" s="147">
        <v>2.8999999999999998E-3</v>
      </c>
      <c r="O30" s="23">
        <v>0.44309999999999999</v>
      </c>
      <c r="P30" s="146">
        <v>-5.7599999999999998E-2</v>
      </c>
      <c r="Q30" s="146">
        <v>0.29509999999999997</v>
      </c>
      <c r="R30" s="146">
        <v>-4.8999999999999998E-3</v>
      </c>
      <c r="S30" s="146">
        <v>0</v>
      </c>
      <c r="T30" s="146">
        <v>-2.0999999999999999E-3</v>
      </c>
      <c r="U30" s="144">
        <v>5953</v>
      </c>
      <c r="V30" s="144">
        <v>-4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50" t="s">
        <v>214</v>
      </c>
      <c r="C31" s="14">
        <v>1.1060000000000001</v>
      </c>
      <c r="D31" s="159">
        <v>0</v>
      </c>
      <c r="E31" s="150">
        <v>20.25</v>
      </c>
      <c r="F31" s="14">
        <v>1.036</v>
      </c>
      <c r="G31" s="152">
        <v>-6.7599999999999993E-2</v>
      </c>
      <c r="H31" s="152">
        <v>0.04</v>
      </c>
      <c r="I31" s="150">
        <v>5.5</v>
      </c>
      <c r="J31" s="150">
        <v>5.5</v>
      </c>
      <c r="K31" s="152">
        <v>5.1400000000000001E-2</v>
      </c>
      <c r="L31" s="150" t="s">
        <v>40</v>
      </c>
      <c r="M31" s="14" t="s">
        <v>46</v>
      </c>
      <c r="N31" s="151">
        <v>3.3999999999999998E-3</v>
      </c>
      <c r="O31" s="18">
        <v>0.4032</v>
      </c>
      <c r="P31" s="152">
        <v>-5.7799999999999997E-2</v>
      </c>
      <c r="Q31" s="152">
        <v>0.39219999999999999</v>
      </c>
      <c r="R31" s="152">
        <v>-6.0000000000000001E-3</v>
      </c>
      <c r="S31" s="152">
        <v>-6.0000000000000001E-3</v>
      </c>
      <c r="T31" s="152">
        <v>-4.1000000000000003E-3</v>
      </c>
      <c r="U31" s="150">
        <v>12713</v>
      </c>
      <c r="V31" s="150">
        <v>-21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1.111</v>
      </c>
      <c r="D32" s="157">
        <v>0</v>
      </c>
      <c r="E32" s="144">
        <v>1312.18</v>
      </c>
      <c r="F32" s="7">
        <v>1.0401</v>
      </c>
      <c r="G32" s="146">
        <v>-6.8199999999999997E-2</v>
      </c>
      <c r="H32" s="146">
        <v>0.04</v>
      </c>
      <c r="I32" s="144">
        <v>5.5</v>
      </c>
      <c r="J32" s="144">
        <v>5.5</v>
      </c>
      <c r="K32" s="146">
        <v>5.1360000000000003E-2</v>
      </c>
      <c r="L32" s="144" t="s">
        <v>40</v>
      </c>
      <c r="M32" s="7" t="s">
        <v>207</v>
      </c>
      <c r="N32" s="147">
        <v>1.7399999999999999E-2</v>
      </c>
      <c r="O32" s="23">
        <v>0.20549999999999999</v>
      </c>
      <c r="P32" s="146">
        <v>-5.8500000000000003E-2</v>
      </c>
      <c r="Q32" s="146">
        <v>1.4633</v>
      </c>
      <c r="R32" s="146">
        <v>-4.1999999999999997E-3</v>
      </c>
      <c r="S32" s="146">
        <v>-3.3999999999999998E-3</v>
      </c>
      <c r="T32" s="146">
        <v>-4.7999999999999996E-3</v>
      </c>
      <c r="U32" s="144">
        <v>106649</v>
      </c>
      <c r="V32" s="144">
        <v>39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1.1060000000000001</v>
      </c>
      <c r="D33" s="151">
        <v>1.8E-3</v>
      </c>
      <c r="E33" s="150">
        <v>58.67</v>
      </c>
      <c r="F33" s="14">
        <v>1.0309999999999999</v>
      </c>
      <c r="G33" s="152">
        <v>-7.2700000000000001E-2</v>
      </c>
      <c r="H33" s="152">
        <v>0.04</v>
      </c>
      <c r="I33" s="150">
        <v>5.5</v>
      </c>
      <c r="J33" s="150">
        <v>5.5</v>
      </c>
      <c r="K33" s="152">
        <v>5.1159999999999997E-2</v>
      </c>
      <c r="L33" s="150" t="s">
        <v>40</v>
      </c>
      <c r="M33" s="14" t="s">
        <v>56</v>
      </c>
      <c r="N33" s="151">
        <v>1.03E-2</v>
      </c>
      <c r="O33" s="18">
        <v>0.42599999999999999</v>
      </c>
      <c r="P33" s="152">
        <v>-6.2300000000000001E-2</v>
      </c>
      <c r="Q33" s="162">
        <v>0.34429999999999999</v>
      </c>
      <c r="R33" s="152">
        <v>-3.8999999999999998E-3</v>
      </c>
      <c r="S33" s="152">
        <v>-5.0000000000000001E-3</v>
      </c>
      <c r="T33" s="152">
        <v>-3.5999999999999999E-3</v>
      </c>
      <c r="U33" s="150">
        <v>5394</v>
      </c>
      <c r="V33" s="150">
        <v>-10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1.119</v>
      </c>
      <c r="D34" s="147">
        <v>2.7000000000000001E-3</v>
      </c>
      <c r="E34" s="144">
        <v>2780.52</v>
      </c>
      <c r="F34" s="7">
        <v>1.0401</v>
      </c>
      <c r="G34" s="146">
        <v>-7.5899999999999995E-2</v>
      </c>
      <c r="H34" s="146">
        <v>0.04</v>
      </c>
      <c r="I34" s="144">
        <v>5.5</v>
      </c>
      <c r="J34" s="144">
        <v>5.5</v>
      </c>
      <c r="K34" s="146">
        <v>5.0979999999999998E-2</v>
      </c>
      <c r="L34" s="144" t="s">
        <v>40</v>
      </c>
      <c r="M34" s="7" t="s">
        <v>209</v>
      </c>
      <c r="N34" s="147">
        <v>6.6E-3</v>
      </c>
      <c r="O34" s="23">
        <v>0.19750000000000001</v>
      </c>
      <c r="P34" s="146">
        <v>-6.5199999999999994E-2</v>
      </c>
      <c r="Q34" s="146">
        <v>0.86609999999999998</v>
      </c>
      <c r="R34" s="146">
        <v>-5.4000000000000003E-3</v>
      </c>
      <c r="S34" s="146">
        <v>-4.1000000000000003E-3</v>
      </c>
      <c r="T34" s="146">
        <v>-4.8999999999999998E-3</v>
      </c>
      <c r="U34" s="144">
        <v>461319</v>
      </c>
      <c r="V34" s="144">
        <v>1150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1.119</v>
      </c>
      <c r="D35" s="156">
        <v>-1.7600000000000001E-2</v>
      </c>
      <c r="E35" s="150">
        <v>0.87</v>
      </c>
      <c r="F35" s="14">
        <v>1.0362</v>
      </c>
      <c r="G35" s="152">
        <v>-7.9899999999999999E-2</v>
      </c>
      <c r="H35" s="152">
        <v>0.04</v>
      </c>
      <c r="I35" s="150">
        <v>5.5</v>
      </c>
      <c r="J35" s="150">
        <v>5.5</v>
      </c>
      <c r="K35" s="152">
        <v>5.0790000000000002E-2</v>
      </c>
      <c r="L35" s="150" t="s">
        <v>40</v>
      </c>
      <c r="M35" s="14" t="s">
        <v>127</v>
      </c>
      <c r="N35" s="151">
        <v>5.1000000000000004E-3</v>
      </c>
      <c r="O35" s="18">
        <v>0.44690000000000002</v>
      </c>
      <c r="P35" s="152">
        <v>-6.8699999999999997E-2</v>
      </c>
      <c r="Q35" s="152">
        <v>0.29010000000000002</v>
      </c>
      <c r="R35" s="152">
        <v>7.1000000000000004E-3</v>
      </c>
      <c r="S35" s="152">
        <v>1.3299999999999999E-2</v>
      </c>
      <c r="T35" s="152">
        <v>1.2800000000000001E-2</v>
      </c>
      <c r="U35" s="150">
        <v>786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</v>
      </c>
      <c r="D36" s="157">
        <v>0</v>
      </c>
      <c r="E36" s="144">
        <v>813.26</v>
      </c>
      <c r="F36" s="7">
        <v>1.0401</v>
      </c>
      <c r="G36" s="146">
        <v>-8.5500000000000007E-2</v>
      </c>
      <c r="H36" s="146">
        <v>0.04</v>
      </c>
      <c r="I36" s="144">
        <v>5.5</v>
      </c>
      <c r="J36" s="144">
        <v>5.5</v>
      </c>
      <c r="K36" s="146">
        <v>5.0509999999999999E-2</v>
      </c>
      <c r="L36" s="144" t="s">
        <v>40</v>
      </c>
      <c r="M36" s="7" t="s">
        <v>216</v>
      </c>
      <c r="N36" s="147">
        <v>8.5000000000000006E-3</v>
      </c>
      <c r="O36" s="23">
        <v>0.39269999999999999</v>
      </c>
      <c r="P36" s="146">
        <v>-7.3499999999999996E-2</v>
      </c>
      <c r="Q36" s="146">
        <v>0.41220000000000001</v>
      </c>
      <c r="R36" s="146">
        <v>6.9999999999999999E-4</v>
      </c>
      <c r="S36" s="146">
        <v>3.5999999999999999E-3</v>
      </c>
      <c r="T36" s="146">
        <v>-1E-4</v>
      </c>
      <c r="U36" s="144">
        <v>82436</v>
      </c>
      <c r="V36" s="144">
        <v>254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1.139</v>
      </c>
      <c r="D37" s="151">
        <v>8.8999999999999999E-3</v>
      </c>
      <c r="E37" s="150">
        <v>0.74</v>
      </c>
      <c r="F37" s="14">
        <v>1.0429999999999999</v>
      </c>
      <c r="G37" s="152">
        <v>-9.1999999999999998E-2</v>
      </c>
      <c r="H37" s="152">
        <v>0.04</v>
      </c>
      <c r="I37" s="150">
        <v>5.5</v>
      </c>
      <c r="J37" s="150">
        <v>5.5</v>
      </c>
      <c r="K37" s="152">
        <v>5.0180000000000002E-2</v>
      </c>
      <c r="L37" s="150" t="s">
        <v>40</v>
      </c>
      <c r="M37" s="14" t="s">
        <v>211</v>
      </c>
      <c r="N37" s="151">
        <v>7.0000000000000001E-3</v>
      </c>
      <c r="O37" s="18">
        <v>0.2218</v>
      </c>
      <c r="P37" s="152">
        <v>-7.9000000000000001E-2</v>
      </c>
      <c r="Q37" s="152">
        <v>0.80549999999999999</v>
      </c>
      <c r="R37" s="152">
        <v>2.8500000000000001E-2</v>
      </c>
      <c r="S37" s="152">
        <v>2.63E-2</v>
      </c>
      <c r="T37" s="152">
        <v>7.5200000000000003E-2</v>
      </c>
      <c r="U37" s="150">
        <v>1429</v>
      </c>
      <c r="V37" s="150">
        <v>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150261</v>
      </c>
      <c r="B38" s="144" t="s">
        <v>217</v>
      </c>
      <c r="C38" s="7">
        <v>1.133</v>
      </c>
      <c r="D38" s="147">
        <v>6.1999999999999998E-3</v>
      </c>
      <c r="E38" s="144">
        <v>63.12</v>
      </c>
      <c r="F38" s="7">
        <v>1.0362</v>
      </c>
      <c r="G38" s="146">
        <v>-9.3399999999999997E-2</v>
      </c>
      <c r="H38" s="146">
        <v>0.04</v>
      </c>
      <c r="I38" s="144">
        <v>5.5</v>
      </c>
      <c r="J38" s="144">
        <v>5.5</v>
      </c>
      <c r="K38" s="146">
        <v>5.015E-2</v>
      </c>
      <c r="L38" s="144" t="s">
        <v>40</v>
      </c>
      <c r="M38" s="7" t="s">
        <v>218</v>
      </c>
      <c r="N38" s="147">
        <v>9.1000000000000004E-3</v>
      </c>
      <c r="O38" s="23">
        <v>0.42159999999999997</v>
      </c>
      <c r="P38" s="146">
        <v>-8.0299999999999996E-2</v>
      </c>
      <c r="Q38" s="146">
        <v>0.34899999999999998</v>
      </c>
      <c r="R38" s="146">
        <v>-4.4000000000000003E-3</v>
      </c>
      <c r="S38" s="146">
        <v>-1.6999999999999999E-3</v>
      </c>
      <c r="T38" s="146">
        <v>-5.3E-3</v>
      </c>
      <c r="U38" s="144">
        <v>13598</v>
      </c>
      <c r="V38" s="144">
        <v>-140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1.149</v>
      </c>
      <c r="D39" s="156">
        <v>-8.9999999999999998E-4</v>
      </c>
      <c r="E39" s="150">
        <v>2.89</v>
      </c>
      <c r="F39" s="14">
        <v>1.0362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1">
        <v>9.1000000000000004E-3</v>
      </c>
      <c r="O39" s="18">
        <v>0.45750000000000002</v>
      </c>
      <c r="P39" s="152">
        <v>-9.3100000000000002E-2</v>
      </c>
      <c r="Q39" s="152">
        <v>0.26540000000000002</v>
      </c>
      <c r="R39" s="152">
        <v>6.8999999999999999E-3</v>
      </c>
      <c r="S39" s="152">
        <v>1.3899999999999999E-2</v>
      </c>
      <c r="T39" s="152">
        <v>2.2000000000000001E-3</v>
      </c>
      <c r="U39" s="150">
        <v>1097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1.181</v>
      </c>
      <c r="D40" s="147">
        <v>1.9E-2</v>
      </c>
      <c r="E40" s="144">
        <v>1.81</v>
      </c>
      <c r="F40" s="7">
        <v>1.036</v>
      </c>
      <c r="G40" s="146">
        <v>-0.14000000000000001</v>
      </c>
      <c r="H40" s="146">
        <v>0.04</v>
      </c>
      <c r="I40" s="144">
        <v>5.5</v>
      </c>
      <c r="J40" s="144">
        <v>5.5</v>
      </c>
      <c r="K40" s="146">
        <v>4.8030000000000003E-2</v>
      </c>
      <c r="L40" s="144" t="s">
        <v>40</v>
      </c>
      <c r="M40" s="7" t="s">
        <v>222</v>
      </c>
      <c r="N40" s="147">
        <v>1.1599999999999999E-2</v>
      </c>
      <c r="O40" s="23">
        <v>0.40889999999999999</v>
      </c>
      <c r="P40" s="146">
        <v>-0.1176</v>
      </c>
      <c r="Q40" s="146">
        <v>0.37890000000000001</v>
      </c>
      <c r="R40" s="146">
        <v>-9.4999999999999998E-3</v>
      </c>
      <c r="S40" s="146">
        <v>-8.3999999999999995E-3</v>
      </c>
      <c r="T40" s="146">
        <v>-5.8999999999999999E-3</v>
      </c>
      <c r="U40" s="144">
        <v>632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1.5620000000000001</v>
      </c>
      <c r="D41" s="151">
        <v>1.2999999999999999E-3</v>
      </c>
      <c r="E41" s="150">
        <v>1.1100000000000001</v>
      </c>
      <c r="F41" s="14">
        <v>1.04</v>
      </c>
      <c r="G41" s="152">
        <v>-0.50190000000000001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0.67649999999999999</v>
      </c>
      <c r="P41" s="152">
        <v>-0.32740000000000002</v>
      </c>
      <c r="Q41" s="150" t="s">
        <v>37</v>
      </c>
      <c r="R41" s="152">
        <v>6.7000000000000002E-3</v>
      </c>
      <c r="S41" s="152">
        <v>5.5999999999999999E-3</v>
      </c>
      <c r="T41" s="152">
        <v>1.8E-3</v>
      </c>
      <c r="U41" s="150">
        <v>1179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-2.7307692307692314E-4</v>
      </c>
      <c r="E42" s="36"/>
      <c r="F42" s="35"/>
      <c r="G42" s="43">
        <f>AVERAGE(G16:G41)</f>
        <v>-8.3753846153846165E-2</v>
      </c>
      <c r="H42" s="272">
        <f>COUNTIF($D16:$D41,"&gt;0")/COUNT($D16:$D41)</f>
        <v>0.42307692307692307</v>
      </c>
      <c r="I42" s="36"/>
      <c r="J42" s="36"/>
      <c r="K42" s="43">
        <f>AVERAGE(K16:K41)</f>
        <v>5.0854999999999997E-2</v>
      </c>
      <c r="L42" s="36"/>
      <c r="M42" s="35"/>
      <c r="N42" s="38"/>
      <c r="O42" s="39"/>
      <c r="P42" s="43">
        <f>AVERAGE(P16:P41)</f>
        <v>-6.738076923076923E-2</v>
      </c>
      <c r="Q42" s="37"/>
      <c r="R42" s="43">
        <f>AVERAGE(R16:R41)</f>
        <v>-6.1538461538461196E-5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</v>
      </c>
      <c r="D43" s="147">
        <v>3.0000000000000001E-3</v>
      </c>
      <c r="E43" s="144">
        <v>4875.41</v>
      </c>
      <c r="F43" s="7">
        <v>1.0408999999999999</v>
      </c>
      <c r="G43" s="146">
        <v>3.9300000000000002E-2</v>
      </c>
      <c r="H43" s="146">
        <v>3.5000000000000003E-2</v>
      </c>
      <c r="I43" s="144">
        <v>5</v>
      </c>
      <c r="J43" s="144">
        <v>5</v>
      </c>
      <c r="K43" s="146">
        <v>5.2130000000000003E-2</v>
      </c>
      <c r="L43" s="144" t="s">
        <v>40</v>
      </c>
      <c r="M43" s="7" t="s">
        <v>153</v>
      </c>
      <c r="N43" s="147">
        <v>1.2200000000000001E-2</v>
      </c>
      <c r="O43" s="23">
        <v>0.32169999999999999</v>
      </c>
      <c r="P43" s="155" t="s">
        <v>44</v>
      </c>
      <c r="Q43" s="146">
        <v>0.63939999999999997</v>
      </c>
      <c r="R43" s="146">
        <v>5.9999999999999995E-4</v>
      </c>
      <c r="S43" s="146">
        <v>5.9999999999999995E-4</v>
      </c>
      <c r="T43" s="146">
        <v>1E-4</v>
      </c>
      <c r="U43" s="144">
        <v>371498</v>
      </c>
      <c r="V43" s="144">
        <v>178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150036</v>
      </c>
      <c r="B44" s="150" t="s">
        <v>298</v>
      </c>
      <c r="C44" s="14">
        <v>1.048</v>
      </c>
      <c r="D44" s="156">
        <v>-7.6E-3</v>
      </c>
      <c r="E44" s="150">
        <v>5.24</v>
      </c>
      <c r="F44" s="14">
        <v>1.0369999999999999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36</v>
      </c>
      <c r="N44" s="151">
        <v>6.4000000000000003E-3</v>
      </c>
      <c r="O44" s="18">
        <v>0.58630000000000004</v>
      </c>
      <c r="P44" s="152">
        <v>-1.24E-2</v>
      </c>
      <c r="Q44" s="152">
        <v>0.54730000000000001</v>
      </c>
      <c r="R44" s="152">
        <v>3.27E-2</v>
      </c>
      <c r="S44" s="152">
        <v>1.34E-2</v>
      </c>
      <c r="T44" s="152">
        <v>-5.0000000000000001E-3</v>
      </c>
      <c r="U44" s="150">
        <v>176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150083</v>
      </c>
      <c r="B45" s="144" t="s">
        <v>287</v>
      </c>
      <c r="C45" s="7">
        <v>1.054</v>
      </c>
      <c r="D45" s="145">
        <v>-5.7000000000000002E-3</v>
      </c>
      <c r="E45" s="144">
        <v>1.98</v>
      </c>
      <c r="F45" s="7">
        <v>1.0368999999999999</v>
      </c>
      <c r="G45" s="146">
        <v>-1.6500000000000001E-2</v>
      </c>
      <c r="H45" s="146">
        <v>3.5000000000000003E-2</v>
      </c>
      <c r="I45" s="144">
        <v>5</v>
      </c>
      <c r="J45" s="144">
        <v>5</v>
      </c>
      <c r="K45" s="146">
        <v>4.9160000000000002E-2</v>
      </c>
      <c r="L45" s="144" t="s">
        <v>40</v>
      </c>
      <c r="M45" s="7" t="s">
        <v>266</v>
      </c>
      <c r="N45" s="147">
        <v>9.7999999999999997E-3</v>
      </c>
      <c r="O45" s="23">
        <v>0.36520000000000002</v>
      </c>
      <c r="P45" s="146">
        <v>-1.7299999999999999E-2</v>
      </c>
      <c r="Q45" s="146">
        <v>0.97330000000000005</v>
      </c>
      <c r="R45" s="146">
        <v>-1.14E-2</v>
      </c>
      <c r="S45" s="146">
        <v>1.2999999999999999E-3</v>
      </c>
      <c r="T45" s="146">
        <v>-1.1000000000000001E-3</v>
      </c>
      <c r="U45" s="144">
        <v>699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1.0549999999999999</v>
      </c>
      <c r="D46" s="156">
        <v>-1.9E-3</v>
      </c>
      <c r="E46" s="150">
        <v>0.54</v>
      </c>
      <c r="F46" s="14">
        <v>1.0369999999999999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160</v>
      </c>
      <c r="N46" s="151">
        <v>6.1000000000000004E-3</v>
      </c>
      <c r="O46" s="18">
        <v>0.43430000000000002</v>
      </c>
      <c r="P46" s="152">
        <v>-1.8200000000000001E-2</v>
      </c>
      <c r="Q46" s="152">
        <v>0.75819999999999999</v>
      </c>
      <c r="R46" s="152">
        <v>3.3799999999999997E-2</v>
      </c>
      <c r="S46" s="152">
        <v>5.04E-2</v>
      </c>
      <c r="T46" s="152">
        <v>2.4799999999999999E-2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150073</v>
      </c>
      <c r="B47" s="144" t="s">
        <v>178</v>
      </c>
      <c r="C47" s="7">
        <v>1.0549999999999999</v>
      </c>
      <c r="D47" s="147">
        <v>1.9E-3</v>
      </c>
      <c r="E47" s="144">
        <v>0.11</v>
      </c>
      <c r="F47" s="7">
        <v>1.0369999999999999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174</v>
      </c>
      <c r="N47" s="147">
        <v>6.1999999999999998E-3</v>
      </c>
      <c r="O47" s="23">
        <v>0.51970000000000005</v>
      </c>
      <c r="P47" s="146">
        <v>-1.8200000000000001E-2</v>
      </c>
      <c r="Q47" s="146">
        <v>0.70079999999999998</v>
      </c>
      <c r="R47" s="146">
        <v>1.2999999999999999E-2</v>
      </c>
      <c r="S47" s="146">
        <v>1.9E-3</v>
      </c>
      <c r="T47" s="146">
        <v>1.6E-2</v>
      </c>
      <c r="U47" s="144">
        <v>341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150030</v>
      </c>
      <c r="B48" s="150" t="s">
        <v>179</v>
      </c>
      <c r="C48" s="14">
        <v>1.056</v>
      </c>
      <c r="D48" s="156">
        <v>-2.8E-3</v>
      </c>
      <c r="E48" s="150">
        <v>0.75</v>
      </c>
      <c r="F48" s="14">
        <v>1.0369999999999999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180</v>
      </c>
      <c r="N48" s="151">
        <v>7.0000000000000001E-3</v>
      </c>
      <c r="O48" s="18">
        <v>0.3745</v>
      </c>
      <c r="P48" s="152">
        <v>-1.9099999999999999E-2</v>
      </c>
      <c r="Q48" s="152">
        <v>0.94399999999999995</v>
      </c>
      <c r="R48" s="152">
        <v>-6.6E-3</v>
      </c>
      <c r="S48" s="152">
        <v>2.3999999999999998E-3</v>
      </c>
      <c r="T48" s="152">
        <v>-3.8999999999999998E-3</v>
      </c>
      <c r="U48" s="150">
        <v>3153</v>
      </c>
      <c r="V48" s="150">
        <v>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1.06</v>
      </c>
      <c r="D49" s="145">
        <v>-8.9999999999999998E-4</v>
      </c>
      <c r="E49" s="144">
        <v>2.66</v>
      </c>
      <c r="F49" s="7">
        <v>1.0409999999999999</v>
      </c>
      <c r="G49" s="146">
        <v>-1.83E-2</v>
      </c>
      <c r="H49" s="146">
        <v>3.5000000000000003E-2</v>
      </c>
      <c r="I49" s="144">
        <v>5</v>
      </c>
      <c r="J49" s="144">
        <v>5</v>
      </c>
      <c r="K49" s="146">
        <v>4.9070000000000003E-2</v>
      </c>
      <c r="L49" s="144" t="s">
        <v>40</v>
      </c>
      <c r="M49" s="7" t="s">
        <v>182</v>
      </c>
      <c r="N49" s="147">
        <v>7.4000000000000003E-3</v>
      </c>
      <c r="O49" s="23">
        <v>0.36659999999999998</v>
      </c>
      <c r="P49" s="146">
        <v>-1.9099999999999999E-2</v>
      </c>
      <c r="Q49" s="146">
        <v>0.47189999999999999</v>
      </c>
      <c r="R49" s="146">
        <v>0.02</v>
      </c>
      <c r="S49" s="146">
        <v>4.6899999999999997E-2</v>
      </c>
      <c r="T49" s="146">
        <v>2.5700000000000001E-2</v>
      </c>
      <c r="U49" s="144">
        <v>259</v>
      </c>
      <c r="V49" s="144">
        <v>5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1.056</v>
      </c>
      <c r="D50" s="156">
        <v>-3.8E-3</v>
      </c>
      <c r="E50" s="150">
        <v>0.11</v>
      </c>
      <c r="F50" s="14">
        <v>1.0366</v>
      </c>
      <c r="G50" s="152">
        <v>-1.8700000000000001E-2</v>
      </c>
      <c r="H50" s="152">
        <v>3.5000000000000003E-2</v>
      </c>
      <c r="I50" s="150">
        <v>5</v>
      </c>
      <c r="J50" s="150">
        <v>5</v>
      </c>
      <c r="K50" s="152">
        <v>4.9050000000000003E-2</v>
      </c>
      <c r="L50" s="150" t="s">
        <v>40</v>
      </c>
      <c r="M50" s="14" t="s">
        <v>148</v>
      </c>
      <c r="N50" s="151">
        <v>7.3000000000000001E-3</v>
      </c>
      <c r="O50" s="18">
        <v>0.42449999999999999</v>
      </c>
      <c r="P50" s="152">
        <v>-1.9099999999999999E-2</v>
      </c>
      <c r="Q50" s="152">
        <v>1.0384</v>
      </c>
      <c r="R50" s="152">
        <v>2.12E-2</v>
      </c>
      <c r="S50" s="152">
        <v>3.3099999999999997E-2</v>
      </c>
      <c r="T50" s="152">
        <v>1.11E-2</v>
      </c>
      <c r="U50" s="150">
        <v>546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1.0589999999999999</v>
      </c>
      <c r="D51" s="145">
        <v>-8.9999999999999998E-4</v>
      </c>
      <c r="E51" s="144">
        <v>0.56999999999999995</v>
      </c>
      <c r="F51" s="7">
        <v>1.0389999999999999</v>
      </c>
      <c r="G51" s="146">
        <v>-1.9199999999999998E-2</v>
      </c>
      <c r="H51" s="146">
        <v>3.5000000000000003E-2</v>
      </c>
      <c r="I51" s="144">
        <v>5</v>
      </c>
      <c r="J51" s="144">
        <v>5</v>
      </c>
      <c r="K51" s="146">
        <v>4.9020000000000001E-2</v>
      </c>
      <c r="L51" s="144" t="s">
        <v>40</v>
      </c>
      <c r="M51" s="7" t="s">
        <v>157</v>
      </c>
      <c r="N51" s="147">
        <v>7.3000000000000001E-3</v>
      </c>
      <c r="O51" s="23">
        <v>0.1454</v>
      </c>
      <c r="P51" s="146">
        <v>-0.02</v>
      </c>
      <c r="Q51" s="146">
        <v>0.9889</v>
      </c>
      <c r="R51" s="146">
        <v>3.7000000000000002E-3</v>
      </c>
      <c r="S51" s="146">
        <v>8.0000000000000002E-3</v>
      </c>
      <c r="T51" s="146">
        <v>2E-3</v>
      </c>
      <c r="U51" s="144">
        <v>1310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1.0580000000000001</v>
      </c>
      <c r="D52" s="159">
        <v>0</v>
      </c>
      <c r="E52" s="150">
        <v>7.95</v>
      </c>
      <c r="F52" s="14">
        <v>1.0369999999999999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163</v>
      </c>
      <c r="N52" s="151">
        <v>8.0000000000000002E-3</v>
      </c>
      <c r="O52" s="18">
        <v>0.14729999999999999</v>
      </c>
      <c r="P52" s="152">
        <v>-2.1000000000000001E-2</v>
      </c>
      <c r="Q52" s="152">
        <v>1.6500999999999999</v>
      </c>
      <c r="R52" s="152">
        <v>2.8899999999999999E-2</v>
      </c>
      <c r="S52" s="152">
        <v>4.2700000000000002E-2</v>
      </c>
      <c r="T52" s="152">
        <v>2.4899999999999999E-2</v>
      </c>
      <c r="U52" s="150">
        <v>946</v>
      </c>
      <c r="V52" s="150">
        <v>10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1.071</v>
      </c>
      <c r="D53" s="147">
        <v>8.9999999999999998E-4</v>
      </c>
      <c r="E53" s="144">
        <v>147.56</v>
      </c>
      <c r="F53" s="7">
        <v>1.0469999999999999</v>
      </c>
      <c r="G53" s="146">
        <v>-2.29E-2</v>
      </c>
      <c r="H53" s="146">
        <v>3.5000000000000003E-2</v>
      </c>
      <c r="I53" s="144">
        <v>5.75</v>
      </c>
      <c r="J53" s="144">
        <v>5</v>
      </c>
      <c r="K53" s="146">
        <v>4.8890000000000003E-2</v>
      </c>
      <c r="L53" s="144" t="s">
        <v>40</v>
      </c>
      <c r="M53" s="7" t="s">
        <v>154</v>
      </c>
      <c r="N53" s="147">
        <v>4.1000000000000003E-3</v>
      </c>
      <c r="O53" s="23">
        <v>0.11749999999999999</v>
      </c>
      <c r="P53" s="146">
        <v>-2.3599999999999999E-2</v>
      </c>
      <c r="Q53" s="160">
        <v>1.0411999999999999</v>
      </c>
      <c r="R53" s="146">
        <v>5.5999999999999999E-3</v>
      </c>
      <c r="S53" s="146">
        <v>8.2000000000000007E-3</v>
      </c>
      <c r="T53" s="146">
        <v>1.2999999999999999E-3</v>
      </c>
      <c r="U53" s="144">
        <v>18383</v>
      </c>
      <c r="V53" s="144">
        <v>11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502031</v>
      </c>
      <c r="B54" s="150" t="s">
        <v>65</v>
      </c>
      <c r="C54" s="14">
        <v>1.0329999999999999</v>
      </c>
      <c r="D54" s="151">
        <v>1E-3</v>
      </c>
      <c r="E54" s="150">
        <v>1.29</v>
      </c>
      <c r="F54" s="14">
        <v>1.008</v>
      </c>
      <c r="G54" s="152">
        <v>-2.4799999999999999E-2</v>
      </c>
      <c r="H54" s="152">
        <v>3.5000000000000003E-2</v>
      </c>
      <c r="I54" s="150">
        <v>5</v>
      </c>
      <c r="J54" s="150">
        <v>5</v>
      </c>
      <c r="K54" s="152">
        <v>4.8779999999999997E-2</v>
      </c>
      <c r="L54" s="150" t="s">
        <v>40</v>
      </c>
      <c r="M54" s="14" t="s">
        <v>66</v>
      </c>
      <c r="N54" s="156">
        <v>-8.0000000000000004E-4</v>
      </c>
      <c r="O54" s="18">
        <v>0.35639999999999999</v>
      </c>
      <c r="P54" s="152">
        <v>-2.52E-2</v>
      </c>
      <c r="Q54" s="152">
        <v>0.53490000000000004</v>
      </c>
      <c r="R54" s="152">
        <v>-2.9999999999999997E-4</v>
      </c>
      <c r="S54" s="152">
        <v>7.1999999999999998E-3</v>
      </c>
      <c r="T54" s="152">
        <v>-1.5E-3</v>
      </c>
      <c r="U54" s="150">
        <v>814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1.0900000000000001</v>
      </c>
      <c r="D55" s="147">
        <v>2.8E-3</v>
      </c>
      <c r="E55" s="144">
        <v>3.17</v>
      </c>
      <c r="F55" s="7">
        <v>1.0620000000000001</v>
      </c>
      <c r="G55" s="146">
        <v>-2.64E-2</v>
      </c>
      <c r="H55" s="146">
        <v>3.5000000000000003E-2</v>
      </c>
      <c r="I55" s="144">
        <v>5.5</v>
      </c>
      <c r="J55" s="144">
        <v>5</v>
      </c>
      <c r="K55" s="146">
        <v>4.8680000000000001E-2</v>
      </c>
      <c r="L55" s="144" t="s">
        <v>40</v>
      </c>
      <c r="M55" s="7" t="s">
        <v>91</v>
      </c>
      <c r="N55" s="147">
        <v>4.1999999999999997E-3</v>
      </c>
      <c r="O55" s="23">
        <v>0.27</v>
      </c>
      <c r="P55" s="146">
        <v>-2.69E-2</v>
      </c>
      <c r="Q55" s="160">
        <v>0.66930000000000001</v>
      </c>
      <c r="R55" s="146">
        <v>3.3E-3</v>
      </c>
      <c r="S55" s="146">
        <v>9.4999999999999998E-3</v>
      </c>
      <c r="T55" s="146">
        <v>5.9999999999999995E-4</v>
      </c>
      <c r="U55" s="144">
        <v>1025</v>
      </c>
      <c r="V55" s="144">
        <v>3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150112</v>
      </c>
      <c r="B56" s="150" t="s">
        <v>265</v>
      </c>
      <c r="C56" s="14">
        <v>1.04</v>
      </c>
      <c r="D56" s="151">
        <v>2.8999999999999998E-3</v>
      </c>
      <c r="E56" s="150">
        <v>3.56</v>
      </c>
      <c r="F56" s="14">
        <v>1.0118</v>
      </c>
      <c r="G56" s="152">
        <v>-2.7900000000000001E-2</v>
      </c>
      <c r="H56" s="152">
        <v>3.5000000000000003E-2</v>
      </c>
      <c r="I56" s="150">
        <v>5</v>
      </c>
      <c r="J56" s="150">
        <v>5</v>
      </c>
      <c r="K56" s="152">
        <v>4.863E-2</v>
      </c>
      <c r="L56" s="150" t="s">
        <v>40</v>
      </c>
      <c r="M56" s="14" t="s">
        <v>266</v>
      </c>
      <c r="N56" s="151">
        <v>9.7999999999999997E-3</v>
      </c>
      <c r="O56" s="18">
        <v>0.48170000000000002</v>
      </c>
      <c r="P56" s="152">
        <v>-2.7900000000000001E-2</v>
      </c>
      <c r="Q56" s="152">
        <v>0.64290000000000003</v>
      </c>
      <c r="R56" s="152">
        <v>5.4999999999999997E-3</v>
      </c>
      <c r="S56" s="152">
        <v>1.3599999999999999E-2</v>
      </c>
      <c r="T56" s="152">
        <v>1.9E-3</v>
      </c>
      <c r="U56" s="150">
        <v>942</v>
      </c>
      <c r="V56" s="150">
        <v>0</v>
      </c>
      <c r="W56" s="153">
        <v>0.21180555555555555</v>
      </c>
      <c r="X56" s="154">
        <v>42919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1.0680000000000001</v>
      </c>
      <c r="D57" s="157">
        <v>0</v>
      </c>
      <c r="E57" s="144">
        <v>1.94</v>
      </c>
      <c r="F57" s="7">
        <v>1.0389999999999999</v>
      </c>
      <c r="G57" s="146">
        <v>-2.7900000000000001E-2</v>
      </c>
      <c r="H57" s="146">
        <v>3.5000000000000003E-2</v>
      </c>
      <c r="I57" s="144">
        <v>5</v>
      </c>
      <c r="J57" s="144">
        <v>5</v>
      </c>
      <c r="K57" s="146">
        <v>4.8590000000000001E-2</v>
      </c>
      <c r="L57" s="144" t="s">
        <v>40</v>
      </c>
      <c r="M57" s="7" t="s">
        <v>91</v>
      </c>
      <c r="N57" s="147">
        <v>4.1999999999999997E-3</v>
      </c>
      <c r="O57" s="23">
        <v>0.43340000000000001</v>
      </c>
      <c r="P57" s="146">
        <v>-2.8299999999999999E-2</v>
      </c>
      <c r="Q57" s="146">
        <v>0.31869999999999998</v>
      </c>
      <c r="R57" s="146">
        <v>1.2999999999999999E-3</v>
      </c>
      <c r="S57" s="146">
        <v>9.2999999999999992E-3</v>
      </c>
      <c r="T57" s="146">
        <v>-0.01</v>
      </c>
      <c r="U57" s="144">
        <v>335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1.105</v>
      </c>
      <c r="D58" s="151">
        <v>8.9999999999999998E-4</v>
      </c>
      <c r="E58" s="150">
        <v>251.26</v>
      </c>
      <c r="F58" s="14">
        <v>1.0740000000000001</v>
      </c>
      <c r="G58" s="152">
        <v>-2.8899999999999999E-2</v>
      </c>
      <c r="H58" s="152">
        <v>3.5000000000000003E-2</v>
      </c>
      <c r="I58" s="150">
        <v>5.75</v>
      </c>
      <c r="J58" s="150">
        <v>5</v>
      </c>
      <c r="K58" s="152">
        <v>4.8559999999999999E-2</v>
      </c>
      <c r="L58" s="150" t="s">
        <v>40</v>
      </c>
      <c r="M58" s="14" t="s">
        <v>169</v>
      </c>
      <c r="N58" s="151">
        <v>7.7999999999999996E-3</v>
      </c>
      <c r="O58" s="18">
        <v>0.14319999999999999</v>
      </c>
      <c r="P58" s="152">
        <v>-2.93E-2</v>
      </c>
      <c r="Q58" s="162">
        <v>0.94130000000000003</v>
      </c>
      <c r="R58" s="152">
        <v>-8.9999999999999998E-4</v>
      </c>
      <c r="S58" s="152">
        <v>-3.8999999999999998E-3</v>
      </c>
      <c r="T58" s="152">
        <v>-3.8999999999999998E-3</v>
      </c>
      <c r="U58" s="150">
        <v>6287</v>
      </c>
      <c r="V58" s="150">
        <v>375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1.069</v>
      </c>
      <c r="D59" s="147">
        <v>3.8E-3</v>
      </c>
      <c r="E59" s="144">
        <v>1.76</v>
      </c>
      <c r="F59" s="7">
        <v>1.0369999999999999</v>
      </c>
      <c r="G59" s="146">
        <v>-3.09E-2</v>
      </c>
      <c r="H59" s="146">
        <v>3.5000000000000003E-2</v>
      </c>
      <c r="I59" s="144">
        <v>5</v>
      </c>
      <c r="J59" s="144">
        <v>5</v>
      </c>
      <c r="K59" s="146">
        <v>4.845E-2</v>
      </c>
      <c r="L59" s="144" t="s">
        <v>40</v>
      </c>
      <c r="M59" s="7" t="s">
        <v>172</v>
      </c>
      <c r="N59" s="147">
        <v>7.4999999999999997E-3</v>
      </c>
      <c r="O59" s="23">
        <v>0.35589999999999999</v>
      </c>
      <c r="P59" s="146">
        <v>-3.1E-2</v>
      </c>
      <c r="Q59" s="146">
        <v>0.50139999999999996</v>
      </c>
      <c r="R59" s="146">
        <v>-2.0999999999999999E-3</v>
      </c>
      <c r="S59" s="146">
        <v>2.5000000000000001E-3</v>
      </c>
      <c r="T59" s="146">
        <v>-5.4000000000000003E-3</v>
      </c>
      <c r="U59" s="144">
        <v>261</v>
      </c>
      <c r="V59" s="144">
        <v>0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1.0720000000000001</v>
      </c>
      <c r="D60" s="156">
        <v>-1.9E-3</v>
      </c>
      <c r="E60" s="150">
        <v>341.02</v>
      </c>
      <c r="F60" s="14">
        <v>1.0369999999999999</v>
      </c>
      <c r="G60" s="152">
        <v>-3.3799999999999997E-2</v>
      </c>
      <c r="H60" s="152">
        <v>3.5000000000000003E-2</v>
      </c>
      <c r="I60" s="150">
        <v>5</v>
      </c>
      <c r="J60" s="150">
        <v>5</v>
      </c>
      <c r="K60" s="152">
        <v>4.8309999999999999E-2</v>
      </c>
      <c r="L60" s="150" t="s">
        <v>40</v>
      </c>
      <c r="M60" s="14" t="s">
        <v>174</v>
      </c>
      <c r="N60" s="151">
        <v>6.1999999999999998E-3</v>
      </c>
      <c r="O60" s="18">
        <v>0.13780000000000001</v>
      </c>
      <c r="P60" s="152">
        <v>-3.3799999999999997E-2</v>
      </c>
      <c r="Q60" s="152">
        <v>1.6796</v>
      </c>
      <c r="R60" s="152">
        <v>-4.4999999999999997E-3</v>
      </c>
      <c r="S60" s="152">
        <v>-3.3999999999999998E-3</v>
      </c>
      <c r="T60" s="152">
        <v>-6.0000000000000001E-3</v>
      </c>
      <c r="U60" s="150">
        <v>80952</v>
      </c>
      <c r="V60" s="150">
        <v>289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44" t="s">
        <v>164</v>
      </c>
      <c r="C61" s="7">
        <v>1.0780000000000001</v>
      </c>
      <c r="D61" s="145">
        <v>-2.8E-3</v>
      </c>
      <c r="E61" s="144">
        <v>21.65</v>
      </c>
      <c r="F61" s="7">
        <v>1.0410999999999999</v>
      </c>
      <c r="G61" s="146">
        <v>-3.5400000000000001E-2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95</v>
      </c>
      <c r="N61" s="147">
        <v>4.1000000000000003E-3</v>
      </c>
      <c r="O61" s="23">
        <v>0.25600000000000001</v>
      </c>
      <c r="P61" s="146">
        <v>-3.5400000000000001E-2</v>
      </c>
      <c r="Q61" s="146">
        <v>0.7288</v>
      </c>
      <c r="R61" s="146">
        <v>-4.7999999999999996E-3</v>
      </c>
      <c r="S61" s="146">
        <v>1.4E-3</v>
      </c>
      <c r="T61" s="146">
        <v>1.0800000000000001E-2</v>
      </c>
      <c r="U61" s="144">
        <v>1992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6">
        <v>-8.9999999999999998E-4</v>
      </c>
      <c r="E62" s="150">
        <v>5.41</v>
      </c>
      <c r="F62" s="14">
        <v>1.0409999999999999</v>
      </c>
      <c r="G62" s="152">
        <v>-3.9399999999999998E-2</v>
      </c>
      <c r="H62" s="152">
        <v>3.5000000000000003E-2</v>
      </c>
      <c r="I62" s="150">
        <v>5</v>
      </c>
      <c r="J62" s="150">
        <v>5</v>
      </c>
      <c r="K62" s="152">
        <v>4.8030000000000003E-2</v>
      </c>
      <c r="L62" s="150" t="s">
        <v>40</v>
      </c>
      <c r="M62" s="14" t="s">
        <v>88</v>
      </c>
      <c r="N62" s="151">
        <v>6.4000000000000003E-3</v>
      </c>
      <c r="O62" s="18">
        <v>0.23250000000000001</v>
      </c>
      <c r="P62" s="152">
        <v>-3.9E-2</v>
      </c>
      <c r="Q62" s="152">
        <v>0.78339999999999999</v>
      </c>
      <c r="R62" s="152">
        <v>7.6E-3</v>
      </c>
      <c r="S62" s="152">
        <v>2.81E-2</v>
      </c>
      <c r="T62" s="152">
        <v>9.4000000000000004E-3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1.0780000000000001</v>
      </c>
      <c r="D63" s="147">
        <v>8.9999999999999998E-4</v>
      </c>
      <c r="E63" s="144">
        <v>5.41</v>
      </c>
      <c r="F63" s="7">
        <v>1.0368999999999999</v>
      </c>
      <c r="G63" s="146">
        <v>-3.9600000000000003E-2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88</v>
      </c>
      <c r="N63" s="147">
        <v>6.4000000000000003E-3</v>
      </c>
      <c r="O63" s="23">
        <v>0.2467</v>
      </c>
      <c r="P63" s="146">
        <v>-3.9100000000000003E-2</v>
      </c>
      <c r="Q63" s="146">
        <v>0.75609999999999999</v>
      </c>
      <c r="R63" s="146">
        <v>1.3299999999999999E-2</v>
      </c>
      <c r="S63" s="146">
        <v>1.77E-2</v>
      </c>
      <c r="T63" s="146">
        <v>1.0999999999999999E-2</v>
      </c>
      <c r="U63" s="144">
        <v>672</v>
      </c>
      <c r="V63" s="144">
        <v>2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1.081</v>
      </c>
      <c r="D64" s="156">
        <v>-1.46E-2</v>
      </c>
      <c r="E64" s="150">
        <v>2.3199999999999998</v>
      </c>
      <c r="F64" s="14">
        <v>1.0366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148</v>
      </c>
      <c r="N64" s="151">
        <v>7.3000000000000001E-3</v>
      </c>
      <c r="O64" s="18">
        <v>0.57530000000000003</v>
      </c>
      <c r="P64" s="152">
        <v>-4.1799999999999997E-2</v>
      </c>
      <c r="Q64" s="150" t="s">
        <v>37</v>
      </c>
      <c r="R64" s="152">
        <v>4.7999999999999996E-3</v>
      </c>
      <c r="S64" s="152">
        <v>2.1999999999999999E-2</v>
      </c>
      <c r="T64" s="152">
        <v>2.2200000000000001E-2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1.0860000000000001</v>
      </c>
      <c r="D65" s="157">
        <v>0</v>
      </c>
      <c r="E65" s="144">
        <v>0</v>
      </c>
      <c r="F65" s="7">
        <v>1.0410999999999999</v>
      </c>
      <c r="G65" s="146">
        <v>-4.3099999999999999E-2</v>
      </c>
      <c r="H65" s="146">
        <v>3.5000000000000003E-2</v>
      </c>
      <c r="I65" s="144">
        <v>5</v>
      </c>
      <c r="J65" s="144">
        <v>5</v>
      </c>
      <c r="K65" s="146">
        <v>4.7849999999999997E-2</v>
      </c>
      <c r="L65" s="144" t="s">
        <v>40</v>
      </c>
      <c r="M65" s="7" t="s">
        <v>84</v>
      </c>
      <c r="N65" s="147">
        <v>7.4000000000000003E-3</v>
      </c>
      <c r="O65" s="23">
        <v>0.4078</v>
      </c>
      <c r="P65" s="146">
        <v>-4.2500000000000003E-2</v>
      </c>
      <c r="Q65" s="146">
        <v>0.376</v>
      </c>
      <c r="R65" s="146">
        <v>-1.9E-3</v>
      </c>
      <c r="S65" s="146">
        <v>2.8E-3</v>
      </c>
      <c r="T65" s="146">
        <v>-1.8E-3</v>
      </c>
      <c r="U65" s="144">
        <v>2929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150295</v>
      </c>
      <c r="B66" s="150" t="s">
        <v>167</v>
      </c>
      <c r="C66" s="14">
        <v>1.117</v>
      </c>
      <c r="D66" s="159">
        <v>0</v>
      </c>
      <c r="E66" s="150">
        <v>12.65</v>
      </c>
      <c r="F66" s="14">
        <v>1.0701000000000001</v>
      </c>
      <c r="G66" s="152">
        <v>-4.3799999999999999E-2</v>
      </c>
      <c r="H66" s="152">
        <v>3.5000000000000003E-2</v>
      </c>
      <c r="I66" s="150">
        <v>5.75</v>
      </c>
      <c r="J66" s="150">
        <v>5</v>
      </c>
      <c r="K66" s="152">
        <v>4.7820000000000001E-2</v>
      </c>
      <c r="L66" s="150" t="s">
        <v>40</v>
      </c>
      <c r="M66" s="14" t="s">
        <v>48</v>
      </c>
      <c r="N66" s="151">
        <v>6.7999999999999996E-3</v>
      </c>
      <c r="O66" s="18">
        <v>0.2331</v>
      </c>
      <c r="P66" s="152">
        <v>-4.3299999999999998E-2</v>
      </c>
      <c r="Q66" s="152">
        <v>0.7429</v>
      </c>
      <c r="R66" s="152">
        <v>-3.5999999999999999E-3</v>
      </c>
      <c r="S66" s="152">
        <v>-1E-4</v>
      </c>
      <c r="T66" s="152">
        <v>-5.0000000000000001E-3</v>
      </c>
      <c r="U66" s="150">
        <v>20102</v>
      </c>
      <c r="V66" s="150">
        <v>4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1.083</v>
      </c>
      <c r="D67" s="145">
        <v>-1.2800000000000001E-2</v>
      </c>
      <c r="E67" s="144">
        <v>44.74</v>
      </c>
      <c r="F67" s="7">
        <v>1.0369999999999999</v>
      </c>
      <c r="G67" s="146">
        <v>-4.4400000000000002E-2</v>
      </c>
      <c r="H67" s="146">
        <v>3.5000000000000003E-2</v>
      </c>
      <c r="I67" s="144">
        <v>5</v>
      </c>
      <c r="J67" s="144">
        <v>5</v>
      </c>
      <c r="K67" s="146">
        <v>4.7800000000000002E-2</v>
      </c>
      <c r="L67" s="144" t="s">
        <v>40</v>
      </c>
      <c r="M67" s="7" t="s">
        <v>166</v>
      </c>
      <c r="N67" s="147">
        <v>7.7999999999999996E-3</v>
      </c>
      <c r="O67" s="23">
        <v>0.4471</v>
      </c>
      <c r="P67" s="146">
        <v>-4.36E-2</v>
      </c>
      <c r="Q67" s="146">
        <v>0.95789999999999997</v>
      </c>
      <c r="R67" s="146">
        <v>2.5499999999999998E-2</v>
      </c>
      <c r="S67" s="146">
        <v>3.04E-2</v>
      </c>
      <c r="T67" s="146">
        <v>1.1599999999999999E-2</v>
      </c>
      <c r="U67" s="144">
        <v>317</v>
      </c>
      <c r="V67" s="144">
        <v>1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1.0880000000000001</v>
      </c>
      <c r="D68" s="156">
        <v>-1.8E-3</v>
      </c>
      <c r="E68" s="150">
        <v>1346.94</v>
      </c>
      <c r="F68" s="14">
        <v>1.0389999999999999</v>
      </c>
      <c r="G68" s="152">
        <v>-4.7199999999999999E-2</v>
      </c>
      <c r="H68" s="152">
        <v>3.5000000000000003E-2</v>
      </c>
      <c r="I68" s="150">
        <v>5</v>
      </c>
      <c r="J68" s="150">
        <v>5</v>
      </c>
      <c r="K68" s="152">
        <v>4.7660000000000001E-2</v>
      </c>
      <c r="L68" s="150" t="s">
        <v>40</v>
      </c>
      <c r="M68" s="14" t="s">
        <v>176</v>
      </c>
      <c r="N68" s="151">
        <v>6.4000000000000003E-3</v>
      </c>
      <c r="O68" s="18">
        <v>0.26700000000000002</v>
      </c>
      <c r="P68" s="152">
        <v>-4.6100000000000002E-2</v>
      </c>
      <c r="Q68" s="152">
        <v>0.70589999999999997</v>
      </c>
      <c r="R68" s="152">
        <v>-3.2000000000000002E-3</v>
      </c>
      <c r="S68" s="152">
        <v>-5.9999999999999995E-4</v>
      </c>
      <c r="T68" s="152">
        <v>-4.4999999999999997E-3</v>
      </c>
      <c r="U68" s="150">
        <v>118518</v>
      </c>
      <c r="V68" s="150">
        <v>140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1.0900000000000001</v>
      </c>
      <c r="D69" s="157">
        <v>0</v>
      </c>
      <c r="E69" s="144">
        <v>0</v>
      </c>
      <c r="F69" s="7">
        <v>1.0369999999999999</v>
      </c>
      <c r="G69" s="146">
        <v>-5.11E-2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7">
        <v>6.4000000000000003E-3</v>
      </c>
      <c r="O69" s="23">
        <v>0.41970000000000002</v>
      </c>
      <c r="P69" s="146">
        <v>-4.9000000000000002E-2</v>
      </c>
      <c r="Q69" s="146">
        <v>0.73619999999999997</v>
      </c>
      <c r="R69" s="146">
        <v>-9.4999999999999998E-3</v>
      </c>
      <c r="S69" s="146">
        <v>3.0999999999999999E-3</v>
      </c>
      <c r="T69" s="146">
        <v>-7.3000000000000001E-3</v>
      </c>
      <c r="U69" s="144">
        <v>1038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0</v>
      </c>
      <c r="F70" s="14">
        <v>1.0368999999999999</v>
      </c>
      <c r="G70" s="152">
        <v>-5.1200000000000002E-2</v>
      </c>
      <c r="H70" s="152">
        <v>3.5000000000000003E-2</v>
      </c>
      <c r="I70" s="150">
        <v>5</v>
      </c>
      <c r="J70" s="150">
        <v>5</v>
      </c>
      <c r="K70" s="152">
        <v>4.7480000000000001E-2</v>
      </c>
      <c r="L70" s="150" t="s">
        <v>40</v>
      </c>
      <c r="M70" s="14" t="s">
        <v>174</v>
      </c>
      <c r="N70" s="151">
        <v>6.1999999999999998E-3</v>
      </c>
      <c r="O70" s="18">
        <v>0.38869999999999999</v>
      </c>
      <c r="P70" s="152">
        <v>-4.9700000000000001E-2</v>
      </c>
      <c r="Q70" s="152">
        <v>0.90010000000000001</v>
      </c>
      <c r="R70" s="152">
        <v>-1E-3</v>
      </c>
      <c r="S70" s="152">
        <v>-2.3E-3</v>
      </c>
      <c r="T70" s="152">
        <v>-3.2000000000000002E-3</v>
      </c>
      <c r="U70" s="150">
        <v>1078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502054</v>
      </c>
      <c r="B71" s="144" t="s">
        <v>55</v>
      </c>
      <c r="C71" s="7">
        <v>1.1180000000000001</v>
      </c>
      <c r="D71" s="147">
        <v>8.9999999999999998E-4</v>
      </c>
      <c r="E71" s="144">
        <v>3.44</v>
      </c>
      <c r="F71" s="7">
        <v>1.0620000000000001</v>
      </c>
      <c r="G71" s="146">
        <v>-5.2699999999999997E-2</v>
      </c>
      <c r="H71" s="146">
        <v>3.5000000000000003E-2</v>
      </c>
      <c r="I71" s="144">
        <v>5.5</v>
      </c>
      <c r="J71" s="144">
        <v>5</v>
      </c>
      <c r="K71" s="146">
        <v>4.7390000000000002E-2</v>
      </c>
      <c r="L71" s="144" t="s">
        <v>40</v>
      </c>
      <c r="M71" s="7" t="s">
        <v>56</v>
      </c>
      <c r="N71" s="147">
        <v>1.03E-2</v>
      </c>
      <c r="O71" s="23">
        <v>0.3674</v>
      </c>
      <c r="P71" s="146">
        <v>-5.1299999999999998E-2</v>
      </c>
      <c r="Q71" s="160">
        <v>0.44640000000000002</v>
      </c>
      <c r="R71" s="146">
        <v>2.3999999999999998E-3</v>
      </c>
      <c r="S71" s="146">
        <v>6.3E-3</v>
      </c>
      <c r="T71" s="146">
        <v>4.3E-3</v>
      </c>
      <c r="U71" s="144">
        <v>10754</v>
      </c>
      <c r="V71" s="144">
        <v>1</v>
      </c>
      <c r="W71" s="148">
        <v>0.21180555555555555</v>
      </c>
      <c r="X71" s="149">
        <v>42704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1.095</v>
      </c>
      <c r="D72" s="159">
        <v>0</v>
      </c>
      <c r="E72" s="150">
        <v>1828.4</v>
      </c>
      <c r="F72" s="14">
        <v>1.0369999999999999</v>
      </c>
      <c r="G72" s="152">
        <v>-5.5899999999999998E-2</v>
      </c>
      <c r="H72" s="152">
        <v>3.5000000000000003E-2</v>
      </c>
      <c r="I72" s="150">
        <v>5</v>
      </c>
      <c r="J72" s="150">
        <v>5</v>
      </c>
      <c r="K72" s="152">
        <v>4.7260000000000003E-2</v>
      </c>
      <c r="L72" s="150" t="s">
        <v>40</v>
      </c>
      <c r="M72" s="14" t="s">
        <v>129</v>
      </c>
      <c r="N72" s="151">
        <v>8.3999999999999995E-3</v>
      </c>
      <c r="O72" s="18">
        <v>0.34720000000000001</v>
      </c>
      <c r="P72" s="152">
        <v>-5.4100000000000002E-2</v>
      </c>
      <c r="Q72" s="152">
        <v>0.52159999999999995</v>
      </c>
      <c r="R72" s="152">
        <v>-3.8999999999999998E-3</v>
      </c>
      <c r="S72" s="152">
        <v>-6.1000000000000004E-3</v>
      </c>
      <c r="T72" s="152">
        <v>-4.0000000000000001E-3</v>
      </c>
      <c r="U72" s="150">
        <v>339489</v>
      </c>
      <c r="V72" s="150">
        <v>-571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4.45</v>
      </c>
      <c r="F73" s="7">
        <v>1.022</v>
      </c>
      <c r="G73" s="146">
        <v>-2.8400000000000002E-2</v>
      </c>
      <c r="H73" s="144" t="s">
        <v>186</v>
      </c>
      <c r="I73" s="144">
        <v>5</v>
      </c>
      <c r="J73" s="144">
        <v>5</v>
      </c>
      <c r="K73" s="146">
        <v>4.6289999999999998E-2</v>
      </c>
      <c r="L73" s="144" t="s">
        <v>40</v>
      </c>
      <c r="M73" s="7" t="s">
        <v>187</v>
      </c>
      <c r="N73" s="147">
        <v>5.4999999999999997E-3</v>
      </c>
      <c r="O73" s="23">
        <v>0.5111</v>
      </c>
      <c r="P73" s="146">
        <v>-2.7699999999999999E-2</v>
      </c>
      <c r="Q73" s="144" t="s">
        <v>37</v>
      </c>
      <c r="R73" s="146">
        <v>9.4999999999999998E-3</v>
      </c>
      <c r="S73" s="146">
        <v>1E-3</v>
      </c>
      <c r="T73" s="146">
        <v>-3.7000000000000002E-3</v>
      </c>
      <c r="U73" s="144">
        <v>7651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9">
        <v>0</v>
      </c>
      <c r="E74" s="150">
        <v>0</v>
      </c>
      <c r="F74" s="14">
        <v>1.0369999999999999</v>
      </c>
      <c r="G74" s="152">
        <v>-0.14849999999999999</v>
      </c>
      <c r="H74" s="152">
        <v>3.5000000000000003E-2</v>
      </c>
      <c r="I74" s="150">
        <v>5</v>
      </c>
      <c r="J74" s="150">
        <v>5</v>
      </c>
      <c r="K74" s="152">
        <v>4.333E-2</v>
      </c>
      <c r="L74" s="150" t="s">
        <v>40</v>
      </c>
      <c r="M74" s="14" t="s">
        <v>191</v>
      </c>
      <c r="N74" s="151">
        <v>4.4999999999999997E-3</v>
      </c>
      <c r="O74" s="18">
        <v>0.45450000000000002</v>
      </c>
      <c r="P74" s="152">
        <v>-0.1303</v>
      </c>
      <c r="Q74" s="152">
        <v>1.4145000000000001</v>
      </c>
      <c r="R74" s="152">
        <v>-4.4999999999999997E-3</v>
      </c>
      <c r="S74" s="152">
        <v>2.0999999999999999E-3</v>
      </c>
      <c r="T74" s="152">
        <v>2.5000000000000001E-3</v>
      </c>
      <c r="U74" s="150">
        <v>4137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24.57</v>
      </c>
      <c r="F75" s="7">
        <v>1.0369999999999999</v>
      </c>
      <c r="G75" s="146">
        <v>-2.5100000000000001E-2</v>
      </c>
      <c r="H75" s="146">
        <v>3.5000000000000003E-2</v>
      </c>
      <c r="I75" s="144">
        <v>5</v>
      </c>
      <c r="J75" s="144">
        <v>5</v>
      </c>
      <c r="K75" s="146">
        <v>3.8269999999999998E-2</v>
      </c>
      <c r="L75" s="144">
        <v>3.5</v>
      </c>
      <c r="M75" s="7" t="s">
        <v>187</v>
      </c>
      <c r="N75" s="147">
        <v>5.4999999999999997E-3</v>
      </c>
      <c r="O75" s="146">
        <v>0.1643</v>
      </c>
      <c r="P75" s="144" t="s">
        <v>37</v>
      </c>
      <c r="Q75" s="146">
        <v>1.5973999999999999</v>
      </c>
      <c r="R75" s="146">
        <v>1.04E-2</v>
      </c>
      <c r="S75" s="146">
        <v>1.7000000000000001E-2</v>
      </c>
      <c r="T75" s="146">
        <v>1.2200000000000001E-2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6">
        <v>-1.9E-3</v>
      </c>
      <c r="E76" s="150">
        <v>57.52</v>
      </c>
      <c r="F76" s="14">
        <v>1.0192000000000001</v>
      </c>
      <c r="G76" s="152">
        <v>-3.32E-2</v>
      </c>
      <c r="H76" s="152">
        <v>3.5000000000000003E-2</v>
      </c>
      <c r="I76" s="150">
        <v>5</v>
      </c>
      <c r="J76" s="150">
        <v>5</v>
      </c>
      <c r="K76" s="152">
        <v>-4.8199999999999996E-3</v>
      </c>
      <c r="L76" s="150">
        <v>0.61</v>
      </c>
      <c r="M76" s="14" t="s">
        <v>189</v>
      </c>
      <c r="N76" s="151">
        <v>6.4000000000000003E-3</v>
      </c>
      <c r="O76" s="152">
        <v>0.3755</v>
      </c>
      <c r="P76" s="150" t="s">
        <v>37</v>
      </c>
      <c r="Q76" s="162">
        <v>0.96799999999999997</v>
      </c>
      <c r="R76" s="152">
        <v>2.9999999999999997E-4</v>
      </c>
      <c r="S76" s="152">
        <v>1.4E-3</v>
      </c>
      <c r="T76" s="152">
        <v>-4.1999999999999997E-3</v>
      </c>
      <c r="U76" s="150">
        <v>18384</v>
      </c>
      <c r="V76" s="150">
        <v>-47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163">
        <v>150096</v>
      </c>
      <c r="B77" s="166" t="s">
        <v>192</v>
      </c>
      <c r="C77" s="163">
        <v>1.121</v>
      </c>
      <c r="D77" s="184">
        <v>-2.7000000000000001E-3</v>
      </c>
      <c r="E77" s="166">
        <v>1.54</v>
      </c>
      <c r="F77" s="163">
        <v>1.0369999999999999</v>
      </c>
      <c r="G77" s="167">
        <v>-8.1000000000000003E-2</v>
      </c>
      <c r="H77" s="167">
        <v>3.5000000000000003E-2</v>
      </c>
      <c r="I77" s="166">
        <v>5</v>
      </c>
      <c r="J77" s="166">
        <v>5</v>
      </c>
      <c r="K77" s="167">
        <v>-5.7279999999999998E-2</v>
      </c>
      <c r="L77" s="166">
        <v>0.75</v>
      </c>
      <c r="M77" s="163" t="s">
        <v>193</v>
      </c>
      <c r="N77" s="165">
        <v>6.1000000000000004E-3</v>
      </c>
      <c r="O77" s="167">
        <v>0.3377</v>
      </c>
      <c r="P77" s="166" t="s">
        <v>37</v>
      </c>
      <c r="Q77" s="167">
        <v>1.0585</v>
      </c>
      <c r="R77" s="167">
        <v>-1.6000000000000001E-3</v>
      </c>
      <c r="S77" s="167">
        <v>2.5999999999999999E-3</v>
      </c>
      <c r="T77" s="167">
        <v>-2E-3</v>
      </c>
      <c r="U77" s="166">
        <v>12676</v>
      </c>
      <c r="V77" s="166">
        <v>0</v>
      </c>
      <c r="W77" s="170">
        <v>0.21180555555555555</v>
      </c>
      <c r="X77" s="171">
        <v>42738</v>
      </c>
      <c r="Y77" s="172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-1.3657142857142859E-3</v>
      </c>
      <c r="E78" s="36"/>
      <c r="F78" s="35"/>
      <c r="G78" s="43">
        <f>AVERAGE(G43:G77)</f>
        <v>-3.4391428571428566E-2</v>
      </c>
      <c r="H78" s="272">
        <f>COUNTIF($D43:$D77,"&gt;0")/COUNT($D43:$D77)</f>
        <v>0.2857142857142857</v>
      </c>
      <c r="I78" s="270"/>
      <c r="J78" s="270"/>
      <c r="K78" s="43">
        <f>AVERAGE(K43:K77)</f>
        <v>4.3478285714285719E-2</v>
      </c>
      <c r="L78" s="36"/>
      <c r="M78" s="35"/>
      <c r="N78" s="38"/>
      <c r="O78" s="39"/>
      <c r="P78" s="43">
        <f>AVERAGE(P43:P77)</f>
        <v>-3.4945161290322581E-2</v>
      </c>
      <c r="Q78" s="37"/>
      <c r="R78" s="43">
        <f>AVERAGE(R43:R77)</f>
        <v>5.245714285714285E-3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</v>
      </c>
      <c r="D79" s="156">
        <v>-1.9E-3</v>
      </c>
      <c r="E79" s="150">
        <v>3.81</v>
      </c>
      <c r="F79" s="14">
        <v>1.0249999999999999</v>
      </c>
      <c r="G79" s="152">
        <v>-1.66E-2</v>
      </c>
      <c r="H79" s="152">
        <v>3.2000000000000001E-2</v>
      </c>
      <c r="I79" s="150">
        <v>4.7</v>
      </c>
      <c r="J79" s="150">
        <v>4.7</v>
      </c>
      <c r="K79" s="152">
        <v>4.6210000000000001E-2</v>
      </c>
      <c r="L79" s="150" t="s">
        <v>40</v>
      </c>
      <c r="M79" s="14" t="s">
        <v>36</v>
      </c>
      <c r="N79" s="159">
        <v>0</v>
      </c>
      <c r="O79" s="18">
        <v>0.50039999999999996</v>
      </c>
      <c r="P79" s="152">
        <v>-1.7000000000000001E-2</v>
      </c>
      <c r="Q79" s="150" t="s">
        <v>37</v>
      </c>
      <c r="R79" s="152">
        <v>1.55E-2</v>
      </c>
      <c r="S79" s="152">
        <v>5.3E-3</v>
      </c>
      <c r="T79" s="152">
        <v>1.6000000000000001E-3</v>
      </c>
      <c r="U79" s="150">
        <v>1830</v>
      </c>
      <c r="V79" s="150">
        <v>-1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1.069</v>
      </c>
      <c r="D80" s="145">
        <v>-8.9999999999999998E-4</v>
      </c>
      <c r="E80" s="144">
        <v>118.02</v>
      </c>
      <c r="F80" s="7">
        <v>1.0369999999999999</v>
      </c>
      <c r="G80" s="146">
        <v>-3.09E-2</v>
      </c>
      <c r="H80" s="146">
        <v>3.2000000000000001E-2</v>
      </c>
      <c r="I80" s="144">
        <v>4.7</v>
      </c>
      <c r="J80" s="144">
        <v>4.7</v>
      </c>
      <c r="K80" s="146">
        <v>4.5539999999999997E-2</v>
      </c>
      <c r="L80" s="144" t="s">
        <v>40</v>
      </c>
      <c r="M80" s="7" t="s">
        <v>146</v>
      </c>
      <c r="N80" s="147">
        <v>6.4000000000000003E-3</v>
      </c>
      <c r="O80" s="23">
        <v>0.34399999999999997</v>
      </c>
      <c r="P80" s="146">
        <v>-2.9600000000000001E-2</v>
      </c>
      <c r="Q80" s="146">
        <v>0.5292</v>
      </c>
      <c r="R80" s="146">
        <v>-1.5E-3</v>
      </c>
      <c r="S80" s="146">
        <v>2.5999999999999999E-3</v>
      </c>
      <c r="T80" s="146">
        <v>0</v>
      </c>
      <c r="U80" s="144">
        <v>8592</v>
      </c>
      <c r="V80" s="144">
        <v>12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6">
        <v>-8.9999999999999998E-4</v>
      </c>
      <c r="E81" s="150">
        <v>13.87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1">
        <v>7.3000000000000001E-3</v>
      </c>
      <c r="O81" s="18">
        <v>0.54400000000000004</v>
      </c>
      <c r="P81" s="152">
        <v>-3.1600000000000003E-2</v>
      </c>
      <c r="Q81" s="152">
        <v>0.62270000000000003</v>
      </c>
      <c r="R81" s="152">
        <v>-4.3E-3</v>
      </c>
      <c r="S81" s="152">
        <v>2E-3</v>
      </c>
      <c r="T81" s="152">
        <v>-5.3E-3</v>
      </c>
      <c r="U81" s="150">
        <v>4515</v>
      </c>
      <c r="V81" s="150">
        <v>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1.083</v>
      </c>
      <c r="D82" s="147">
        <v>1.9E-3</v>
      </c>
      <c r="E82" s="144">
        <v>141.78</v>
      </c>
      <c r="F82" s="7">
        <v>1.0369999999999999</v>
      </c>
      <c r="G82" s="146">
        <v>-4.4400000000000002E-2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150</v>
      </c>
      <c r="N82" s="147">
        <v>5.3E-3</v>
      </c>
      <c r="O82" s="23">
        <v>0.30249999999999999</v>
      </c>
      <c r="P82" s="146">
        <v>-4.2200000000000001E-2</v>
      </c>
      <c r="Q82" s="146">
        <v>0.62580000000000002</v>
      </c>
      <c r="R82" s="146">
        <v>-3.8999999999999998E-3</v>
      </c>
      <c r="S82" s="146">
        <v>-2.7000000000000001E-3</v>
      </c>
      <c r="T82" s="146">
        <v>-4.3E-3</v>
      </c>
      <c r="U82" s="144">
        <v>108938</v>
      </c>
      <c r="V82" s="144">
        <v>-152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1.099</v>
      </c>
      <c r="D83" s="151">
        <v>3.7000000000000002E-3</v>
      </c>
      <c r="E83" s="150">
        <v>29.78</v>
      </c>
      <c r="F83" s="14">
        <v>1.0369999999999999</v>
      </c>
      <c r="G83" s="152">
        <v>-5.9799999999999999E-2</v>
      </c>
      <c r="H83" s="152">
        <v>3.2000000000000001E-2</v>
      </c>
      <c r="I83" s="150">
        <v>4.7</v>
      </c>
      <c r="J83" s="150">
        <v>4.7</v>
      </c>
      <c r="K83" s="152">
        <v>4.4260000000000001E-2</v>
      </c>
      <c r="L83" s="150" t="s">
        <v>40</v>
      </c>
      <c r="M83" s="14" t="s">
        <v>144</v>
      </c>
      <c r="N83" s="151">
        <v>6.7000000000000002E-3</v>
      </c>
      <c r="O83" s="18">
        <v>0.19670000000000001</v>
      </c>
      <c r="P83" s="152">
        <v>-5.6099999999999997E-2</v>
      </c>
      <c r="Q83" s="152">
        <v>0.87250000000000005</v>
      </c>
      <c r="R83" s="152">
        <v>-1E-4</v>
      </c>
      <c r="S83" s="152">
        <v>1.9E-3</v>
      </c>
      <c r="T83" s="152">
        <v>-5.9999999999999995E-4</v>
      </c>
      <c r="U83" s="150">
        <v>10952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3.8000000000000002E-4</v>
      </c>
      <c r="E84" s="36"/>
      <c r="F84" s="35"/>
      <c r="G84" s="43">
        <f>AVERAGE(G79:G83)</f>
        <v>-3.6940000000000001E-2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4.5277999999999999E-2</v>
      </c>
      <c r="L84" s="36"/>
      <c r="M84" s="35"/>
      <c r="N84" s="38"/>
      <c r="O84" s="39"/>
      <c r="P84" s="43">
        <f>AVERAGE(P79:P83)</f>
        <v>-3.5299999999999998E-2</v>
      </c>
      <c r="Q84" s="37"/>
      <c r="R84" s="43">
        <f>AVERAGE(R79:R83)</f>
        <v>1.14E-3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0.83599999999999997</v>
      </c>
      <c r="D85" s="147">
        <v>1.1999999999999999E-3</v>
      </c>
      <c r="E85" s="144">
        <v>5840.11</v>
      </c>
      <c r="F85" s="7">
        <v>1.0331999999999999</v>
      </c>
      <c r="G85" s="146">
        <v>0.19089999999999999</v>
      </c>
      <c r="H85" s="146">
        <v>0.03</v>
      </c>
      <c r="I85" s="144">
        <v>4.5</v>
      </c>
      <c r="J85" s="144">
        <v>4.5</v>
      </c>
      <c r="K85" s="146">
        <v>5.6050000000000003E-2</v>
      </c>
      <c r="L85" s="144" t="s">
        <v>40</v>
      </c>
      <c r="M85" s="7" t="s">
        <v>43</v>
      </c>
      <c r="N85" s="147">
        <v>8.0999999999999996E-3</v>
      </c>
      <c r="O85" s="23">
        <v>8.2500000000000004E-2</v>
      </c>
      <c r="P85" s="155" t="s">
        <v>44</v>
      </c>
      <c r="Q85" s="160">
        <v>2.2383000000000002</v>
      </c>
      <c r="R85" s="146">
        <v>2.2000000000000001E-3</v>
      </c>
      <c r="S85" s="146">
        <v>6.7000000000000002E-3</v>
      </c>
      <c r="T85" s="146">
        <v>-1.9E-3</v>
      </c>
      <c r="U85" s="144">
        <v>284061</v>
      </c>
      <c r="V85" s="144">
        <v>516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1.0469999999999999</v>
      </c>
      <c r="D86" s="159">
        <v>0</v>
      </c>
      <c r="E86" s="150">
        <v>20.96</v>
      </c>
      <c r="F86" s="14">
        <v>1.032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62</v>
      </c>
      <c r="N86" s="156">
        <v>-8.0000000000000004E-4</v>
      </c>
      <c r="O86" s="18">
        <v>0.109</v>
      </c>
      <c r="P86" s="152">
        <v>-1.11E-2</v>
      </c>
      <c r="Q86" s="152">
        <v>0.45490000000000003</v>
      </c>
      <c r="R86" s="152">
        <v>3.5999999999999999E-3</v>
      </c>
      <c r="S86" s="152">
        <v>5.5999999999999999E-3</v>
      </c>
      <c r="T86" s="152">
        <v>8.6E-3</v>
      </c>
      <c r="U86" s="150">
        <v>3913</v>
      </c>
      <c r="V86" s="150">
        <v>154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1.05</v>
      </c>
      <c r="D87" s="145">
        <v>-4.7000000000000002E-3</v>
      </c>
      <c r="E87" s="144">
        <v>0.12</v>
      </c>
      <c r="F87" s="7">
        <v>1.0349999999999999</v>
      </c>
      <c r="G87" s="146">
        <v>-1.4500000000000001E-2</v>
      </c>
      <c r="H87" s="146">
        <v>0.03</v>
      </c>
      <c r="I87" s="144">
        <v>4.5</v>
      </c>
      <c r="J87" s="144">
        <v>4.5</v>
      </c>
      <c r="K87" s="146">
        <v>4.4330000000000001E-2</v>
      </c>
      <c r="L87" s="144" t="s">
        <v>40</v>
      </c>
      <c r="M87" s="7" t="s">
        <v>46</v>
      </c>
      <c r="N87" s="147">
        <v>3.3999999999999998E-3</v>
      </c>
      <c r="O87" s="23">
        <v>0.34039999999999998</v>
      </c>
      <c r="P87" s="146">
        <v>-1.47E-2</v>
      </c>
      <c r="Q87" s="146">
        <v>0.53979999999999995</v>
      </c>
      <c r="R87" s="146">
        <v>-6.3E-3</v>
      </c>
      <c r="S87" s="146">
        <v>3.0999999999999999E-3</v>
      </c>
      <c r="T87" s="146">
        <v>2E-3</v>
      </c>
      <c r="U87" s="144">
        <v>241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1.0489999999999999</v>
      </c>
      <c r="D88" s="151">
        <v>1E-3</v>
      </c>
      <c r="E88" s="150">
        <v>0.01</v>
      </c>
      <c r="F88" s="14">
        <v>1.0329999999999999</v>
      </c>
      <c r="G88" s="152">
        <v>-1.55E-2</v>
      </c>
      <c r="H88" s="152">
        <v>0.03</v>
      </c>
      <c r="I88" s="150">
        <v>4.5</v>
      </c>
      <c r="J88" s="150">
        <v>4.5</v>
      </c>
      <c r="K88" s="152">
        <v>4.4290000000000003E-2</v>
      </c>
      <c r="L88" s="150" t="s">
        <v>40</v>
      </c>
      <c r="M88" s="14" t="s">
        <v>88</v>
      </c>
      <c r="N88" s="151">
        <v>6.4000000000000003E-3</v>
      </c>
      <c r="O88" s="18">
        <v>0.41449999999999998</v>
      </c>
      <c r="P88" s="152">
        <v>-1.5299999999999999E-2</v>
      </c>
      <c r="Q88" s="152">
        <v>0.7974</v>
      </c>
      <c r="R88" s="152">
        <v>1.6400000000000001E-2</v>
      </c>
      <c r="S88" s="152">
        <v>1.2699999999999999E-2</v>
      </c>
      <c r="T88" s="152">
        <v>1.0200000000000001E-2</v>
      </c>
      <c r="U88" s="150">
        <v>294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1.0209999999999999</v>
      </c>
      <c r="D89" s="145">
        <v>-1E-3</v>
      </c>
      <c r="E89" s="144">
        <v>199.98</v>
      </c>
      <c r="F89" s="7">
        <v>1.0029999999999999</v>
      </c>
      <c r="G89" s="146">
        <v>-1.7899999999999999E-2</v>
      </c>
      <c r="H89" s="146">
        <v>0.03</v>
      </c>
      <c r="I89" s="144">
        <v>4.5</v>
      </c>
      <c r="J89" s="144">
        <v>4.5</v>
      </c>
      <c r="K89" s="146">
        <v>4.4200000000000003E-2</v>
      </c>
      <c r="L89" s="144" t="s">
        <v>40</v>
      </c>
      <c r="M89" s="7" t="s">
        <v>46</v>
      </c>
      <c r="N89" s="147">
        <v>3.3999999999999998E-3</v>
      </c>
      <c r="O89" s="23">
        <v>0.1278</v>
      </c>
      <c r="P89" s="146">
        <v>-1.7899999999999999E-2</v>
      </c>
      <c r="Q89" s="146">
        <v>1.0882000000000001</v>
      </c>
      <c r="R89" s="146">
        <v>1E-3</v>
      </c>
      <c r="S89" s="146">
        <v>6.9999999999999999E-4</v>
      </c>
      <c r="T89" s="146">
        <v>-3.3999999999999998E-3</v>
      </c>
      <c r="U89" s="144">
        <v>10777</v>
      </c>
      <c r="V89" s="144">
        <v>62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150275</v>
      </c>
      <c r="B90" s="150" t="s">
        <v>89</v>
      </c>
      <c r="C90" s="14">
        <v>1.054</v>
      </c>
      <c r="D90" s="159">
        <v>0</v>
      </c>
      <c r="E90" s="150">
        <v>397.83</v>
      </c>
      <c r="F90" s="14">
        <v>1.0349999999999999</v>
      </c>
      <c r="G90" s="152">
        <v>-1.84E-2</v>
      </c>
      <c r="H90" s="152">
        <v>0.03</v>
      </c>
      <c r="I90" s="150">
        <v>4.5</v>
      </c>
      <c r="J90" s="150">
        <v>4.5</v>
      </c>
      <c r="K90" s="152">
        <v>4.4159999999999998E-2</v>
      </c>
      <c r="L90" s="150" t="s">
        <v>40</v>
      </c>
      <c r="M90" s="14" t="s">
        <v>46</v>
      </c>
      <c r="N90" s="151">
        <v>3.3999999999999998E-3</v>
      </c>
      <c r="O90" s="18">
        <v>0.11169999999999999</v>
      </c>
      <c r="P90" s="152">
        <v>-1.84E-2</v>
      </c>
      <c r="Q90" s="152">
        <v>1.0737000000000001</v>
      </c>
      <c r="R90" s="152">
        <v>3.7000000000000002E-3</v>
      </c>
      <c r="S90" s="152">
        <v>4.7999999999999996E-3</v>
      </c>
      <c r="T90" s="152">
        <v>-1.4E-3</v>
      </c>
      <c r="U90" s="150">
        <v>66908</v>
      </c>
      <c r="V90" s="150">
        <v>29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1.022</v>
      </c>
      <c r="D91" s="145">
        <v>-1E-3</v>
      </c>
      <c r="E91" s="144">
        <v>211.95</v>
      </c>
      <c r="F91" s="7">
        <v>1.0029999999999999</v>
      </c>
      <c r="G91" s="146">
        <v>-1.89E-2</v>
      </c>
      <c r="H91" s="146">
        <v>0.03</v>
      </c>
      <c r="I91" s="144">
        <v>4.5</v>
      </c>
      <c r="J91" s="144">
        <v>4.5</v>
      </c>
      <c r="K91" s="146">
        <v>4.4159999999999998E-2</v>
      </c>
      <c r="L91" s="144" t="s">
        <v>40</v>
      </c>
      <c r="M91" s="7" t="s">
        <v>78</v>
      </c>
      <c r="N91" s="147">
        <v>5.1000000000000004E-3</v>
      </c>
      <c r="O91" s="23">
        <v>0.26989999999999997</v>
      </c>
      <c r="P91" s="146">
        <v>-1.89E-2</v>
      </c>
      <c r="Q91" s="146">
        <v>0.748</v>
      </c>
      <c r="R91" s="146">
        <v>-3.0999999999999999E-3</v>
      </c>
      <c r="S91" s="146">
        <v>8.8000000000000005E-3</v>
      </c>
      <c r="T91" s="146">
        <v>7.4999999999999997E-3</v>
      </c>
      <c r="U91" s="144">
        <v>5637</v>
      </c>
      <c r="V91" s="144">
        <v>244</v>
      </c>
      <c r="W91" s="148">
        <v>0.21180555555555555</v>
      </c>
      <c r="X91" s="149">
        <v>42979</v>
      </c>
      <c r="Y91" s="13" t="s">
        <v>38</v>
      </c>
    </row>
    <row r="92" spans="1:25" ht="15.75" thickBot="1" x14ac:dyDescent="0.2">
      <c r="A92" s="14">
        <v>150217</v>
      </c>
      <c r="B92" s="150" t="s">
        <v>67</v>
      </c>
      <c r="C92" s="14">
        <v>1.0640000000000001</v>
      </c>
      <c r="D92" s="159">
        <v>0</v>
      </c>
      <c r="E92" s="150">
        <v>283.63</v>
      </c>
      <c r="F92" s="14">
        <v>1.042</v>
      </c>
      <c r="G92" s="152">
        <v>-2.1100000000000001E-2</v>
      </c>
      <c r="H92" s="152">
        <v>0.03</v>
      </c>
      <c r="I92" s="150">
        <v>5.5</v>
      </c>
      <c r="J92" s="150">
        <v>4.5</v>
      </c>
      <c r="K92" s="152">
        <v>4.4150000000000002E-2</v>
      </c>
      <c r="L92" s="150" t="s">
        <v>40</v>
      </c>
      <c r="M92" s="14" t="s">
        <v>68</v>
      </c>
      <c r="N92" s="151">
        <v>6.3E-3</v>
      </c>
      <c r="O92" s="18">
        <v>0.22819999999999999</v>
      </c>
      <c r="P92" s="152">
        <v>-2.1100000000000001E-2</v>
      </c>
      <c r="Q92" s="152">
        <v>0.79220000000000002</v>
      </c>
      <c r="R92" s="152">
        <v>3.5999999999999999E-3</v>
      </c>
      <c r="S92" s="152">
        <v>6.0000000000000001E-3</v>
      </c>
      <c r="T92" s="152">
        <v>1.8E-3</v>
      </c>
      <c r="U92" s="150">
        <v>40434</v>
      </c>
      <c r="V92" s="150">
        <v>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1.069</v>
      </c>
      <c r="D93" s="157">
        <v>0</v>
      </c>
      <c r="E93" s="144">
        <v>30.66</v>
      </c>
      <c r="F93" s="7">
        <v>1.0489999999999999</v>
      </c>
      <c r="G93" s="146">
        <v>-1.9099999999999999E-2</v>
      </c>
      <c r="H93" s="146">
        <v>0.03</v>
      </c>
      <c r="I93" s="144">
        <v>4.75</v>
      </c>
      <c r="J93" s="144">
        <v>4.5</v>
      </c>
      <c r="K93" s="146">
        <v>4.4130000000000003E-2</v>
      </c>
      <c r="L93" s="144" t="s">
        <v>40</v>
      </c>
      <c r="M93" s="7" t="s">
        <v>76</v>
      </c>
      <c r="N93" s="147">
        <v>2.8999999999999998E-3</v>
      </c>
      <c r="O93" s="23">
        <v>0.40579999999999999</v>
      </c>
      <c r="P93" s="146">
        <v>-1.9199999999999998E-2</v>
      </c>
      <c r="Q93" s="146">
        <v>0.37240000000000001</v>
      </c>
      <c r="R93" s="146">
        <v>-4.5999999999999999E-3</v>
      </c>
      <c r="S93" s="146">
        <v>5.0000000000000001E-4</v>
      </c>
      <c r="T93" s="146">
        <v>-3.5999999999999999E-3</v>
      </c>
      <c r="U93" s="144">
        <v>1187</v>
      </c>
      <c r="V93" s="144">
        <v>0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150277</v>
      </c>
      <c r="B94" s="150" t="s">
        <v>65</v>
      </c>
      <c r="C94" s="14">
        <v>1.0229999999999999</v>
      </c>
      <c r="D94" s="156">
        <v>-1E-3</v>
      </c>
      <c r="E94" s="150">
        <v>746.14</v>
      </c>
      <c r="F94" s="14">
        <v>1.0029999999999999</v>
      </c>
      <c r="G94" s="152">
        <v>-1.9900000000000001E-2</v>
      </c>
      <c r="H94" s="152">
        <v>0.03</v>
      </c>
      <c r="I94" s="150">
        <v>4.5</v>
      </c>
      <c r="J94" s="150">
        <v>4.5</v>
      </c>
      <c r="K94" s="152">
        <v>4.4119999999999999E-2</v>
      </c>
      <c r="L94" s="150" t="s">
        <v>40</v>
      </c>
      <c r="M94" s="14" t="s">
        <v>66</v>
      </c>
      <c r="N94" s="156">
        <v>-8.0000000000000004E-4</v>
      </c>
      <c r="O94" s="18">
        <v>0.1399</v>
      </c>
      <c r="P94" s="152">
        <v>-1.9800000000000002E-2</v>
      </c>
      <c r="Q94" s="152">
        <v>1.0591999999999999</v>
      </c>
      <c r="R94" s="152">
        <v>8.0000000000000004E-4</v>
      </c>
      <c r="S94" s="152">
        <v>6.9999999999999999E-4</v>
      </c>
      <c r="T94" s="152">
        <v>-2.7000000000000001E-3</v>
      </c>
      <c r="U94" s="150">
        <v>47335</v>
      </c>
      <c r="V94" s="150">
        <v>-10</v>
      </c>
      <c r="W94" s="153">
        <v>0.21180555555555555</v>
      </c>
      <c r="X94" s="154">
        <v>42979</v>
      </c>
      <c r="Y94" s="21" t="s">
        <v>38</v>
      </c>
    </row>
    <row r="95" spans="1:25" ht="15.75" thickBot="1" x14ac:dyDescent="0.2">
      <c r="A95" s="7">
        <v>150279</v>
      </c>
      <c r="B95" s="144" t="s">
        <v>126</v>
      </c>
      <c r="C95" s="7">
        <v>1.0229999999999999</v>
      </c>
      <c r="D95" s="145">
        <v>-6.7999999999999996E-3</v>
      </c>
      <c r="E95" s="144">
        <v>1.43</v>
      </c>
      <c r="F95" s="7">
        <v>1.0029999999999999</v>
      </c>
      <c r="G95" s="146">
        <v>-1.9900000000000001E-2</v>
      </c>
      <c r="H95" s="146">
        <v>0.03</v>
      </c>
      <c r="I95" s="144">
        <v>4.5</v>
      </c>
      <c r="J95" s="144">
        <v>4.5</v>
      </c>
      <c r="K95" s="146">
        <v>4.4119999999999999E-2</v>
      </c>
      <c r="L95" s="144" t="s">
        <v>40</v>
      </c>
      <c r="M95" s="7" t="s">
        <v>127</v>
      </c>
      <c r="N95" s="147">
        <v>5.1000000000000004E-3</v>
      </c>
      <c r="O95" s="23">
        <v>0.28420000000000001</v>
      </c>
      <c r="P95" s="146">
        <v>-1.9800000000000002E-2</v>
      </c>
      <c r="Q95" s="146">
        <v>0.71389999999999998</v>
      </c>
      <c r="R95" s="146">
        <v>-6.0000000000000001E-3</v>
      </c>
      <c r="S95" s="146">
        <v>5.1999999999999998E-3</v>
      </c>
      <c r="T95" s="146">
        <v>1.1000000000000001E-3</v>
      </c>
      <c r="U95" s="144">
        <v>1166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1.0569999999999999</v>
      </c>
      <c r="D96" s="159">
        <v>0</v>
      </c>
      <c r="E96" s="150">
        <v>136.08000000000001</v>
      </c>
      <c r="F96" s="14">
        <v>1.0369999999999999</v>
      </c>
      <c r="G96" s="152">
        <v>-1.9300000000000001E-2</v>
      </c>
      <c r="H96" s="152">
        <v>0.03</v>
      </c>
      <c r="I96" s="150">
        <v>4.5</v>
      </c>
      <c r="J96" s="150">
        <v>4.5</v>
      </c>
      <c r="K96" s="152">
        <v>4.4119999999999999E-2</v>
      </c>
      <c r="L96" s="150" t="s">
        <v>40</v>
      </c>
      <c r="M96" s="14" t="s">
        <v>52</v>
      </c>
      <c r="N96" s="151">
        <v>9.2999999999999992E-3</v>
      </c>
      <c r="O96" s="18">
        <v>0.1716</v>
      </c>
      <c r="P96" s="152">
        <v>-1.9300000000000001E-2</v>
      </c>
      <c r="Q96" s="152">
        <v>0.93100000000000005</v>
      </c>
      <c r="R96" s="152">
        <v>-4.1999999999999997E-3</v>
      </c>
      <c r="S96" s="152">
        <v>1.2999999999999999E-3</v>
      </c>
      <c r="T96" s="152">
        <v>-5.9999999999999995E-4</v>
      </c>
      <c r="U96" s="150">
        <v>15698</v>
      </c>
      <c r="V96" s="150">
        <v>2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150305</v>
      </c>
      <c r="B97" s="144" t="s">
        <v>104</v>
      </c>
      <c r="C97" s="7">
        <v>1.0549999999999999</v>
      </c>
      <c r="D97" s="147">
        <v>8.9999999999999998E-4</v>
      </c>
      <c r="E97" s="144">
        <v>0.45</v>
      </c>
      <c r="F97" s="7">
        <v>1.0349999999999999</v>
      </c>
      <c r="G97" s="146">
        <v>-1.9300000000000001E-2</v>
      </c>
      <c r="H97" s="146">
        <v>0.03</v>
      </c>
      <c r="I97" s="144">
        <v>4.5</v>
      </c>
      <c r="J97" s="144">
        <v>4.5</v>
      </c>
      <c r="K97" s="146">
        <v>4.4119999999999999E-2</v>
      </c>
      <c r="L97" s="144" t="s">
        <v>40</v>
      </c>
      <c r="M97" s="7" t="s">
        <v>105</v>
      </c>
      <c r="N97" s="147">
        <v>6.0000000000000001E-3</v>
      </c>
      <c r="O97" s="23">
        <v>0.2064</v>
      </c>
      <c r="P97" s="146">
        <v>-1.9400000000000001E-2</v>
      </c>
      <c r="Q97" s="146">
        <v>0.8528</v>
      </c>
      <c r="R97" s="146">
        <v>3.5999999999999999E-3</v>
      </c>
      <c r="S97" s="146">
        <v>8.6999999999999994E-3</v>
      </c>
      <c r="T97" s="146">
        <v>5.9999999999999995E-4</v>
      </c>
      <c r="U97" s="144">
        <v>2735</v>
      </c>
      <c r="V97" s="144">
        <v>1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1.0349999999999999</v>
      </c>
      <c r="D98" s="151">
        <v>2.8999999999999998E-3</v>
      </c>
      <c r="E98" s="150">
        <v>4.47</v>
      </c>
      <c r="F98" s="14">
        <v>1.0146999999999999</v>
      </c>
      <c r="G98" s="152">
        <v>-0.02</v>
      </c>
      <c r="H98" s="152">
        <v>0.03</v>
      </c>
      <c r="I98" s="150">
        <v>4.5</v>
      </c>
      <c r="J98" s="150">
        <v>4.5</v>
      </c>
      <c r="K98" s="152">
        <v>4.41E-2</v>
      </c>
      <c r="L98" s="150" t="s">
        <v>40</v>
      </c>
      <c r="M98" s="14" t="s">
        <v>82</v>
      </c>
      <c r="N98" s="151">
        <v>9.1000000000000004E-3</v>
      </c>
      <c r="O98" s="18">
        <v>0.2636</v>
      </c>
      <c r="P98" s="152">
        <v>-1.9599999999999999E-2</v>
      </c>
      <c r="Q98" s="162">
        <v>0.74690000000000001</v>
      </c>
      <c r="R98" s="152">
        <v>4.4999999999999997E-3</v>
      </c>
      <c r="S98" s="152">
        <v>1.43E-2</v>
      </c>
      <c r="T98" s="152">
        <v>3.5999999999999999E-3</v>
      </c>
      <c r="U98" s="150">
        <v>2493</v>
      </c>
      <c r="V98" s="150">
        <v>3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1.0409999999999999</v>
      </c>
      <c r="D99" s="145">
        <v>-1E-3</v>
      </c>
      <c r="E99" s="144">
        <v>78.349999999999994</v>
      </c>
      <c r="F99" s="7">
        <v>1.0203</v>
      </c>
      <c r="G99" s="146">
        <v>-2.0299999999999999E-2</v>
      </c>
      <c r="H99" s="146">
        <v>0.03</v>
      </c>
      <c r="I99" s="144">
        <v>4.5</v>
      </c>
      <c r="J99" s="144">
        <v>4.5</v>
      </c>
      <c r="K99" s="146">
        <v>4.4089999999999997E-2</v>
      </c>
      <c r="L99" s="144" t="s">
        <v>40</v>
      </c>
      <c r="M99" s="7" t="s">
        <v>91</v>
      </c>
      <c r="N99" s="147">
        <v>4.1999999999999997E-3</v>
      </c>
      <c r="O99" s="23">
        <v>0.41399999999999998</v>
      </c>
      <c r="P99" s="146">
        <v>-2.0500000000000001E-2</v>
      </c>
      <c r="Q99" s="146">
        <v>0.38400000000000001</v>
      </c>
      <c r="R99" s="146">
        <v>-4.4000000000000003E-3</v>
      </c>
      <c r="S99" s="146">
        <v>-4.1999999999999997E-3</v>
      </c>
      <c r="T99" s="146">
        <v>-4.4999999999999997E-3</v>
      </c>
      <c r="U99" s="144">
        <v>12969</v>
      </c>
      <c r="V99" s="144">
        <v>-18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1.0329999999999999</v>
      </c>
      <c r="D100" s="156">
        <v>-1E-3</v>
      </c>
      <c r="E100" s="150">
        <v>144.25</v>
      </c>
      <c r="F100" s="14">
        <v>1.0121</v>
      </c>
      <c r="G100" s="152">
        <v>-2.07E-2</v>
      </c>
      <c r="H100" s="152">
        <v>0.03</v>
      </c>
      <c r="I100" s="150">
        <v>4.5</v>
      </c>
      <c r="J100" s="150">
        <v>4.5</v>
      </c>
      <c r="K100" s="152">
        <v>4.4080000000000001E-2</v>
      </c>
      <c r="L100" s="150" t="s">
        <v>40</v>
      </c>
      <c r="M100" s="14" t="s">
        <v>64</v>
      </c>
      <c r="N100" s="151">
        <v>6.0000000000000001E-3</v>
      </c>
      <c r="O100" s="18">
        <v>0.27989999999999998</v>
      </c>
      <c r="P100" s="152">
        <v>-2.06E-2</v>
      </c>
      <c r="Q100" s="162">
        <v>0.71160000000000001</v>
      </c>
      <c r="R100" s="152">
        <v>-5.5999999999999999E-3</v>
      </c>
      <c r="S100" s="152">
        <v>-3.3E-3</v>
      </c>
      <c r="T100" s="152">
        <v>-6.0000000000000001E-3</v>
      </c>
      <c r="U100" s="150">
        <v>9147</v>
      </c>
      <c r="V100" s="150">
        <v>-15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150243</v>
      </c>
      <c r="B101" s="144" t="s">
        <v>128</v>
      </c>
      <c r="C101" s="7">
        <v>1.0529999999999999</v>
      </c>
      <c r="D101" s="157">
        <v>0</v>
      </c>
      <c r="E101" s="144">
        <v>70.599999999999994</v>
      </c>
      <c r="F101" s="7">
        <v>1.032</v>
      </c>
      <c r="G101" s="146">
        <v>-2.0299999999999999E-2</v>
      </c>
      <c r="H101" s="146">
        <v>0.03</v>
      </c>
      <c r="I101" s="144">
        <v>4.5</v>
      </c>
      <c r="J101" s="144">
        <v>4.5</v>
      </c>
      <c r="K101" s="146">
        <v>4.4069999999999998E-2</v>
      </c>
      <c r="L101" s="144" t="s">
        <v>40</v>
      </c>
      <c r="M101" s="7" t="s">
        <v>129</v>
      </c>
      <c r="N101" s="147">
        <v>8.3999999999999995E-3</v>
      </c>
      <c r="O101" s="23">
        <v>0.36599999999999999</v>
      </c>
      <c r="P101" s="146">
        <v>-2.0299999999999999E-2</v>
      </c>
      <c r="Q101" s="146">
        <v>0.48370000000000002</v>
      </c>
      <c r="R101" s="146">
        <v>-1E-3</v>
      </c>
      <c r="S101" s="146">
        <v>-2.5000000000000001E-3</v>
      </c>
      <c r="T101" s="146">
        <v>-2.8999999999999998E-3</v>
      </c>
      <c r="U101" s="144">
        <v>11012</v>
      </c>
      <c r="V101" s="144">
        <v>0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150194</v>
      </c>
      <c r="B102" s="150" t="s">
        <v>85</v>
      </c>
      <c r="C102" s="14">
        <v>1.056</v>
      </c>
      <c r="D102" s="159">
        <v>0</v>
      </c>
      <c r="E102" s="150">
        <v>5520.69</v>
      </c>
      <c r="F102" s="14">
        <v>1.0349999999999999</v>
      </c>
      <c r="G102" s="152">
        <v>-2.0299999999999999E-2</v>
      </c>
      <c r="H102" s="152">
        <v>0.03</v>
      </c>
      <c r="I102" s="150">
        <v>4.5</v>
      </c>
      <c r="J102" s="150">
        <v>4.5</v>
      </c>
      <c r="K102" s="152">
        <v>4.4069999999999998E-2</v>
      </c>
      <c r="L102" s="150" t="s">
        <v>40</v>
      </c>
      <c r="M102" s="14" t="s">
        <v>86</v>
      </c>
      <c r="N102" s="151">
        <v>8.5000000000000006E-3</v>
      </c>
      <c r="O102" s="18">
        <v>0.13400000000000001</v>
      </c>
      <c r="P102" s="152">
        <v>-2.0299999999999999E-2</v>
      </c>
      <c r="Q102" s="152">
        <v>1.0217000000000001</v>
      </c>
      <c r="R102" s="152">
        <v>-3.3E-3</v>
      </c>
      <c r="S102" s="152">
        <v>-4.1000000000000003E-3</v>
      </c>
      <c r="T102" s="152">
        <v>-2.7000000000000001E-3</v>
      </c>
      <c r="U102" s="150">
        <v>437373</v>
      </c>
      <c r="V102" s="150">
        <v>1339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1.056</v>
      </c>
      <c r="D103" s="147">
        <v>2.8E-3</v>
      </c>
      <c r="E103" s="144">
        <v>252.88</v>
      </c>
      <c r="F103" s="7">
        <v>1.0349999999999999</v>
      </c>
      <c r="G103" s="146">
        <v>-2.0299999999999999E-2</v>
      </c>
      <c r="H103" s="146">
        <v>0.03</v>
      </c>
      <c r="I103" s="144">
        <v>4.5</v>
      </c>
      <c r="J103" s="144">
        <v>4.5</v>
      </c>
      <c r="K103" s="146">
        <v>4.4069999999999998E-2</v>
      </c>
      <c r="L103" s="144" t="s">
        <v>40</v>
      </c>
      <c r="M103" s="7" t="s">
        <v>72</v>
      </c>
      <c r="N103" s="147">
        <v>1.7999999999999999E-2</v>
      </c>
      <c r="O103" s="23">
        <v>0.15090000000000001</v>
      </c>
      <c r="P103" s="146">
        <v>-2.0299999999999999E-2</v>
      </c>
      <c r="Q103" s="146">
        <v>0.98219999999999996</v>
      </c>
      <c r="R103" s="146">
        <v>1.6999999999999999E-3</v>
      </c>
      <c r="S103" s="146">
        <v>-2.7000000000000001E-3</v>
      </c>
      <c r="T103" s="146">
        <v>-3.3E-3</v>
      </c>
      <c r="U103" s="144">
        <v>15066</v>
      </c>
      <c r="V103" s="144">
        <v>-99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502027</v>
      </c>
      <c r="B104" s="150" t="s">
        <v>124</v>
      </c>
      <c r="C104" s="14">
        <v>1.024</v>
      </c>
      <c r="D104" s="151">
        <v>1E-3</v>
      </c>
      <c r="E104" s="150">
        <v>17.7</v>
      </c>
      <c r="F104" s="14">
        <v>1.0029999999999999</v>
      </c>
      <c r="G104" s="152">
        <v>-2.0899999999999998E-2</v>
      </c>
      <c r="H104" s="152">
        <v>0.03</v>
      </c>
      <c r="I104" s="150">
        <v>4.5</v>
      </c>
      <c r="J104" s="150">
        <v>4.5</v>
      </c>
      <c r="K104" s="152">
        <v>4.4069999999999998E-2</v>
      </c>
      <c r="L104" s="150" t="s">
        <v>40</v>
      </c>
      <c r="M104" s="14" t="s">
        <v>125</v>
      </c>
      <c r="N104" s="151">
        <v>7.9000000000000008E-3</v>
      </c>
      <c r="O104" s="18">
        <v>0.26579999999999998</v>
      </c>
      <c r="P104" s="152">
        <v>-2.0799999999999999E-2</v>
      </c>
      <c r="Q104" s="152">
        <v>0.75780000000000003</v>
      </c>
      <c r="R104" s="152">
        <v>-3.8999999999999998E-3</v>
      </c>
      <c r="S104" s="152">
        <v>-5.9999999999999995E-4</v>
      </c>
      <c r="T104" s="152">
        <v>-2.3E-3</v>
      </c>
      <c r="U104" s="150">
        <v>1251</v>
      </c>
      <c r="V104" s="150">
        <v>2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1.06</v>
      </c>
      <c r="D105" s="145">
        <v>-8.9999999999999998E-4</v>
      </c>
      <c r="E105" s="144">
        <v>7460.58</v>
      </c>
      <c r="F105" s="7">
        <v>1.038</v>
      </c>
      <c r="G105" s="146">
        <v>-2.12E-2</v>
      </c>
      <c r="H105" s="146">
        <v>0.03</v>
      </c>
      <c r="I105" s="144">
        <v>4.5</v>
      </c>
      <c r="J105" s="144">
        <v>4.5</v>
      </c>
      <c r="K105" s="146">
        <v>4.403E-2</v>
      </c>
      <c r="L105" s="144" t="s">
        <v>40</v>
      </c>
      <c r="M105" s="7" t="s">
        <v>50</v>
      </c>
      <c r="N105" s="147">
        <v>6.7000000000000002E-3</v>
      </c>
      <c r="O105" s="23">
        <v>0.1479</v>
      </c>
      <c r="P105" s="146">
        <v>-2.12E-2</v>
      </c>
      <c r="Q105" s="146">
        <v>0.98470000000000002</v>
      </c>
      <c r="R105" s="146">
        <v>2.9999999999999997E-4</v>
      </c>
      <c r="S105" s="146">
        <v>-1.2999999999999999E-3</v>
      </c>
      <c r="T105" s="146">
        <v>-5.1999999999999998E-3</v>
      </c>
      <c r="U105" s="144">
        <v>588521</v>
      </c>
      <c r="V105" s="144">
        <v>359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150251</v>
      </c>
      <c r="B106" s="150" t="s">
        <v>96</v>
      </c>
      <c r="C106" s="14">
        <v>1.0569999999999999</v>
      </c>
      <c r="D106" s="156">
        <v>-2.8E-3</v>
      </c>
      <c r="E106" s="150">
        <v>24.39</v>
      </c>
      <c r="F106" s="14">
        <v>1.0349999999999999</v>
      </c>
      <c r="G106" s="152">
        <v>-2.1299999999999999E-2</v>
      </c>
      <c r="H106" s="152">
        <v>0.03</v>
      </c>
      <c r="I106" s="150">
        <v>4.5</v>
      </c>
      <c r="J106" s="150">
        <v>4.5</v>
      </c>
      <c r="K106" s="152">
        <v>4.403E-2</v>
      </c>
      <c r="L106" s="150" t="s">
        <v>40</v>
      </c>
      <c r="M106" s="14" t="s">
        <v>97</v>
      </c>
      <c r="N106" s="151">
        <v>3.8E-3</v>
      </c>
      <c r="O106" s="18">
        <v>0.41959999999999997</v>
      </c>
      <c r="P106" s="152">
        <v>-2.12E-2</v>
      </c>
      <c r="Q106" s="152">
        <v>0.35499999999999998</v>
      </c>
      <c r="R106" s="152">
        <v>-1.8E-3</v>
      </c>
      <c r="S106" s="152">
        <v>9.1000000000000004E-3</v>
      </c>
      <c r="T106" s="152">
        <v>-8.9999999999999998E-4</v>
      </c>
      <c r="U106" s="150">
        <v>8254</v>
      </c>
      <c r="V106" s="150">
        <v>55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150255</v>
      </c>
      <c r="B107" s="144" t="s">
        <v>112</v>
      </c>
      <c r="C107" s="7">
        <v>1.0369999999999999</v>
      </c>
      <c r="D107" s="147">
        <v>1E-3</v>
      </c>
      <c r="E107" s="144">
        <v>6.47</v>
      </c>
      <c r="F107" s="7">
        <v>1.0143</v>
      </c>
      <c r="G107" s="146">
        <v>-2.24E-2</v>
      </c>
      <c r="H107" s="146">
        <v>0.03</v>
      </c>
      <c r="I107" s="144">
        <v>4.5</v>
      </c>
      <c r="J107" s="144">
        <v>4.5</v>
      </c>
      <c r="K107" s="146">
        <v>4.3999999999999997E-2</v>
      </c>
      <c r="L107" s="144" t="s">
        <v>40</v>
      </c>
      <c r="M107" s="7" t="s">
        <v>95</v>
      </c>
      <c r="N107" s="147">
        <v>4.1000000000000003E-3</v>
      </c>
      <c r="O107" s="23">
        <v>0.22919999999999999</v>
      </c>
      <c r="P107" s="146">
        <v>-2.2499999999999999E-2</v>
      </c>
      <c r="Q107" s="146">
        <v>0.82909999999999995</v>
      </c>
      <c r="R107" s="146">
        <v>-1.23E-2</v>
      </c>
      <c r="S107" s="146">
        <v>-8.3999999999999995E-3</v>
      </c>
      <c r="T107" s="146">
        <v>-8.3000000000000001E-3</v>
      </c>
      <c r="U107" s="144">
        <v>2890</v>
      </c>
      <c r="V107" s="144">
        <v>-13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1.0369999999999999</v>
      </c>
      <c r="D108" s="159">
        <v>0</v>
      </c>
      <c r="E108" s="150">
        <v>145.41999999999999</v>
      </c>
      <c r="F108" s="14">
        <v>1.0143</v>
      </c>
      <c r="G108" s="152">
        <v>-2.24E-2</v>
      </c>
      <c r="H108" s="152">
        <v>0.03</v>
      </c>
      <c r="I108" s="150">
        <v>4.5</v>
      </c>
      <c r="J108" s="150">
        <v>4.5</v>
      </c>
      <c r="K108" s="152">
        <v>4.3999999999999997E-2</v>
      </c>
      <c r="L108" s="150" t="s">
        <v>40</v>
      </c>
      <c r="M108" s="14" t="s">
        <v>93</v>
      </c>
      <c r="N108" s="151">
        <v>4.3E-3</v>
      </c>
      <c r="O108" s="18">
        <v>0.3251</v>
      </c>
      <c r="P108" s="152">
        <v>-2.2499999999999999E-2</v>
      </c>
      <c r="Q108" s="152">
        <v>0.60150000000000003</v>
      </c>
      <c r="R108" s="152">
        <v>-6.0000000000000001E-3</v>
      </c>
      <c r="S108" s="152">
        <v>-2.5000000000000001E-3</v>
      </c>
      <c r="T108" s="152">
        <v>-2.8999999999999998E-3</v>
      </c>
      <c r="U108" s="150">
        <v>10041</v>
      </c>
      <c r="V108" s="150">
        <v>-5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150100</v>
      </c>
      <c r="B109" s="144" t="s">
        <v>133</v>
      </c>
      <c r="C109" s="7">
        <v>1.056</v>
      </c>
      <c r="D109" s="147">
        <v>8.9999999999999998E-4</v>
      </c>
      <c r="E109" s="144">
        <v>136.22999999999999</v>
      </c>
      <c r="F109" s="7">
        <v>1.0329999999999999</v>
      </c>
      <c r="G109" s="146">
        <v>-2.23E-2</v>
      </c>
      <c r="H109" s="146">
        <v>0.03</v>
      </c>
      <c r="I109" s="144">
        <v>4.5</v>
      </c>
      <c r="J109" s="144">
        <v>4.5</v>
      </c>
      <c r="K109" s="146">
        <v>4.3990000000000001E-2</v>
      </c>
      <c r="L109" s="144" t="s">
        <v>40</v>
      </c>
      <c r="M109" s="7" t="s">
        <v>134</v>
      </c>
      <c r="N109" s="147">
        <v>4.4999999999999997E-3</v>
      </c>
      <c r="O109" s="23">
        <v>0.42449999999999999</v>
      </c>
      <c r="P109" s="146">
        <v>-2.2200000000000001E-2</v>
      </c>
      <c r="Q109" s="146">
        <v>0.79410000000000003</v>
      </c>
      <c r="R109" s="146">
        <v>3.8E-3</v>
      </c>
      <c r="S109" s="146">
        <v>9.4999999999999998E-3</v>
      </c>
      <c r="T109" s="146">
        <v>2.7000000000000001E-3</v>
      </c>
      <c r="U109" s="144">
        <v>13743</v>
      </c>
      <c r="V109" s="144">
        <v>50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150200</v>
      </c>
      <c r="B110" s="150" t="s">
        <v>55</v>
      </c>
      <c r="C110" s="14">
        <v>1.0580000000000001</v>
      </c>
      <c r="D110" s="156">
        <v>-8.9999999999999998E-4</v>
      </c>
      <c r="E110" s="150">
        <v>11321.31</v>
      </c>
      <c r="F110" s="14">
        <v>1.0349999999999999</v>
      </c>
      <c r="G110" s="152">
        <v>-2.2200000000000001E-2</v>
      </c>
      <c r="H110" s="152">
        <v>0.03</v>
      </c>
      <c r="I110" s="150">
        <v>4.5</v>
      </c>
      <c r="J110" s="150">
        <v>4.5</v>
      </c>
      <c r="K110" s="152">
        <v>4.3990000000000001E-2</v>
      </c>
      <c r="L110" s="150" t="s">
        <v>40</v>
      </c>
      <c r="M110" s="14" t="s">
        <v>56</v>
      </c>
      <c r="N110" s="151">
        <v>1.03E-2</v>
      </c>
      <c r="O110" s="18">
        <v>0.17469999999999999</v>
      </c>
      <c r="P110" s="152">
        <v>-2.2100000000000002E-2</v>
      </c>
      <c r="Q110" s="152">
        <v>0.92669999999999997</v>
      </c>
      <c r="R110" s="152">
        <v>-1.2999999999999999E-3</v>
      </c>
      <c r="S110" s="152">
        <v>1.2999999999999999E-3</v>
      </c>
      <c r="T110" s="152">
        <v>-5.9999999999999995E-4</v>
      </c>
      <c r="U110" s="150">
        <v>1056291</v>
      </c>
      <c r="V110" s="150">
        <v>781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150173</v>
      </c>
      <c r="B111" s="144" t="s">
        <v>113</v>
      </c>
      <c r="C111" s="7">
        <v>1.0580000000000001</v>
      </c>
      <c r="D111" s="147">
        <v>2.8E-3</v>
      </c>
      <c r="E111" s="144">
        <v>72.48</v>
      </c>
      <c r="F111" s="7">
        <v>1.0349999999999999</v>
      </c>
      <c r="G111" s="146">
        <v>-2.2200000000000001E-2</v>
      </c>
      <c r="H111" s="146">
        <v>0.03</v>
      </c>
      <c r="I111" s="144">
        <v>4.5</v>
      </c>
      <c r="J111" s="144">
        <v>4.5</v>
      </c>
      <c r="K111" s="146">
        <v>4.3990000000000001E-2</v>
      </c>
      <c r="L111" s="144" t="s">
        <v>40</v>
      </c>
      <c r="M111" s="7" t="s">
        <v>114</v>
      </c>
      <c r="N111" s="147">
        <v>1.0699999999999999E-2</v>
      </c>
      <c r="O111" s="23">
        <v>0.25869999999999999</v>
      </c>
      <c r="P111" s="146">
        <v>-2.2100000000000002E-2</v>
      </c>
      <c r="Q111" s="146">
        <v>0.73070000000000002</v>
      </c>
      <c r="R111" s="146">
        <v>2.5999999999999999E-3</v>
      </c>
      <c r="S111" s="146">
        <v>4.1000000000000003E-3</v>
      </c>
      <c r="T111" s="146">
        <v>-5.9999999999999995E-4</v>
      </c>
      <c r="U111" s="144">
        <v>17547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1.0309999999999999</v>
      </c>
      <c r="D112" s="156">
        <v>-1E-3</v>
      </c>
      <c r="E112" s="150">
        <v>134</v>
      </c>
      <c r="F112" s="14">
        <v>1.0078</v>
      </c>
      <c r="G112" s="152">
        <v>-2.3E-2</v>
      </c>
      <c r="H112" s="152">
        <v>0.03</v>
      </c>
      <c r="I112" s="150">
        <v>4.5</v>
      </c>
      <c r="J112" s="150">
        <v>4.5</v>
      </c>
      <c r="K112" s="152">
        <v>4.3979999999999998E-2</v>
      </c>
      <c r="L112" s="150" t="s">
        <v>40</v>
      </c>
      <c r="M112" s="14" t="s">
        <v>80</v>
      </c>
      <c r="N112" s="151">
        <v>6.3E-3</v>
      </c>
      <c r="O112" s="18">
        <v>0.32040000000000002</v>
      </c>
      <c r="P112" s="152">
        <v>-2.2599999999999999E-2</v>
      </c>
      <c r="Q112" s="162">
        <v>0.62090000000000001</v>
      </c>
      <c r="R112" s="152">
        <v>-1E-3</v>
      </c>
      <c r="S112" s="152">
        <v>2.8E-3</v>
      </c>
      <c r="T112" s="152">
        <v>3.5999999999999999E-3</v>
      </c>
      <c r="U112" s="150">
        <v>46082</v>
      </c>
      <c r="V112" s="150">
        <v>177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150177</v>
      </c>
      <c r="B113" s="144" t="s">
        <v>83</v>
      </c>
      <c r="C113" s="7">
        <v>1.0569999999999999</v>
      </c>
      <c r="D113" s="147">
        <v>1.9E-3</v>
      </c>
      <c r="E113" s="144">
        <v>18.95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84</v>
      </c>
      <c r="N113" s="147">
        <v>7.4000000000000003E-3</v>
      </c>
      <c r="O113" s="23">
        <v>0.45040000000000002</v>
      </c>
      <c r="P113" s="146">
        <v>-2.3099999999999999E-2</v>
      </c>
      <c r="Q113" s="146">
        <v>0.28520000000000001</v>
      </c>
      <c r="R113" s="146">
        <v>-4.7999999999999996E-3</v>
      </c>
      <c r="S113" s="146">
        <v>-3.3999999999999998E-3</v>
      </c>
      <c r="T113" s="146">
        <v>-3.0000000000000001E-3</v>
      </c>
      <c r="U113" s="144">
        <v>21456</v>
      </c>
      <c r="V113" s="144">
        <v>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150203</v>
      </c>
      <c r="B114" s="150" t="s">
        <v>109</v>
      </c>
      <c r="C114" s="14">
        <v>1.05</v>
      </c>
      <c r="D114" s="159">
        <v>0</v>
      </c>
      <c r="E114" s="150">
        <v>144.63</v>
      </c>
      <c r="F114" s="14">
        <v>1.026</v>
      </c>
      <c r="G114" s="152">
        <v>-2.3400000000000001E-2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110</v>
      </c>
      <c r="N114" s="151">
        <v>8.6E-3</v>
      </c>
      <c r="O114" s="18">
        <v>0.44590000000000002</v>
      </c>
      <c r="P114" s="152">
        <v>-2.3199999999999998E-2</v>
      </c>
      <c r="Q114" s="152">
        <v>0.30280000000000001</v>
      </c>
      <c r="R114" s="152">
        <v>-6.4000000000000003E-3</v>
      </c>
      <c r="S114" s="152">
        <v>-2.2000000000000001E-3</v>
      </c>
      <c r="T114" s="152">
        <v>-3.3999999999999998E-3</v>
      </c>
      <c r="U114" s="150">
        <v>14992</v>
      </c>
      <c r="V114" s="150">
        <v>-7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150241</v>
      </c>
      <c r="B115" s="144" t="s">
        <v>94</v>
      </c>
      <c r="C115" s="7">
        <v>1.0589999999999999</v>
      </c>
      <c r="D115" s="147">
        <v>8.9999999999999998E-4</v>
      </c>
      <c r="E115" s="144">
        <v>115.54</v>
      </c>
      <c r="F115" s="7">
        <v>1.0349999999999999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4.1000000000000003E-3</v>
      </c>
      <c r="O115" s="23">
        <v>0.30509999999999998</v>
      </c>
      <c r="P115" s="146">
        <v>-2.3099999999999999E-2</v>
      </c>
      <c r="Q115" s="146">
        <v>0.62229999999999996</v>
      </c>
      <c r="R115" s="146">
        <v>-6.0000000000000001E-3</v>
      </c>
      <c r="S115" s="146">
        <v>-4.8999999999999998E-3</v>
      </c>
      <c r="T115" s="146">
        <v>-5.8999999999999999E-3</v>
      </c>
      <c r="U115" s="144">
        <v>7897</v>
      </c>
      <c r="V115" s="144">
        <v>-7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50" t="s">
        <v>103</v>
      </c>
      <c r="C116" s="14">
        <v>1.0589999999999999</v>
      </c>
      <c r="D116" s="151">
        <v>2.8E-3</v>
      </c>
      <c r="E116" s="150">
        <v>162.65</v>
      </c>
      <c r="F116" s="14">
        <v>1.0349999999999999</v>
      </c>
      <c r="G116" s="152">
        <v>-2.3199999999999998E-2</v>
      </c>
      <c r="H116" s="152">
        <v>0.03</v>
      </c>
      <c r="I116" s="150">
        <v>4.5</v>
      </c>
      <c r="J116" s="150">
        <v>4.5</v>
      </c>
      <c r="K116" s="152">
        <v>4.3950000000000003E-2</v>
      </c>
      <c r="L116" s="150" t="s">
        <v>40</v>
      </c>
      <c r="M116" s="14" t="s">
        <v>95</v>
      </c>
      <c r="N116" s="151">
        <v>4.1000000000000003E-3</v>
      </c>
      <c r="O116" s="18">
        <v>0.27110000000000001</v>
      </c>
      <c r="P116" s="152">
        <v>-2.3099999999999999E-2</v>
      </c>
      <c r="Q116" s="152">
        <v>0.70179999999999998</v>
      </c>
      <c r="R116" s="152">
        <v>-6.1000000000000004E-3</v>
      </c>
      <c r="S116" s="152">
        <v>-1.0800000000000001E-2</v>
      </c>
      <c r="T116" s="152">
        <v>-6.1999999999999998E-3</v>
      </c>
      <c r="U116" s="150">
        <v>3703</v>
      </c>
      <c r="V116" s="150">
        <v>-19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150257</v>
      </c>
      <c r="B117" s="144" t="s">
        <v>53</v>
      </c>
      <c r="C117" s="7">
        <v>1.0389999999999999</v>
      </c>
      <c r="D117" s="157">
        <v>0</v>
      </c>
      <c r="E117" s="144">
        <v>5.09</v>
      </c>
      <c r="F117" s="7">
        <v>1.0143</v>
      </c>
      <c r="G117" s="146">
        <v>-2.4400000000000002E-2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54</v>
      </c>
      <c r="N117" s="147">
        <v>9.1999999999999998E-3</v>
      </c>
      <c r="O117" s="23">
        <v>0.41339999999999999</v>
      </c>
      <c r="P117" s="146">
        <v>-2.4400000000000002E-2</v>
      </c>
      <c r="Q117" s="146">
        <v>0.39190000000000003</v>
      </c>
      <c r="R117" s="146">
        <v>1.2999999999999999E-3</v>
      </c>
      <c r="S117" s="146">
        <v>-9.1999999999999998E-3</v>
      </c>
      <c r="T117" s="146">
        <v>-5.3E-3</v>
      </c>
      <c r="U117" s="144">
        <v>1511</v>
      </c>
      <c r="V117" s="144">
        <v>-2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1.0580000000000001</v>
      </c>
      <c r="D118" s="151">
        <v>2.8E-3</v>
      </c>
      <c r="E118" s="150">
        <v>72.38</v>
      </c>
      <c r="F118" s="14">
        <v>1.0329999999999999</v>
      </c>
      <c r="G118" s="152">
        <v>-2.4199999999999999E-2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121</v>
      </c>
      <c r="N118" s="151">
        <v>8.2000000000000007E-3</v>
      </c>
      <c r="O118" s="18">
        <v>0.45219999999999999</v>
      </c>
      <c r="P118" s="152">
        <v>-2.4E-2</v>
      </c>
      <c r="Q118" s="152">
        <v>0.28089999999999998</v>
      </c>
      <c r="R118" s="152">
        <v>-4.7000000000000002E-3</v>
      </c>
      <c r="S118" s="152">
        <v>-1.6999999999999999E-3</v>
      </c>
      <c r="T118" s="152">
        <v>-6.7000000000000002E-3</v>
      </c>
      <c r="U118" s="150">
        <v>5986</v>
      </c>
      <c r="V118" s="150">
        <v>236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1.0569999999999999</v>
      </c>
      <c r="D119" s="147">
        <v>1.9E-3</v>
      </c>
      <c r="E119" s="144">
        <v>272.81</v>
      </c>
      <c r="F119" s="7">
        <v>1.032</v>
      </c>
      <c r="G119" s="146">
        <v>-2.4199999999999999E-2</v>
      </c>
      <c r="H119" s="146">
        <v>0.03</v>
      </c>
      <c r="I119" s="144">
        <v>4.5</v>
      </c>
      <c r="J119" s="144">
        <v>4.5</v>
      </c>
      <c r="K119" s="146">
        <v>4.3900000000000002E-2</v>
      </c>
      <c r="L119" s="144" t="s">
        <v>40</v>
      </c>
      <c r="M119" s="7" t="s">
        <v>56</v>
      </c>
      <c r="N119" s="147">
        <v>1.03E-2</v>
      </c>
      <c r="O119" s="23">
        <v>0.33879999999999999</v>
      </c>
      <c r="P119" s="146">
        <v>-2.4E-2</v>
      </c>
      <c r="Q119" s="146">
        <v>0.5474</v>
      </c>
      <c r="R119" s="146">
        <v>-5.1000000000000004E-3</v>
      </c>
      <c r="S119" s="146">
        <v>-5.7000000000000002E-3</v>
      </c>
      <c r="T119" s="146">
        <v>-2.5999999999999999E-3</v>
      </c>
      <c r="U119" s="144">
        <v>32196</v>
      </c>
      <c r="V119" s="144">
        <v>25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1.0389999999999999</v>
      </c>
      <c r="D120" s="159">
        <v>0</v>
      </c>
      <c r="E120" s="150">
        <v>37.299999999999997</v>
      </c>
      <c r="F120" s="14">
        <v>1.0127999999999999</v>
      </c>
      <c r="G120" s="152">
        <v>-2.5899999999999999E-2</v>
      </c>
      <c r="H120" s="152">
        <v>0.03</v>
      </c>
      <c r="I120" s="150">
        <v>4.5</v>
      </c>
      <c r="J120" s="150">
        <v>4.5</v>
      </c>
      <c r="K120" s="152">
        <v>4.385E-2</v>
      </c>
      <c r="L120" s="150" t="s">
        <v>40</v>
      </c>
      <c r="M120" s="14" t="s">
        <v>48</v>
      </c>
      <c r="N120" s="151">
        <v>6.7999999999999996E-3</v>
      </c>
      <c r="O120" s="18">
        <v>0.28189999999999998</v>
      </c>
      <c r="P120" s="152">
        <v>-2.53E-2</v>
      </c>
      <c r="Q120" s="152">
        <v>0.70599999999999996</v>
      </c>
      <c r="R120" s="152">
        <v>-2.5999999999999999E-3</v>
      </c>
      <c r="S120" s="152">
        <v>-1E-4</v>
      </c>
      <c r="T120" s="152">
        <v>-4.5999999999999999E-3</v>
      </c>
      <c r="U120" s="150">
        <v>23266</v>
      </c>
      <c r="V120" s="150">
        <v>57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1.0620000000000001</v>
      </c>
      <c r="D121" s="147">
        <v>1.9E-3</v>
      </c>
      <c r="E121" s="144">
        <v>10.14</v>
      </c>
      <c r="F121" s="7">
        <v>1.0349999999999999</v>
      </c>
      <c r="G121" s="146">
        <v>-2.6100000000000002E-2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60</v>
      </c>
      <c r="N121" s="147">
        <v>6.3E-3</v>
      </c>
      <c r="O121" s="23">
        <v>0.3952</v>
      </c>
      <c r="P121" s="146">
        <v>-2.58E-2</v>
      </c>
      <c r="Q121" s="146">
        <v>0.41199999999999998</v>
      </c>
      <c r="R121" s="146">
        <v>-3.5999999999999999E-3</v>
      </c>
      <c r="S121" s="146">
        <v>-5.0000000000000001E-4</v>
      </c>
      <c r="T121" s="146">
        <v>-6.0000000000000001E-3</v>
      </c>
      <c r="U121" s="144">
        <v>2058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1.06</v>
      </c>
      <c r="D122" s="151">
        <v>8.9999999999999998E-4</v>
      </c>
      <c r="E122" s="150">
        <v>5651.67</v>
      </c>
      <c r="F122" s="14">
        <v>1.0329999999999999</v>
      </c>
      <c r="G122" s="152">
        <v>-2.6100000000000002E-2</v>
      </c>
      <c r="H122" s="152">
        <v>0.03</v>
      </c>
      <c r="I122" s="150">
        <v>4.5</v>
      </c>
      <c r="J122" s="150">
        <v>4.5</v>
      </c>
      <c r="K122" s="152">
        <v>4.3819999999999998E-2</v>
      </c>
      <c r="L122" s="150" t="s">
        <v>40</v>
      </c>
      <c r="M122" s="14" t="s">
        <v>123</v>
      </c>
      <c r="N122" s="151">
        <v>9.7999999999999997E-3</v>
      </c>
      <c r="O122" s="18">
        <v>0.31209999999999999</v>
      </c>
      <c r="P122" s="152">
        <v>-2.5899999999999999E-2</v>
      </c>
      <c r="Q122" s="152">
        <v>1.1445000000000001</v>
      </c>
      <c r="R122" s="152">
        <v>1.5E-3</v>
      </c>
      <c r="S122" s="152">
        <v>3.3E-3</v>
      </c>
      <c r="T122" s="152">
        <v>-5.0000000000000001E-4</v>
      </c>
      <c r="U122" s="150">
        <v>353421</v>
      </c>
      <c r="V122" s="150">
        <v>113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150169</v>
      </c>
      <c r="B123" s="144" t="s">
        <v>116</v>
      </c>
      <c r="C123" s="7">
        <v>1.06</v>
      </c>
      <c r="D123" s="157">
        <v>0</v>
      </c>
      <c r="E123" s="144">
        <v>805.96</v>
      </c>
      <c r="F123" s="7">
        <v>1.0329999999999999</v>
      </c>
      <c r="G123" s="146">
        <v>-2.6100000000000002E-2</v>
      </c>
      <c r="H123" s="146">
        <v>0.03</v>
      </c>
      <c r="I123" s="144">
        <v>4.5</v>
      </c>
      <c r="J123" s="144">
        <v>4.5</v>
      </c>
      <c r="K123" s="146">
        <v>4.3819999999999998E-2</v>
      </c>
      <c r="L123" s="144" t="s">
        <v>40</v>
      </c>
      <c r="M123" s="7" t="s">
        <v>117</v>
      </c>
      <c r="N123" s="147">
        <v>1.09E-2</v>
      </c>
      <c r="O123" s="23">
        <v>0.38240000000000002</v>
      </c>
      <c r="P123" s="146">
        <v>-2.5899999999999999E-2</v>
      </c>
      <c r="Q123" s="146">
        <v>0.44419999999999998</v>
      </c>
      <c r="R123" s="146">
        <v>3.2000000000000002E-3</v>
      </c>
      <c r="S123" s="146">
        <v>1.5E-3</v>
      </c>
      <c r="T123" s="146">
        <v>3.3999999999999998E-3</v>
      </c>
      <c r="U123" s="144">
        <v>62982</v>
      </c>
      <c r="V123" s="144">
        <v>960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150209</v>
      </c>
      <c r="B124" s="150" t="s">
        <v>47</v>
      </c>
      <c r="C124" s="14">
        <v>1.0629999999999999</v>
      </c>
      <c r="D124" s="151">
        <v>8.9999999999999998E-4</v>
      </c>
      <c r="E124" s="150">
        <v>6024.83</v>
      </c>
      <c r="F124" s="14">
        <v>1.0349999999999999</v>
      </c>
      <c r="G124" s="152">
        <v>-2.7099999999999999E-2</v>
      </c>
      <c r="H124" s="152">
        <v>0.03</v>
      </c>
      <c r="I124" s="150">
        <v>4.5</v>
      </c>
      <c r="J124" s="150">
        <v>4.5</v>
      </c>
      <c r="K124" s="152">
        <v>4.3770000000000003E-2</v>
      </c>
      <c r="L124" s="150" t="s">
        <v>40</v>
      </c>
      <c r="M124" s="14" t="s">
        <v>48</v>
      </c>
      <c r="N124" s="151">
        <v>6.7999999999999996E-3</v>
      </c>
      <c r="O124" s="18">
        <v>0.22620000000000001</v>
      </c>
      <c r="P124" s="152">
        <v>-2.6700000000000002E-2</v>
      </c>
      <c r="Q124" s="152">
        <v>0.80649999999999999</v>
      </c>
      <c r="R124" s="152">
        <v>-5.1999999999999998E-3</v>
      </c>
      <c r="S124" s="152">
        <v>-4.7999999999999996E-3</v>
      </c>
      <c r="T124" s="152">
        <v>-5.3E-3</v>
      </c>
      <c r="U124" s="150">
        <v>425941</v>
      </c>
      <c r="V124" s="150">
        <v>132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150315</v>
      </c>
      <c r="B125" s="144" t="s">
        <v>118</v>
      </c>
      <c r="C125" s="7">
        <v>1.0649999999999999</v>
      </c>
      <c r="D125" s="147">
        <v>7.6E-3</v>
      </c>
      <c r="E125" s="144">
        <v>131.91</v>
      </c>
      <c r="F125" s="7">
        <v>1.0369999999999999</v>
      </c>
      <c r="G125" s="146">
        <v>-2.7E-2</v>
      </c>
      <c r="H125" s="146">
        <v>0.03</v>
      </c>
      <c r="I125" s="144">
        <v>4.5</v>
      </c>
      <c r="J125" s="144">
        <v>4.5</v>
      </c>
      <c r="K125" s="146">
        <v>4.3770000000000003E-2</v>
      </c>
      <c r="L125" s="144" t="s">
        <v>40</v>
      </c>
      <c r="M125" s="7" t="s">
        <v>119</v>
      </c>
      <c r="N125" s="147">
        <v>1.4200000000000001E-2</v>
      </c>
      <c r="O125" s="23">
        <v>0.35670000000000002</v>
      </c>
      <c r="P125" s="146">
        <v>-2.6700000000000002E-2</v>
      </c>
      <c r="Q125" s="146">
        <v>0.4995</v>
      </c>
      <c r="R125" s="146">
        <v>-5.7999999999999996E-3</v>
      </c>
      <c r="S125" s="146">
        <v>-1E-3</v>
      </c>
      <c r="T125" s="146">
        <v>-5.0000000000000001E-3</v>
      </c>
      <c r="U125" s="144">
        <v>8485</v>
      </c>
      <c r="V125" s="144">
        <v>0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150143</v>
      </c>
      <c r="B126" s="150" t="s">
        <v>137</v>
      </c>
      <c r="C126" s="14">
        <v>1.0649999999999999</v>
      </c>
      <c r="D126" s="151">
        <v>4.7000000000000002E-3</v>
      </c>
      <c r="E126" s="150">
        <v>7.0000000000000007E-2</v>
      </c>
      <c r="F126" s="14">
        <v>1.0369999999999999</v>
      </c>
      <c r="G126" s="152">
        <v>-2.7E-2</v>
      </c>
      <c r="H126" s="152">
        <v>0.03</v>
      </c>
      <c r="I126" s="150">
        <v>4.5</v>
      </c>
      <c r="J126" s="150">
        <v>4.5</v>
      </c>
      <c r="K126" s="152">
        <v>4.3770000000000003E-2</v>
      </c>
      <c r="L126" s="150" t="s">
        <v>40</v>
      </c>
      <c r="M126" s="14" t="s">
        <v>62</v>
      </c>
      <c r="N126" s="156">
        <v>-8.0000000000000004E-4</v>
      </c>
      <c r="O126" s="18">
        <v>0.1191</v>
      </c>
      <c r="P126" s="152">
        <v>-2.3099999999999999E-2</v>
      </c>
      <c r="Q126" s="152">
        <v>0.53490000000000004</v>
      </c>
      <c r="R126" s="152">
        <v>3.5000000000000001E-3</v>
      </c>
      <c r="S126" s="152">
        <v>4.0000000000000002E-4</v>
      </c>
      <c r="T126" s="152">
        <v>8.0000000000000002E-3</v>
      </c>
      <c r="U126" s="150">
        <v>8990</v>
      </c>
      <c r="V126" s="150">
        <v>0</v>
      </c>
      <c r="W126" s="153">
        <v>0.29375000000000001</v>
      </c>
      <c r="X126" s="154">
        <v>42705</v>
      </c>
      <c r="Y126" s="21" t="s">
        <v>38</v>
      </c>
    </row>
    <row r="127" spans="1:25" ht="15.75" thickBot="1" x14ac:dyDescent="0.2">
      <c r="A127" s="7">
        <v>502004</v>
      </c>
      <c r="B127" s="144" t="s">
        <v>98</v>
      </c>
      <c r="C127" s="7">
        <v>1.04</v>
      </c>
      <c r="D127" s="157">
        <v>0</v>
      </c>
      <c r="E127" s="144">
        <v>934.29</v>
      </c>
      <c r="F127" s="7">
        <v>1.01</v>
      </c>
      <c r="G127" s="146">
        <v>-2.9700000000000001E-2</v>
      </c>
      <c r="H127" s="146">
        <v>0.03</v>
      </c>
      <c r="I127" s="144">
        <v>4.5</v>
      </c>
      <c r="J127" s="144">
        <v>4.5</v>
      </c>
      <c r="K127" s="146">
        <v>4.369E-2</v>
      </c>
      <c r="L127" s="144" t="s">
        <v>40</v>
      </c>
      <c r="M127" s="7" t="s">
        <v>80</v>
      </c>
      <c r="N127" s="147">
        <v>6.3E-3</v>
      </c>
      <c r="O127" s="23">
        <v>0.41699999999999998</v>
      </c>
      <c r="P127" s="146">
        <v>-2.9100000000000001E-2</v>
      </c>
      <c r="Q127" s="146">
        <v>0.38819999999999999</v>
      </c>
      <c r="R127" s="146">
        <v>-4.1999999999999997E-3</v>
      </c>
      <c r="S127" s="146">
        <v>-2E-3</v>
      </c>
      <c r="T127" s="146">
        <v>-3.8E-3</v>
      </c>
      <c r="U127" s="144">
        <v>32694</v>
      </c>
      <c r="V127" s="144">
        <v>-61</v>
      </c>
      <c r="W127" s="148">
        <v>0.21180555555555555</v>
      </c>
      <c r="X127" s="149">
        <v>42923</v>
      </c>
      <c r="Y127" s="13" t="s">
        <v>38</v>
      </c>
    </row>
    <row r="128" spans="1:25" ht="15.75" thickBot="1" x14ac:dyDescent="0.2">
      <c r="A128" s="14">
        <v>150229</v>
      </c>
      <c r="B128" s="150" t="s">
        <v>69</v>
      </c>
      <c r="C128" s="14">
        <v>1.0680000000000001</v>
      </c>
      <c r="D128" s="151">
        <v>1.9E-3</v>
      </c>
      <c r="E128" s="150">
        <v>289.27999999999997</v>
      </c>
      <c r="F128" s="14">
        <v>1.0369999999999999</v>
      </c>
      <c r="G128" s="152">
        <v>-2.9899999999999999E-2</v>
      </c>
      <c r="H128" s="152">
        <v>0.03</v>
      </c>
      <c r="I128" s="150">
        <v>4.5</v>
      </c>
      <c r="J128" s="150">
        <v>4.5</v>
      </c>
      <c r="K128" s="152">
        <v>4.3650000000000001E-2</v>
      </c>
      <c r="L128" s="150" t="s">
        <v>40</v>
      </c>
      <c r="M128" s="14" t="s">
        <v>70</v>
      </c>
      <c r="N128" s="151">
        <v>6.4000000000000003E-3</v>
      </c>
      <c r="O128" s="18">
        <v>0.25369999999999998</v>
      </c>
      <c r="P128" s="152">
        <v>-2.9399999999999999E-2</v>
      </c>
      <c r="Q128" s="152">
        <v>0.73970000000000002</v>
      </c>
      <c r="R128" s="152">
        <v>-6.6E-3</v>
      </c>
      <c r="S128" s="152">
        <v>-8.8000000000000005E-3</v>
      </c>
      <c r="T128" s="152">
        <v>-4.5999999999999999E-3</v>
      </c>
      <c r="U128" s="150">
        <v>17305</v>
      </c>
      <c r="V128" s="150">
        <v>25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150051</v>
      </c>
      <c r="B129" s="144" t="s">
        <v>87</v>
      </c>
      <c r="C129" s="7">
        <v>1.0620000000000001</v>
      </c>
      <c r="D129" s="147">
        <v>1.9E-3</v>
      </c>
      <c r="E129" s="144">
        <v>380.88</v>
      </c>
      <c r="F129" s="7">
        <v>1.03</v>
      </c>
      <c r="G129" s="146">
        <v>-3.1099999999999999E-2</v>
      </c>
      <c r="H129" s="146">
        <v>0.03</v>
      </c>
      <c r="I129" s="144">
        <v>4.5</v>
      </c>
      <c r="J129" s="144">
        <v>4.5</v>
      </c>
      <c r="K129" s="146">
        <v>4.36E-2</v>
      </c>
      <c r="L129" s="144" t="s">
        <v>40</v>
      </c>
      <c r="M129" s="7" t="s">
        <v>88</v>
      </c>
      <c r="N129" s="147">
        <v>6.4000000000000003E-3</v>
      </c>
      <c r="O129" s="23">
        <v>0.432</v>
      </c>
      <c r="P129" s="146">
        <v>-3.0499999999999999E-2</v>
      </c>
      <c r="Q129" s="146">
        <v>0.33119999999999999</v>
      </c>
      <c r="R129" s="146">
        <v>-4.7000000000000002E-3</v>
      </c>
      <c r="S129" s="146">
        <v>-1.8E-3</v>
      </c>
      <c r="T129" s="146">
        <v>-4.4000000000000003E-3</v>
      </c>
      <c r="U129" s="144">
        <v>26535</v>
      </c>
      <c r="V129" s="144">
        <v>-2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150184</v>
      </c>
      <c r="B130" s="150" t="s">
        <v>106</v>
      </c>
      <c r="C130" s="14">
        <v>1.0469999999999999</v>
      </c>
      <c r="D130" s="159">
        <v>0</v>
      </c>
      <c r="E130" s="150">
        <v>431.04</v>
      </c>
      <c r="F130" s="14">
        <v>1.0146999999999999</v>
      </c>
      <c r="G130" s="152">
        <v>-3.1800000000000002E-2</v>
      </c>
      <c r="H130" s="152">
        <v>0.03</v>
      </c>
      <c r="I130" s="150">
        <v>4.5</v>
      </c>
      <c r="J130" s="150">
        <v>4.5</v>
      </c>
      <c r="K130" s="152">
        <v>4.3589999999999997E-2</v>
      </c>
      <c r="L130" s="150" t="s">
        <v>40</v>
      </c>
      <c r="M130" s="14" t="s">
        <v>76</v>
      </c>
      <c r="N130" s="151">
        <v>2.8999999999999998E-3</v>
      </c>
      <c r="O130" s="18">
        <v>0.33550000000000002</v>
      </c>
      <c r="P130" s="152">
        <v>-3.09E-2</v>
      </c>
      <c r="Q130" s="162">
        <v>0.57630000000000003</v>
      </c>
      <c r="R130" s="152">
        <v>-5.4000000000000003E-3</v>
      </c>
      <c r="S130" s="152">
        <v>-6.8999999999999999E-3</v>
      </c>
      <c r="T130" s="152">
        <v>-2.5999999999999999E-3</v>
      </c>
      <c r="U130" s="150">
        <v>50545</v>
      </c>
      <c r="V130" s="150">
        <v>-115</v>
      </c>
      <c r="W130" s="153">
        <v>0.21180555555555555</v>
      </c>
      <c r="X130" s="154">
        <v>42885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1.0680000000000001</v>
      </c>
      <c r="D131" s="147">
        <v>2.8E-3</v>
      </c>
      <c r="E131" s="144">
        <v>84.59</v>
      </c>
      <c r="F131" s="7">
        <v>1.0349999999999999</v>
      </c>
      <c r="G131" s="146">
        <v>-3.1899999999999998E-2</v>
      </c>
      <c r="H131" s="146">
        <v>0.03</v>
      </c>
      <c r="I131" s="144">
        <v>4.5</v>
      </c>
      <c r="J131" s="144">
        <v>4.5</v>
      </c>
      <c r="K131" s="146">
        <v>4.3560000000000001E-2</v>
      </c>
      <c r="L131" s="144" t="s">
        <v>40</v>
      </c>
      <c r="M131" s="7" t="s">
        <v>100</v>
      </c>
      <c r="N131" s="147">
        <v>8.9999999999999998E-4</v>
      </c>
      <c r="O131" s="23">
        <v>0.33410000000000001</v>
      </c>
      <c r="P131" s="146">
        <v>-3.1300000000000001E-2</v>
      </c>
      <c r="Q131" s="146">
        <v>0.55469999999999997</v>
      </c>
      <c r="R131" s="146">
        <v>-4.4999999999999997E-3</v>
      </c>
      <c r="S131" s="146">
        <v>-4.7000000000000002E-3</v>
      </c>
      <c r="T131" s="146">
        <v>-4.5999999999999999E-3</v>
      </c>
      <c r="U131" s="144">
        <v>10658</v>
      </c>
      <c r="V131" s="144">
        <v>-28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1.0429999999999999</v>
      </c>
      <c r="D132" s="151">
        <v>1E-3</v>
      </c>
      <c r="E132" s="150">
        <v>314.01</v>
      </c>
      <c r="F132" s="14">
        <v>1.01</v>
      </c>
      <c r="G132" s="152">
        <v>-3.27E-2</v>
      </c>
      <c r="H132" s="152">
        <v>0.03</v>
      </c>
      <c r="I132" s="150">
        <v>4.5</v>
      </c>
      <c r="J132" s="150">
        <v>4.5</v>
      </c>
      <c r="K132" s="152">
        <v>4.3560000000000001E-2</v>
      </c>
      <c r="L132" s="150" t="s">
        <v>40</v>
      </c>
      <c r="M132" s="14" t="s">
        <v>56</v>
      </c>
      <c r="N132" s="151">
        <v>1.03E-2</v>
      </c>
      <c r="O132" s="18">
        <v>0.44850000000000001</v>
      </c>
      <c r="P132" s="152">
        <v>-3.1899999999999998E-2</v>
      </c>
      <c r="Q132" s="152">
        <v>0.31319999999999998</v>
      </c>
      <c r="R132" s="152">
        <v>-3.7000000000000002E-3</v>
      </c>
      <c r="S132" s="152">
        <v>-4.1000000000000003E-3</v>
      </c>
      <c r="T132" s="152">
        <v>-3.8999999999999998E-3</v>
      </c>
      <c r="U132" s="150">
        <v>15113</v>
      </c>
      <c r="V132" s="150">
        <v>-24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1.0580000000000001</v>
      </c>
      <c r="D133" s="157">
        <v>0</v>
      </c>
      <c r="E133" s="144">
        <v>2016.06</v>
      </c>
      <c r="F133" s="7">
        <v>1.0242</v>
      </c>
      <c r="G133" s="146">
        <v>-3.3000000000000002E-2</v>
      </c>
      <c r="H133" s="146">
        <v>0.03</v>
      </c>
      <c r="I133" s="144">
        <v>4.5</v>
      </c>
      <c r="J133" s="144">
        <v>4.5</v>
      </c>
      <c r="K133" s="146">
        <v>4.3529999999999999E-2</v>
      </c>
      <c r="L133" s="144" t="s">
        <v>40</v>
      </c>
      <c r="M133" s="7" t="s">
        <v>102</v>
      </c>
      <c r="N133" s="147">
        <v>1.0500000000000001E-2</v>
      </c>
      <c r="O133" s="23">
        <v>0.42480000000000001</v>
      </c>
      <c r="P133" s="146">
        <v>-3.2500000000000001E-2</v>
      </c>
      <c r="Q133" s="160">
        <v>0.35420000000000001</v>
      </c>
      <c r="R133" s="146">
        <v>-4.5999999999999999E-3</v>
      </c>
      <c r="S133" s="146">
        <v>-3.3999999999999998E-3</v>
      </c>
      <c r="T133" s="146">
        <v>-4.1999999999999997E-3</v>
      </c>
      <c r="U133" s="144">
        <v>343669</v>
      </c>
      <c r="V133" s="144">
        <v>24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150227</v>
      </c>
      <c r="B134" s="150" t="s">
        <v>111</v>
      </c>
      <c r="C134" s="14">
        <v>1.0780000000000001</v>
      </c>
      <c r="D134" s="151">
        <v>5.5999999999999999E-3</v>
      </c>
      <c r="E134" s="150">
        <v>2880.2</v>
      </c>
      <c r="F134" s="14">
        <v>1.0409999999999999</v>
      </c>
      <c r="G134" s="152">
        <v>-3.5499999999999997E-2</v>
      </c>
      <c r="H134" s="152">
        <v>0.03</v>
      </c>
      <c r="I134" s="150">
        <v>4.5</v>
      </c>
      <c r="J134" s="150">
        <v>4.5</v>
      </c>
      <c r="K134" s="152">
        <v>4.3389999999999998E-2</v>
      </c>
      <c r="L134" s="150" t="s">
        <v>40</v>
      </c>
      <c r="M134" s="14" t="s">
        <v>95</v>
      </c>
      <c r="N134" s="151">
        <v>4.1000000000000003E-3</v>
      </c>
      <c r="O134" s="18">
        <v>0.2515</v>
      </c>
      <c r="P134" s="152">
        <v>-3.4700000000000002E-2</v>
      </c>
      <c r="Q134" s="152">
        <v>0.73939999999999995</v>
      </c>
      <c r="R134" s="152">
        <v>-4.4999999999999997E-3</v>
      </c>
      <c r="S134" s="152">
        <v>-7.6E-3</v>
      </c>
      <c r="T134" s="152">
        <v>-6.4000000000000003E-3</v>
      </c>
      <c r="U134" s="150">
        <v>335019</v>
      </c>
      <c r="V134" s="150">
        <v>-554</v>
      </c>
      <c r="W134" s="153">
        <v>0.21180555555555555</v>
      </c>
      <c r="X134" s="154">
        <v>42675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1.0660000000000001</v>
      </c>
      <c r="D135" s="157">
        <v>0</v>
      </c>
      <c r="E135" s="144">
        <v>2247.79</v>
      </c>
      <c r="F135" s="7">
        <v>1.0289999999999999</v>
      </c>
      <c r="G135" s="146">
        <v>-3.5999999999999997E-2</v>
      </c>
      <c r="H135" s="146">
        <v>0.03</v>
      </c>
      <c r="I135" s="144">
        <v>4.5</v>
      </c>
      <c r="J135" s="144">
        <v>4.5</v>
      </c>
      <c r="K135" s="146">
        <v>4.3389999999999998E-2</v>
      </c>
      <c r="L135" s="144" t="s">
        <v>40</v>
      </c>
      <c r="M135" s="7" t="s">
        <v>80</v>
      </c>
      <c r="N135" s="147">
        <v>6.3E-3</v>
      </c>
      <c r="O135" s="23">
        <v>0.40479999999999999</v>
      </c>
      <c r="P135" s="146">
        <v>-3.5099999999999999E-2</v>
      </c>
      <c r="Q135" s="146">
        <v>0.39610000000000001</v>
      </c>
      <c r="R135" s="146">
        <v>-5.0000000000000001E-3</v>
      </c>
      <c r="S135" s="146">
        <v>-6.6E-3</v>
      </c>
      <c r="T135" s="146">
        <v>-5.0000000000000001E-3</v>
      </c>
      <c r="U135" s="144">
        <v>295926</v>
      </c>
      <c r="V135" s="144">
        <v>-1168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1.099</v>
      </c>
      <c r="D136" s="156">
        <v>-7.1999999999999998E-3</v>
      </c>
      <c r="E136" s="150">
        <v>2.4300000000000002</v>
      </c>
      <c r="F136" s="14">
        <v>1.052</v>
      </c>
      <c r="G136" s="152">
        <v>-4.4699999999999997E-2</v>
      </c>
      <c r="H136" s="152">
        <v>0.03</v>
      </c>
      <c r="I136" s="150">
        <v>4.75</v>
      </c>
      <c r="J136" s="150">
        <v>4.5</v>
      </c>
      <c r="K136" s="152">
        <v>4.299E-2</v>
      </c>
      <c r="L136" s="150" t="s">
        <v>40</v>
      </c>
      <c r="M136" s="14" t="s">
        <v>86</v>
      </c>
      <c r="N136" s="151">
        <v>8.5000000000000006E-3</v>
      </c>
      <c r="O136" s="18">
        <v>0.40210000000000001</v>
      </c>
      <c r="P136" s="152">
        <v>-4.3200000000000002E-2</v>
      </c>
      <c r="Q136" s="152">
        <v>0.37780000000000002</v>
      </c>
      <c r="R136" s="152">
        <v>-3.3999999999999998E-3</v>
      </c>
      <c r="S136" s="152">
        <v>1.11E-2</v>
      </c>
      <c r="T136" s="152">
        <v>5.4999999999999997E-3</v>
      </c>
      <c r="U136" s="150">
        <v>1001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150309</v>
      </c>
      <c r="B137" s="144" t="s">
        <v>73</v>
      </c>
      <c r="C137" s="7">
        <v>1.085</v>
      </c>
      <c r="D137" s="147">
        <v>8.9999999999999998E-4</v>
      </c>
      <c r="E137" s="144">
        <v>3.91</v>
      </c>
      <c r="F137" s="7">
        <v>1.0369999999999999</v>
      </c>
      <c r="G137" s="146">
        <v>-4.6300000000000001E-2</v>
      </c>
      <c r="H137" s="146">
        <v>0.03</v>
      </c>
      <c r="I137" s="144">
        <v>4.5</v>
      </c>
      <c r="J137" s="144">
        <v>4.5</v>
      </c>
      <c r="K137" s="146">
        <v>4.2939999999999999E-2</v>
      </c>
      <c r="L137" s="144" t="s">
        <v>40</v>
      </c>
      <c r="M137" s="7" t="s">
        <v>74</v>
      </c>
      <c r="N137" s="147">
        <v>1.15E-2</v>
      </c>
      <c r="O137" s="23">
        <v>0.33139999999999997</v>
      </c>
      <c r="P137" s="146">
        <v>-4.4600000000000001E-2</v>
      </c>
      <c r="Q137" s="146">
        <v>0.55859999999999999</v>
      </c>
      <c r="R137" s="146">
        <v>-1.03E-2</v>
      </c>
      <c r="S137" s="146">
        <v>-5.7999999999999996E-3</v>
      </c>
      <c r="T137" s="146">
        <v>-7.1999999999999998E-3</v>
      </c>
      <c r="U137" s="144">
        <v>1332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150269</v>
      </c>
      <c r="B138" s="150" t="s">
        <v>57</v>
      </c>
      <c r="C138" s="14">
        <v>1.087</v>
      </c>
      <c r="D138" s="151">
        <v>1.2999999999999999E-2</v>
      </c>
      <c r="E138" s="150">
        <v>947.66</v>
      </c>
      <c r="F138" s="14">
        <v>1.0349999999999999</v>
      </c>
      <c r="G138" s="152">
        <v>-5.0200000000000002E-2</v>
      </c>
      <c r="H138" s="152">
        <v>0.03</v>
      </c>
      <c r="I138" s="150">
        <v>4.5</v>
      </c>
      <c r="J138" s="150">
        <v>4.5</v>
      </c>
      <c r="K138" s="152">
        <v>4.2779999999999999E-2</v>
      </c>
      <c r="L138" s="150" t="s">
        <v>40</v>
      </c>
      <c r="M138" s="14" t="s">
        <v>58</v>
      </c>
      <c r="N138" s="151">
        <v>9.7000000000000003E-3</v>
      </c>
      <c r="O138" s="18">
        <v>0.30349999999999999</v>
      </c>
      <c r="P138" s="152">
        <v>-4.82E-2</v>
      </c>
      <c r="Q138" s="152">
        <v>0.62619999999999998</v>
      </c>
      <c r="R138" s="152">
        <v>-1.5E-3</v>
      </c>
      <c r="S138" s="152">
        <v>-5.4999999999999997E-3</v>
      </c>
      <c r="T138" s="152">
        <v>-6.4000000000000003E-3</v>
      </c>
      <c r="U138" s="150">
        <v>48958</v>
      </c>
      <c r="V138" s="150">
        <v>213</v>
      </c>
      <c r="W138" s="153">
        <v>0.21180555555555555</v>
      </c>
      <c r="X138" s="154">
        <v>42719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1.0900000000000001</v>
      </c>
      <c r="D139" s="145">
        <v>-6.4000000000000003E-3</v>
      </c>
      <c r="E139" s="144">
        <v>459.45</v>
      </c>
      <c r="F139" s="7">
        <v>1.0369999999999999</v>
      </c>
      <c r="G139" s="146">
        <v>-5.11E-2</v>
      </c>
      <c r="H139" s="146">
        <v>0.03</v>
      </c>
      <c r="I139" s="144">
        <v>4.5</v>
      </c>
      <c r="J139" s="144">
        <v>4.5</v>
      </c>
      <c r="K139" s="146">
        <v>4.274E-2</v>
      </c>
      <c r="L139" s="144" t="s">
        <v>40</v>
      </c>
      <c r="M139" s="7" t="s">
        <v>136</v>
      </c>
      <c r="N139" s="147">
        <v>8.6E-3</v>
      </c>
      <c r="O139" s="23">
        <v>0.3579</v>
      </c>
      <c r="P139" s="146">
        <v>-4.9000000000000002E-2</v>
      </c>
      <c r="Q139" s="146">
        <v>0.49680000000000002</v>
      </c>
      <c r="R139" s="146">
        <v>-2.0999999999999999E-3</v>
      </c>
      <c r="S139" s="146">
        <v>-5.0000000000000001E-4</v>
      </c>
      <c r="T139" s="146">
        <v>-1E-3</v>
      </c>
      <c r="U139" s="144">
        <v>1661</v>
      </c>
      <c r="V139" s="144">
        <v>-3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1.089</v>
      </c>
      <c r="D140" s="151">
        <v>8.9999999999999998E-4</v>
      </c>
      <c r="E140" s="150">
        <v>147.63999999999999</v>
      </c>
      <c r="F140" s="14">
        <v>1.0329999999999999</v>
      </c>
      <c r="G140" s="152">
        <v>-5.4199999999999998E-2</v>
      </c>
      <c r="H140" s="152">
        <v>0.03</v>
      </c>
      <c r="I140" s="150">
        <v>4.5</v>
      </c>
      <c r="J140" s="150">
        <v>4.5</v>
      </c>
      <c r="K140" s="152">
        <v>4.2610000000000002E-2</v>
      </c>
      <c r="L140" s="150" t="s">
        <v>40</v>
      </c>
      <c r="M140" s="14" t="s">
        <v>108</v>
      </c>
      <c r="N140" s="151">
        <v>1.7999999999999999E-2</v>
      </c>
      <c r="O140" s="18">
        <v>0.39240000000000003</v>
      </c>
      <c r="P140" s="152">
        <v>-5.1799999999999999E-2</v>
      </c>
      <c r="Q140" s="152">
        <v>0.42080000000000001</v>
      </c>
      <c r="R140" s="152">
        <v>-1.1999999999999999E-3</v>
      </c>
      <c r="S140" s="152">
        <v>-7.7000000000000002E-3</v>
      </c>
      <c r="T140" s="152">
        <v>-4.7000000000000002E-3</v>
      </c>
      <c r="U140" s="150">
        <v>10641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1.0960000000000001</v>
      </c>
      <c r="D141" s="145">
        <v>-7.1999999999999998E-3</v>
      </c>
      <c r="E141" s="144">
        <v>2.84</v>
      </c>
      <c r="F141" s="7">
        <v>1.0329999999999999</v>
      </c>
      <c r="G141" s="146">
        <v>-6.0999999999999999E-2</v>
      </c>
      <c r="H141" s="146">
        <v>0.03</v>
      </c>
      <c r="I141" s="144">
        <v>4.5</v>
      </c>
      <c r="J141" s="144">
        <v>4.5</v>
      </c>
      <c r="K141" s="146">
        <v>4.233E-2</v>
      </c>
      <c r="L141" s="144" t="s">
        <v>40</v>
      </c>
      <c r="M141" s="7" t="s">
        <v>139</v>
      </c>
      <c r="N141" s="147">
        <v>8.6E-3</v>
      </c>
      <c r="O141" s="23">
        <v>0.38579999999999998</v>
      </c>
      <c r="P141" s="146">
        <v>-5.79E-2</v>
      </c>
      <c r="Q141" s="146">
        <v>0.91490000000000005</v>
      </c>
      <c r="R141" s="146">
        <v>-7.1000000000000004E-3</v>
      </c>
      <c r="S141" s="146">
        <v>7.7000000000000002E-3</v>
      </c>
      <c r="T141" s="146">
        <v>1E-3</v>
      </c>
      <c r="U141" s="144">
        <v>284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1.091</v>
      </c>
      <c r="D142" s="156">
        <v>-8.2000000000000007E-3</v>
      </c>
      <c r="E142" s="150">
        <v>0.87</v>
      </c>
      <c r="F142" s="14">
        <v>1.0166999999999999</v>
      </c>
      <c r="G142" s="152">
        <v>-7.3099999999999998E-2</v>
      </c>
      <c r="H142" s="152">
        <v>0.03</v>
      </c>
      <c r="I142" s="150">
        <v>4.5</v>
      </c>
      <c r="J142" s="150">
        <v>4.5</v>
      </c>
      <c r="K142" s="152">
        <v>4.1889999999999997E-2</v>
      </c>
      <c r="L142" s="150" t="s">
        <v>40</v>
      </c>
      <c r="M142" s="14" t="s">
        <v>131</v>
      </c>
      <c r="N142" s="151">
        <v>5.0000000000000001E-3</v>
      </c>
      <c r="O142" s="18">
        <v>0.3785</v>
      </c>
      <c r="P142" s="152">
        <v>-6.8099999999999994E-2</v>
      </c>
      <c r="Q142" s="162">
        <v>0.47189999999999999</v>
      </c>
      <c r="R142" s="152">
        <v>-5.0000000000000001E-3</v>
      </c>
      <c r="S142" s="152">
        <v>3.2000000000000002E-3</v>
      </c>
      <c r="T142" s="152">
        <v>-1.4E-3</v>
      </c>
      <c r="U142" s="150">
        <v>3630</v>
      </c>
      <c r="V142" s="150">
        <v>1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57">
        <v>0</v>
      </c>
      <c r="E143" s="144">
        <v>0</v>
      </c>
      <c r="F143" s="7">
        <v>1.0327999999999999</v>
      </c>
      <c r="G143" s="146">
        <v>-0.1019</v>
      </c>
      <c r="H143" s="146">
        <v>0.03</v>
      </c>
      <c r="I143" s="144">
        <v>4.5</v>
      </c>
      <c r="J143" s="144">
        <v>4.5</v>
      </c>
      <c r="K143" s="146">
        <v>4.0719999999999999E-2</v>
      </c>
      <c r="L143" s="144" t="s">
        <v>40</v>
      </c>
      <c r="M143" s="7" t="s">
        <v>141</v>
      </c>
      <c r="N143" s="147">
        <v>8.5000000000000006E-3</v>
      </c>
      <c r="O143" s="23">
        <v>0.41439999999999999</v>
      </c>
      <c r="P143" s="146">
        <v>-9.2600000000000002E-2</v>
      </c>
      <c r="Q143" s="146">
        <v>0.3695</v>
      </c>
      <c r="R143" s="146">
        <v>1.44E-2</v>
      </c>
      <c r="S143" s="146">
        <v>2.6700000000000002E-2</v>
      </c>
      <c r="T143" s="146">
        <v>1.3100000000000001E-2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3.0000000000000003E-4</v>
      </c>
      <c r="E144" s="36"/>
      <c r="F144" s="35"/>
      <c r="G144" s="43">
        <f>AVERAGE(G85:G143)</f>
        <v>-2.4955932203389833E-2</v>
      </c>
      <c r="H144" s="43">
        <f>COUNTIF($D85:$D143,"&gt;0")/COUNT($D85:$D143)</f>
        <v>0.4576271186440678</v>
      </c>
      <c r="I144" s="270"/>
      <c r="J144" s="270"/>
      <c r="K144" s="43">
        <f>AVERAGE(K85:K143)</f>
        <v>4.3931186440677963E-2</v>
      </c>
      <c r="L144" s="36"/>
      <c r="M144" s="35"/>
      <c r="N144" s="38"/>
      <c r="O144" s="39"/>
      <c r="P144" s="43">
        <f>AVERAGE(P85:P143)</f>
        <v>-2.7910344827586208E-2</v>
      </c>
      <c r="Q144" s="37"/>
      <c r="R144" s="43">
        <f>AVERAGE(R85:R143)</f>
        <v>-1.986440677966102E-3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5.81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0.2271</v>
      </c>
      <c r="P145" s="152">
        <v>6.4000000000000001E-2</v>
      </c>
      <c r="Q145" s="152">
        <v>0.10589999999999999</v>
      </c>
      <c r="R145" s="152">
        <v>-1.1999999999999999E-3</v>
      </c>
      <c r="S145" s="152">
        <v>-1.9E-3</v>
      </c>
      <c r="T145" s="152">
        <v>-1.6000000000000001E-3</v>
      </c>
      <c r="U145" s="150">
        <v>928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7">
        <v>1E-3</v>
      </c>
      <c r="E146" s="144">
        <v>0.1</v>
      </c>
      <c r="F146" s="7">
        <v>1.0529999999999999</v>
      </c>
      <c r="G146" s="146">
        <v>8.5000000000000006E-3</v>
      </c>
      <c r="H146" s="144" t="s">
        <v>414</v>
      </c>
      <c r="I146" s="144">
        <v>3.7</v>
      </c>
      <c r="J146" s="144">
        <v>3.7</v>
      </c>
      <c r="K146" s="146">
        <v>5.0470000000000001E-2</v>
      </c>
      <c r="L146" s="144">
        <v>0.57999999999999996</v>
      </c>
      <c r="M146" s="7" t="s">
        <v>415</v>
      </c>
      <c r="N146" s="147">
        <v>1E-4</v>
      </c>
      <c r="O146" s="146">
        <v>0.2341</v>
      </c>
      <c r="P146" s="144" t="s">
        <v>37</v>
      </c>
      <c r="Q146" s="144" t="s">
        <v>37</v>
      </c>
      <c r="R146" s="146">
        <v>-2.8E-3</v>
      </c>
      <c r="S146" s="146">
        <v>-3.3E-3</v>
      </c>
      <c r="T146" s="146">
        <v>-5.4000000000000003E-3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4.657E-2</v>
      </c>
      <c r="L147" s="150">
        <v>0.72</v>
      </c>
      <c r="M147" s="14" t="s">
        <v>236</v>
      </c>
      <c r="N147" s="159">
        <v>0</v>
      </c>
      <c r="O147" s="152">
        <v>0.3392</v>
      </c>
      <c r="P147" s="150" t="s">
        <v>37</v>
      </c>
      <c r="Q147" s="150" t="s">
        <v>37</v>
      </c>
      <c r="R147" s="152">
        <v>3.3999999999999998E-3</v>
      </c>
      <c r="S147" s="152">
        <v>-4.4999999999999997E-3</v>
      </c>
      <c r="T147" s="152">
        <v>-3.8999999999999998E-3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1.038</v>
      </c>
      <c r="D148" s="157">
        <v>0</v>
      </c>
      <c r="E148" s="144">
        <v>74.239999999999995</v>
      </c>
      <c r="F148" s="7">
        <v>1</v>
      </c>
      <c r="G148" s="146">
        <v>-3.7999999999999999E-2</v>
      </c>
      <c r="H148" s="144" t="s">
        <v>35</v>
      </c>
      <c r="I148" s="144">
        <v>0</v>
      </c>
      <c r="J148" s="144">
        <v>0</v>
      </c>
      <c r="K148" s="146">
        <v>-1.447E-2</v>
      </c>
      <c r="L148" s="144">
        <v>2.56</v>
      </c>
      <c r="M148" s="7" t="s">
        <v>36</v>
      </c>
      <c r="N148" s="147">
        <v>6.4000000000000003E-3</v>
      </c>
      <c r="O148" s="146">
        <v>0.55559999999999998</v>
      </c>
      <c r="P148" s="144" t="s">
        <v>37</v>
      </c>
      <c r="Q148" s="144" t="s">
        <v>37</v>
      </c>
      <c r="R148" s="146">
        <v>1.38E-2</v>
      </c>
      <c r="S148" s="146">
        <v>1.47E-2</v>
      </c>
      <c r="T148" s="146">
        <v>1.2E-2</v>
      </c>
      <c r="U148" s="144">
        <v>3434</v>
      </c>
      <c r="V148" s="144">
        <v>62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9">
        <v>0</v>
      </c>
      <c r="E149" s="150">
        <v>1.29</v>
      </c>
      <c r="F149" s="14">
        <v>1.0429999999999999</v>
      </c>
      <c r="G149" s="152">
        <v>-1.7299999999999999E-2</v>
      </c>
      <c r="H149" s="150" t="s">
        <v>290</v>
      </c>
      <c r="I149" s="150">
        <v>5.5</v>
      </c>
      <c r="J149" s="150">
        <v>5.5</v>
      </c>
      <c r="K149" s="152">
        <v>-2.5860000000000001E-2</v>
      </c>
      <c r="L149" s="150">
        <v>0.22</v>
      </c>
      <c r="M149" s="14" t="s">
        <v>291</v>
      </c>
      <c r="N149" s="156">
        <v>-8.0000000000000004E-4</v>
      </c>
      <c r="O149" s="18">
        <v>0.1351</v>
      </c>
      <c r="P149" s="152">
        <v>-3.8800000000000001E-2</v>
      </c>
      <c r="Q149" s="152">
        <v>0.3997</v>
      </c>
      <c r="R149" s="152">
        <v>-2.5000000000000001E-3</v>
      </c>
      <c r="S149" s="152">
        <v>-4.1999999999999997E-3</v>
      </c>
      <c r="T149" s="152">
        <v>-2.8E-3</v>
      </c>
      <c r="U149" s="150">
        <v>27443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加【银行A份】为自选A类" display="javascript:add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加【一带A】为自选A类" display="javascript:add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130"/>
    <hyperlink ref="C34" r:id="rId166" display="http://finance.sina.com.cn/fund/quotes/150130/bc.shtml"/>
    <hyperlink ref="F34" r:id="rId167" display="http://www.cninfo.com.cn/information/fund/netvalue/150130.html"/>
    <hyperlink ref="M34" r:id="rId168" tooltip="399394" display="http://quote.eastmoney.com/zs399394.html"/>
    <hyperlink ref="O34" r:id="rId169" display="https://www.jisilu.cn/data/utils/lowcalc/150130"/>
    <hyperlink ref="Y34" r:id="rId170" tooltip="加【医药A】为自选A类" display="javascript:addOwnedFund('150130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36"/>
    <hyperlink ref="C44" r:id="rId220" display="http://finance.sina.com.cn/fund/quotes/150036/bc.shtml"/>
    <hyperlink ref="F44" r:id="rId221" display="http://www.cninfo.com.cn/information/fund/netvalue/150036.html"/>
    <hyperlink ref="M44" r:id="rId222" tooltip="399300" display="http://quote.eastmoney.com/zs399300.html"/>
    <hyperlink ref="O44" r:id="rId223" display="https://www.jisilu.cn/data/utils/lowcalc/150036"/>
    <hyperlink ref="Y44" r:id="rId224" tooltip="加【建信稳健】为自选A类" display="javascript:addOwnedFund('150036');"/>
    <hyperlink ref="A45" r:id="rId225" display="https://www.jisilu.cn/data/sfnew/detail/150083"/>
    <hyperlink ref="C45" r:id="rId226" display="http://finance.sina.com.cn/fund/quotes/150083/bc.shtml"/>
    <hyperlink ref="F45" r:id="rId227" display="http://www.cninfo.com.cn/information/fund/netvalue/150083.html"/>
    <hyperlink ref="M45" r:id="rId228" tooltip="399330" display="http://quote.eastmoney.com/zs399330.html"/>
    <hyperlink ref="O45" r:id="rId229" display="https://www.jisilu.cn/data/utils/lowcalc/150083"/>
    <hyperlink ref="Y45" r:id="rId230" tooltip="加【深证100A】为自选A类" display="javascript:addOwnedFund('150083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73"/>
    <hyperlink ref="C47" r:id="rId238" display="http://finance.sina.com.cn/fund/quotes/150073/bc.shtml"/>
    <hyperlink ref="F47" r:id="rId239" display="http://www.cninfo.com.cn/information/fund/netvalue/150073.html"/>
    <hyperlink ref="M47" r:id="rId240" tooltip="399958" display="http://quote.eastmoney.com/zs399958.html"/>
    <hyperlink ref="O47" r:id="rId241" display="https://www.jisilu.cn/data/utils/lowcalc/150073"/>
    <hyperlink ref="Y47" r:id="rId242" tooltip="加【诺安稳健】为自选A类" display="javascript:addOwnedFund('150073');"/>
    <hyperlink ref="A48" r:id="rId243" display="https://www.jisilu.cn/data/sfnew/detail/150030"/>
    <hyperlink ref="C48" r:id="rId244" display="http://finance.sina.com.cn/fund/quotes/150030/bc.shtml"/>
    <hyperlink ref="F48" r:id="rId245" display="http://www.cninfo.com.cn/information/fund/netvalue/150030.html"/>
    <hyperlink ref="M48" r:id="rId246" tooltip="000971" display="http://quote.eastmoney.com/zs000971.html"/>
    <hyperlink ref="O48" r:id="rId247" display="https://www.jisilu.cn/data/utils/lowcalc/150030"/>
    <hyperlink ref="Y48" r:id="rId248" tooltip="加【中证90A】为自选A类" display="javascript:addOwnedFund('15003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45"/>
    <hyperlink ref="C51" r:id="rId262" display="http://finance.sina.com.cn/fund/quotes/150145/bc.shtml"/>
    <hyperlink ref="F51" r:id="rId263" display="http://www.cninfo.com.cn/information/fund/netvalue/150145.html"/>
    <hyperlink ref="M51" r:id="rId264" tooltip="000828" display="http://quote.eastmoney.com/zs000828.html"/>
    <hyperlink ref="O51" r:id="rId265" display="https://www.jisilu.cn/data/utils/lowcalc/150145"/>
    <hyperlink ref="Y51" r:id="rId266" tooltip="加【高贝塔A】为自选A类" display="javascript:addOwnedFund('150145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加【高铁A】为自选A类" display="javascript:addOwnedFund('502031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112"/>
    <hyperlink ref="C56" r:id="rId292" display="http://finance.sina.com.cn/fund/quotes/150112/bc.shtml"/>
    <hyperlink ref="F56" r:id="rId293" display="http://www.cninfo.com.cn/information/fund/netvalue/150112.html"/>
    <hyperlink ref="M56" r:id="rId294" tooltip="399330" display="http://quote.eastmoney.com/zs399330.html"/>
    <hyperlink ref="O56" r:id="rId295" display="https://www.jisilu.cn/data/utils/lowcalc/150112"/>
    <hyperlink ref="Y56" r:id="rId296" tooltip="加【深100A】为自选A类" display="javascript:addOwnedFund('150112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加【银行A类】为自选A类" display="javascript:add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502054"/>
    <hyperlink ref="C71" r:id="rId382" display="http://finance.sina.com.cn/fund/quotes/502054/bc.shtml"/>
    <hyperlink ref="F71" r:id="rId383" display="http://www.cninfo.com.cn/information/fund/netvalue/502054.html"/>
    <hyperlink ref="M71" r:id="rId384" tooltip="399975" display="http://quote.eastmoney.com/zs399975.html"/>
    <hyperlink ref="O71" r:id="rId385" display="https://www.jisilu.cn/data/utils/lowcalc/502054"/>
    <hyperlink ref="Y71" r:id="rId386" tooltip="加【券商A】为自选A类" display="javascript:addOwnedFund('502054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加【一带一A】为自选A类" display="javascript:addOwnedFund('150275');"/>
    <hyperlink ref="A91" r:id="rId486" display="https://www.jisilu.cn/data/sfnew/detail/502024"/>
    <hyperlink ref="C91" r:id="rId487" display="http://finance.sina.com.cn/fund/quotes/502024/bc.shtml"/>
    <hyperlink ref="F91" r:id="rId488" display="http://www.cninfo.com.cn/information/fund/netvalue/502024.html"/>
    <hyperlink ref="M91" r:id="rId489" tooltip="399440" display="http://quote.eastmoney.com/zs399440.html"/>
    <hyperlink ref="O91" r:id="rId490" display="https://www.jisilu.cn/data/utils/lowcalc/502024"/>
    <hyperlink ref="Y91" r:id="rId491" tooltip="加【钢铁A】为自选A类" display="javascript:addOwnedFund('502024');"/>
    <hyperlink ref="A92" r:id="rId492" display="https://www.jisilu.cn/data/sfnew/detail/150217"/>
    <hyperlink ref="C92" r:id="rId493" display="http://finance.sina.com.cn/fund/quotes/150217/bc.shtml"/>
    <hyperlink ref="F92" r:id="rId494" display="http://www.cninfo.com.cn/information/fund/netvalue/150217.html"/>
    <hyperlink ref="M92" r:id="rId495" tooltip="399412" display="http://quote.eastmoney.com/zs399412.html"/>
    <hyperlink ref="O92" r:id="rId496" display="https://www.jisilu.cn/data/utils/lowcalc/150217"/>
    <hyperlink ref="Y92" r:id="rId497" tooltip="加【新能源A】为自选A类" display="javascript:addOwnedFund('150217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77"/>
    <hyperlink ref="C94" r:id="rId505" display="http://finance.sina.com.cn/fund/quotes/150277/bc.shtml"/>
    <hyperlink ref="F94" r:id="rId506" display="http://www.cninfo.com.cn/information/fund/netvalue/150277.html"/>
    <hyperlink ref="M94" r:id="rId507" tooltip="399807" display="http://quote.eastmoney.com/zs399807.html"/>
    <hyperlink ref="O94" r:id="rId508" display="https://www.jisilu.cn/data/utils/lowcalc/150277"/>
    <hyperlink ref="Y94" r:id="rId509" tooltip="加【高铁A】为自选A类" display="javascript:addOwnedFund('150277');"/>
    <hyperlink ref="A95" r:id="rId510" display="https://www.jisilu.cn/data/sfnew/detail/150279"/>
    <hyperlink ref="C95" r:id="rId511" display="http://finance.sina.com.cn/fund/quotes/150279/bc.shtml"/>
    <hyperlink ref="F95" r:id="rId512" display="http://www.cninfo.com.cn/information/fund/netvalue/150279.html"/>
    <hyperlink ref="M95" r:id="rId513" tooltip="399808" display="http://quote.eastmoney.com/zs399808.html"/>
    <hyperlink ref="O95" r:id="rId514" display="https://www.jisilu.cn/data/utils/lowcalc/150279"/>
    <hyperlink ref="Y95" r:id="rId515" tooltip="加【新能A】为自选A类" display="javascript:addOwnedFund('150279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305"/>
    <hyperlink ref="C97" r:id="rId523" display="http://finance.sina.com.cn/fund/quotes/150305/bc.shtml"/>
    <hyperlink ref="F97" r:id="rId524" display="http://www.cninfo.com.cn/information/fund/netvalue/150305.html"/>
    <hyperlink ref="M97" r:id="rId525" tooltip="399812" display="http://quote.eastmoney.com/zs399812.html"/>
    <hyperlink ref="O97" r:id="rId526" display="https://www.jisilu.cn/data/utils/lowcalc/150305"/>
    <hyperlink ref="Y97" r:id="rId527" tooltip="加【养老A】为自选A类" display="javascript:addOwnedFund('150305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49"/>
    <hyperlink ref="C99" r:id="rId535" display="http://finance.sina.com.cn/fund/quotes/502049/bc.shtml"/>
    <hyperlink ref="F99" r:id="rId536" display="http://www.cninfo.com.cn/information/fund/netvalue/502049.html"/>
    <hyperlink ref="M99" r:id="rId537" tooltip="000016" display="http://quote.eastmoney.com/zs000016.html"/>
    <hyperlink ref="O99" r:id="rId538" display="https://www.jisilu.cn/data/utils/lowcalc/502049"/>
    <hyperlink ref="Y99" r:id="rId539" tooltip="加【上证50A】为自选A类" display="javascript:addOwnedFund('502049');"/>
    <hyperlink ref="A100" r:id="rId540" display="https://www.jisilu.cn/data/sfnew/detail/150283"/>
    <hyperlink ref="C100" r:id="rId541" display="http://finance.sina.com.cn/fund/quotes/150283/bc.shtml"/>
    <hyperlink ref="F100" r:id="rId542" display="http://www.cninfo.com.cn/information/fund/netvalue/150283.html"/>
    <hyperlink ref="M100" r:id="rId543" tooltip="000808" display="http://quote.eastmoney.com/zs000808.html"/>
    <hyperlink ref="O100" r:id="rId544" display="https://www.jisilu.cn/data/utils/lowcalc/150283"/>
    <hyperlink ref="Y100" r:id="rId545" tooltip="加【SW医药A】为自选A类" display="javascript:addOwnedFund('150283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502027"/>
    <hyperlink ref="C104" r:id="rId565" display="http://finance.sina.com.cn/fund/quotes/502027/bc.shtml"/>
    <hyperlink ref="F104" r:id="rId566" display="http://www.cninfo.com.cn/information/fund/netvalue/502027.html"/>
    <hyperlink ref="M104" r:id="rId567" tooltip="399429" display="http://quote.eastmoney.com/zs399429.html"/>
    <hyperlink ref="O104" r:id="rId568" display="https://www.jisilu.cn/data/utils/lowcalc/502027"/>
    <hyperlink ref="Y104" r:id="rId569" tooltip="加【新丝路A】为自选A类" display="javascript:addOwnedFund('502027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55"/>
    <hyperlink ref="C107" r:id="rId583" display="http://finance.sina.com.cn/fund/quotes/150255/bc.shtml"/>
    <hyperlink ref="F107" r:id="rId584" display="http://www.cninfo.com.cn/information/fund/netvalue/150255.html"/>
    <hyperlink ref="M107" r:id="rId585" tooltip="399986" display="http://quote.eastmoney.com/zs399986.html"/>
    <hyperlink ref="O107" r:id="rId586" display="https://www.jisilu.cn/data/utils/lowcalc/150255"/>
    <hyperlink ref="Y107" r:id="rId587" tooltip="加【银行业A】为自选A类" display="javascript:addOwnedFund('150255');"/>
    <hyperlink ref="A108" r:id="rId588" display="https://www.jisilu.cn/data/sfnew/detail/150259"/>
    <hyperlink ref="C108" r:id="rId589" display="http://finance.sina.com.cn/fund/quotes/150259/bc.shtml"/>
    <hyperlink ref="F108" r:id="rId590" display="http://www.cninfo.com.cn/information/fund/netvalue/150259.html"/>
    <hyperlink ref="M108" r:id="rId591" tooltip="399992" display="http://quote.eastmoney.com/zs399992.html"/>
    <hyperlink ref="O108" r:id="rId592" display="https://www.jisilu.cn/data/utils/lowcalc/150259"/>
    <hyperlink ref="Y108" r:id="rId593" tooltip="加【重组A】为自选A类" display="javascript:addOwnedFund('150259');"/>
    <hyperlink ref="A109" r:id="rId594" display="https://www.jisilu.cn/data/sfnew/detail/150100"/>
    <hyperlink ref="C109" r:id="rId595" display="http://finance.sina.com.cn/fund/quotes/150100/bc.shtml"/>
    <hyperlink ref="F109" r:id="rId596" display="http://www.cninfo.com.cn/information/fund/netvalue/150100.html"/>
    <hyperlink ref="M109" r:id="rId597" tooltip="000805" display="http://quote.eastmoney.com/zs000805.html"/>
    <hyperlink ref="O109" r:id="rId598" display="https://www.jisilu.cn/data/utils/lowcalc/150100"/>
    <hyperlink ref="Y109" r:id="rId599" tooltip="加【资源A】为自选A类" display="javascript:addOwnedFund('150100');"/>
    <hyperlink ref="A110" r:id="rId600" display="https://www.jisilu.cn/data/sfnew/detail/150200"/>
    <hyperlink ref="C110" r:id="rId601" display="http://finance.sina.com.cn/fund/quotes/150200/bc.shtml"/>
    <hyperlink ref="F110" r:id="rId602" display="http://www.cninfo.com.cn/information/fund/netvalue/150200.html"/>
    <hyperlink ref="M110" r:id="rId603" tooltip="399975" display="http://quote.eastmoney.com/zs399975.html"/>
    <hyperlink ref="O110" r:id="rId604" display="https://www.jisilu.cn/data/utils/lowcalc/150200"/>
    <hyperlink ref="Y110" r:id="rId605" tooltip="加【券商A】为自选A类" display="javascript:addOwnedFund('150200');"/>
    <hyperlink ref="A111" r:id="rId606" display="https://www.jisilu.cn/data/sfnew/detail/150173"/>
    <hyperlink ref="C111" r:id="rId607" display="http://finance.sina.com.cn/fund/quotes/150173/bc.shtml"/>
    <hyperlink ref="F111" r:id="rId608" display="http://www.cninfo.com.cn/information/fund/netvalue/150173.html"/>
    <hyperlink ref="M111" r:id="rId609" tooltip="000998" display="http://quote.eastmoney.com/zs000998.html"/>
    <hyperlink ref="O111" r:id="rId610" display="https://www.jisilu.cn/data/utils/lowcalc/150173"/>
    <hyperlink ref="Y111" r:id="rId611" tooltip="加【TMT中证A】为自选A类" display="javascript:addOwnedFund('150173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77"/>
    <hyperlink ref="C113" r:id="rId619" display="http://finance.sina.com.cn/fund/quotes/150177/bc.shtml"/>
    <hyperlink ref="F113" r:id="rId620" display="http://www.cninfo.com.cn/information/fund/netvalue/150177.html"/>
    <hyperlink ref="M113" r:id="rId621" tooltip="399966" display="http://quote.eastmoney.com/zs399966.html"/>
    <hyperlink ref="O113" r:id="rId622" display="https://www.jisilu.cn/data/utils/lowcalc/150177"/>
    <hyperlink ref="Y113" r:id="rId623" tooltip="加【证保A】为自选A类" display="javascript:addOwnedFund('150177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加【银行A级】为自选A类" display="javascript:addOwnedFund('150241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加【银行A端】为自选A类" display="javascript:addOwnedFund('150249');"/>
    <hyperlink ref="A117" r:id="rId642" display="https://www.jisilu.cn/data/sfnew/detail/150257"/>
    <hyperlink ref="C117" r:id="rId643" display="http://finance.sina.com.cn/fund/quotes/150257/bc.shtml"/>
    <hyperlink ref="F117" r:id="rId644" display="http://www.cninfo.com.cn/information/fund/netvalue/150257.html"/>
    <hyperlink ref="M117" r:id="rId645" tooltip="399993" display="http://quote.eastmoney.com/zs399993.html"/>
    <hyperlink ref="O117" r:id="rId646" display="https://www.jisilu.cn/data/utils/lowcalc/150257"/>
    <hyperlink ref="Y117" r:id="rId647" tooltip="加【生物A】为自选A类" display="javascript:addOwnedFund('150257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加【恒生A】为自选A类" display="javascript:addOwnedFund('150169');"/>
    <hyperlink ref="A124" r:id="rId684" display="https://www.jisilu.cn/data/sfnew/detail/150209"/>
    <hyperlink ref="C124" r:id="rId685" display="http://finance.sina.com.cn/fund/quotes/150209/bc.shtml"/>
    <hyperlink ref="F124" r:id="rId686" display="http://www.cninfo.com.cn/information/fund/netvalue/150209.html"/>
    <hyperlink ref="M124" r:id="rId687" tooltip="399974" display="http://quote.eastmoney.com/zs399974.html"/>
    <hyperlink ref="O124" r:id="rId688" display="https://www.jisilu.cn/data/utils/lowcalc/150209"/>
    <hyperlink ref="Y124" r:id="rId689" tooltip="加【国企改A】为自选A类" display="javascript:addOwnedFund('150209');"/>
    <hyperlink ref="A125" r:id="rId690" display="https://www.jisilu.cn/data/sfnew/detail/150315"/>
    <hyperlink ref="C125" r:id="rId691" display="http://finance.sina.com.cn/fund/quotes/150315/bc.shtml"/>
    <hyperlink ref="F125" r:id="rId692" display="http://www.cninfo.com.cn/information/fund/netvalue/150315.html"/>
    <hyperlink ref="M125" r:id="rId693" tooltip="399803" display="http://quote.eastmoney.com/zs399803.html"/>
    <hyperlink ref="O125" r:id="rId694" display="https://www.jisilu.cn/data/utils/lowcalc/150315"/>
    <hyperlink ref="Y125" r:id="rId695" tooltip="加【工业4A】为自选A类" display="javascript:addOwnedFund('150315');"/>
    <hyperlink ref="A126" r:id="rId696" display="https://www.jisilu.cn/data/sfnew/detail/150143"/>
    <hyperlink ref="C126" r:id="rId697" display="http://finance.sina.com.cn/fund/quotes/150143/bc.shtml"/>
    <hyperlink ref="F126" r:id="rId698" display="http://www.cninfo.com.cn/information/fund/netvalue/150143.html"/>
    <hyperlink ref="M126" r:id="rId699" tooltip="000832" display="http://quote.eastmoney.com/zs000832.html"/>
    <hyperlink ref="O126" r:id="rId700" display="https://www.jisilu.cn/data/utils/lowcalc/150143"/>
    <hyperlink ref="Y126" r:id="rId701" tooltip="加【转债A级】为自选A类" display="javascript:addOwnedFund('150143');"/>
    <hyperlink ref="A127" r:id="rId702" display="https://www.jisilu.cn/data/sfnew/detail/502004"/>
    <hyperlink ref="C127" r:id="rId703" display="http://finance.sina.com.cn/fund/quotes/502004/bc.shtml"/>
    <hyperlink ref="F127" r:id="rId704" display="http://www.cninfo.com.cn/information/fund/netvalue/502004.html"/>
    <hyperlink ref="M127" r:id="rId705" tooltip="399967" display="http://quote.eastmoney.com/zs399967.html"/>
    <hyperlink ref="O127" r:id="rId706" display="https://www.jisilu.cn/data/utils/lowcalc/502004"/>
    <hyperlink ref="Y127" r:id="rId707" tooltip="加【军工A】为自选A类" display="javascript:addOwnedFund('502004');"/>
    <hyperlink ref="A128" r:id="rId708" display="https://www.jisilu.cn/data/sfnew/detail/150229"/>
    <hyperlink ref="C128" r:id="rId709" display="http://finance.sina.com.cn/fund/quotes/150229/bc.shtml"/>
    <hyperlink ref="F128" r:id="rId710" display="http://www.cninfo.com.cn/information/fund/netvalue/150229.html"/>
    <hyperlink ref="M128" r:id="rId711" tooltip="399987" display="http://quote.eastmoney.com/zs399987.html"/>
    <hyperlink ref="O128" r:id="rId712" display="https://www.jisilu.cn/data/utils/lowcalc/150229"/>
    <hyperlink ref="Y128" r:id="rId713" tooltip="加【酒A】为自选A类" display="javascript:addOwnedFund('150229');"/>
    <hyperlink ref="A129" r:id="rId714" display="https://www.jisilu.cn/data/sfnew/detail/150051"/>
    <hyperlink ref="C129" r:id="rId715" display="http://finance.sina.com.cn/fund/quotes/150051/bc.shtml"/>
    <hyperlink ref="F129" r:id="rId716" display="http://www.cninfo.com.cn/information/fund/netvalue/150051.html"/>
    <hyperlink ref="M129" r:id="rId717" tooltip="399300" display="http://quote.eastmoney.com/zs399300.html"/>
    <hyperlink ref="O129" r:id="rId718" display="https://www.jisilu.cn/data/utils/lowcalc/150051"/>
    <hyperlink ref="Y129" r:id="rId719" tooltip="加【沪深300A】为自选A类" display="javascript:addOwnedFund('150051');"/>
    <hyperlink ref="A130" r:id="rId720" display="https://www.jisilu.cn/data/sfnew/detail/150184"/>
    <hyperlink ref="C130" r:id="rId721" display="http://finance.sina.com.cn/fund/quotes/150184/bc.shtml"/>
    <hyperlink ref="F130" r:id="rId722" display="http://www.cninfo.com.cn/information/fund/netvalue/150184.html"/>
    <hyperlink ref="M130" r:id="rId723" tooltip="000827" display="http://quote.eastmoney.com/zs000827.html"/>
    <hyperlink ref="O130" r:id="rId724" display="https://www.jisilu.cn/data/utils/lowcalc/150184"/>
    <hyperlink ref="Y130" r:id="rId725" tooltip="加【环保A】为自选A类" display="javascript:addOwnedFund('150184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227"/>
    <hyperlink ref="C134" r:id="rId745" display="http://finance.sina.com.cn/fund/quotes/150227/bc.shtml"/>
    <hyperlink ref="F134" r:id="rId746" display="http://www.cninfo.com.cn/information/fund/netvalue/150227.html"/>
    <hyperlink ref="M134" r:id="rId747" tooltip="399986" display="http://quote.eastmoney.com/zs399986.html"/>
    <hyperlink ref="O134" r:id="rId748" display="https://www.jisilu.cn/data/utils/lowcalc/150227"/>
    <hyperlink ref="Y134" r:id="rId749" tooltip="加【银行A】为自选A类" display="javascript:addOwnedFund('150227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309"/>
    <hyperlink ref="C137" r:id="rId763" display="http://finance.sina.com.cn/fund/quotes/150309/bc.shtml"/>
    <hyperlink ref="F137" r:id="rId764" display="http://www.cninfo.com.cn/information/fund/netvalue/150309.html"/>
    <hyperlink ref="M137" r:id="rId765" tooltip="399994" display="http://quote.eastmoney.com/zs399994.html"/>
    <hyperlink ref="O137" r:id="rId766" display="https://www.jisilu.cn/data/utils/lowcalc/150309"/>
    <hyperlink ref="Y137" r:id="rId767" tooltip="加【信息安A】为自选A类" display="javascript:addOwnedFund('150309');"/>
    <hyperlink ref="A138" r:id="rId768" display="https://www.jisilu.cn/data/sfnew/detail/150269"/>
    <hyperlink ref="C138" r:id="rId769" display="http://finance.sina.com.cn/fund/quotes/150269/bc.shtml"/>
    <hyperlink ref="F138" r:id="rId770" display="http://www.cninfo.com.cn/information/fund/netvalue/150269.html"/>
    <hyperlink ref="M138" r:id="rId771" tooltip="399997" display="http://quote.eastmoney.com/zs399997.html"/>
    <hyperlink ref="O138" r:id="rId772" display="https://www.jisilu.cn/data/utils/lowcalc/150269"/>
    <hyperlink ref="Y138" r:id="rId773" tooltip="加【白酒A】为自选A类" display="javascript:addOwnedFund('150269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A31" workbookViewId="0">
      <selection activeCell="J44" sqref="J44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3.0000000000000003E-4</v>
      </c>
      <c r="G3" s="48">
        <f t="shared" ref="G3:G8" ca="1" si="1">VLOOKUP($E3,INDIRECT($B$2 &amp; "!$A$3:$Y$207"),8,FALSE)</f>
        <v>0.4576271186440678</v>
      </c>
      <c r="H3" s="48">
        <f t="shared" ref="H3:H8" ca="1" si="2">VLOOKUP($E3,INDIRECT($B$2 &amp; "!$A$3:$Y$207"),7,FALSE)</f>
        <v>-2.4955932203389833E-2</v>
      </c>
      <c r="I3" s="48">
        <f t="shared" ref="I3:I8" ca="1" si="3">VLOOKUP($E3,INDIRECT($B$2 &amp; "!$A$3:$Y$207"),11,FALSE)</f>
        <v>4.3931186440677963E-2</v>
      </c>
      <c r="J3" s="48">
        <f t="shared" ref="J3:J8" ca="1" si="4">VLOOKUP($E3,INDIRECT($B$2 &amp; "!$A$3:$Y$207"),16,FALSE)</f>
        <v>-2.7910344827586208E-2</v>
      </c>
      <c r="K3" s="48">
        <f t="shared" ref="K3:K8" ca="1" si="5">VLOOKUP($E3,INDIRECT($B$2 &amp; "!$A$3:$Y$207"),18,FALSE)</f>
        <v>-1.986440677966102E-3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3.8000000000000002E-4</v>
      </c>
      <c r="G4" s="48">
        <f t="shared" ca="1" si="1"/>
        <v>0.4</v>
      </c>
      <c r="H4" s="48">
        <f t="shared" ca="1" si="2"/>
        <v>-3.6940000000000001E-2</v>
      </c>
      <c r="I4" s="48">
        <f t="shared" ca="1" si="3"/>
        <v>4.5277999999999999E-2</v>
      </c>
      <c r="J4" s="48">
        <f t="shared" ca="1" si="4"/>
        <v>-3.5299999999999998E-2</v>
      </c>
      <c r="K4" s="48">
        <f t="shared" ca="1" si="5"/>
        <v>1.14E-3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-1.3657142857142859E-3</v>
      </c>
      <c r="G5" s="87">
        <f t="shared" ca="1" si="1"/>
        <v>0.2857142857142857</v>
      </c>
      <c r="H5" s="87">
        <f t="shared" ca="1" si="2"/>
        <v>-3.4391428571428566E-2</v>
      </c>
      <c r="I5" s="87">
        <f t="shared" ca="1" si="3"/>
        <v>4.3478285714285719E-2</v>
      </c>
      <c r="J5" s="87">
        <f t="shared" ca="1" si="4"/>
        <v>-3.4945161290322581E-2</v>
      </c>
      <c r="K5" s="87">
        <f t="shared" ca="1" si="5"/>
        <v>5.245714285714285E-3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-2.7307692307692314E-4</v>
      </c>
      <c r="G6" s="87">
        <f t="shared" ca="1" si="1"/>
        <v>0.42307692307692307</v>
      </c>
      <c r="H6" s="87">
        <f t="shared" ca="1" si="2"/>
        <v>-8.3753846153846165E-2</v>
      </c>
      <c r="I6" s="87">
        <f t="shared" ca="1" si="3"/>
        <v>5.0854999999999997E-2</v>
      </c>
      <c r="J6" s="87">
        <f t="shared" ca="1" si="4"/>
        <v>-6.738076923076923E-2</v>
      </c>
      <c r="K6" s="87">
        <f t="shared" ca="1" si="5"/>
        <v>-6.1538461538461196E-5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9.9999999999999978E-5</v>
      </c>
      <c r="G7" s="48">
        <f t="shared" ca="1" si="1"/>
        <v>0.33333333333333331</v>
      </c>
      <c r="H7" s="48">
        <f t="shared" ca="1" si="2"/>
        <v>-0.18866666666666668</v>
      </c>
      <c r="I7" s="48">
        <f t="shared" ca="1" si="3"/>
        <v>5.0346666666666672E-2</v>
      </c>
      <c r="J7" s="48">
        <f t="shared" ca="1" si="4"/>
        <v>-0.13993333333333333</v>
      </c>
      <c r="K7" s="48">
        <f t="shared" ca="1" si="5"/>
        <v>-3.0666666666666668E-3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-5.9999999999999995E-4</v>
      </c>
      <c r="G8" s="48">
        <f t="shared" ca="1" si="1"/>
        <v>0</v>
      </c>
      <c r="H8" s="48">
        <f t="shared" ca="1" si="2"/>
        <v>-0.15103333333333332</v>
      </c>
      <c r="I8" s="48">
        <f t="shared" ca="1" si="3"/>
        <v>5.1660000000000005E-2</v>
      </c>
      <c r="J8" s="48">
        <f t="shared" ca="1" si="4"/>
        <v>-0.1004</v>
      </c>
      <c r="K8" s="48">
        <f t="shared" ca="1" si="5"/>
        <v>6.2333333333333338E-3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159.62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1515.7760000000001</v>
      </c>
      <c r="I12" s="543">
        <v>3.4000000000000002E-4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101.6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101.22499999999999</v>
      </c>
      <c r="I14" s="543">
        <v>-1E-4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2.7099999999999999E-2</v>
      </c>
      <c r="I15" s="356" t="s">
        <v>433</v>
      </c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3.0700000000000002E-2</v>
      </c>
    </row>
    <row r="19" spans="1:29" x14ac:dyDescent="0.15">
      <c r="A19" s="791" t="s">
        <v>405</v>
      </c>
      <c r="B19" s="791" t="s">
        <v>399</v>
      </c>
      <c r="C19" s="791" t="s">
        <v>401</v>
      </c>
      <c r="D19" s="791" t="s">
        <v>403</v>
      </c>
      <c r="E19" s="791" t="s">
        <v>309</v>
      </c>
      <c r="F19" s="791" t="s">
        <v>310</v>
      </c>
      <c r="G19" s="791" t="s">
        <v>311</v>
      </c>
      <c r="H19" s="791" t="s">
        <v>297</v>
      </c>
      <c r="I19" s="768" t="s">
        <v>313</v>
      </c>
      <c r="J19" s="791" t="s">
        <v>315</v>
      </c>
      <c r="K19" s="791" t="s">
        <v>316</v>
      </c>
      <c r="L19" s="215" t="s">
        <v>318</v>
      </c>
      <c r="M19" s="768" t="s">
        <v>320</v>
      </c>
      <c r="N19" s="216" t="s">
        <v>321</v>
      </c>
      <c r="O19" s="216" t="s">
        <v>322</v>
      </c>
      <c r="P19" s="768" t="s">
        <v>324</v>
      </c>
      <c r="Q19" s="791" t="s">
        <v>326</v>
      </c>
      <c r="R19" s="768" t="s">
        <v>327</v>
      </c>
      <c r="S19" s="768" t="s">
        <v>329</v>
      </c>
      <c r="T19" s="216" t="s">
        <v>331</v>
      </c>
      <c r="U19" s="768" t="s">
        <v>333</v>
      </c>
      <c r="V19" s="216" t="s">
        <v>335</v>
      </c>
      <c r="W19" s="766" t="s">
        <v>337</v>
      </c>
      <c r="X19" s="766" t="s">
        <v>27</v>
      </c>
      <c r="Y19" s="766" t="s">
        <v>343</v>
      </c>
      <c r="Z19" s="5" t="s">
        <v>338</v>
      </c>
      <c r="AA19" s="775" t="s">
        <v>340</v>
      </c>
      <c r="AB19" s="791" t="s">
        <v>341</v>
      </c>
      <c r="AC19" s="792" t="s">
        <v>342</v>
      </c>
    </row>
    <row r="20" spans="1:29" ht="14.25" thickBot="1" x14ac:dyDescent="0.2">
      <c r="A20" s="776"/>
      <c r="B20" s="776" t="s">
        <v>399</v>
      </c>
      <c r="C20" s="776" t="s">
        <v>401</v>
      </c>
      <c r="D20" s="776" t="s">
        <v>403</v>
      </c>
      <c r="E20" s="776"/>
      <c r="F20" s="776"/>
      <c r="G20" s="776"/>
      <c r="H20" s="776"/>
      <c r="I20" s="767" t="s">
        <v>314</v>
      </c>
      <c r="J20" s="776"/>
      <c r="K20" s="77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7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67" t="s">
        <v>25</v>
      </c>
      <c r="Y20" s="767" t="s">
        <v>29</v>
      </c>
      <c r="Z20" s="6" t="s">
        <v>339</v>
      </c>
      <c r="AA20" s="776"/>
      <c r="AB20" s="776"/>
      <c r="AC20" s="77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3.0000000000000001E-3</v>
      </c>
      <c r="I21" s="309">
        <f t="shared" ca="1" si="6"/>
        <v>4875.41</v>
      </c>
      <c r="J21" s="51">
        <f t="shared" ca="1" si="6"/>
        <v>1.0408999999999999</v>
      </c>
      <c r="K21" s="311">
        <f t="shared" ca="1" si="6"/>
        <v>3.9300000000000002E-2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5.2130000000000003E-2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1.2200000000000001E-2</v>
      </c>
      <c r="S21" s="56">
        <f t="shared" ca="1" si="6"/>
        <v>0.32169999999999999</v>
      </c>
      <c r="T21" s="311" t="str">
        <f t="shared" ca="1" si="6"/>
        <v>无下折</v>
      </c>
      <c r="U21" s="311">
        <f t="shared" ref="S21:AE22" ca="1" si="7">VLOOKUP($B21,INDIRECT($B$2 &amp; "!$A$3:$Y$207"),COLUMN()-4,0)</f>
        <v>0.63939999999999997</v>
      </c>
      <c r="V21" s="311">
        <f t="shared" ca="1" si="7"/>
        <v>5.9999999999999995E-4</v>
      </c>
      <c r="W21" s="311">
        <f t="shared" ca="1" si="7"/>
        <v>5.9999999999999995E-4</v>
      </c>
      <c r="X21" s="311">
        <f t="shared" ca="1" si="7"/>
        <v>1E-4</v>
      </c>
      <c r="Y21" s="309">
        <f t="shared" ca="1" si="7"/>
        <v>371498</v>
      </c>
      <c r="Z21" s="309">
        <f t="shared" ca="1" si="7"/>
        <v>178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1.03E-2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1.0680000000000001</v>
      </c>
      <c r="H22" s="567">
        <f t="shared" ca="1" si="6"/>
        <v>2.8E-3</v>
      </c>
      <c r="I22" s="566">
        <f t="shared" ca="1" si="6"/>
        <v>84.59</v>
      </c>
      <c r="J22" s="568">
        <f t="shared" ca="1" si="6"/>
        <v>1.0349999999999999</v>
      </c>
      <c r="K22" s="569">
        <f t="shared" ca="1" si="6"/>
        <v>-3.1899999999999998E-2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4.3560000000000001E-2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8.9999999999999998E-4</v>
      </c>
      <c r="S22" s="570">
        <f t="shared" ca="1" si="7"/>
        <v>0.33410000000000001</v>
      </c>
      <c r="T22" s="569">
        <f t="shared" ca="1" si="7"/>
        <v>-3.1300000000000001E-2</v>
      </c>
      <c r="U22" s="569">
        <f t="shared" ca="1" si="7"/>
        <v>0.55469999999999997</v>
      </c>
      <c r="V22" s="569">
        <f t="shared" ca="1" si="7"/>
        <v>-4.4999999999999997E-3</v>
      </c>
      <c r="W22" s="569">
        <f t="shared" ca="1" si="7"/>
        <v>-4.7000000000000002E-3</v>
      </c>
      <c r="X22" s="569">
        <f t="shared" ca="1" si="7"/>
        <v>-4.5999999999999999E-3</v>
      </c>
      <c r="Y22" s="566">
        <f t="shared" ca="1" si="7"/>
        <v>10658</v>
      </c>
      <c r="Z22" s="566">
        <f t="shared" ca="1" si="7"/>
        <v>-28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71" t="s">
        <v>574</v>
      </c>
      <c r="C24" s="871"/>
      <c r="D24" s="871"/>
      <c r="E24" s="871"/>
      <c r="F24" s="871"/>
      <c r="G24" s="871"/>
      <c r="H24" s="87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1.038</v>
      </c>
      <c r="H32" s="290">
        <f t="shared" ca="1" si="8"/>
        <v>0</v>
      </c>
      <c r="I32">
        <f t="shared" ca="1" si="8"/>
        <v>74.239999999999995</v>
      </c>
      <c r="J32">
        <f t="shared" ca="1" si="8"/>
        <v>1</v>
      </c>
      <c r="K32" s="291">
        <f t="shared" ca="1" si="8"/>
        <v>-3.7999999999999999E-2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-1.447E-2</v>
      </c>
      <c r="P32">
        <f t="shared" ca="1" si="8"/>
        <v>2.56</v>
      </c>
      <c r="Q32" t="str">
        <f t="shared" ca="1" si="8"/>
        <v>主动基金</v>
      </c>
      <c r="R32" s="315">
        <f t="shared" ca="1" si="8"/>
        <v>6.4000000000000003E-3</v>
      </c>
      <c r="S32" s="315">
        <f t="shared" ca="1" si="8"/>
        <v>0.55559999999999998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1.38E-2</v>
      </c>
      <c r="W32">
        <f t="shared" ref="W32:AC36" ca="1" si="9">VLOOKUP($B32,INDIRECT($B$2 &amp; "!$A$3:$Y$207"),COLUMN()-4,0)</f>
        <v>1.47E-2</v>
      </c>
      <c r="X32">
        <f t="shared" ca="1" si="9"/>
        <v>1.2E-2</v>
      </c>
      <c r="Y32">
        <f t="shared" ca="1" si="9"/>
        <v>3434</v>
      </c>
      <c r="Z32">
        <f t="shared" ca="1" si="9"/>
        <v>62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0</v>
      </c>
      <c r="I33">
        <f t="shared" ca="1" si="8"/>
        <v>1.29</v>
      </c>
      <c r="J33">
        <f t="shared" ca="1" si="8"/>
        <v>1.0429999999999999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-2.5860000000000001E-2</v>
      </c>
      <c r="P33">
        <f t="shared" ca="1" si="8"/>
        <v>0.22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0.1351</v>
      </c>
      <c r="T33">
        <f t="shared" ca="1" si="8"/>
        <v>-3.8800000000000001E-2</v>
      </c>
      <c r="U33">
        <f t="shared" ca="1" si="8"/>
        <v>0.3997</v>
      </c>
      <c r="V33">
        <f t="shared" ca="1" si="8"/>
        <v>-2.5000000000000001E-3</v>
      </c>
      <c r="W33">
        <f t="shared" ca="1" si="9"/>
        <v>-4.1999999999999997E-3</v>
      </c>
      <c r="X33">
        <f t="shared" ca="1" si="9"/>
        <v>-2.8E-3</v>
      </c>
      <c r="Y33">
        <f t="shared" ca="1" si="9"/>
        <v>27443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1.121</v>
      </c>
      <c r="H34" s="290">
        <f t="shared" ca="1" si="8"/>
        <v>-2.7000000000000001E-3</v>
      </c>
      <c r="I34">
        <f t="shared" ca="1" si="8"/>
        <v>1.54</v>
      </c>
      <c r="J34">
        <f t="shared" ca="1" si="8"/>
        <v>1.0369999999999999</v>
      </c>
      <c r="K34" s="291">
        <f t="shared" ca="1" si="8"/>
        <v>-8.1000000000000003E-2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-5.7279999999999998E-2</v>
      </c>
      <c r="P34">
        <f t="shared" ca="1" si="8"/>
        <v>0.75</v>
      </c>
      <c r="Q34" t="str">
        <f t="shared" ca="1" si="8"/>
        <v>大宗商品</v>
      </c>
      <c r="R34" s="315">
        <f t="shared" ca="1" si="8"/>
        <v>6.1000000000000004E-3</v>
      </c>
      <c r="S34" s="315">
        <f t="shared" ca="1" si="8"/>
        <v>0.3377</v>
      </c>
      <c r="T34" t="str">
        <f t="shared" ca="1" si="8"/>
        <v>-</v>
      </c>
      <c r="U34">
        <f t="shared" ca="1" si="8"/>
        <v>1.0585</v>
      </c>
      <c r="V34">
        <f t="shared" ca="1" si="8"/>
        <v>-1.6000000000000001E-3</v>
      </c>
      <c r="W34">
        <f t="shared" ca="1" si="9"/>
        <v>2.5999999999999999E-3</v>
      </c>
      <c r="X34">
        <f t="shared" ca="1" si="9"/>
        <v>-2E-3</v>
      </c>
      <c r="Y34">
        <f t="shared" ca="1" si="9"/>
        <v>12676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1.079</v>
      </c>
      <c r="H36" s="388">
        <f t="shared" ca="1" si="8"/>
        <v>0</v>
      </c>
      <c r="I36" s="492">
        <f t="shared" ca="1" si="8"/>
        <v>2.16</v>
      </c>
      <c r="J36" s="492">
        <f t="shared" ca="1" si="8"/>
        <v>1.0029999999999999</v>
      </c>
      <c r="K36" s="389">
        <f t="shared" ca="1" si="8"/>
        <v>-7.5800000000000006E-2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-8.1600000000000006E-3</v>
      </c>
      <c r="P36" s="492">
        <f t="shared" ca="1" si="8"/>
        <v>0.96</v>
      </c>
      <c r="Q36" t="str">
        <f t="shared" ca="1" si="8"/>
        <v>深100EW</v>
      </c>
      <c r="R36" s="315">
        <f t="shared" ca="1" si="8"/>
        <v>9.7000000000000003E-3</v>
      </c>
      <c r="S36" s="315">
        <f t="shared" ca="1" si="8"/>
        <v>0.3755</v>
      </c>
      <c r="T36" t="str">
        <f t="shared" ca="1" si="8"/>
        <v>-</v>
      </c>
      <c r="U36">
        <f t="shared" ca="1" si="8"/>
        <v>0.99370000000000003</v>
      </c>
      <c r="V36">
        <f t="shared" ca="1" si="8"/>
        <v>8.0000000000000004E-4</v>
      </c>
      <c r="W36">
        <f t="shared" ca="1" si="9"/>
        <v>1.11E-2</v>
      </c>
      <c r="X36">
        <f t="shared" ca="1" si="9"/>
        <v>-4.4000000000000003E-3</v>
      </c>
      <c r="Y36">
        <f t="shared" ca="1" si="9"/>
        <v>916</v>
      </c>
      <c r="Z36">
        <f t="shared" ca="1" si="9"/>
        <v>1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85</vt:i4>
      </vt:variant>
    </vt:vector>
  </HeadingPairs>
  <TitlesOfParts>
    <vt:vector size="85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  <vt:lpstr>分级限购令</vt:lpstr>
      <vt:lpstr>20160912</vt:lpstr>
      <vt:lpstr>20160912Summary</vt:lpstr>
      <vt:lpstr>20160913</vt:lpstr>
      <vt:lpstr>20160913Summary</vt:lpstr>
      <vt:lpstr>20160914</vt:lpstr>
      <vt:lpstr>20160914Summary</vt:lpstr>
      <vt:lpstr>20160919</vt:lpstr>
      <vt:lpstr>20160919Summary</vt:lpstr>
      <vt:lpstr>20160923</vt:lpstr>
      <vt:lpstr>20160923Summary</vt:lpstr>
      <vt:lpstr>20160927</vt:lpstr>
      <vt:lpstr>20160927Summary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2016-09-27T08:50:55Z</dcterms:modified>
</cp:coreProperties>
</file>