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FinanceLecture\"/>
    </mc:Choice>
  </mc:AlternateContent>
  <bookViews>
    <workbookView xWindow="0" yWindow="0" windowWidth="17970" windowHeight="6150" firstSheet="2" activeTab="7"/>
  </bookViews>
  <sheets>
    <sheet name="AllDefault" sheetId="1" r:id="rId1"/>
    <sheet name="统计2016" sheetId="4" r:id="rId2"/>
    <sheet name="AllByDate" sheetId="2" r:id="rId3"/>
    <sheet name="FromZW" sheetId="3" r:id="rId4"/>
    <sheet name="2016Raw" sheetId="5" r:id="rId5"/>
    <sheet name="Sheet1" sheetId="7" r:id="rId6"/>
    <sheet name="2014-2016统计" sheetId="6" r:id="rId7"/>
    <sheet name="2016年"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2" i="8" l="1"/>
  <c r="C82" i="8"/>
  <c r="D222" i="8" l="1"/>
  <c r="C222" i="8"/>
  <c r="C207" i="8"/>
  <c r="E207" i="8"/>
  <c r="D207" i="8"/>
  <c r="D173" i="8"/>
  <c r="E171" i="8" s="1"/>
  <c r="D147" i="8"/>
  <c r="C147" i="8"/>
  <c r="D134" i="8"/>
  <c r="C134" i="8"/>
  <c r="C31" i="8"/>
  <c r="D31" i="8"/>
  <c r="E27" i="8" s="1"/>
  <c r="D15" i="8"/>
  <c r="C15" i="8"/>
  <c r="E172" i="8"/>
  <c r="E170" i="8"/>
  <c r="E169" i="8"/>
  <c r="E168" i="8"/>
  <c r="E167" i="8"/>
  <c r="E166" i="8"/>
  <c r="E29" i="8" l="1"/>
  <c r="E25" i="8"/>
  <c r="E23" i="8"/>
  <c r="E28" i="8"/>
  <c r="E173" i="8"/>
  <c r="E26" i="8"/>
  <c r="E24" i="8"/>
  <c r="E30" i="8"/>
  <c r="E169" i="6"/>
  <c r="E168" i="6"/>
  <c r="E167" i="6"/>
  <c r="E166" i="6"/>
  <c r="E165" i="6"/>
  <c r="E164" i="6"/>
  <c r="E163" i="6"/>
  <c r="E170" i="6" l="1"/>
  <c r="E31" i="8"/>
  <c r="C83" i="6"/>
  <c r="D82" i="6" s="1"/>
  <c r="D32" i="6"/>
  <c r="E31" i="6" s="1"/>
  <c r="C32" i="6"/>
  <c r="D9" i="6"/>
  <c r="C9" i="6"/>
  <c r="I81" i="5"/>
  <c r="C6" i="2"/>
  <c r="C5" i="2"/>
  <c r="C4" i="2"/>
  <c r="D89" i="4"/>
  <c r="C89" i="4"/>
  <c r="I81" i="4"/>
  <c r="D79" i="6" l="1"/>
  <c r="D75" i="6"/>
  <c r="D76" i="6"/>
  <c r="D77" i="6"/>
  <c r="D81" i="6"/>
  <c r="D80" i="6"/>
  <c r="D78" i="6"/>
  <c r="E30" i="6"/>
  <c r="D83" i="6" l="1"/>
</calcChain>
</file>

<file path=xl/sharedStrings.xml><?xml version="1.0" encoding="utf-8"?>
<sst xmlns="http://schemas.openxmlformats.org/spreadsheetml/2006/main" count="3494" uniqueCount="731">
  <si>
    <t>代码</t>
  </si>
  <si>
    <t>名称</t>
  </si>
  <si>
    <t>发生日期</t>
  </si>
  <si>
    <t>事件摘要</t>
  </si>
  <si>
    <t>发行人</t>
  </si>
  <si>
    <t>最新债项评级</t>
  </si>
  <si>
    <t>最新主体评级</t>
  </si>
  <si>
    <t>发行时主体评级</t>
  </si>
  <si>
    <t>评级历史</t>
  </si>
  <si>
    <t>债券余额</t>
  </si>
  <si>
    <t>票面利率</t>
  </si>
  <si>
    <t>公司属性</t>
  </si>
  <si>
    <t>到期日期</t>
  </si>
  <si>
    <t>主承销商</t>
  </si>
  <si>
    <t>是否上市公司</t>
  </si>
  <si>
    <t>省份</t>
  </si>
  <si>
    <t>所属wind行业</t>
  </si>
  <si>
    <t>Wind债券二级分类</t>
  </si>
  <si>
    <t>上市交易所</t>
  </si>
  <si>
    <t>发行时债项评级</t>
  </si>
  <si>
    <t>041564104.IB</t>
  </si>
  <si>
    <t>15机床CP004</t>
  </si>
  <si>
    <t>受国内宏观经济环境下行、公司产品结构调整、融资受阻等因素影响，目前公司资金链极度紧张。</t>
  </si>
  <si>
    <t>大连机床集团有限责任公司</t>
  </si>
  <si>
    <t/>
  </si>
  <si>
    <t>D</t>
  </si>
  <si>
    <t>C</t>
  </si>
  <si>
    <t>AA</t>
  </si>
  <si>
    <t xml:space="preserve">20161212,D,调低,联合资信评估有限公司
20161209,A-2,调低,联合资信评估有限公司
20161202,A-1,维持,联合资信评估有限公司
20160518,A-1,维持,联合资信评估有限公司
20151112,A-1,首次,联合资信评估有限公司
</t>
  </si>
  <si>
    <t>民营企业</t>
  </si>
  <si>
    <t>上海浦东发展银行股份有限公司,国家开发银行股份有限公司</t>
  </si>
  <si>
    <t>否</t>
  </si>
  <si>
    <t>辽宁省</t>
  </si>
  <si>
    <t>工业机械</t>
  </si>
  <si>
    <t>一般短期融资券</t>
  </si>
  <si>
    <t>银行间</t>
  </si>
  <si>
    <t>A-1</t>
  </si>
  <si>
    <t>031390443.IB</t>
  </si>
  <si>
    <t>13川煤炭PPN001</t>
  </si>
  <si>
    <t>2016年12月26日,一份银行间市场交易商协会的文件显示，川煤集团于当日向投资者定向披露《四川煤炭产业集团有限责任公司2013年第一期非公开定向发行债务融资工具未按期兑付本息的公告》，表示“13川煤炭PPN001”不能按期足额偿还，已构成实质性违约。目前四川省与多家银行正在商议，由四川省国资委与各家银行共同出资，成立川煤集团转型发展基金，以应对川煤的债务危机。</t>
  </si>
  <si>
    <t>四川省煤炭产业集团有限责任公司</t>
  </si>
  <si>
    <t>AA+</t>
  </si>
  <si>
    <t>地方国有企业</t>
  </si>
  <si>
    <t>中国建设银行股份有限公司</t>
  </si>
  <si>
    <t>四川省</t>
  </si>
  <si>
    <t>煤炭与消费用燃料</t>
  </si>
  <si>
    <t>定向工具</t>
  </si>
  <si>
    <t>-</t>
  </si>
  <si>
    <t>1282542.IB</t>
  </si>
  <si>
    <t>12中城建MTN2</t>
  </si>
  <si>
    <t>中国城巿建设控股集团有限公司2012年度第二期中期票据（债券简称：12中城建MTN2，债券代码：1282542，简称"本期中票"〕应于2016年12月19日兑付利息，截至12月19日日终，公司未能按照约定筹措足额付息资金，"12中城建MTN"不能按期足额付息。</t>
  </si>
  <si>
    <t>中国城市建设控股集团有限公司</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</si>
  <si>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20121127,AA+,首次,联合资信评估有限公司
</t>
  </si>
  <si>
    <t>中国光大银行股份有限公司</t>
  </si>
  <si>
    <t>北京</t>
  </si>
  <si>
    <t>建筑与工程</t>
  </si>
  <si>
    <t>一般中期票据</t>
  </si>
  <si>
    <t>118158.SZ</t>
  </si>
  <si>
    <t>13百川债</t>
  </si>
  <si>
    <t>本期债券兑付方案已于2016年12月13日通过持有人会议,会议同意本期债券将于2016年12月16日兑付本金2亿元,债券利息合计1500万元(2015年12月16日至2016年12月15日)延期至2017年7月14日兑付，延期期间不计罚息。</t>
  </si>
  <si>
    <t>广州华工百川科技有限公司</t>
  </si>
  <si>
    <t>中企联合融资担保有限公司</t>
  </si>
  <si>
    <t>国信证券股份有限公司</t>
  </si>
  <si>
    <t>广东省</t>
  </si>
  <si>
    <t>基础化工</t>
  </si>
  <si>
    <t>私募债</t>
  </si>
  <si>
    <t>深圳</t>
  </si>
  <si>
    <t>q14121610.GDE</t>
  </si>
  <si>
    <t>侨兴电信债005</t>
  </si>
  <si>
    <t>侨兴电信和侨兴电讯两家企业资金周转困难，无法按时还款。无法按时还款的产品是侨兴电讯2014年私募债券第一期至第七期和侨兴电信2014年私募债券第一期至第七期。12月21日,广州股交中心称,该公司与部分债券持有人电话咨询后，与浙商财险理赔对接人进行联系，了解相关理赔事项的进展，并希望浙商财险尽快提供完整的索赔材料清单。浙商财险相关理赔对接人口头回复，目前浙商财险正在抓紧进行理赔材料的审核，并将尽快一次性补充材料清单。广州股交中心将持续关注相关债券理赔进展事宜，并及时向各债券持有人披露相关进展情况。</t>
  </si>
  <si>
    <t>惠州侨兴电信工业有限公司</t>
  </si>
  <si>
    <t>广东金融高新区股权交易中心有限公司</t>
  </si>
  <si>
    <t>通信设备</t>
  </si>
  <si>
    <t>广东金融高新区股权交易中心</t>
  </si>
  <si>
    <t>q14121611.GDE</t>
  </si>
  <si>
    <t>侨兴电信债006</t>
  </si>
  <si>
    <t>q14121612.GDE</t>
  </si>
  <si>
    <t>侨兴电信债007</t>
  </si>
  <si>
    <t>q14121607.GDE</t>
  </si>
  <si>
    <t>侨兴电信债002</t>
  </si>
  <si>
    <t>q14121608.GDE</t>
  </si>
  <si>
    <t>侨兴电信债003</t>
  </si>
  <si>
    <t>q14121609.GDE</t>
  </si>
  <si>
    <t>侨兴电信债004</t>
  </si>
  <si>
    <t>q14121618.GDE</t>
  </si>
  <si>
    <t>侨兴电讯债006</t>
  </si>
  <si>
    <t>惠州侨兴电讯工业有限公司</t>
  </si>
  <si>
    <t>电子设备和仪器</t>
  </si>
  <si>
    <t>q14121617.GDE</t>
  </si>
  <si>
    <t>侨兴电讯债005</t>
  </si>
  <si>
    <t>q14121606.GDE</t>
  </si>
  <si>
    <t>侨兴电信债001</t>
  </si>
  <si>
    <t>q14121619.GDE</t>
  </si>
  <si>
    <t>侨兴电讯债007</t>
  </si>
  <si>
    <t>q14121614.GDE</t>
  </si>
  <si>
    <t>侨兴电讯债002</t>
  </si>
  <si>
    <t>q14121613.GDE</t>
  </si>
  <si>
    <t>侨兴电讯债001</t>
  </si>
  <si>
    <t>q14121616.GDE</t>
  </si>
  <si>
    <t>侨兴电讯债004</t>
  </si>
  <si>
    <t>q14121615.GDE</t>
  </si>
  <si>
    <t>侨兴电讯债003</t>
  </si>
  <si>
    <t>011699439.IB</t>
  </si>
  <si>
    <t>16大机床SCP001</t>
  </si>
  <si>
    <t>大连机床集团有限责任公司2016年度第一期超短期融资券（债券简称：16大机床SCP001，债券代码：011699439）应于2016年12月11日（遇节假日延迟至12月12日）兑付本息，截至到期兑付日日终，公司未能按照约定筹措足额偿债资金，“16大机床SCP001”不能按期足额偿付，已构成实质性违约。</t>
  </si>
  <si>
    <t>兴业银行股份有限公司</t>
  </si>
  <si>
    <t>超短期融资债券</t>
  </si>
  <si>
    <t>1182373.IB</t>
  </si>
  <si>
    <t>11中城建MTN1</t>
  </si>
  <si>
    <t>中央国债登记结算有限责任公司于2016年12月9日披露：中国城市建设控股集团有限公司2011年度第一期中期票据（债券简称：11中城建MTN1，债券代码：1182373）应于2016年12月9日兑付。截止营业日终，我公司未收到发行人的应付兑付资金，无法代理发行人向持有人兑付。</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</si>
  <si>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20121210,AA+,维持,联合资信评估有限公司
20110908,AA+,首次,联合资信评估有限公司
</t>
  </si>
  <si>
    <t>中国光大银行股份有限公司,渤海银行股份有限公司</t>
  </si>
  <si>
    <t>011699358.IB</t>
  </si>
  <si>
    <t>16博源SCP001</t>
  </si>
  <si>
    <t>截至2016年12月5日日终，公司未能按照约定筹措足额偿债资金，“16博源SCP001”不能按期足额偿付，已构成实质性违约，该事件严重损害了债券持有人利益，在公开市场造成了不良影响。在此，公司郑重向“16博源SCP001”持有人致歉。</t>
  </si>
  <si>
    <t>上海浦东发展银行股份有限公司,中国进出口银行</t>
  </si>
  <si>
    <t>内蒙古自治区</t>
  </si>
  <si>
    <t>1282504.IB</t>
  </si>
  <si>
    <t>12中城建MTN1</t>
  </si>
  <si>
    <t>中央国债登记结算有限责任公司于2016年11月28日披露：中国城市建设控股集团有限公司2012年度第一期中期票据（债券简称：12中城建MTN1，债券代码：1282504）应于2016年11月28日付息。截止营业日终，我公司仍未收到发行人的应付付息资金，因此无法代理发行人向持有人付息。</t>
  </si>
  <si>
    <t xml:space="preserve">20161129,C,调低,联合资信评估有限公司
20161111,A-,调低,联合资信评估有限公司
20160812,A+,调低,联合资信评估有限公司
20160510,AA-,调低,联合资信评估有限公司
20150618,AA+,维持,联合资信评估有限公司
20140611,AA+,维持,联合资信评估有限公司
20130627,AA+,维持,联合资信评估有限公司
20120807,AA+,首次,联合资信评估有限公司
</t>
  </si>
  <si>
    <t>031491048.IB</t>
  </si>
  <si>
    <t>14中城建PPN004</t>
  </si>
  <si>
    <t>2016年11月28日，中城建“12中城建MTN1”、“14中城建PPN003”、“14中城建PPN004”未能按时付息，于2016年11月30日延期完成了上述三期债券的付息。</t>
  </si>
  <si>
    <t>031491041.IB</t>
  </si>
  <si>
    <t>14中城建PPN003</t>
  </si>
  <si>
    <t>上海浦东发展银行股份有限公司</t>
  </si>
  <si>
    <t>041560105.IB</t>
  </si>
  <si>
    <t>15机床CP003</t>
  </si>
  <si>
    <t>由于技术性原因，截至2016年11月21日日终，公司未能按照约定将“15机床CP003”偿付资金按时足额划至托管机构公司。该事件严重损害了债券持有人利益，在此，公司郑重向“15机床CP003”持有人道歉，并拟于2016年11月22日10：00前将“15机床CP003”兑付资金划至托管机构。</t>
  </si>
  <si>
    <t xml:space="preserve">20160518,A-1,维持,联合资信评估有限公司
20150915,A-1,首次,联合资信评估有限公司
</t>
  </si>
  <si>
    <t>041562060.IB</t>
  </si>
  <si>
    <t>15冀物流CP002</t>
  </si>
  <si>
    <t>截至到期兑付日日终，公司未能按照约定筹措足额偿债资金，“15冀物流CP002”不能按期足额兑付。由于原定于本期债务融资工具兑付日到期前的个别应收款未按期到位，公司资金调配出现临时性资金紧张导致未能及时兑付，已经构成实质性违约。公司已采取一系列措施筹集资金、确保尽快完成本期兑付。</t>
  </si>
  <si>
    <t>河北省物流产业集团有限公司</t>
  </si>
  <si>
    <t>AA-</t>
  </si>
  <si>
    <t xml:space="preserve">20160516,A-1,维持,上海新世纪资信评估投资服务有限公司
20150619,A-1,首次,上海新世纪资信评估投资服务有限公司
</t>
  </si>
  <si>
    <t>中国民生银行股份有限公司</t>
  </si>
  <si>
    <t>河北省</t>
  </si>
  <si>
    <t>航空货运与物流</t>
  </si>
  <si>
    <t>910020.QLE</t>
  </si>
  <si>
    <t>14迪浩债</t>
  </si>
  <si>
    <t>14迪浩债于2016年11月14日到期。但因公司资金筹划的原因，截至本公告日，剩余320万元到期本金未能按期支付。就此，公司已与齐鲁股权交易中心及相应债券持有人就延期偿还一事进行协商，公司承诺自债务到期日起5个工作日内保证全部清偿兑付。公司对14迪浩债到期未及时兑付事宜，向投资者致歉。</t>
  </si>
  <si>
    <t>山东迪浩耐磨管道股份有限公司</t>
  </si>
  <si>
    <t>山东齐鲁股权登记结算有限责任公司</t>
  </si>
  <si>
    <t>是</t>
  </si>
  <si>
    <t>山东省</t>
  </si>
  <si>
    <t>齐鲁股权交易中心</t>
  </si>
  <si>
    <t>118288.SZ</t>
  </si>
  <si>
    <t>14信通债</t>
  </si>
  <si>
    <t>据莱芜信通印刷设备有限公司称,其已积极尝试引进新的投资人和合作者进行资产重组,相关政府部门已带队与投资人进行了多次现场沟通,虽经多方努力,然而重组需要时间,仍未筹措到期利息和兑付回售债券本金的资金,因此截至到2016年11月3日,发行人未能按时支付"14信通债"应付利息.</t>
  </si>
  <si>
    <t>莱芜信通印刷设备有限公司</t>
  </si>
  <si>
    <t>济南润福德经贸有限公司</t>
  </si>
  <si>
    <t>国海证券股份有限公司</t>
  </si>
  <si>
    <t>商业印刷</t>
  </si>
  <si>
    <t>041564082.IB</t>
  </si>
  <si>
    <t>15国裕物流CP002</t>
  </si>
  <si>
    <t>不能按期偿付</t>
  </si>
  <si>
    <t>武汉国裕物流产业集团有限公司</t>
  </si>
  <si>
    <t xml:space="preserve">20161031,D,调低,大公国际资信评估有限公司
20160803,C,维持,大公国际资信评估有限公司
20160722,C,调低,大公国际资信评估有限公司
20160406,A-3,调低,大公国际资信评估有限公司
20160202,A-1,维持,大公国际资信评估有限公司
20150910,A-1,首次,大公国际资信评估有限公司
</t>
  </si>
  <si>
    <t>湖北省</t>
  </si>
  <si>
    <t>110005.GBG</t>
  </si>
  <si>
    <t>百花医药1期A</t>
  </si>
  <si>
    <t>由百花医药集团股份有限公司（以下简称发行人）发行、本所承销、广西北固湾股权交易所备案、鼎盛鑫融资担保有限公司担保的“北部湾风也债-百花医药1期”于2014年10月21日成功发行，存续期两年，还本付息日为2016年10月21日，到期应付本息共计人民币肆仟伍佰捌拾万零贰仟贰佰伍拾元整（45802250),其中本金人民币肆仟壹佰肆拾伍万元整（41,450,000)、利息人民币肆佰叁拾伍万贰仟贰佰伍拾元整（4,352,250.00)。发行人未按规定在2016年10月20日17:00前将本期债券本息划至广西北部湾股权交易所指定还款账户。</t>
  </si>
  <si>
    <t>百花医药集团股份有限公司</t>
  </si>
  <si>
    <t>鼎盛鑫融资担保有限公司</t>
  </si>
  <si>
    <t>北部湾产权交易所集团股份有限公司</t>
  </si>
  <si>
    <t>贵州省</t>
  </si>
  <si>
    <t>西药</t>
  </si>
  <si>
    <t>广西北部湾股权交易所</t>
  </si>
  <si>
    <t>110015.GBG</t>
  </si>
  <si>
    <t>百花医药1期B</t>
  </si>
  <si>
    <t>041558090.IB</t>
  </si>
  <si>
    <t>15亚邦CP004</t>
  </si>
  <si>
    <t>无法按照约定足额偿付</t>
  </si>
  <si>
    <t>亚邦投资控股集团有限公司</t>
  </si>
  <si>
    <t xml:space="preserve">20160929,D,调低,大公国际资信评估有限公司
20160309,C,维持,大公国际资信评估有限公司
20160214,C,调低,大公国际资信评估有限公司
20160204,A-2,调低,大公国际资信评估有限公司
20150723,A-1,首次,大公国际资信评估有限公司
</t>
  </si>
  <si>
    <t>招商银行股份有限公司</t>
  </si>
  <si>
    <t>江苏省</t>
  </si>
  <si>
    <t>综合类行业</t>
  </si>
  <si>
    <t>041556036.IB</t>
  </si>
  <si>
    <t>15东特钢CP003</t>
  </si>
  <si>
    <t>已违约</t>
  </si>
  <si>
    <t>东北特殊钢集团有限责任公司</t>
  </si>
  <si>
    <t xml:space="preserve">20160729,D,维持,联合资信评估有限公司
20160328,D,调低,联合资信评估有限公司
20150831,A-1,首次,联合资信评估有限公司
</t>
  </si>
  <si>
    <t>国家开发银行股份有限公司,招商银行股份有限公司</t>
  </si>
  <si>
    <t>钢铁</t>
  </si>
  <si>
    <t>118220.SZ</t>
  </si>
  <si>
    <t>13华光04</t>
  </si>
  <si>
    <t>截止2016年09月20日，发行人未能如期偿付本期债券本金及利息。本期债券已实质违约。</t>
  </si>
  <si>
    <t>金乡县华光食品进出口有限公司</t>
  </si>
  <si>
    <t>山东华金集团有限公司</t>
  </si>
  <si>
    <t>A-</t>
  </si>
  <si>
    <t>中信证券股份有限公司</t>
  </si>
  <si>
    <t>农产品</t>
  </si>
  <si>
    <t>031390290.IB</t>
  </si>
  <si>
    <t>13东特钢PPN002</t>
  </si>
  <si>
    <t>东北特殊钢集团有限责任公司(以下简称"公司")2013年度第二期非公开定向债务融资工具(债券简称:13东特钢PPN002,债券代码:031390290)应于2016年9月6日兑付本息.截至到期兑付日日终,公司未能筹措足额偿债资金,"13东特钢PPN002"不能按期足额偿付，已构成实质性违约。</t>
  </si>
  <si>
    <t>平安银行股份有限公司</t>
  </si>
  <si>
    <t>118123.SZ</t>
  </si>
  <si>
    <t>13华珠债</t>
  </si>
  <si>
    <t>鉴于发行人生产经营停止、主要资产拍卖或抵押、法定代表人及指定联络人员处于无法联系状态，未能按照《华珠(泉州)鞋业有限公司非公开发行2013年中小企业私募债券募集说明书》的承诺“在私募债券每个计息年度付息日之前的10个工作日前，将应付利息全额存入偿债保障金专户；在本期债券第3个计息年度付息日的三个月前累计存入的本年度偿债保障金金额应不低于第3年末应付总额的30%”；并且2013年8月23日至2015年8月22日期间发行人应付债券利息仍未支付债券持有人及未获担保人中海信达担保有限公司及时代偿。</t>
  </si>
  <si>
    <t>华珠(泉州)鞋业有限公司</t>
  </si>
  <si>
    <t>中海信达担保有限公司</t>
  </si>
  <si>
    <t xml:space="preserve">20131025,AA,首次,联合信用评级有限公司
</t>
  </si>
  <si>
    <t>外商独资企业</t>
  </si>
  <si>
    <t>信达证券股份有限公司</t>
  </si>
  <si>
    <t>福建省</t>
  </si>
  <si>
    <t>鞋类</t>
  </si>
  <si>
    <t>041564058.IB</t>
  </si>
  <si>
    <t>15国裕物流CP001</t>
  </si>
  <si>
    <t>不能按期足额偿付</t>
  </si>
  <si>
    <t xml:space="preserve">20160803,D,调低,大公国际资信评估有限公司
20160722,C,调低,大公国际资信评估有限公司
20160406,A-3,调低,大公国际资信评估有限公司
20160202,A-1,维持,大公国际资信评估有限公司
20150706,A-1,首次,大公国际资信评估有限公司
</t>
  </si>
  <si>
    <t>031565005.IB</t>
  </si>
  <si>
    <t>15云峰PPN004</t>
  </si>
  <si>
    <t>7月30日到期的上海云峰(集团)有限公司2015年度第四期非公开定向债务融资工具的投资者并没有如期拿到本息,构成实质性违约。</t>
  </si>
  <si>
    <t>上海云峰(集团)有限公司</t>
  </si>
  <si>
    <t>广发银行股份有限公司,平安银行股份有限公司</t>
  </si>
  <si>
    <t>上海</t>
  </si>
  <si>
    <t>贸易公司与工业品经销商</t>
  </si>
  <si>
    <t>118253.SZ</t>
  </si>
  <si>
    <t>14佳源债</t>
  </si>
  <si>
    <t>河南佳源乳业股份有限公司（以下简称“本公司”或“发行人”）一直高度重视本期债券还本付息事宜。由于发行人受国内经济环境下行因素影响，导致近期资金流周转紧张，致使发行人将不能按《河南佳源乳业股份有限公司2014年中小企业私募债券募集说明书》的约定在2016年7月30日全额兑付本期债券的利息和本金。2016年7月26日本公司就本期债券本金无法全额支付事项，与本期债券持有人在河南平顶山市召开了河南佳源乳业股份有限公司“14佳源债”2016年第一次债券持有人会议。本公司经与债券持有人协商后，债券持有人同意将本期债券兑付利息及本金日由2016年7月30日延期至2016年8月22日。本公司关于本期债券延期兑付利息及本金事宜，向“14佳源债”的债券持有人致以最诚挚歉意。</t>
  </si>
  <si>
    <t>河南佳源乳业股份有限公司</t>
  </si>
  <si>
    <t>河南丰麟实业集团有限公司</t>
  </si>
  <si>
    <t>新时代证券股份有限公司</t>
  </si>
  <si>
    <t>河南省</t>
  </si>
  <si>
    <t>食品加工与肉类</t>
  </si>
  <si>
    <t>031572013.IB</t>
  </si>
  <si>
    <t>15东特钢PPN002</t>
  </si>
  <si>
    <t>东北特殊钢集团有限责任公司2015年度第二期非公开定向债务融资工具（债券简称“15东特钢PPN002”，债券代码：031572013）应于2016年7月18日（本期债券兑付日原为2016年7月17日，因本日为法定节假日，故兑付日顺延至2016年7月18日）兑付利息。截至到期兑付日日终，公司未能筹措足额偿债资金，本期债券利息不能按期足额偿付，已构成实质性违约。</t>
  </si>
  <si>
    <t>浙商银行股份有限公司,恒丰银行股份有限公司</t>
  </si>
  <si>
    <t>031390225.IB</t>
  </si>
  <si>
    <t>13东特钢PPN001</t>
  </si>
  <si>
    <t>东北特殊钢集团有限责任公司（以下简称“公司”）2013年度第一期非公开定向债务融资工具（债券简称：13东特钢PPN001，债券代码：031390225）应于2016年7月11日（本期债券兑付日原位2016年7月10日，因本日为法定节假日，故兑付日顺延至2016年7月11日）兑付本息。截至到期兑付日日终，公司未能筹措足额偿债资金，“13东特钢PPN001”不能按期足额偿付，已构成实质性违约。</t>
  </si>
  <si>
    <t>110038.GBG</t>
  </si>
  <si>
    <t>金满锐溢</t>
  </si>
  <si>
    <t>我公司承诺,未支付本金壹仟壹佰壹拾贰万元整(小写:￥11120000.00元)按原利率上浮50%计算罚息,以上未支付本金及罚息将不晚于2016年7月6日支付.同时,我公司将配合本期债券之受托管理人做好召开债券持有人会议的相关准备工作,会议通知由受托管理人发布.</t>
  </si>
  <si>
    <t>东兴金满堂商贸有限公司</t>
  </si>
  <si>
    <t>广西东兴长和房地产(投资)开发有限责任公司</t>
  </si>
  <si>
    <t>广西仙蜜投资管理有限公司</t>
  </si>
  <si>
    <t>广西壮族自治区</t>
  </si>
  <si>
    <t>041576001.IB</t>
  </si>
  <si>
    <t>15川煤炭CP001</t>
  </si>
  <si>
    <t>受煤炭行业产能过剩、煤价大幅下跌、新发行债券困难等多方面因素影响，公司资金链紧张，公司虽然通过多方渠道筹集资金，但截至2016年6月15日日终，公司依然未能筹集足额偿付资金，“15川煤炭CP001”不能按期足额偿付，已构成实质性违约。</t>
  </si>
  <si>
    <t xml:space="preserve">20160615,D,调低,上海新世纪资信评估投资服务有限公司
20160614,A-3,调低,上海新世纪资信评估投资服务有限公司
20160527,A-1,维持,上海新世纪资信评估投资服务有限公司
20151010,A-1,维持,上海新世纪资信评估投资服务有限公司
20150717,A-1,维持,上海新世纪资信评估投资服务有限公司
20141208,A-1,首次,上海新世纪资信评估投资服务有限公司
</t>
  </si>
  <si>
    <t>国泰君安证券股份有限公司,交通银行股份有限公司</t>
  </si>
  <si>
    <t>51501304.GSE</t>
  </si>
  <si>
    <t>15华协农业04</t>
  </si>
  <si>
    <t>华协农业私募债券第三、第四期分别于2016年6月10日及2016年6月20日到期。因公司资金规划原因，偿还本息的资金暂未回笼，故未能按期支付。就此，公司与甘肃股权交易中心股份有限公司及相应债券持有人就延期偿还一事进行协商，公司承诺自债务到期之日起45天内保证全部清偿兑付（即第三期延期期限自2016年6月10日至2016年7月24日止、第四期延期期限自2016年6月20日至2016年8月3日止），延期期间执行利率为9.5%/年，同时公司愿意在债务逾期期间支付投资者补偿，投资者补偿按延期利率4倍执行，以作为对投资人的回报及致歉。</t>
  </si>
  <si>
    <t>甘肃华协农业生物科技股份有限公司</t>
  </si>
  <si>
    <t>甘肃西部华银信用担保有限公司</t>
  </si>
  <si>
    <t>甘肃省</t>
  </si>
  <si>
    <t>甘肃股权交易中心</t>
  </si>
  <si>
    <t>51501303.GSE</t>
  </si>
  <si>
    <t>15华协农业03</t>
  </si>
  <si>
    <t>031490458.IB</t>
  </si>
  <si>
    <t>14东特钢PPN001</t>
  </si>
  <si>
    <t>东北特殊钢集团有限责任公司2014年度第一期非公开定向债务融资工具应于2016年6月6日兑付本息，截至到期兑付日日终，公司未能筹措足额偿债资金，“14东特钢PPN001”不能按期足额偿付，已构成实质性违约。</t>
  </si>
  <si>
    <t>51501301.GSE</t>
  </si>
  <si>
    <t>15华协农业01</t>
  </si>
  <si>
    <t>华协农业私募债券第一、第二期于2016年5月23日及2016年5月30日到期，但因公司资金规划原因，偿还本息的资金暂未回笼，故未能按期支付。</t>
  </si>
  <si>
    <t>51501302.GSE</t>
  </si>
  <si>
    <t>15华协农业02</t>
  </si>
  <si>
    <t>123514.SH</t>
  </si>
  <si>
    <t>14益优02</t>
  </si>
  <si>
    <t>关于将大成西黄河大桥通行费收入收益权专项资产管理计划益通优先02构成实质性违约</t>
  </si>
  <si>
    <t>鄂尔多斯市益通路桥有限公司</t>
  </si>
  <si>
    <t xml:space="preserve">20150630,AA,调低,联合信用评级有限公司
20140609,AA+,维持,联合信用评级有限公司
20131024,AA+,首次,联合信用评级有限公司
</t>
  </si>
  <si>
    <t>中原证券股份有限公司</t>
  </si>
  <si>
    <t>公路与铁路</t>
  </si>
  <si>
    <t>证监会主管ABS</t>
  </si>
  <si>
    <t>“14益优02”是大成西黄河大桥通行费收入收益权专项资产管理计划优先级资产支持证券（简称“益优01～06”）之一，于2016年5月29日到期，计划管理人中原证券原应于2016年5月22日之前公告《收益分配报告》，但迄今仍未予以披露。此外，中原证券2015年度审计报告中披露：“公司根据中京民信（北京）资产评估有限公司出具的京信评报字（2016）第069号资产评估报告计提大成西黄河大桥通行费收入收益权专项资产管理计划资产减值准备1.26亿元。”至此，国内首现ABS违约案例的事实应该已无悬念。</t>
  </si>
  <si>
    <t>041551020.IB</t>
  </si>
  <si>
    <t>15春和CP001</t>
  </si>
  <si>
    <t>截至到期兑付日日终，公司未能按照约定筹措足额偿债资金，“15春和CP001”不能按期足额偿付。</t>
  </si>
  <si>
    <t>春和集团有限公司</t>
  </si>
  <si>
    <t xml:space="preserve">20160517,D,调低,上海新世纪资信评估投资服务有限公司
20160509,C,调低,上海新世纪资信评估投资服务有限公司
20160426,B,调低,上海新世纪资信评估投资服务有限公司
20160311,A-3,调低,上海新世纪资信评估投资服务有限公司
20150604,A-1,维持,上海新世纪资信评估投资服务有限公司
20141222,A-1,首次,上海新世纪资信评估投资服务有限公司
</t>
  </si>
  <si>
    <t>中国工商银行股份有限公司</t>
  </si>
  <si>
    <t>浙江省</t>
  </si>
  <si>
    <t>建筑机械与重型卡车</t>
  </si>
  <si>
    <t>1382228.IB</t>
  </si>
  <si>
    <t>13雨润MTN1</t>
  </si>
  <si>
    <t>南京雨润食品有限公司2013年度第一期中期票据应于2016年5月13日兑付本息.截止到期兑付日日终,公司未能筹措足额偿债资金,"13雨润MTN1"不能按期足额偿付.</t>
  </si>
  <si>
    <t>南京雨润食品有限公司</t>
  </si>
  <si>
    <t xml:space="preserve">20160317,C,调低,上海新世纪资信评估投资服务有限公司
20160315,CCC,调低,上海新世纪资信评估投资服务有限公司
20160304,BB,调低,上海新世纪资信评估投资服务有限公司
20151013,A,调低,上海新世纪资信评估投资服务有限公司
20150729,AA,维持,上海新世纪资信评估投资服务有限公司
20140715,AA,维持,上海新世纪资信评估投资服务有限公司
20130725,AA,维持,上海新世纪资信评估投资服务有限公司
20121227,AA,首次,上海新世纪资信评估投资服务有限公司
</t>
  </si>
  <si>
    <t>中国银行股份有限公司,中信银行股份有限公司</t>
  </si>
  <si>
    <t>1182159.IB</t>
  </si>
  <si>
    <t>11威利MTN1</t>
  </si>
  <si>
    <t>保定天威英利新能源有限公司2011年度第一期中期票据应于2016年5月12日到期兑付，由于连续亏损，公司未按期兑付到期中票本息。</t>
  </si>
  <si>
    <t>保定天威英利新能源有限公司</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</si>
  <si>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20110411,AA,首次,上海新世纪资信评估投资服务有限公司
</t>
  </si>
  <si>
    <t>公众企业</t>
  </si>
  <si>
    <t>交通银行股份有限公司</t>
  </si>
  <si>
    <t>半导体产品</t>
  </si>
  <si>
    <t>118092.SZ</t>
  </si>
  <si>
    <t>12泰亨债</t>
  </si>
  <si>
    <t>目前泰亨气体经营恶化，不能于2016年5月10日支付本次利息。</t>
  </si>
  <si>
    <t>天津市泰亨气体有限公司</t>
  </si>
  <si>
    <t>天津海泰投资担保有限责任公司</t>
  </si>
  <si>
    <t>渤海证券股份有限公司</t>
  </si>
  <si>
    <t>天津</t>
  </si>
  <si>
    <t>工业气体</t>
  </si>
  <si>
    <t>041556016.IB</t>
  </si>
  <si>
    <t>15东特钢CP002</t>
  </si>
  <si>
    <t>由于公司当前资金流极度紧张,截至2016年5月5日日终，公司依然未能筹集足额偿付资金，"15东特钢CP002"不能按期足额偿付，已构成实质性违约。</t>
  </si>
  <si>
    <t xml:space="preserve">20160328,D,调低,联合资信评估有限公司
20150605,A-1,维持,联合资信评估有限公司
20150312,A-1,首次,联合资信评估有限公司
</t>
  </si>
  <si>
    <t>1180105.IB</t>
  </si>
  <si>
    <t>11蒙奈伦债</t>
  </si>
  <si>
    <t>预期重组的“天润化肥”项目尚未完成最后签约，以上情况导致“2011年内蒙古奈伦集团股份有限公司公司债券”无法按时偿付。</t>
  </si>
  <si>
    <t>内蒙古奈伦集团股份有限公司</t>
  </si>
  <si>
    <t xml:space="preserve">20161228,C,维持,鹏元资信评估有限公司
20160505,C,调低,鹏元资信评估有限公司
20160425,B,调低,鹏元资信评估有限公司
20151120,BBB,调低,鹏元资信评估有限公司
20150130,A+,调低,鹏元资信评估有限公司
20140521,AA,维持,鹏元资信评估有限公司
20130702,AA,维持,鹏元资信评估有限公司
20120628,AA,维持,鹏元资信评估有限公司
20110228,AA,维持,鹏元资信评估有限公司
20110117,AA,首次,鹏元资信评估有限公司
</t>
  </si>
  <si>
    <t>华林证券股份有限公司</t>
  </si>
  <si>
    <t>一般企业债</t>
  </si>
  <si>
    <t>122811.SH</t>
  </si>
  <si>
    <t>11蒙奈伦</t>
  </si>
  <si>
    <t>031390139.IB</t>
  </si>
  <si>
    <t>13桂有色PPN002</t>
  </si>
  <si>
    <t>公司由于连续亏损，并已进入破产重整程序，未能按期兑付本息。</t>
  </si>
  <si>
    <t>广西有色金属集团有限公司</t>
  </si>
  <si>
    <t>BB</t>
  </si>
  <si>
    <t>中国光大银行股份有限公司,国家开发银行股份有限公司</t>
  </si>
  <si>
    <t>金属非金属</t>
  </si>
  <si>
    <t>1182127.IB</t>
  </si>
  <si>
    <t>11天威MTN2</t>
  </si>
  <si>
    <t>由于公司2015年连续亏损,资金枯竭,主要资产被轮候查封,并已于2015年09月18日向河北省保定市中级人民法院提交破产重整申请;2016年01月08日,河北省保定市中级人民法院裁定受理天威集团的重整申请,因此未能按期兑付本息.</t>
  </si>
  <si>
    <t>保定天威集团有限公司</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</si>
  <si>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20110328,AA+,首次,联合资信评估有限公司
</t>
  </si>
  <si>
    <t>中央国有企业</t>
  </si>
  <si>
    <t>电气部件与设备</t>
  </si>
  <si>
    <t>1382158.IB</t>
  </si>
  <si>
    <t>13东特钢MTN2</t>
  </si>
  <si>
    <t>因国内经济下行压力和钢铁行业产能过剩带来的恐慌情绪叠加影响，使得公司计划的融资部署全部落空，致使公司现金流极度紧张。截至2016年4月12日日终，公司依然未能筹集足额偿付资金，“13东特钢MTN2”不能按期足额偿付本期利息，已构成实质性违约。该事件严重损害了债券持有人利益，在公开市场造成了不良影响，在此，公司郑重向“13东特钢MTN2”持有人致歉。</t>
  </si>
  <si>
    <t xml:space="preserve">20160729,C,维持,联合资信评估有限公司
20160328,C,调低,联合资信评估有限公司
20150605,AA,维持,联合资信评估有限公司
20140729,AA,维持,联合资信评估有限公司
20140421,AA,维持,联合资信评估有限公司
20130725,AA,维持,联合资信评估有限公司
20130219,AA,首次,联合资信评估有限公司
</t>
  </si>
  <si>
    <t>中国农业银行股份有限公司</t>
  </si>
  <si>
    <t>041564019.IB</t>
  </si>
  <si>
    <t>15华昱CP001</t>
  </si>
  <si>
    <t>因受煤炭市场行情疲软影响，煤炭销售价格大幅下降，2015年前三季度,本公司经营业绩出现亏损,造成公司资金链紧张。截至2016年4月6日日终,公司未能按照约定筹措足额偿债资金,"15华显CP001"不能按期足额偿付,己构成实质性违约。</t>
  </si>
  <si>
    <t>中煤集团山西华昱能源有限公司</t>
  </si>
  <si>
    <t>B</t>
  </si>
  <si>
    <t xml:space="preserve">20160406,D,调低,联合资信评估有限公司
20160405,A-3,调低,联合资信评估有限公司
20150703,A-1,维持,联合资信评估有限公司
20150129,A-1,首次,联合资信评估有限公司
</t>
  </si>
  <si>
    <t>山西省</t>
  </si>
  <si>
    <t>011598155.IB</t>
  </si>
  <si>
    <t>15东特钢SCP001</t>
  </si>
  <si>
    <t>受钢铁行业整体不景气影响，公司近期销售压力很大，库存商品增加，销售回款不及时。公司虽采取了加大回款力度、降低库存，并通过多方渠道筹集资金等措施，但截至2016年4月5日日终，公司依然未能筹集足额偿付资金，“15东特钢SCP001”不能按期足额偿付，已构成实质性违约。该事件严重损坏了债券持有人利益，在公开市场造成了不良影响，为此，公司郑重向“15东特钢SCP001”持有人致歉。</t>
  </si>
  <si>
    <t>渤海银行股份有限公司</t>
  </si>
  <si>
    <t>031390104.IB</t>
  </si>
  <si>
    <t>13天威PPN001</t>
  </si>
  <si>
    <t>保定天威集团有限公司（以下简称“天威集团”或“我公司”）2013年度第一期非公开定向债务融资工具（债券简称：13天威PPN001，债券代码：031390104）发行总额人民币10亿元，计息期债券利率5.80%，债券期限为3年，到期兑付日为2016年03月27日（遇节假日顺延至03月28日），主承销商为兴业银行股份有限公司和上海银行股份有限公司。由于我公司2015年持续亏损，资金枯竭，主要资产被轮候查封，并已于2015年09月18日向河北省保定市中级人民法院提交破产重整申请；2016年01月08日，河北省保定市中级人民法院裁定受理天威集团的重整申请，因此2013年度第一期非公开定向债务融资工具应付本息未能按期兑付。对于天威集团未能按期兑付非公开定向债务融资工具本息，我公司深表歉意。</t>
  </si>
  <si>
    <t>兴业银行股份有限公司,上海银行股份有限公司</t>
  </si>
  <si>
    <t>041556006.IB</t>
  </si>
  <si>
    <t>15东特钢CP001</t>
  </si>
  <si>
    <t>受钢铁行业整体不景气影响,公司近期销售压力很大,公司虽采取了加大回款力度,降低库存,并通过多方渠道筹集资金等措施,公司面临较大流动性压力,且公司董事长杨华先生于3月24日意外死亡,对企业生产经营和资金周转带来不确定性负面影响.截至2016年3月28日日终,公司依然未能筹集足额偿付资金,"15东特钢CP001"不能按期足额偿付,已构成实质性违约.</t>
  </si>
  <si>
    <t>国家开发银行股份有限公司</t>
  </si>
  <si>
    <t>041554011.IB</t>
  </si>
  <si>
    <t>15雨润CP001</t>
  </si>
  <si>
    <t>截止2016年3月17日日终，公司未能按照约定筹措足额偿债资金，“15雨润CP001”不能按期足额偿付，已构成实质性违约。该事件严重损害了债券持有人利益，在公开市场造成了不良影响</t>
  </si>
  <si>
    <t xml:space="preserve">20160317,D,调低,上海新世纪资信评估投资服务有限公司
20160315,C,调低,上海新世纪资信评估投资服务有限公司
20160304,B,调低,上海新世纪资信评估投资服务有限公司
20151013,A-1,维持,上海新世纪资信评估投资服务有限公司
20150729,A-1,维持,上海新世纪资信评估投资服务有限公司
20141104,A-1,首次,上海新世纪资信评估投资服务有限公司
</t>
  </si>
  <si>
    <t>中国建设银行股份有限公司,中国民生银行股份有限公司</t>
  </si>
  <si>
    <t>118245.SZ</t>
  </si>
  <si>
    <t>13中联01</t>
  </si>
  <si>
    <t>本期债券由债券持有人于2014年3月12日全额认购，将于2016年3月12日到期.因债券发行人经营原因债券发行人现提议延期支付"13中联01"债券本金及利息，井为此向债券持有人提供担保措施.</t>
  </si>
  <si>
    <t>江苏中联物流股份有限公司</t>
  </si>
  <si>
    <t>125089.SH</t>
  </si>
  <si>
    <t>12中成债</t>
  </si>
  <si>
    <t>由于自2014年以来，受国际油价下跌影响，发行人企业经营一直较为困难、现金流紧张，未能按时、足额将本期证券应付利息和偿债保障金存入偿债保障金专户。</t>
  </si>
  <si>
    <t>中成新星油田工程技术服务股份有限公司</t>
  </si>
  <si>
    <t>石油天然气设备与服务</t>
  </si>
  <si>
    <t>031390044.IB</t>
  </si>
  <si>
    <t>13桂有色PPN001</t>
  </si>
  <si>
    <t>发行人由于连续亏损，并已进入破产重组程序，造成本期定向工具本息到期不能偿付。</t>
  </si>
  <si>
    <t>041564012.IB</t>
  </si>
  <si>
    <t>15宏达CP001</t>
  </si>
  <si>
    <t>截至2016年3月8日日终，公司未能按照约定筹措足额偿债资金，“15宏达CP001”不能按期足额偿付，已构成实质性违约。该事件严重损害了债券持有人权益，在公开市场造成了不良影响。</t>
  </si>
  <si>
    <t>淄博宏达矿业有限公司</t>
  </si>
  <si>
    <t>CC</t>
  </si>
  <si>
    <t xml:space="preserve">20160308,D,调低,大公国际资信评估有限公司
20160229,B,调低,大公国际资信评估有限公司
20151228,A-1,维持,大公国际资信评估有限公司
20150727,A-1,维持,大公国际资信评估有限公司
20150123,A-1,首次,大公国际资信评估有限公司
</t>
  </si>
  <si>
    <t>031490678.IB</t>
  </si>
  <si>
    <t>14云峰PPN003</t>
  </si>
  <si>
    <t>上海云峰(集团)有限公司2014年度第三期非公开定向债务融资工具触发实质性违约</t>
  </si>
  <si>
    <t>中国银行股份有限公司,中国光大银行股份有限公司</t>
  </si>
  <si>
    <t>031564128.IB</t>
  </si>
  <si>
    <t>15云峰PPN005</t>
  </si>
  <si>
    <t>上海云峰(集团)有限公司2015年度第五期非公开定向债务融资工具触发实质性违约</t>
  </si>
  <si>
    <t>031490575.IB</t>
  </si>
  <si>
    <t>14云峰PPN002</t>
  </si>
  <si>
    <t>上海云峰(集团)有限公司2014年度第二期非公开定向债务融资工具触发实质性违约</t>
  </si>
  <si>
    <t>中国光大银行股份有限公司,中国银行股份有限公司</t>
  </si>
  <si>
    <t>125338.SH</t>
  </si>
  <si>
    <t>14中恒02</t>
  </si>
  <si>
    <t>2016年2月“14中恒02”出现根本性违约,2016年7月27日，在交涉赔付无望的情况下，方先生等20多名投资者向上海证监局、上海银监局等多部门实名举报投诉。早在2015年下半年，中恒通公司就已发生严重的流动性危机，申万作为承销券商，没有积极跟踪发行债券的存续情况，对企业的实际情况了解不深入，在超过债券第三次付息日一个月后，才开始向投资者披露,而“14中恒02”的担保方中元国信，这家公司也因多起违约事件已被列入全国失信被执行人名单。</t>
  </si>
  <si>
    <t>中恒通(福建)机械制造有限公司</t>
  </si>
  <si>
    <t>中元国信信用融资担保有限公司</t>
  </si>
  <si>
    <t>申万宏源证券有限公司</t>
  </si>
  <si>
    <t>机动车零配件与设备</t>
  </si>
  <si>
    <t>031564052.IB</t>
  </si>
  <si>
    <t>15云峰PPN003</t>
  </si>
  <si>
    <t>上海云峰(集团)有限公司2015年度第三期非公开定向债务融资工具触发实质性违约</t>
  </si>
  <si>
    <t>031565001.IB</t>
  </si>
  <si>
    <t>15云峰PPN001</t>
  </si>
  <si>
    <t>上海云峰(集团)有限公司2015年度第一期非公开定向债务融资工具触发实质性违约</t>
  </si>
  <si>
    <t>031490430.IB</t>
  </si>
  <si>
    <t>14云峰PPN001</t>
  </si>
  <si>
    <t>上海云峰(集团)有限公司2014年度第一期非公开定向债务融资工具触发实质性违约</t>
  </si>
  <si>
    <t>1182040.IB</t>
  </si>
  <si>
    <t>11天威MTN1</t>
  </si>
  <si>
    <t>保定天威集团有限公司（以下简称“天威集团”或“我公司”）2011年度第一期中期票据（11天威MTN1，债券代码：1182040）应于2016年02月24日兑付本息，由于我公司持续亏损，资金枯竭，主要资产被轮候查封，未能按期兑付本息。由于我公司2015年持续亏损，资金枯竭，主要资产被轮候查封，并已于2015年09月18日向河北省保定市中级人民法院提交破产重整申请；2016年01月08日，河北省保定市中级人民法院裁定受理天威集团的重整申请，因此未能按期兑付本息。</t>
  </si>
  <si>
    <t xml:space="preserve">20150923,C,维持,联合资信评估有限公司
20150422,C,调低,联合资信评估有限公司
20150417,B,调低,联合资信评估有限公司
20150325,BB,调低,联合资信评估有限公司
20141211,BBB,调低,联合资信评估有限公司
20140717,A,调低,联合资信评估有限公司
20130726,AA,调低,联合资信评估有限公司
20120821,AA+,维持,联合资信评估有限公司
20111229,AA+,维持,联合资信评估有限公司
20110105,AA+,首次,联合资信评估有限公司
</t>
  </si>
  <si>
    <t>041558012.IB</t>
  </si>
  <si>
    <t>15亚邦CP001</t>
  </si>
  <si>
    <t>因受我公司董事长许小初先生应相关部门要求协助调查的影响,造成部分银行收贷、压贷，公司资金链十分紧张。目前许小初已恢复正常工作，全面履行公司董事长、法定代表人职责。截至2016年2月14日日终，公司未能按照约定筹措足额偿债资金，“15亚邦CP001”不能按期足额偿付，已构成实质性违约。该事件严重损害了债券持有人利益，在公开市场造成了不良影响</t>
  </si>
  <si>
    <t xml:space="preserve">20160214,D,调低,大公国际资信评估有限公司
20160204,A-2,调低,大公国际资信评估有限公司
20150723,A-1,维持,大公国际资信评估有限公司
20141212,A-1,首次,大公国际资信评估有限公司
</t>
  </si>
  <si>
    <t>011599252.IB</t>
  </si>
  <si>
    <t>15山水SCP002</t>
  </si>
  <si>
    <t>因山东山水涉及控制权纠纷等多方面原因，“15山水SCP001”、“13山水MTN1”分别于2015年11月12日及2016年1月21日违约，金额10亿元。公司主体评级及债项评级被多次下调，目前资金链紧张，融资困难，并且面临多起债务诉讼，部分银行账户及资产已被查封或保全，具体情况公司已另行公告。截至2016年2月14日日终，公司未能按照约定筹措足额偿债资金，“15山水SCP002”不能按期足额偿付，已构成实质性违约。该事件严重损害了债券持有人利益，在公开市场造成了不良影响，在此，公司郑重向“15山水SCP002”持有人致歉。</t>
  </si>
  <si>
    <t>山东山水水泥集团有限公司</t>
  </si>
  <si>
    <t>建材</t>
  </si>
  <si>
    <t>1382028.IB</t>
  </si>
  <si>
    <t>13山水MTN1</t>
  </si>
  <si>
    <t>山东山水债务问题的根本原因是因为控股股权纷争未解决，公司融资渠道受到限制，导致资金链十分紧张。另外公司目前正面临多起债务诉讼，部分银行账户及资产已被查封或保全，具体情况公司已另行公告。截止到兑付日日终，公司未能按照约定筹措足额偿债资金，“13山水MTN1”不能按期足额偿付。</t>
  </si>
  <si>
    <t xml:space="preserve">20160105,C,调低,中诚信国际信用评级有限责任公司
20151111,CC,调低,中诚信国际信用评级有限责任公司
20151109,BB-,调低,中诚信国际信用评级有限责任公司
20151106,A-,调低,中诚信国际信用评级有限责任公司
20151103,A+,调低,中诚信国际信用评级有限责任公司
20150915,AA,调低,中诚信国际信用评级有限责任公司
20150527,AA+,维持,中诚信国际信用评级有限责任公司
20140716,AA+,维持,中诚信国际信用评级有限责任公司
20130930,AA+,调高,中诚信国际信用评级有限责任公司
20130727,AA,维持,中诚信国际信用评级有限责任公司
20121012,AA,首次,中诚信国际信用评级有限责任公司
</t>
  </si>
  <si>
    <t>兴业银行股份有限公司,招商银行股份有限公司</t>
  </si>
  <si>
    <t>031290117.IB</t>
  </si>
  <si>
    <t>12天威PPN001</t>
  </si>
  <si>
    <t>由于我公司2015年持续亏损，资金枯竭，主要资产被轮候查封，并已于2015年09月18日向保定市中级人民法院提交破产重整申请，因此2012年度第一期非公开定向债务融资工具应付本息未能按期兑付。对于天威集团未能按期兑付债务融资工具本息，我公司深表歉意。</t>
  </si>
  <si>
    <t>118165.SZ</t>
  </si>
  <si>
    <t>13国德01</t>
  </si>
  <si>
    <t>陕西国德电气制造有限公司2013年中小企业私募债券(第一期)将于2015年12月28日向投资者支付2014年12月27日至2015年12月26日期间的利息及兑付本金，受外部经营环境及金融环境影响，陕西国德电气制造有限公司的生产经营业务受到冲击，同时资金流受到限制，预计将延迟兑付债券本息。</t>
  </si>
  <si>
    <t>陕西国德电气制造有限公司</t>
  </si>
  <si>
    <t>BBB</t>
  </si>
  <si>
    <t>陕西省</t>
  </si>
  <si>
    <t>118168.SZ</t>
  </si>
  <si>
    <t>13新天阳</t>
  </si>
  <si>
    <t>山东滨州新天阳化工有限责任公司于2013年12月20日发行了山东滨州新天阳化工有限责任公司2013年中小企业私募债券。2015年12月20日，由于未偿还本期债券2015年度利息款1700万元，导致本期债券违约。因此，公司与本期债券投资者山东信托和本期债券受托管理人东营银行滨州分行召开了债券持有人大会，通过了延期支付本期债券利息的决议。经过半年的内部整顿及人员调整，同时引入新投资者，公司于2016年6月30日支付完毕应付山东信托2015年度和2016年上半年利息款。</t>
  </si>
  <si>
    <t>山东滨州新天阳化工有限责任公司</t>
  </si>
  <si>
    <t>1280443.IB</t>
  </si>
  <si>
    <t>12圣达债</t>
  </si>
  <si>
    <t>受外部经营环境及金融环境的影响，本公司的生产经营业务受到冲击，同时资金流动性受到限制。这给本公司的生产经营造成较大的压力，并对债券的偿付产生不利影响。针对‘12圣达债’的到期付息及兑付，本公司已积极尝试引入新的投资人和合作者进行资产重组。虽经多方努力，重组需要时间，本公司仍未筹措到付息及兑付回售债券本金的资金，因此2012年四川圣达集团有限公司公司债券未能按期付息及兑付回售债券本金。</t>
  </si>
  <si>
    <t>四川圣达集团有限公司</t>
  </si>
  <si>
    <t xml:space="preserve">20161229,B,维持,鹏元资信评估有限公司
20151207,B,调低,鹏元资信评估有限公司
20151126,BBB,调低,鹏元资信评估有限公司
20150811,A,调低,鹏元资信评估有限公司
20140813,AA,维持,鹏元资信评估有限公司
20130805,AA,维持,鹏元资信评估有限公司
20120517,AA,首次,鹏元资信评估有限公司
</t>
  </si>
  <si>
    <t>国泰君安证券股份有限公司</t>
  </si>
  <si>
    <t>118038.SZ</t>
  </si>
  <si>
    <t>12福星门</t>
  </si>
  <si>
    <t>“13福星门”中小企业私募债券持有人：受宏观经济波动影响，我公司各项业务受到不同程度冲击，收入减少，现金流情况不佳，公司出现流动性困难。由于我公司未按时兑付“12福星门”私募债本息以及“13福星门”回售本金及2015年度利息，我公司主要资产已被债券持有人冻结，不能正常经营。截至本说明出具之日，我公司预计无法按时支付本期私募债券本金和到期利息，由此给债券持有人和各相关方带来的不便，我公司深表歉意。我们将采取积极态度，与各方进行充分沟通，争取妥善解决此问题。</t>
  </si>
  <si>
    <t>重庆市福星门业(集团)有限公司</t>
  </si>
  <si>
    <t>BB-</t>
  </si>
  <si>
    <t xml:space="preserve">20151106,BB,调低,鹏元资信评估有限公司
20140903,AA,首次,鹏元资信评估有限公司
</t>
  </si>
  <si>
    <t>东北证券股份有限公司</t>
  </si>
  <si>
    <t>重庆</t>
  </si>
  <si>
    <t>建筑产品</t>
  </si>
  <si>
    <t>011599179.IB</t>
  </si>
  <si>
    <t>15山水SCP001</t>
  </si>
  <si>
    <t>山东山水水泥集团有限公司2015年度第一期超短期融资券应于2015年11月12日兑付本息。截至到期兑付日日终，公司未能按照约定筹措足额偿债资金，“15山水SCP001”不能按期足额偿付。</t>
  </si>
  <si>
    <t>118151.SZ</t>
  </si>
  <si>
    <t>13华龙01</t>
  </si>
  <si>
    <t>由于公司资金面比较紧张，目前偿付全额本息有一定困难。2015年10月27日，浙江平湖华龙实业股份有限公司中小企业私募债券的受托管理人东海证券股份有限公司召集浙江平湖华龙实业股份有限公司中小企业私募债券债权人会议并由债券受托管理人代表孙兆院担任会议主席并主持.会议决议如下:1.债权人和债务人双方同意在10月29日之前,归还本金250万元及利息110万元,并将上述资金及时打入中登公司相应账户.2.债权人和债务人双方同意剩余750万元本金及其产生的票面利息于2015月12月17日之前一次性归还.</t>
  </si>
  <si>
    <t>浙江平湖华龙实业股份有限公司</t>
  </si>
  <si>
    <t>东海证券股份有限公司</t>
  </si>
  <si>
    <t>118028.SZ</t>
  </si>
  <si>
    <t>12蒙农科</t>
  </si>
  <si>
    <t>内蒙古奈伦农业科技股份有限公司2012年中小企业私募债券,于2014年11月9日到期兑付.其中1.05亿元本金及违约金、利息延期支付，公司于债券持有人签订以及相关利息的支付日期继续延期至2015年1月9日，截止目前仍没有及时偿付。</t>
  </si>
  <si>
    <t>内蒙古奈伦农业科技股份有限公司</t>
  </si>
  <si>
    <t>1080129.IB</t>
  </si>
  <si>
    <t>10中钢债</t>
  </si>
  <si>
    <t>考虑到正在研究的新增抵质押担保方案可能会影响投资人回售意愿以及利息支付事宜，公司将延期支付本期利息。</t>
  </si>
  <si>
    <t>中国中钢股份有限公司</t>
  </si>
  <si>
    <t>中国中钢集团公司</t>
  </si>
  <si>
    <t xml:space="preserve">20151020,B,调低,中诚信国际信用评级有限责任公司
20150706,BB,调低,中诚信国际信用评级有限责任公司
20140623,AA-,维持,中诚信国际信用评级有限责任公司
20130628,AA-,调低,中诚信国际信用评级有限责任公司
20120131,AA,维持,中诚信国际信用评级有限责任公司
20100624,AA,首次,中诚信国际信用评级有限责任公司
</t>
  </si>
  <si>
    <t>中银国际证券有限责任公司</t>
  </si>
  <si>
    <t>1082180.IB</t>
  </si>
  <si>
    <t>10英利MTN1</t>
  </si>
  <si>
    <t>由于连续亏损、拆迁补偿工作进度缓于预期，公司未按期足额兑付到期中票本息。</t>
  </si>
  <si>
    <t xml:space="preserve">20151013,C,调低,上海新世纪资信评估投资服务有限公司
20150930,BB,调低,上海新世纪资信评估投资服务有限公司
20150714,A,调低,上海新世纪资信评估投资服务有限公司
20140812,AA-,维持,上海新世纪资信评估投资服务有限公司
20130827,AA-,调低,上海新世纪资信评估投资服务有限公司
20120731,AA,维持,上海新世纪资信评估投资服务有限公司
20110715,AA,维持,上海新世纪资信评估投资服务有限公司
20100521,AA,首次,上海新世纪资信评估投资服务有限公司
</t>
  </si>
  <si>
    <t>125359.SH</t>
  </si>
  <si>
    <t>14吉粮债</t>
  </si>
  <si>
    <t>截止本公告出具之日,本公司及本公司股东吉林粮食集团有限公司通过努力已与8月4日支付本期利息420万元,但仍有2730万元利息尚未支付,经过与债券持有人协商,本公司将于近日支付利息370万元,债券持有人同意本公司延迟至10月20日前支付剩余利息</t>
  </si>
  <si>
    <t>吉林粮食集团收储经销有限公司</t>
  </si>
  <si>
    <t>吉林粮食集团有限公司</t>
  </si>
  <si>
    <t>广州证券股份有限公司</t>
  </si>
  <si>
    <t>吉林省</t>
  </si>
  <si>
    <t>1282369.IB</t>
  </si>
  <si>
    <t>12二重集MTN1</t>
  </si>
  <si>
    <t>2015年九月11日，公司收到通知书。通知书称债权人机械工业第一设计研究院于2015年九月11日以公司不能清偿到期债务并明显缺乏清偿能力及具有重整价值为由向德阳中院提交了针对公司的重整申请。若中院裁定受理重整申请时视为到期，并同时停止计息。</t>
  </si>
  <si>
    <t>中国第二重型机械集团公司</t>
  </si>
  <si>
    <t xml:space="preserve">20150923,C,调低,中诚信国际信用评级有限责任公司
20150916,CC,调低,中诚信国际信用评级有限责任公司
20150727,CCC,维持,中诚信国际信用评级有限责任公司
20150506,CCC,调低,中诚信国际信用评级有限责任公司
20150205,B-,维持,中诚信国际信用评级有限责任公司
20141105,B-,调低,中诚信国际信用评级有限责任公司
20141016,BB-,调低,中诚信国际信用评级有限责任公司
20140903,BBB,维持,中诚信国际信用评级有限责任公司
20140815,BBB,维持,中诚信国际信用评级有限责任公司
20140724,BBB,调低,中诚信国际信用评级有限责任公司
20140404,AA-,调低,中诚信国际信用评级有限责任公司
20130731,AA+,维持,中诚信国际信用评级有限责任公司
20120619,AA+,首次,中诚信国际信用评级有限责任公司
</t>
  </si>
  <si>
    <t>中信证券股份有限公司,交通银行股份有限公司</t>
  </si>
  <si>
    <t>125129.SH</t>
  </si>
  <si>
    <t>12沪机电</t>
  </si>
  <si>
    <t>上海市建设机电安装有限公司还款现金流出现问题，资金仍未及时到位，特申请延期至2015年10月16日支付本息。</t>
  </si>
  <si>
    <t>上海市建设机电安装有限公司</t>
  </si>
  <si>
    <t>上海扬子江建设(集团)有限公司</t>
  </si>
  <si>
    <t>A</t>
  </si>
  <si>
    <t>华创证券有限责任公司</t>
  </si>
  <si>
    <t>118121.SZ</t>
  </si>
  <si>
    <t>13福星门</t>
  </si>
  <si>
    <t>受宏观经济波动影响,我公司各项业务受到不同程度冲击,收入减少,现金流情况不佳,公司出现流动性困难.截止本公告之日,我公司对全额支付该等款项确有困难,不能按期全额支付.</t>
  </si>
  <si>
    <t xml:space="preserve">20151106,BB,调低,鹏元资信评估有限公司
20140903,AA,维持,鹏元资信评估有限公司
20130816,AA,首次,鹏元资信评估有限公司
</t>
  </si>
  <si>
    <t>125107.SH</t>
  </si>
  <si>
    <t>13大宏债</t>
  </si>
  <si>
    <t>2013年4月19日，经上海证券交易所备案，江苏大宏纺织集团有限公司，由射阳城市投资发展有限责任公司(简称射阳城投)担保，发行了两年期中小企业私募债3亿元(债券简称：13大宏债)。今年4月19日，“13大宏债”到期；4月20日，大宏集团未能按期兑付13大宏债全额本息，出现实质性违约。</t>
  </si>
  <si>
    <t>江苏大宏纺织集团股份有限公司</t>
  </si>
  <si>
    <t>射阳县城市投资发展有限责任公司</t>
  </si>
  <si>
    <t>CCC</t>
  </si>
  <si>
    <t xml:space="preserve">20150415,CCC,调低,东方金诚国际信用评估有限公司
20140630,A-,调低,东方金诚国际信用评估有限公司
20130508,AA-,首次,东方金诚国际信用评估有限公司
</t>
  </si>
  <si>
    <t>中泰证券股份有限公司</t>
  </si>
  <si>
    <t>纺织品</t>
  </si>
  <si>
    <t>112087.SZ</t>
  </si>
  <si>
    <t>12中富01</t>
  </si>
  <si>
    <t>本期债券将于5月28日到期。由于发行人4月28日偿债保障专户余额不足，受托管理人已分别于4月30日、5月10日、5月18日、5月19日和5月21日向投资者进行了信息披露和风险提示。同时，受托管理人立即派驻了现场工作小组，督促发行人就偿债保障资金账户余额不足问题进行整改，并与发行人管理层、发行人董事会成员、发行人控股股东、银团牵头行分别进行了多轮沟通和协调。鉴于发行人短期流动资金出现问题，虽采取了与多家银行洽谈融资贷款、追收应收账款等措施，但因种种原因资金到账情况不甚理想，进而导致发行人目前无法在2015年5月28日按时足额支付本期债券本金。</t>
  </si>
  <si>
    <t>珠海中富实业股份有限公司</t>
  </si>
  <si>
    <t xml:space="preserve">20150526,CC,调低,中诚信证券评估有限公司
20150522,BB,调低,中诚信证券评估有限公司
20140625,A+,调低,中诚信证券评估有限公司
20140211,AA-,维持,中诚信证券评估有限公司
20130626,AA-,调低,中诚信证券评估有限公司
20120520,AA,首次,中诚信证券评估有限公司
</t>
  </si>
  <si>
    <t>金属与玻璃容器</t>
  </si>
  <si>
    <t>一般公司债</t>
  </si>
  <si>
    <t>2014年本公司累计利润总额-1,014,028万元。其中，经营性利润-113,790万元，主要来自于新能源产业；同时，基于谨慎性原则本公司计提减值准备834,131万元。由于本公司2014年度发生巨额亏损，资产负债率急剧上升，融资能力丧失，资金枯竭，虽经多方努力，仍未筹措到付息资金，因此2011年度第二期中期票据2015年应付利息未能按期兑付。</t>
  </si>
  <si>
    <t>041458025.IB</t>
  </si>
  <si>
    <t>14波鸿CP001</t>
  </si>
  <si>
    <t>由于本期债券本息兑付资金由公司通过多家银行账户汇出，在资金划转过程中，因资金调度和操作时间原因，截至兑付日，部分资金已划付至银行间市场清算所股份有限公司（以下简称“上清所”），部分资金由于人行大额支付系统关闭，款虽已划出，仍处于在途状态，尚未到达上清所。公司愿意承担由此产生的罚息，并向投资人致歉。公司承诺足额本息兑付资金将于4月13日上午10时前划付至上清所，由上清所将兑付资金划付至各债券持有人。</t>
  </si>
  <si>
    <t>波鸿集团有限公司</t>
  </si>
  <si>
    <t xml:space="preserve">20140618,A-1,维持,大公国际资信评估有限公司
20140128,A-1,首次,大公国际资信评估有限公司
</t>
  </si>
  <si>
    <t>招商银行股份有限公司,中国银行股份有限公司</t>
  </si>
  <si>
    <t>112072.SZ</t>
  </si>
  <si>
    <t>12湘鄂债</t>
  </si>
  <si>
    <t>北京湘鄂情股份有限公司2012年公司债券付息日及回售资金到账日为2015年4月7日。截至本公告日，公司通过大股东财务资助、处置资产、回收应收账款等方式已收到偿债资金16,140.33万元，但尚有24,063.10万元资金缺口，因此无法按时、足额筹集资金用于偿付本期债券应付利息及回售款项，构成对本期债券的实质违约</t>
  </si>
  <si>
    <t>中科云网科技集团股份有限公司</t>
  </si>
  <si>
    <t xml:space="preserve">20150626,CC,维持,鹏元资信评估有限公司
20150403,CC,调低,鹏元资信评估有限公司
20141229,BB,调低,鹏元资信评估有限公司
20141008,BBB,调低,鹏元资信评估有限公司
20140513,A,维持,鹏元资信评估有限公司
20140212,A,调低,鹏元资信评估有限公司
20130624,AA-,调低,鹏元资信评估有限公司
20120627,AA,维持,鹏元资信评估有限公司
20111220,AA,首次,鹏元资信评估有限公司
</t>
  </si>
  <si>
    <t>广发证券股份有限公司</t>
  </si>
  <si>
    <t>餐馆</t>
  </si>
  <si>
    <t>118080.SZ</t>
  </si>
  <si>
    <t>12东飞02</t>
  </si>
  <si>
    <t>“12东飞02”债券持有人：“12东飞02”私募债场外最终兑付日期为20150321(周六)。截至3月23日上午12:00，偿债保障金账户（账户名：东飞马佐里纺机有限公司，账号：11013148332403）余额为1490333.53元。发行人东飞马佐里纺机有限公司及其担保人东台交通投资建设集团有限公司、自然人朱鹏均未能将本期债券本息16425万元打入偿债账户，“12东飞02”私募债发行人及担保人构成违约。我司作为本债券的受托管理人，敦促发行人及担保人尽快偿还本债券本息，保障投资人利益。</t>
  </si>
  <si>
    <t>东飞马佐里纺机有限公司</t>
  </si>
  <si>
    <t>东台市交通投资建设集团有限公司</t>
  </si>
  <si>
    <t xml:space="preserve">20130415,AA,首次,中诚信证券评估有限公司
</t>
  </si>
  <si>
    <t>中外合资企业</t>
  </si>
  <si>
    <t>长城证券股份有限公司</t>
  </si>
  <si>
    <t>118065.SZ</t>
  </si>
  <si>
    <t>12致富债</t>
  </si>
  <si>
    <t>“12致富债”2月5日为该债券投资人行使回售选择权的本金回售日，投资人并没有收到本息兑付资金，“12致富债”正式违约。</t>
  </si>
  <si>
    <t>宿迁市致富皮业有限公司</t>
  </si>
  <si>
    <t>服装、服饰与奢侈品</t>
  </si>
  <si>
    <t>118067.SZ</t>
  </si>
  <si>
    <t>12蓝博01</t>
  </si>
  <si>
    <t>“12蓝博01”两年的本息兑付资金尚未到位，“12蓝博01”已经构成实质性违约。</t>
  </si>
  <si>
    <t>安徽蓝博旺机械集团</t>
  </si>
  <si>
    <t>首创证券有限责任公司</t>
  </si>
  <si>
    <t>安徽省</t>
  </si>
  <si>
    <t>118068.SZ</t>
  </si>
  <si>
    <t>12东飞01</t>
  </si>
  <si>
    <t>“12东飞01”发行人东飞马佐里纺机有限公司，出现现金流断裂。原本于1月25日到期的“12东飞01中小企业私募债无法按期偿还本息。</t>
  </si>
  <si>
    <t xml:space="preserve">20130412,AA,首次,中诚信证券评估有限公司
</t>
  </si>
  <si>
    <t>“13华珠债”的发行主体是华珠(泉州)鞋业有限公司，付息日为2014年8月23日（逢节假日顺延至8月25日），利息共计800万元。应该是8月25号付息，没能兑付，已经构成违约。</t>
  </si>
  <si>
    <t>125065.SH</t>
  </si>
  <si>
    <t>12津天联</t>
  </si>
  <si>
    <t>在上交所挂牌的“12津天联”私募债已经于2014年7月28日正式违约，这是继超日债利息违约后，中小企业债的第二次违约。
资料显示，“12津天联”于2013年1月28日在上海证券交易所挂牌（上交所挂牌代码为125065），是由天联滨海复合材料有限公司发行的一笔中小企业私募债，债券金额5000万，票面利率9%，期限为两年。由天津海泰投资担保有限责任公司承担不可撤销连带担保责任。
据悉，“12津天联”原计划于2014年7月28日回售到期。目前，天联复材及其母公司天联集团均陷入困境，天联集团董事长王吉群选择“失联”，“12津天联”债已经事实违约。</t>
  </si>
  <si>
    <t>天津市天联滨海复合材料有限公司</t>
  </si>
  <si>
    <t>中信建投证券股份有限公司</t>
  </si>
  <si>
    <t>125012.SH</t>
  </si>
  <si>
    <t>12金泰01</t>
  </si>
  <si>
    <t>浙商证券昨日向上证报核实，由其承销的中小企业私募债12金泰债两期合计本金3000万元，由于所有债券持有人全额回售债券，发债人金泰科技未能履约，导致12金泰债实质违约。浙商证券同时表示，目前正在与包括当地政府在内的各方面积极协调，寻求可行的偿债方案。</t>
  </si>
  <si>
    <t>湖州金泰科技股份有限公司</t>
  </si>
  <si>
    <t>浙商证券股份有限公司</t>
  </si>
  <si>
    <t>125013.SH</t>
  </si>
  <si>
    <t>12金泰02</t>
  </si>
  <si>
    <t>125099.SH</t>
  </si>
  <si>
    <t>13中森债</t>
  </si>
  <si>
    <t>我公司于2013年发行完成"13中森债",根据募集说明书的约定,公司应于2014年3月28日支付第一期利息合计1800万元,因公司出现流动资金周转不畅,未能按时付息,截止2014年5月9日,我公司已将第一期利息合计1800万元支付给"13中森债"的债券持有人。</t>
  </si>
  <si>
    <t>中伟(徐州)新型材料科技有限公司</t>
  </si>
  <si>
    <t xml:space="preserve">20130718,AA,首次,联合信用评级有限公司
</t>
  </si>
  <si>
    <t>华龙证券股份有限公司</t>
  </si>
  <si>
    <t>112061.SZ</t>
  </si>
  <si>
    <t>11超日债</t>
  </si>
  <si>
    <t>协鑫集成科技股份有限公司</t>
  </si>
  <si>
    <t xml:space="preserve">20140521,C,调低,鹏元资信评估有限公司
20140307,CCC,维持,鹏元资信评估有限公司
20130518,CCC,调低,鹏元资信评估有限公司
20130410,BBB+,调低,鹏元资信评估有限公司
20121227,AA-,调低,鹏元资信评估有限公司
20120628,AA,维持,鹏元资信评估有限公司
20110713,AA,首次,鹏元资信评估有限公司
</t>
  </si>
  <si>
    <t>外资企业</t>
  </si>
  <si>
    <t>数据来源：Wind资讯</t>
  </si>
  <si>
    <t>四川省煤炭产业集团有限责任公司</t>
    <phoneticPr fontId="2" type="noConversion"/>
  </si>
  <si>
    <t>侨兴电信债005</t>
    <phoneticPr fontId="2" type="noConversion"/>
  </si>
  <si>
    <t>私募</t>
    <phoneticPr fontId="2" type="noConversion"/>
  </si>
  <si>
    <t>私募债</t>
    <phoneticPr fontId="2" type="noConversion"/>
  </si>
  <si>
    <t>14迪浩债</t>
    <phoneticPr fontId="2" type="noConversion"/>
  </si>
  <si>
    <t>按年统计</t>
    <phoneticPr fontId="2" type="noConversion"/>
  </si>
  <si>
    <t>年度</t>
    <phoneticPr fontId="2" type="noConversion"/>
  </si>
  <si>
    <t>违约券个数</t>
    <phoneticPr fontId="2" type="noConversion"/>
  </si>
  <si>
    <t>违约券金额</t>
    <phoneticPr fontId="2" type="noConversion"/>
  </si>
  <si>
    <t>违约券主体个数</t>
    <phoneticPr fontId="2" type="noConversion"/>
  </si>
  <si>
    <t>本公司一直高度重视本期债券付息事宜，但由于公司流动性危机尚未化解，通过公司自身生产经营未能获得足够的付息资金；同时，公司亦通过各种外部渠道筹集付息资金，但由于各种不可控的因素，截至目前公司付息资金仅落实人民币400万元，公司拟于3月5日将付息资金划入中国证券登记结算有限责任公司深圳分公司指定的银行账户用于本次债券付息，剩余付息资金尚未落实。因此，“11超日债”本期利息将无法于原定付息日2014年3月7日按期全额支付，仅能够按期支付共计人民币400万元。</t>
    <phoneticPr fontId="2" type="noConversion"/>
  </si>
  <si>
    <t>担保人</t>
    <phoneticPr fontId="2" type="noConversion"/>
  </si>
  <si>
    <t>季度</t>
  </si>
  <si>
    <t>违约时间</t>
  </si>
  <si>
    <t>一季度</t>
  </si>
  <si>
    <t>私募债，无新闻</t>
  </si>
  <si>
    <t>新闻量不足</t>
  </si>
  <si>
    <t>二季度</t>
  </si>
  <si>
    <t>三季度</t>
  </si>
  <si>
    <t>无新闻</t>
  </si>
  <si>
    <t>27（提前半个月）</t>
  </si>
  <si>
    <t>四季度</t>
  </si>
  <si>
    <t>起息日期</t>
    <phoneticPr fontId="2" type="noConversion"/>
  </si>
  <si>
    <t>鹰眼指数（提前一个月）</t>
    <phoneticPr fontId="2" type="noConversion"/>
  </si>
  <si>
    <t>鹰眼指数排名（提前一个月）</t>
    <phoneticPr fontId="2" type="noConversion"/>
  </si>
  <si>
    <t>私募债，无新闻</t>
    <phoneticPr fontId="2" type="noConversion"/>
  </si>
  <si>
    <t>125338.SH</t>
    <phoneticPr fontId="2" type="noConversion"/>
  </si>
  <si>
    <r>
      <t>14</t>
    </r>
    <r>
      <rPr>
        <sz val="10"/>
        <color rgb="FF000000"/>
        <rFont val="宋体"/>
        <family val="3"/>
        <charset val="134"/>
      </rPr>
      <t>中恒</t>
    </r>
    <r>
      <rPr>
        <sz val="10"/>
        <color rgb="FF000000"/>
        <rFont val="Heiti SC Light"/>
        <family val="2"/>
      </rPr>
      <t>02</t>
    </r>
    <phoneticPr fontId="2" type="noConversion"/>
  </si>
  <si>
    <t>新</t>
    <phoneticPr fontId="2" type="noConversion"/>
  </si>
  <si>
    <r>
      <rPr>
        <sz val="10"/>
        <color rgb="FF000000"/>
        <rFont val="宋体"/>
        <family val="3"/>
        <charset val="134"/>
      </rPr>
      <t>私募债</t>
    </r>
    <r>
      <rPr>
        <sz val="10"/>
        <color rgb="FF000000"/>
        <rFont val="Heiti SC Light"/>
        <family val="2"/>
      </rPr>
      <t>,</t>
    </r>
    <r>
      <rPr>
        <sz val="10"/>
        <color rgb="FF000000"/>
        <rFont val="宋体"/>
        <family val="3"/>
        <charset val="134"/>
      </rPr>
      <t>无新闻</t>
    </r>
    <phoneticPr fontId="2" type="noConversion"/>
  </si>
  <si>
    <t>新闻量不足</t>
    <phoneticPr fontId="2" type="noConversion"/>
  </si>
  <si>
    <t>041564019.IB</t>
    <phoneticPr fontId="2" type="noConversion"/>
  </si>
  <si>
    <r>
      <t>15</t>
    </r>
    <r>
      <rPr>
        <sz val="10"/>
        <color rgb="FF000000"/>
        <rFont val="宋体"/>
        <family val="3"/>
        <charset val="134"/>
      </rPr>
      <t>华昱</t>
    </r>
    <r>
      <rPr>
        <sz val="10"/>
        <color rgb="FF000000"/>
        <rFont val="Heiti SC Light"/>
        <family val="2"/>
      </rPr>
      <t>CP001</t>
    </r>
    <phoneticPr fontId="2" type="noConversion"/>
  </si>
  <si>
    <t>发行主体</t>
    <phoneticPr fontId="2" type="noConversion"/>
  </si>
  <si>
    <t>中煤集团山西华昱能源有限公司</t>
    <phoneticPr fontId="2" type="noConversion"/>
  </si>
  <si>
    <t>123514.SH</t>
    <phoneticPr fontId="2" type="noConversion"/>
  </si>
  <si>
    <r>
      <t>14</t>
    </r>
    <r>
      <rPr>
        <sz val="10"/>
        <color rgb="FF000000"/>
        <rFont val="宋体"/>
        <family val="3"/>
        <charset val="134"/>
      </rPr>
      <t>益优</t>
    </r>
    <r>
      <rPr>
        <sz val="10"/>
        <color rgb="FF000000"/>
        <rFont val="Heiti SC Light"/>
        <family val="2"/>
      </rPr>
      <t>02</t>
    </r>
    <phoneticPr fontId="2" type="noConversion"/>
  </si>
  <si>
    <t>大成西黄河大桥通行费收入收益权专项资产管理计划</t>
    <phoneticPr fontId="2" type="noConversion"/>
  </si>
  <si>
    <t>51501302.GSE</t>
    <phoneticPr fontId="2" type="noConversion"/>
  </si>
  <si>
    <r>
      <t>15</t>
    </r>
    <r>
      <rPr>
        <sz val="10"/>
        <color rgb="FF000000"/>
        <rFont val="宋体"/>
        <family val="3"/>
        <charset val="134"/>
      </rPr>
      <t>华协农业</t>
    </r>
    <r>
      <rPr>
        <sz val="10"/>
        <color rgb="FF000000"/>
        <rFont val="Heiti SC Light"/>
        <family val="2"/>
      </rPr>
      <t>02</t>
    </r>
    <phoneticPr fontId="2" type="noConversion"/>
  </si>
  <si>
    <t>51501301.GSE</t>
    <phoneticPr fontId="2" type="noConversion"/>
  </si>
  <si>
    <r>
      <t>15</t>
    </r>
    <r>
      <rPr>
        <sz val="10"/>
        <color rgb="FF000000"/>
        <rFont val="宋体"/>
        <family val="3"/>
        <charset val="134"/>
      </rPr>
      <t>华协农业</t>
    </r>
    <r>
      <rPr>
        <sz val="10"/>
        <color rgb="FF000000"/>
        <rFont val="Heiti SC Light"/>
        <family val="2"/>
      </rPr>
      <t>01</t>
    </r>
    <phoneticPr fontId="2" type="noConversion"/>
  </si>
  <si>
    <t>51501304.GSE</t>
    <phoneticPr fontId="2" type="noConversion"/>
  </si>
  <si>
    <r>
      <t>15</t>
    </r>
    <r>
      <rPr>
        <sz val="10"/>
        <color rgb="FF000000"/>
        <rFont val="宋体"/>
        <family val="3"/>
        <charset val="134"/>
      </rPr>
      <t>华协农业</t>
    </r>
    <r>
      <rPr>
        <sz val="10"/>
        <color rgb="FF000000"/>
        <rFont val="Heiti SC Light"/>
        <family val="2"/>
      </rPr>
      <t>04</t>
    </r>
    <phoneticPr fontId="2" type="noConversion"/>
  </si>
  <si>
    <t>51501303.GSE</t>
    <phoneticPr fontId="2" type="noConversion"/>
  </si>
  <si>
    <r>
      <t>15</t>
    </r>
    <r>
      <rPr>
        <sz val="10"/>
        <color rgb="FF000000"/>
        <rFont val="宋体"/>
        <family val="3"/>
        <charset val="134"/>
      </rPr>
      <t>华协农业</t>
    </r>
    <r>
      <rPr>
        <sz val="10"/>
        <color rgb="FF000000"/>
        <rFont val="Heiti SC Light"/>
        <family val="2"/>
      </rPr>
      <t>03</t>
    </r>
    <phoneticPr fontId="2" type="noConversion"/>
  </si>
  <si>
    <t>金满锐溢</t>
    <phoneticPr fontId="2" type="noConversion"/>
  </si>
  <si>
    <r>
      <rPr>
        <sz val="10"/>
        <color rgb="FF000000"/>
        <rFont val="宋体"/>
        <family val="3"/>
        <charset val="134"/>
      </rPr>
      <t>一季度（</t>
    </r>
    <r>
      <rPr>
        <sz val="10"/>
        <color rgb="FF000000"/>
        <rFont val="Heiti SC Light"/>
        <family val="2"/>
      </rPr>
      <t>18</t>
    </r>
    <r>
      <rPr>
        <sz val="10"/>
        <color rgb="FF000000"/>
        <rFont val="宋体"/>
        <family val="3"/>
        <charset val="134"/>
      </rPr>
      <t>）</t>
    </r>
    <phoneticPr fontId="2" type="noConversion"/>
  </si>
  <si>
    <t>110038.GBG</t>
    <phoneticPr fontId="2" type="noConversion"/>
  </si>
  <si>
    <t>118092.SZ</t>
    <phoneticPr fontId="2" type="noConversion"/>
  </si>
  <si>
    <r>
      <t>12</t>
    </r>
    <r>
      <rPr>
        <sz val="10"/>
        <color rgb="FF000000"/>
        <rFont val="宋体"/>
        <family val="3"/>
        <charset val="134"/>
      </rPr>
      <t>泰亨债</t>
    </r>
    <phoneticPr fontId="2" type="noConversion"/>
  </si>
  <si>
    <t>天津市泰亨气体有限公司</t>
    <phoneticPr fontId="2" type="noConversion"/>
  </si>
  <si>
    <r>
      <rPr>
        <sz val="10"/>
        <color rgb="FF000000"/>
        <rFont val="宋体"/>
        <family val="3"/>
        <charset val="134"/>
      </rPr>
      <t>二季度（</t>
    </r>
    <r>
      <rPr>
        <sz val="10"/>
        <color rgb="FF000000"/>
        <rFont val="Heiti SC Light"/>
        <family val="2"/>
      </rPr>
      <t>20</t>
    </r>
    <r>
      <rPr>
        <sz val="10"/>
        <color rgb="FF000000"/>
        <rFont val="宋体"/>
        <family val="3"/>
        <charset val="134"/>
      </rPr>
      <t>）</t>
    </r>
    <phoneticPr fontId="2" type="noConversion"/>
  </si>
  <si>
    <r>
      <rPr>
        <sz val="10"/>
        <color rgb="FF000000"/>
        <rFont val="宋体"/>
        <family val="3"/>
        <charset val="134"/>
      </rPr>
      <t>三季度（</t>
    </r>
    <r>
      <rPr>
        <sz val="10"/>
        <color rgb="FF000000"/>
        <rFont val="Heiti SC Light"/>
        <family val="2"/>
      </rPr>
      <t>10</t>
    </r>
    <r>
      <rPr>
        <sz val="10"/>
        <color rgb="FF000000"/>
        <rFont val="宋体"/>
        <family val="3"/>
        <charset val="134"/>
      </rPr>
      <t>）</t>
    </r>
    <phoneticPr fontId="2" type="noConversion"/>
  </si>
  <si>
    <t>莱芜信通印刷设备有限公司，删除重复的</t>
    <phoneticPr fontId="2" type="noConversion"/>
  </si>
  <si>
    <t>1182373.IB</t>
    <phoneticPr fontId="2" type="noConversion"/>
  </si>
  <si>
    <r>
      <t>11</t>
    </r>
    <r>
      <rPr>
        <sz val="10"/>
        <color rgb="FF000000"/>
        <rFont val="宋体"/>
        <family val="3"/>
        <charset val="134"/>
      </rPr>
      <t>中城建</t>
    </r>
    <r>
      <rPr>
        <sz val="10"/>
        <color rgb="FF000000"/>
        <rFont val="Heiti SC Light"/>
        <family val="2"/>
      </rPr>
      <t>MTN1</t>
    </r>
    <phoneticPr fontId="2" type="noConversion"/>
  </si>
  <si>
    <t>118158.SZ</t>
    <phoneticPr fontId="2" type="noConversion"/>
  </si>
  <si>
    <r>
      <t>13</t>
    </r>
    <r>
      <rPr>
        <sz val="10"/>
        <color rgb="FF000000"/>
        <rFont val="宋体"/>
        <family val="3"/>
        <charset val="134"/>
      </rPr>
      <t>川煤炭</t>
    </r>
    <r>
      <rPr>
        <sz val="10"/>
        <color rgb="FF000000"/>
        <rFont val="Heiti SC Light"/>
        <family val="2"/>
      </rPr>
      <t>PPN001</t>
    </r>
    <phoneticPr fontId="2" type="noConversion"/>
  </si>
  <si>
    <r>
      <t>15</t>
    </r>
    <r>
      <rPr>
        <sz val="10"/>
        <color rgb="FF000000"/>
        <rFont val="宋体"/>
        <family val="3"/>
        <charset val="134"/>
      </rPr>
      <t>机床</t>
    </r>
    <r>
      <rPr>
        <sz val="10"/>
        <color rgb="FF000000"/>
        <rFont val="Heiti SC Light"/>
        <family val="2"/>
      </rPr>
      <t>CP004</t>
    </r>
    <phoneticPr fontId="2" type="noConversion"/>
  </si>
  <si>
    <t>大连机床集团有限责任公司</t>
    <phoneticPr fontId="2" type="noConversion"/>
  </si>
  <si>
    <r>
      <t>12</t>
    </r>
    <r>
      <rPr>
        <sz val="10"/>
        <color rgb="FF000000"/>
        <rFont val="宋体"/>
        <family val="3"/>
        <charset val="134"/>
      </rPr>
      <t>中城建</t>
    </r>
    <r>
      <rPr>
        <sz val="10"/>
        <color rgb="FF000000"/>
        <rFont val="Heiti SC Light"/>
        <family val="2"/>
      </rPr>
      <t>MTN1</t>
    </r>
    <phoneticPr fontId="2" type="noConversion"/>
  </si>
  <si>
    <t>需要与宗文核实</t>
    <phoneticPr fontId="2" type="noConversion"/>
  </si>
  <si>
    <t>中国城市建设控股集团有限公司</t>
    <phoneticPr fontId="2" type="noConversion"/>
  </si>
  <si>
    <t>中恒通(福建)机械制造有限公司</t>
    <phoneticPr fontId="2" type="noConversion"/>
  </si>
  <si>
    <t>甘肃华协农业生物科技股份有限公司</t>
    <phoneticPr fontId="2" type="noConversion"/>
  </si>
  <si>
    <r>
      <rPr>
        <sz val="10"/>
        <color rgb="FF000000"/>
        <rFont val="宋体"/>
        <family val="3"/>
        <charset val="134"/>
      </rPr>
      <t>侨兴电信债</t>
    </r>
    <r>
      <rPr>
        <sz val="10"/>
        <color rgb="FF000000"/>
        <rFont val="Heiti SC Light"/>
        <family val="2"/>
      </rPr>
      <t>001</t>
    </r>
    <phoneticPr fontId="2" type="noConversion"/>
  </si>
  <si>
    <r>
      <rPr>
        <sz val="10"/>
        <color rgb="FF000000"/>
        <rFont val="宋体"/>
        <family val="3"/>
        <charset val="134"/>
      </rPr>
      <t>侨兴电讯债</t>
    </r>
    <r>
      <rPr>
        <sz val="10"/>
        <color rgb="FF000000"/>
        <rFont val="Heiti SC Light"/>
        <family val="2"/>
      </rPr>
      <t>001</t>
    </r>
    <phoneticPr fontId="2" type="noConversion"/>
  </si>
  <si>
    <t>惠州侨兴电讯工业有限公司</t>
    <phoneticPr fontId="2" type="noConversion"/>
  </si>
  <si>
    <r>
      <t>13</t>
    </r>
    <r>
      <rPr>
        <sz val="10"/>
        <color rgb="FF000000"/>
        <rFont val="宋体"/>
        <family val="3"/>
        <charset val="134"/>
      </rPr>
      <t>百川债</t>
    </r>
    <phoneticPr fontId="2" type="noConversion"/>
  </si>
  <si>
    <t>广州华工百川科技有限公司</t>
    <phoneticPr fontId="2" type="noConversion"/>
  </si>
  <si>
    <t>发行方式</t>
    <phoneticPr fontId="2" type="noConversion"/>
  </si>
  <si>
    <t>私募债，新闻不足</t>
    <phoneticPr fontId="2" type="noConversion"/>
  </si>
  <si>
    <t>惠州侨兴电信工业有限公司</t>
    <phoneticPr fontId="2" type="noConversion"/>
  </si>
  <si>
    <t>债券余额</t>
    <phoneticPr fontId="2" type="noConversion"/>
  </si>
  <si>
    <t xml:space="preserve">   </t>
  </si>
  <si>
    <t>2016Q1</t>
  </si>
  <si>
    <t>2016Q2</t>
  </si>
  <si>
    <t>2016Q3</t>
  </si>
  <si>
    <t>2016Q4</t>
  </si>
  <si>
    <t>季度</t>
    <phoneticPr fontId="2" type="noConversion"/>
  </si>
  <si>
    <t>债券个数</t>
    <phoneticPr fontId="2" type="noConversion"/>
  </si>
  <si>
    <t>规模</t>
    <phoneticPr fontId="2" type="noConversion"/>
  </si>
  <si>
    <t>债券违约汇总</t>
    <phoneticPr fontId="2" type="noConversion"/>
  </si>
  <si>
    <r>
      <rPr>
        <sz val="10"/>
        <color rgb="FF000000"/>
        <rFont val="宋体"/>
        <family val="3"/>
        <charset val="134"/>
      </rPr>
      <t>四季度（</t>
    </r>
    <r>
      <rPr>
        <sz val="10"/>
        <color rgb="FF000000"/>
        <rFont val="Heiti SC Light"/>
        <family val="2"/>
      </rPr>
      <t>31</t>
    </r>
    <r>
      <rPr>
        <sz val="10"/>
        <color rgb="FF000000"/>
        <rFont val="宋体"/>
        <family val="3"/>
        <charset val="134"/>
      </rPr>
      <t>）</t>
    </r>
    <phoneticPr fontId="2" type="noConversion"/>
  </si>
  <si>
    <r>
      <t>14</t>
    </r>
    <r>
      <rPr>
        <sz val="10"/>
        <color rgb="FF000000"/>
        <rFont val="宋体"/>
        <family val="3"/>
        <charset val="134"/>
      </rPr>
      <t>佳源债</t>
    </r>
    <phoneticPr fontId="2" type="noConversion"/>
  </si>
  <si>
    <t>河南佳源乳业股份有限公司</t>
    <phoneticPr fontId="2" type="noConversion"/>
  </si>
  <si>
    <r>
      <t>13</t>
    </r>
    <r>
      <rPr>
        <sz val="10"/>
        <color rgb="FF000000"/>
        <rFont val="宋体"/>
        <family val="3"/>
        <charset val="134"/>
      </rPr>
      <t>华珠债</t>
    </r>
    <phoneticPr fontId="2" type="noConversion"/>
  </si>
  <si>
    <r>
      <t>13</t>
    </r>
    <r>
      <rPr>
        <sz val="10"/>
        <color rgb="FF000000"/>
        <rFont val="宋体"/>
        <family val="3"/>
        <charset val="134"/>
      </rPr>
      <t>华光</t>
    </r>
    <r>
      <rPr>
        <sz val="10"/>
        <color rgb="FF000000"/>
        <rFont val="Heiti SC Light"/>
        <family val="2"/>
      </rPr>
      <t>04</t>
    </r>
    <phoneticPr fontId="2" type="noConversion"/>
  </si>
  <si>
    <t>金乡县华光食品进出口有限公司</t>
    <phoneticPr fontId="2" type="noConversion"/>
  </si>
  <si>
    <t>华珠(泉州)鞋业有限公司</t>
    <phoneticPr fontId="2" type="noConversion"/>
  </si>
  <si>
    <t>标志</t>
    <phoneticPr fontId="2" type="noConversion"/>
  </si>
  <si>
    <t>没有违约新闻</t>
    <phoneticPr fontId="2" type="noConversion"/>
  </si>
  <si>
    <r>
      <t>11</t>
    </r>
    <r>
      <rPr>
        <sz val="10"/>
        <color rgb="FF000000"/>
        <rFont val="宋体"/>
        <family val="3"/>
        <charset val="134"/>
      </rPr>
      <t>天威</t>
    </r>
    <r>
      <rPr>
        <sz val="10"/>
        <color rgb="FF000000"/>
        <rFont val="Heiti SC Light"/>
        <family val="2"/>
      </rPr>
      <t>MTN1</t>
    </r>
    <phoneticPr fontId="2" type="noConversion"/>
  </si>
  <si>
    <r>
      <t>14</t>
    </r>
    <r>
      <rPr>
        <sz val="10"/>
        <color rgb="FF000000"/>
        <rFont val="宋体"/>
        <family val="3"/>
        <charset val="134"/>
      </rPr>
      <t>益优</t>
    </r>
    <r>
      <rPr>
        <sz val="10"/>
        <color rgb="FF000000"/>
        <rFont val="Heiti SC Light"/>
        <family val="2"/>
      </rPr>
      <t>02</t>
    </r>
    <phoneticPr fontId="2" type="noConversion"/>
  </si>
  <si>
    <t>14益优02</t>
    <phoneticPr fontId="2" type="noConversion"/>
  </si>
  <si>
    <t>123514.SH</t>
    <phoneticPr fontId="2" type="noConversion"/>
  </si>
  <si>
    <t>123514.SH</t>
    <phoneticPr fontId="2" type="noConversion"/>
  </si>
  <si>
    <t>YEAR</t>
  </si>
  <si>
    <t>CNT</t>
  </si>
  <si>
    <t>TOTAL_AMOUNT</t>
  </si>
  <si>
    <t>债券类型</t>
  </si>
  <si>
    <t>违约只数</t>
  </si>
  <si>
    <t>违约金额</t>
  </si>
  <si>
    <t>其他</t>
  </si>
  <si>
    <t>COMPANY_TYPE</t>
  </si>
  <si>
    <t>交易场所</t>
  </si>
  <si>
    <t>违约债券数量</t>
  </si>
  <si>
    <t>违约债券金额</t>
  </si>
  <si>
    <t>地方股交中心</t>
  </si>
  <si>
    <t>违约债券只数</t>
    <phoneticPr fontId="2" type="noConversion"/>
  </si>
  <si>
    <t>主管单位</t>
  </si>
  <si>
    <t>违约数量</t>
  </si>
  <si>
    <t>发改委</t>
  </si>
  <si>
    <t>证监会交易所</t>
  </si>
  <si>
    <t>交易商协会</t>
  </si>
  <si>
    <t>企业债</t>
  </si>
  <si>
    <t>短期融资券</t>
  </si>
  <si>
    <t>中期票据</t>
  </si>
  <si>
    <t>公司债</t>
  </si>
  <si>
    <t>资产支持证券</t>
  </si>
  <si>
    <t>主管单位</t>
    <phoneticPr fontId="2" type="noConversion"/>
  </si>
  <si>
    <t>券种</t>
    <phoneticPr fontId="2" type="noConversion"/>
  </si>
  <si>
    <t>违约债券数量</t>
    <phoneticPr fontId="2" type="noConversion"/>
  </si>
  <si>
    <t>交易商协会</t>
    <phoneticPr fontId="2" type="noConversion"/>
  </si>
  <si>
    <t>定向工具PPN</t>
    <phoneticPr fontId="2" type="noConversion"/>
  </si>
  <si>
    <t>中期票据MTN</t>
    <phoneticPr fontId="2" type="noConversion"/>
  </si>
  <si>
    <t>(超）短融CP</t>
    <phoneticPr fontId="2" type="noConversion"/>
  </si>
  <si>
    <t>证监会交易所</t>
    <phoneticPr fontId="2" type="noConversion"/>
  </si>
  <si>
    <t>交易所非公开债</t>
    <phoneticPr fontId="2" type="noConversion"/>
  </si>
  <si>
    <t>发改委</t>
    <phoneticPr fontId="2" type="noConversion"/>
  </si>
  <si>
    <t>企业债</t>
    <phoneticPr fontId="2" type="noConversion"/>
  </si>
  <si>
    <t>地方股权中心</t>
    <phoneticPr fontId="2" type="noConversion"/>
  </si>
  <si>
    <t>总计</t>
    <phoneticPr fontId="2" type="noConversion"/>
  </si>
  <si>
    <t>ABS</t>
    <phoneticPr fontId="2" type="noConversion"/>
  </si>
  <si>
    <t>违约债券数量占比</t>
    <phoneticPr fontId="2" type="noConversion"/>
  </si>
  <si>
    <t>行业</t>
  </si>
  <si>
    <t>食品加工与肉类</t>
    <phoneticPr fontId="2" type="noConversion"/>
  </si>
  <si>
    <t>无评级</t>
  </si>
  <si>
    <t>违约债券数量(左)</t>
    <phoneticPr fontId="2" type="noConversion"/>
  </si>
  <si>
    <t>违约主体公司数量(左)</t>
    <phoneticPr fontId="2" type="noConversion"/>
  </si>
  <si>
    <t>违约金额(亿)(右)</t>
    <phoneticPr fontId="2" type="noConversion"/>
  </si>
  <si>
    <t>内蒙古博源控股集团有限公司</t>
    <phoneticPr fontId="2" type="noConversion"/>
  </si>
  <si>
    <t>16博源SCP001</t>
    <phoneticPr fontId="2" type="noConversion"/>
  </si>
  <si>
    <r>
      <t>16</t>
    </r>
    <r>
      <rPr>
        <sz val="10"/>
        <color rgb="FF000000"/>
        <rFont val="宋体"/>
        <family val="3"/>
        <charset val="134"/>
      </rPr>
      <t>大机床</t>
    </r>
    <r>
      <rPr>
        <sz val="10"/>
        <color rgb="FF000000"/>
        <rFont val="Heiti SC Light"/>
        <family val="2"/>
      </rPr>
      <t>SCP001</t>
    </r>
    <phoneticPr fontId="2" type="noConversion"/>
  </si>
  <si>
    <r>
      <t>15</t>
    </r>
    <r>
      <rPr>
        <sz val="10"/>
        <color rgb="FF000000"/>
        <rFont val="宋体"/>
        <family val="3"/>
        <charset val="134"/>
      </rPr>
      <t>机床</t>
    </r>
    <r>
      <rPr>
        <sz val="10"/>
        <color rgb="FF000000"/>
        <rFont val="Heiti SC Light"/>
        <family val="2"/>
      </rPr>
      <t>CP003</t>
    </r>
    <phoneticPr fontId="2" type="noConversion"/>
  </si>
  <si>
    <r>
      <t>15</t>
    </r>
    <r>
      <rPr>
        <sz val="10"/>
        <color rgb="FF000000"/>
        <rFont val="宋体"/>
        <family val="3"/>
        <charset val="134"/>
      </rPr>
      <t>冀物流</t>
    </r>
    <r>
      <rPr>
        <sz val="10"/>
        <color rgb="FF000000"/>
        <rFont val="Heiti SC Light"/>
        <family val="2"/>
      </rPr>
      <t>CP002</t>
    </r>
    <phoneticPr fontId="2" type="noConversion"/>
  </si>
  <si>
    <t>MONTH</t>
    <phoneticPr fontId="2" type="noConversion"/>
  </si>
  <si>
    <t>债券违约数量(右)</t>
    <phoneticPr fontId="2" type="noConversion"/>
  </si>
  <si>
    <t>债券违约金额(亿)(左)</t>
    <phoneticPr fontId="2" type="noConversion"/>
  </si>
  <si>
    <t>违约主体数量</t>
    <phoneticPr fontId="2" type="noConversion"/>
  </si>
  <si>
    <t>违约金额</t>
    <phoneticPr fontId="2" type="noConversion"/>
  </si>
  <si>
    <t>违约金额(亿元)(左)</t>
    <phoneticPr fontId="2" type="noConversion"/>
  </si>
  <si>
    <t>违约数量(右)</t>
    <phoneticPr fontId="2" type="noConversion"/>
  </si>
  <si>
    <t>违约金额(左)</t>
    <phoneticPr fontId="2" type="noConversion"/>
  </si>
  <si>
    <t>违约债券数量(右)</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</si>
</sst>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_ "/>
  </numFmts>
  <fonts count="11">
    <font>
      <sz val="11"/>
      <color theme="1"/>
      <name val="宋体"/>
      <family val="2"/>
      <charset val="134"/>
      <scheme val="minor"/>
    </font>
    <font>
      <sz val="11"/>
      <color indexed="10"/>
      <name val="宋体"/>
      <family val="2"/>
      <charset val="134"/>
      <scheme val="minor"/>
    </font>
    <font>
      <sz val="9"/>
      <name val="宋体"/>
      <family val="2"/>
      <charset val="134"/>
      <scheme val="minor"/>
    </font>
    <font>
      <sz val="10"/>
      <color rgb="FF000000"/>
      <name val="Heiti SC Light"/>
      <family val="2"/>
    </font>
    <font>
      <sz val="10"/>
      <color rgb="FF262626"/>
      <name val="Heiti SC Light"/>
      <family val="2"/>
    </font>
    <font>
      <sz val="10"/>
      <color rgb="FFFFFFFF"/>
      <name val="Heiti SC Light"/>
      <family val="2"/>
    </font>
    <font>
      <sz val="10"/>
      <color rgb="FF262626"/>
      <name val="宋体"/>
      <family val="3"/>
      <charset val="134"/>
    </font>
    <font>
      <sz val="10"/>
      <color rgb="FFFFFFFF"/>
      <name val="宋体"/>
      <family val="3"/>
      <charset val="134"/>
    </font>
    <font>
      <sz val="10"/>
      <color rgb="FF000000"/>
      <name val="宋体"/>
      <family val="3"/>
      <charset val="134"/>
    </font>
    <font>
      <b/>
      <sz val="10"/>
      <color rgb="FF000000"/>
      <name val="Heiti SC Light"/>
      <family val="2"/>
    </font>
    <font>
      <b/>
      <sz val="10"/>
      <color rgb="FF000000"/>
      <name val="宋体"/>
      <family val="2"/>
      <charset val="134"/>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E799"/>
        <bgColor indexed="64"/>
      </patternFill>
    </fill>
    <fill>
      <patternFill patternType="solid">
        <fgColor rgb="FF0070C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alignment vertical="center"/>
    </xf>
  </cellStyleXfs>
  <cellXfs count="52">
    <xf numFmtId="0" fontId="0" fillId="0" borderId="0" xfId="0">
      <alignment vertical="center"/>
    </xf>
    <xf numFmtId="0" fontId="0" fillId="0" borderId="0" xfId="0" applyAlignment="1">
      <alignment vertical="top"/>
    </xf>
    <xf numFmtId="176" fontId="0" fillId="0" borderId="0" xfId="0" applyNumberFormat="1" applyAlignment="1">
      <alignment vertical="top"/>
    </xf>
    <xf numFmtId="4" fontId="0" fillId="0" borderId="0" xfId="0" applyNumberFormat="1" applyAlignment="1">
      <alignment vertical="top"/>
    </xf>
    <xf numFmtId="0" fontId="1" fillId="0" borderId="0" xfId="0" applyFont="1" applyAlignment="1">
      <alignment vertical="top"/>
    </xf>
    <xf numFmtId="0" fontId="0" fillId="0" borderId="1" xfId="0" applyBorder="1" applyAlignment="1">
      <alignment horizontal="center" vertical="center"/>
    </xf>
    <xf numFmtId="176"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0" fillId="0" borderId="1" xfId="0" quotePrefix="1" applyBorder="1" applyAlignment="1">
      <alignment vertical="top"/>
    </xf>
    <xf numFmtId="0" fontId="0" fillId="0" borderId="1" xfId="0" quotePrefix="1" applyBorder="1" applyAlignment="1">
      <alignment vertical="top" wrapText="1"/>
    </xf>
    <xf numFmtId="4" fontId="0" fillId="0" borderId="1" xfId="0" applyNumberFormat="1" applyBorder="1" applyAlignment="1">
      <alignment vertical="top"/>
    </xf>
    <xf numFmtId="0" fontId="3" fillId="3" borderId="2" xfId="0" applyFont="1" applyFill="1" applyBorder="1" applyAlignment="1">
      <alignment horizontal="center" vertical="top" wrapText="1" readingOrder="1"/>
    </xf>
    <xf numFmtId="0" fontId="3" fillId="4" borderId="2"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14" fontId="3" fillId="0" borderId="2" xfId="0" applyNumberFormat="1" applyFont="1" applyBorder="1" applyAlignment="1">
      <alignment horizontal="center" vertical="top" wrapText="1" readingOrder="1"/>
    </xf>
    <xf numFmtId="0" fontId="3" fillId="4" borderId="6" xfId="0" applyFont="1" applyFill="1" applyBorder="1" applyAlignment="1">
      <alignment horizontal="center" vertical="center" wrapText="1" readingOrder="1"/>
    </xf>
    <xf numFmtId="14" fontId="0" fillId="0" borderId="1" xfId="0" applyNumberFormat="1" applyBorder="1" applyAlignment="1">
      <alignment vertical="top"/>
    </xf>
    <xf numFmtId="0" fontId="3" fillId="0" borderId="3" xfId="0" applyFont="1" applyBorder="1" applyAlignment="1">
      <alignment vertical="center" wrapText="1" readingOrder="1"/>
    </xf>
    <xf numFmtId="0" fontId="4" fillId="0" borderId="3" xfId="0" applyFont="1" applyBorder="1" applyAlignment="1">
      <alignment vertical="center" wrapText="1" readingOrder="1"/>
    </xf>
    <xf numFmtId="0" fontId="6" fillId="0" borderId="3" xfId="0" applyFont="1" applyBorder="1" applyAlignment="1">
      <alignment horizontal="center" vertical="center" wrapText="1" readingOrder="1"/>
    </xf>
    <xf numFmtId="0" fontId="7" fillId="2" borderId="3" xfId="0" applyFont="1" applyFill="1" applyBorder="1" applyAlignment="1">
      <alignment horizontal="center" vertical="center" wrapText="1" readingOrder="1"/>
    </xf>
    <xf numFmtId="0" fontId="5" fillId="2" borderId="6" xfId="0" applyFont="1" applyFill="1" applyBorder="1" applyAlignment="1">
      <alignment horizontal="center" vertical="center" wrapText="1" readingOrder="1"/>
    </xf>
    <xf numFmtId="0" fontId="0" fillId="5" borderId="0" xfId="0" applyFill="1">
      <alignment vertical="center"/>
    </xf>
    <xf numFmtId="0" fontId="0" fillId="0" borderId="0" xfId="0" applyAlignment="1">
      <alignment vertical="center" wrapText="1"/>
    </xf>
    <xf numFmtId="0" fontId="8" fillId="3" borderId="2" xfId="0" applyFont="1" applyFill="1" applyBorder="1" applyAlignment="1">
      <alignment horizontal="center" vertical="top" wrapText="1" readingOrder="1"/>
    </xf>
    <xf numFmtId="0" fontId="3" fillId="4" borderId="2" xfId="0" applyFont="1" applyFill="1" applyBorder="1" applyAlignment="1">
      <alignment vertical="center" wrapText="1" readingOrder="1"/>
    </xf>
    <xf numFmtId="14" fontId="3" fillId="0" borderId="0" xfId="0" applyNumberFormat="1" applyFont="1" applyBorder="1" applyAlignment="1">
      <alignment horizontal="center" vertical="top" wrapText="1" readingOrder="1"/>
    </xf>
    <xf numFmtId="0" fontId="6" fillId="0" borderId="0" xfId="0" applyFont="1" applyBorder="1" applyAlignment="1">
      <alignment vertical="center" wrapText="1" readingOrder="1"/>
    </xf>
    <xf numFmtId="14" fontId="8" fillId="0" borderId="0" xfId="0" applyNumberFormat="1" applyFont="1" applyBorder="1" applyAlignment="1">
      <alignment horizontal="center" vertical="top" wrapText="1" readingOrder="1"/>
    </xf>
    <xf numFmtId="0" fontId="8" fillId="4" borderId="2" xfId="0" applyFont="1" applyFill="1" applyBorder="1" applyAlignment="1">
      <alignment horizontal="center" vertical="center" wrapText="1" readingOrder="1"/>
    </xf>
    <xf numFmtId="0" fontId="0" fillId="6" borderId="1" xfId="0" applyFill="1" applyBorder="1" applyAlignment="1">
      <alignment horizontal="center" vertical="center"/>
    </xf>
    <xf numFmtId="0" fontId="0" fillId="0" borderId="1" xfId="0" applyBorder="1">
      <alignment vertical="center"/>
    </xf>
    <xf numFmtId="10" fontId="0" fillId="0" borderId="0" xfId="0" applyNumberFormat="1">
      <alignment vertical="center"/>
    </xf>
    <xf numFmtId="0" fontId="0" fillId="0" borderId="0" xfId="0" applyNumberFormat="1">
      <alignment vertical="center"/>
    </xf>
    <xf numFmtId="14" fontId="0" fillId="0" borderId="0" xfId="0" applyNumberFormat="1">
      <alignment vertical="center"/>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xf>
    <xf numFmtId="10" fontId="0" fillId="0" borderId="1" xfId="0" applyNumberFormat="1" applyBorder="1">
      <alignment vertical="center"/>
    </xf>
    <xf numFmtId="0" fontId="0" fillId="6" borderId="1" xfId="0" applyFill="1" applyBorder="1" applyAlignment="1">
      <alignment horizontal="left" vertical="center"/>
    </xf>
    <xf numFmtId="10" fontId="0" fillId="6" borderId="1" xfId="0" applyNumberFormat="1" applyFill="1" applyBorder="1">
      <alignment vertical="center"/>
    </xf>
    <xf numFmtId="177" fontId="0" fillId="0" borderId="0" xfId="0" applyNumberFormat="1">
      <alignment vertical="center"/>
    </xf>
    <xf numFmtId="0" fontId="10" fillId="3" borderId="1" xfId="0" applyFont="1" applyFill="1" applyBorder="1" applyAlignment="1">
      <alignment horizontal="center" vertical="top" wrapText="1" readingOrder="1"/>
    </xf>
    <xf numFmtId="0" fontId="9" fillId="3" borderId="1" xfId="0" applyFont="1" applyFill="1" applyBorder="1" applyAlignment="1">
      <alignment horizontal="center" vertical="top" wrapText="1" readingOrder="1"/>
    </xf>
    <xf numFmtId="0" fontId="3" fillId="0" borderId="3" xfId="0" applyFont="1" applyBorder="1" applyAlignment="1">
      <alignment horizontal="center" vertical="center" wrapText="1" readingOrder="1"/>
    </xf>
    <xf numFmtId="0" fontId="3" fillId="0" borderId="5" xfId="0" applyFont="1" applyBorder="1" applyAlignment="1">
      <alignment horizontal="center" vertical="center" wrapText="1" readingOrder="1"/>
    </xf>
    <xf numFmtId="0" fontId="3" fillId="0" borderId="4" xfId="0" applyFont="1" applyBorder="1" applyAlignment="1">
      <alignment horizontal="center" vertical="center" wrapText="1" readingOrder="1"/>
    </xf>
    <xf numFmtId="0" fontId="3" fillId="0" borderId="6" xfId="0" applyFont="1" applyBorder="1" applyAlignment="1">
      <alignment horizontal="center" vertical="center" wrapText="1" readingOrder="1"/>
    </xf>
    <xf numFmtId="0" fontId="3" fillId="0" borderId="7" xfId="0" applyFont="1" applyBorder="1" applyAlignment="1">
      <alignment horizontal="center" vertical="center" wrapText="1" readingOrder="1"/>
    </xf>
    <xf numFmtId="0" fontId="3" fillId="4" borderId="6" xfId="0" applyFont="1" applyFill="1" applyBorder="1" applyAlignment="1">
      <alignment horizontal="center" vertical="center" wrapText="1" readingOrder="1"/>
    </xf>
    <xf numFmtId="0" fontId="3" fillId="4" borderId="7" xfId="0" applyFont="1" applyFill="1" applyBorder="1" applyAlignment="1">
      <alignment horizontal="center" vertical="center" wrapText="1" readingOrder="1"/>
    </xf>
    <xf numFmtId="0" fontId="0" fillId="0" borderId="1" xfId="0"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b="1"/>
              <a:t>历年债券违约数量金额统计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2"/>
          <c:order val="1"/>
          <c:tx>
            <c:v>债券违约余额(亿)</c:v>
          </c:tx>
          <c:spPr>
            <a:solidFill>
              <a:srgbClr val="FF0000"/>
            </a:solidFill>
            <a:ln>
              <a:noFill/>
            </a:ln>
            <a:effectLst/>
          </c:spPr>
          <c:invertIfNegative val="0"/>
          <c:cat>
            <c:numRef>
              <c:f>'2014-2016统计'!$B$3:$B$8</c:f>
              <c:numCache>
                <c:formatCode>General</c:formatCode>
                <c:ptCount val="6"/>
                <c:pt idx="0">
                  <c:v>2011</c:v>
                </c:pt>
                <c:pt idx="1">
                  <c:v>2012</c:v>
                </c:pt>
                <c:pt idx="2">
                  <c:v>2013</c:v>
                </c:pt>
                <c:pt idx="3">
                  <c:v>2014</c:v>
                </c:pt>
                <c:pt idx="4">
                  <c:v>2015</c:v>
                </c:pt>
                <c:pt idx="5">
                  <c:v>2016</c:v>
                </c:pt>
              </c:numCache>
            </c:numRef>
          </c:cat>
          <c:val>
            <c:numRef>
              <c:f>'2014-2016统计'!$D$3:$D$8</c:f>
              <c:numCache>
                <c:formatCode>General</c:formatCode>
                <c:ptCount val="6"/>
                <c:pt idx="0">
                  <c:v>0</c:v>
                </c:pt>
                <c:pt idx="1">
                  <c:v>0</c:v>
                </c:pt>
                <c:pt idx="2">
                  <c:v>0</c:v>
                </c:pt>
                <c:pt idx="3">
                  <c:v>13.4</c:v>
                </c:pt>
                <c:pt idx="4">
                  <c:v>126.1</c:v>
                </c:pt>
                <c:pt idx="5">
                  <c:v>406.35</c:v>
                </c:pt>
              </c:numCache>
            </c:numRef>
          </c:val>
        </c:ser>
        <c:dLbls>
          <c:showLegendKey val="0"/>
          <c:showVal val="0"/>
          <c:showCatName val="0"/>
          <c:showSerName val="0"/>
          <c:showPercent val="0"/>
          <c:showBubbleSize val="0"/>
        </c:dLbls>
        <c:gapWidth val="219"/>
        <c:overlap val="-27"/>
        <c:axId val="659603400"/>
        <c:axId val="661465928"/>
      </c:barChart>
      <c:lineChart>
        <c:grouping val="stacked"/>
        <c:varyColors val="0"/>
        <c:ser>
          <c:idx val="1"/>
          <c:order val="0"/>
          <c:tx>
            <c:v>债券违约只数</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'2014-2016统计'!$B$3:$B$8</c:f>
              <c:numCache>
                <c:formatCode>General</c:formatCode>
                <c:ptCount val="6"/>
                <c:pt idx="0">
                  <c:v>2011</c:v>
                </c:pt>
                <c:pt idx="1">
                  <c:v>2012</c:v>
                </c:pt>
                <c:pt idx="2">
                  <c:v>2013</c:v>
                </c:pt>
                <c:pt idx="3">
                  <c:v>2014</c:v>
                </c:pt>
                <c:pt idx="4">
                  <c:v>2015</c:v>
                </c:pt>
                <c:pt idx="5">
                  <c:v>2016</c:v>
                </c:pt>
              </c:numCache>
            </c:numRef>
          </c:cat>
          <c:val>
            <c:numRef>
              <c:f>'2014-2016统计'!$C$3:$C$8</c:f>
              <c:numCache>
                <c:formatCode>General</c:formatCode>
                <c:ptCount val="6"/>
                <c:pt idx="0">
                  <c:v>0</c:v>
                </c:pt>
                <c:pt idx="1">
                  <c:v>0</c:v>
                </c:pt>
                <c:pt idx="2">
                  <c:v>0</c:v>
                </c:pt>
                <c:pt idx="3">
                  <c:v>6</c:v>
                </c:pt>
                <c:pt idx="4">
                  <c:v>23</c:v>
                </c:pt>
                <c:pt idx="5">
                  <c:v>79</c:v>
                </c:pt>
              </c:numCache>
            </c:numRef>
          </c:val>
          <c:smooth val="0"/>
        </c:ser>
        <c:dLbls>
          <c:showLegendKey val="0"/>
          <c:showVal val="0"/>
          <c:showCatName val="0"/>
          <c:showSerName val="0"/>
          <c:showPercent val="0"/>
          <c:showBubbleSize val="0"/>
        </c:dLbls>
        <c:marker val="1"/>
        <c:smooth val="0"/>
        <c:axId val="661466712"/>
        <c:axId val="661466320"/>
      </c:lineChart>
      <c:catAx>
        <c:axId val="65960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1465928"/>
        <c:crosses val="autoZero"/>
        <c:auto val="1"/>
        <c:lblAlgn val="ctr"/>
        <c:lblOffset val="100"/>
        <c:noMultiLvlLbl val="0"/>
      </c:catAx>
      <c:valAx>
        <c:axId val="661465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9603400"/>
        <c:crosses val="autoZero"/>
        <c:crossBetween val="between"/>
      </c:valAx>
      <c:valAx>
        <c:axId val="6614663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1466712"/>
        <c:crosses val="max"/>
        <c:crossBetween val="between"/>
      </c:valAx>
      <c:catAx>
        <c:axId val="661466712"/>
        <c:scaling>
          <c:orientation val="minMax"/>
        </c:scaling>
        <c:delete val="1"/>
        <c:axPos val="b"/>
        <c:numFmt formatCode="General" sourceLinked="1"/>
        <c:majorTickMark val="out"/>
        <c:minorTickMark val="none"/>
        <c:tickLblPos val="nextTo"/>
        <c:crossAx val="661466320"/>
        <c:crosses val="autoZero"/>
        <c:auto val="1"/>
        <c:lblAlgn val="ctr"/>
        <c:lblOffset val="100"/>
        <c:noMultiLvlLbl val="0"/>
      </c:catAx>
      <c:spPr>
        <a:noFill/>
        <a:ln>
          <a:noFill/>
        </a:ln>
        <a:effectLst/>
      </c:spPr>
    </c:plotArea>
    <c:legend>
      <c:legendPos val="b"/>
      <c:layout>
        <c:manualLayout>
          <c:xMode val="edge"/>
          <c:yMode val="edge"/>
          <c:x val="0.12240048118985127"/>
          <c:y val="0.34780037911927675"/>
          <c:w val="0.5681999125109361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2016</a:t>
            </a:r>
            <a:r>
              <a:rPr lang="zh-CN" altLang="en-US" b="1"/>
              <a:t>年债券违约数量金额统计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2"/>
          <c:order val="1"/>
          <c:tx>
            <c:strRef>
              <c:f>'2016年'!$D$2</c:f>
              <c:strCache>
                <c:ptCount val="1"/>
                <c:pt idx="0">
                  <c:v>债券违约金额(亿)(左)</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'2016年'!$D$3:$D$14</c:f>
              <c:numCache>
                <c:formatCode>General</c:formatCode>
                <c:ptCount val="12"/>
                <c:pt idx="0">
                  <c:v>18</c:v>
                </c:pt>
                <c:pt idx="1">
                  <c:v>76.5</c:v>
                </c:pt>
                <c:pt idx="2">
                  <c:v>32.799999999999997</c:v>
                </c:pt>
                <c:pt idx="3">
                  <c:v>44</c:v>
                </c:pt>
                <c:pt idx="4">
                  <c:v>52.5</c:v>
                </c:pt>
                <c:pt idx="5">
                  <c:v>13.31</c:v>
                </c:pt>
                <c:pt idx="6">
                  <c:v>13.2</c:v>
                </c:pt>
                <c:pt idx="7">
                  <c:v>14.8</c:v>
                </c:pt>
                <c:pt idx="8">
                  <c:v>12.2</c:v>
                </c:pt>
                <c:pt idx="9">
                  <c:v>2.82</c:v>
                </c:pt>
                <c:pt idx="10">
                  <c:v>64.599999999999994</c:v>
                </c:pt>
                <c:pt idx="11">
                  <c:v>61.62</c:v>
                </c:pt>
              </c:numCache>
            </c:numRef>
          </c:val>
        </c:ser>
        <c:dLbls>
          <c:showLegendKey val="0"/>
          <c:showVal val="0"/>
          <c:showCatName val="0"/>
          <c:showSerName val="0"/>
          <c:showPercent val="0"/>
          <c:showBubbleSize val="0"/>
        </c:dLbls>
        <c:gapWidth val="219"/>
        <c:overlap val="-27"/>
        <c:axId val="665497136"/>
        <c:axId val="665497528"/>
      </c:barChart>
      <c:lineChart>
        <c:grouping val="stacked"/>
        <c:varyColors val="0"/>
        <c:ser>
          <c:idx val="1"/>
          <c:order val="0"/>
          <c:tx>
            <c:strRef>
              <c:f>'2016年'!$C$2</c:f>
              <c:strCache>
                <c:ptCount val="1"/>
                <c:pt idx="0">
                  <c:v>债券违约数量(右)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'2016年'!$B$3:$B$14</c:f>
              <c:numCache>
                <c:formatCode>General</c:formatCode>
                <c:ptCount val="12"/>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numCache>
            </c:numRef>
          </c:cat>
          <c:val>
            <c:numRef>
              <c:f>'2016年'!$C$3:$C$14</c:f>
              <c:numCache>
                <c:formatCode>General</c:formatCode>
                <c:ptCount val="12"/>
                <c:pt idx="0">
                  <c:v>1</c:v>
                </c:pt>
                <c:pt idx="1">
                  <c:v>10</c:v>
                </c:pt>
                <c:pt idx="2">
                  <c:v>7</c:v>
                </c:pt>
                <c:pt idx="3">
                  <c:v>5</c:v>
                </c:pt>
                <c:pt idx="4">
                  <c:v>8</c:v>
                </c:pt>
                <c:pt idx="5">
                  <c:v>7</c:v>
                </c:pt>
                <c:pt idx="6">
                  <c:v>3</c:v>
                </c:pt>
                <c:pt idx="7">
                  <c:v>3</c:v>
                </c:pt>
                <c:pt idx="8">
                  <c:v>4</c:v>
                </c:pt>
                <c:pt idx="9">
                  <c:v>3</c:v>
                </c:pt>
                <c:pt idx="10">
                  <c:v>7</c:v>
                </c:pt>
                <c:pt idx="11">
                  <c:v>21</c:v>
                </c:pt>
              </c:numCache>
            </c:numRef>
          </c:val>
          <c:smooth val="0"/>
        </c:ser>
        <c:dLbls>
          <c:showLegendKey val="0"/>
          <c:showVal val="0"/>
          <c:showCatName val="0"/>
          <c:showSerName val="0"/>
          <c:showPercent val="0"/>
          <c:showBubbleSize val="0"/>
        </c:dLbls>
        <c:marker val="1"/>
        <c:smooth val="0"/>
        <c:axId val="665498312"/>
        <c:axId val="665497920"/>
      </c:lineChart>
      <c:catAx>
        <c:axId val="66549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5497528"/>
        <c:crosses val="autoZero"/>
        <c:auto val="1"/>
        <c:lblAlgn val="ctr"/>
        <c:lblOffset val="100"/>
        <c:noMultiLvlLbl val="0"/>
      </c:catAx>
      <c:valAx>
        <c:axId val="66549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5497136"/>
        <c:crosses val="autoZero"/>
        <c:crossBetween val="between"/>
      </c:valAx>
      <c:valAx>
        <c:axId val="6654979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5498312"/>
        <c:crosses val="max"/>
        <c:crossBetween val="between"/>
      </c:valAx>
      <c:catAx>
        <c:axId val="665498312"/>
        <c:scaling>
          <c:orientation val="minMax"/>
        </c:scaling>
        <c:delete val="1"/>
        <c:axPos val="b"/>
        <c:numFmt formatCode="General" sourceLinked="1"/>
        <c:majorTickMark val="out"/>
        <c:minorTickMark val="none"/>
        <c:tickLblPos val="nextTo"/>
        <c:crossAx val="6654979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layout>
                <c:manualLayout>
                  <c:x val="9.1083914786895634E-2"/>
                  <c:y val="-3.0358228736259454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EC144E-6838-4C2C-86B1-881AC4EE78B8}" type="CATEGORYNAME">
                      <a:rPr lang="zh-CN" altLang="en-US" sz="1000" b="1"/>
                      <a:pPr>
                        <a:defRPr/>
                      </a:pPr>
                      <a:t>[类别名称]</a:t>
                    </a:fld>
                    <a:r>
                      <a:rPr lang="en-US" altLang="zh-CN" sz="1000" b="1"/>
                      <a:t>(41),38%</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131016364321167"/>
                      <c:h val="6.5016501650165009E-2"/>
                    </c:manualLayout>
                  </c15:layout>
                  <c15:dlblFieldTable/>
                  <c15:showDataLabelsRange val="0"/>
                </c:ext>
              </c:extLst>
            </c:dLbl>
            <c:dLbl>
              <c:idx val="4"/>
              <c:layout>
                <c:manualLayout>
                  <c:x val="-2.9239834691836369E-2"/>
                  <c:y val="2.97029702970297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6"/>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'2016年'!$C$23:$C$30</c:f>
              <c:numCache>
                <c:formatCode>General</c:formatCode>
                <c:ptCount val="8"/>
                <c:pt idx="0">
                  <c:v>1</c:v>
                </c:pt>
                <c:pt idx="1">
                  <c:v>8</c:v>
                </c:pt>
                <c:pt idx="2">
                  <c:v>23</c:v>
                </c:pt>
                <c:pt idx="3">
                  <c:v>2</c:v>
                </c:pt>
                <c:pt idx="4">
                  <c:v>4</c:v>
                </c:pt>
                <c:pt idx="5">
                  <c:v>15</c:v>
                </c:pt>
                <c:pt idx="6">
                  <c:v>9</c:v>
                </c:pt>
                <c:pt idx="7">
                  <c:v>17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历年债券违约类别金额统计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tx>
            <c:v>债券类别金额</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7"/>
              <c:layout>
                <c:manualLayout>
                  <c:x val="-3.286770464200681E-3"/>
                  <c:y val="0.1843316762824002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0">
                  <a:spAutoFit/>
                </a:bodyPr>
                <a:lstStyle/>
                <a:p>
                  <a:pPr algn="ctr" rtl="0">
                    <a:defRPr lang="zh-CN" altLang="en-US" sz="900" b="0" i="0" u="none" strike="noStrike" kern="1200" baseline="0">
                      <a:solidFill>
                        <a:sysClr val="windowText" lastClr="000000">
                          <a:lumMod val="65000"/>
                          <a:lumOff val="35000"/>
                        </a:sys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334975050737901"/>
                      <c:h val="9.3394777265745008E-2"/>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'2016年'!$B$23:$B$30</c:f>
              <c:strCache>
                <c:ptCount val="8"/>
                <c:pt idx="0">
                  <c:v>证监会主管ABS</c:v>
                </c:pt>
                <c:pt idx="1">
                  <c:v>其他</c:v>
                </c:pt>
                <c:pt idx="2">
                  <c:v>私募债</c:v>
                </c:pt>
                <c:pt idx="3">
                  <c:v>一般企业债</c:v>
                </c:pt>
                <c:pt idx="4">
                  <c:v>超短期融资债券</c:v>
                </c:pt>
                <c:pt idx="5">
                  <c:v>一般短期融资券</c:v>
                </c:pt>
                <c:pt idx="6">
                  <c:v>一般中期票据</c:v>
                </c:pt>
                <c:pt idx="7">
                  <c:v>定向工具</c:v>
                </c:pt>
              </c:strCache>
            </c:strRef>
          </c:cat>
          <c:val>
            <c:numRef>
              <c:f>'2016年'!$D$23:$D$30</c:f>
              <c:numCache>
                <c:formatCode>General</c:formatCode>
                <c:ptCount val="8"/>
                <c:pt idx="0">
                  <c:v>0.7</c:v>
                </c:pt>
                <c:pt idx="1">
                  <c:v>1.23</c:v>
                </c:pt>
                <c:pt idx="2">
                  <c:v>10.72</c:v>
                </c:pt>
                <c:pt idx="3">
                  <c:v>16</c:v>
                </c:pt>
                <c:pt idx="4">
                  <c:v>34</c:v>
                </c:pt>
                <c:pt idx="5">
                  <c:v>69.5</c:v>
                </c:pt>
                <c:pt idx="6">
                  <c:v>110.5</c:v>
                </c:pt>
                <c:pt idx="7">
                  <c:v>163.69999999999999</c:v>
                </c:pt>
              </c:numCache>
            </c:numRef>
          </c:val>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历年违约主体公司属性统计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'2016年'!$C$74</c:f>
              <c:strCache>
                <c:ptCount val="1"/>
                <c:pt idx="0">
                  <c:v>违约主体数量</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'2016年'!$C$75:$C$81</c:f>
              <c:numCache>
                <c:formatCode>General</c:formatCode>
                <c:ptCount val="7"/>
                <c:pt idx="0">
                  <c:v>3</c:v>
                </c:pt>
                <c:pt idx="1">
                  <c:v>14</c:v>
                </c:pt>
                <c:pt idx="2">
                  <c:v>1</c:v>
                </c:pt>
                <c:pt idx="3">
                  <c:v>4</c:v>
                </c:pt>
                <c:pt idx="4">
                  <c:v>5</c:v>
                </c:pt>
                <c:pt idx="5">
                  <c:v>30</c:v>
                </c:pt>
                <c:pt idx="6">
                  <c:v>22</c:v>
                </c:pt>
              </c:numCache>
            </c:numRef>
          </c:val>
        </c:ser>
        <c:dLbls>
          <c:showLegendKey val="0"/>
          <c:showVal val="0"/>
          <c:showCatName val="0"/>
          <c:showSerName val="0"/>
          <c:showPercent val="0"/>
          <c:showBubbleSize val="0"/>
        </c:dLbls>
        <c:gapWidth val="150"/>
        <c:overlap val="100"/>
        <c:axId val="664231792"/>
        <c:axId val="664232184"/>
      </c:barChart>
      <c:lineChart>
        <c:grouping val="standard"/>
        <c:varyColors val="0"/>
        <c:ser>
          <c:idx val="1"/>
          <c:order val="1"/>
          <c:tx>
            <c:strRef>
              <c:f>'2016年'!$D$74</c:f>
              <c:strCache>
                <c:ptCount val="1"/>
                <c:pt idx="0">
                  <c:v>违约金额</c:v>
                </c:pt>
              </c:strCache>
            </c:strRef>
          </c:tx>
          <c:spPr>
            <a:ln w="28575" cap="sq">
              <a:solidFill>
                <a:schemeClr val="accent2"/>
              </a:solidFill>
              <a:round/>
            </a:ln>
            <a:effectLst/>
          </c:spPr>
          <c:marker>
            <c:symbol val="diamond"/>
            <c:size val="8"/>
            <c:spPr>
              <a:solidFill>
                <a:schemeClr val="accent2"/>
              </a:solidFill>
              <a:ln w="9525">
                <a:solidFill>
                  <a:schemeClr val="accent2"/>
                </a:solidFill>
              </a:ln>
              <a:effectLst/>
            </c:spPr>
          </c:marker>
          <c:cat>
            <c:strRef>
              <c:f>'2016年'!$B$75:$B$81</c:f>
              <c:strCache>
                <c:ptCount val="7"/>
                <c:pt idx="0">
                  <c:v>其他</c:v>
                </c:pt>
                <c:pt idx="1">
                  <c:v>中外合资企业</c:v>
                </c:pt>
                <c:pt idx="2">
                  <c:v>公众企业</c:v>
                </c:pt>
                <c:pt idx="3">
                  <c:v>中央国有企业</c:v>
                </c:pt>
                <c:pt idx="4">
                  <c:v>外商独资企业</c:v>
                </c:pt>
                <c:pt idx="5">
                  <c:v>民营企业</c:v>
                </c:pt>
                <c:pt idx="6">
                  <c:v>地方国有企业</c:v>
                </c:pt>
              </c:strCache>
            </c:strRef>
          </c:cat>
          <c:val>
            <c:numRef>
              <c:f>'2016年'!$D$75:$D$81</c:f>
              <c:numCache>
                <c:formatCode>0.00_ </c:formatCode>
                <c:ptCount val="7"/>
                <c:pt idx="0">
                  <c:v>1.52</c:v>
                </c:pt>
                <c:pt idx="1">
                  <c:v>3.12</c:v>
                </c:pt>
                <c:pt idx="2">
                  <c:v>14</c:v>
                </c:pt>
                <c:pt idx="3">
                  <c:v>41</c:v>
                </c:pt>
                <c:pt idx="4">
                  <c:v>41.8</c:v>
                </c:pt>
                <c:pt idx="5">
                  <c:v>147.71</c:v>
                </c:pt>
                <c:pt idx="6">
                  <c:v>157.19999999999999</c:v>
                </c:pt>
              </c:numCache>
            </c:numRef>
          </c:val>
          <c:smooth val="0"/>
        </c:ser>
        <c:dLbls>
          <c:showLegendKey val="0"/>
          <c:showVal val="0"/>
          <c:showCatName val="0"/>
          <c:showSerName val="0"/>
          <c:showPercent val="0"/>
          <c:showBubbleSize val="0"/>
        </c:dLbls>
        <c:marker val="1"/>
        <c:smooth val="0"/>
        <c:axId val="664232968"/>
        <c:axId val="664232576"/>
      </c:lineChart>
      <c:catAx>
        <c:axId val="66423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2184"/>
        <c:crosses val="autoZero"/>
        <c:auto val="1"/>
        <c:lblAlgn val="ctr"/>
        <c:lblOffset val="100"/>
        <c:noMultiLvlLbl val="0"/>
      </c:catAx>
      <c:valAx>
        <c:axId val="66423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1792"/>
        <c:crosses val="autoZero"/>
        <c:crossBetween val="between"/>
      </c:valAx>
      <c:valAx>
        <c:axId val="664232576"/>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2968"/>
        <c:crosses val="max"/>
        <c:crossBetween val="between"/>
      </c:valAx>
      <c:catAx>
        <c:axId val="664232968"/>
        <c:scaling>
          <c:orientation val="minMax"/>
        </c:scaling>
        <c:delete val="1"/>
        <c:axPos val="b"/>
        <c:numFmt formatCode="General" sourceLinked="1"/>
        <c:majorTickMark val="out"/>
        <c:minorTickMark val="none"/>
        <c:tickLblPos val="nextTo"/>
        <c:crossAx val="66423257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1111111113"/>
          <c:y val="6.2537768510203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'2016年'!$D$101:$D$112</c:f>
              <c:numCache>
                <c:formatCode>General</c:formatCode>
                <c:ptCount val="12"/>
                <c:pt idx="1">
                  <c:v>6.5</c:v>
                </c:pt>
                <c:pt idx="4">
                  <c:v>9.8000000000000007</c:v>
                </c:pt>
                <c:pt idx="7">
                  <c:v>4.3499999999999996</c:v>
                </c:pt>
                <c:pt idx="10">
                  <c:v>385.7</c:v>
                </c:pt>
              </c:numCache>
            </c:numRef>
          </c:val>
        </c:ser>
        <c:dLbls>
          <c:showLegendKey val="0"/>
          <c:showVal val="0"/>
          <c:showCatName val="0"/>
          <c:showSerName val="0"/>
          <c:showPercent val="0"/>
          <c:showBubbleSize val="0"/>
        </c:dLbls>
        <c:gapWidth val="50"/>
        <c:axId val="664233752"/>
        <c:axId val="664234144"/>
      </c:barChart>
      <c:barChart>
        <c:barDir val="col"/>
        <c:grouping val="clustered"/>
        <c:varyColors val="0"/>
        <c:ser>
          <c:idx val="0"/>
          <c:order val="0"/>
          <c:tx>
            <c:v>违约债券数量</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'2016年'!$C$101:$C$112</c:f>
              <c:numCache>
                <c:formatCode>General</c:formatCode>
                <c:ptCount val="12"/>
                <c:pt idx="0">
                  <c:v>7</c:v>
                </c:pt>
                <c:pt idx="3">
                  <c:v>4</c:v>
                </c:pt>
                <c:pt idx="6">
                  <c:v>22</c:v>
                </c:pt>
                <c:pt idx="9">
                  <c:v>46</c:v>
                </c:pt>
              </c:numCache>
            </c:numRef>
          </c:val>
        </c:ser>
        <c:dLbls>
          <c:showLegendKey val="0"/>
          <c:showVal val="0"/>
          <c:showCatName val="0"/>
          <c:showSerName val="0"/>
          <c:showPercent val="0"/>
          <c:showBubbleSize val="0"/>
        </c:dLbls>
        <c:gapWidth val="50"/>
        <c:axId val="664234928"/>
        <c:axId val="664234536"/>
      </c:barChart>
      <c:catAx>
        <c:axId val="66423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4144"/>
        <c:crosses val="autoZero"/>
        <c:auto val="1"/>
        <c:lblAlgn val="ctr"/>
        <c:lblOffset val="100"/>
        <c:tickLblSkip val="1"/>
        <c:noMultiLvlLbl val="0"/>
      </c:catAx>
      <c:valAx>
        <c:axId val="66423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3752"/>
        <c:crosses val="autoZero"/>
        <c:crossBetween val="between"/>
      </c:valAx>
      <c:valAx>
        <c:axId val="6642345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4928"/>
        <c:crosses val="max"/>
        <c:crossBetween val="between"/>
      </c:valAx>
      <c:catAx>
        <c:axId val="664234928"/>
        <c:scaling>
          <c:orientation val="minMax"/>
        </c:scaling>
        <c:delete val="1"/>
        <c:axPos val="b"/>
        <c:numFmt formatCode="General" sourceLinked="1"/>
        <c:majorTickMark val="out"/>
        <c:minorTickMark val="none"/>
        <c:tickLblPos val="nextTo"/>
        <c:crossAx val="664234536"/>
        <c:crosses val="autoZero"/>
        <c:auto val="1"/>
        <c:lblAlgn val="ctr"/>
        <c:lblOffset val="100"/>
        <c:noMultiLvlLbl val="0"/>
      </c:catAx>
      <c:spPr>
        <a:noFill/>
        <a:ln>
          <a:noFill/>
        </a:ln>
        <a:effectLst/>
      </c:spPr>
    </c:plotArea>
    <c:legend>
      <c:legendPos val="b"/>
      <c:layout>
        <c:manualLayout>
          <c:xMode val="edge"/>
          <c:yMode val="edge"/>
          <c:x val="0.14740048118985127"/>
          <c:y val="0.35243000874890634"/>
          <c:w val="0.47411023622047244"/>
          <c:h val="8.1967802488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历年违约债券数量按地区统计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'2016年'!$C$115</c:f>
              <c:strCache>
                <c:ptCount val="1"/>
                <c:pt idx="0">
                  <c:v>违约债券只数</c:v>
                </c:pt>
              </c:strCache>
            </c:strRef>
          </c:tx>
          <c:spPr>
            <a:solidFill>
              <a:schemeClr val="accent1"/>
            </a:solidFill>
            <a:ln>
              <a:noFill/>
            </a:ln>
            <a:effectLst/>
          </c:spPr>
          <c:invertIfNegative val="0"/>
          <c:dPt>
            <c:idx val="16"/>
            <c:invertIfNegative val="0"/>
            <c:bubble3D val="0"/>
            <c:spPr>
              <a:solidFill>
                <a:schemeClr val="accent1">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'2016年'!$C$116:$C$133</c:f>
              <c:numCache>
                <c:formatCode>General</c:formatCode>
                <c:ptCount val="18"/>
                <c:pt idx="0">
                  <c:v>1</c:v>
                </c:pt>
                <c:pt idx="1">
                  <c:v>1</c:v>
                </c:pt>
                <c:pt idx="2">
                  <c:v>1</c:v>
                </c:pt>
                <c:pt idx="3">
                  <c:v>1</c:v>
                </c:pt>
                <c:pt idx="4">
                  <c:v>2</c:v>
                </c:pt>
                <c:pt idx="5">
                  <c:v>2</c:v>
                </c:pt>
                <c:pt idx="6">
                  <c:v>2</c:v>
                </c:pt>
                <c:pt idx="7">
                  <c:v>2</c:v>
                </c:pt>
                <c:pt idx="8">
                  <c:v>3</c:v>
                </c:pt>
                <c:pt idx="9">
                  <c:v>4</c:v>
                </c:pt>
                <c:pt idx="10">
                  <c:v>4</c:v>
                </c:pt>
                <c:pt idx="11">
                  <c:v>5</c:v>
                </c:pt>
                <c:pt idx="12">
                  <c:v>5</c:v>
                </c:pt>
                <c:pt idx="13">
                  <c:v>6</c:v>
                </c:pt>
                <c:pt idx="14">
                  <c:v>6</c:v>
                </c:pt>
                <c:pt idx="15">
                  <c:v>7</c:v>
                </c:pt>
                <c:pt idx="16">
                  <c:v>12</c:v>
                </c:pt>
                <c:pt idx="17">
                  <c:v>15</c:v>
                </c:pt>
              </c:numCache>
            </c:numRef>
          </c:val>
        </c:ser>
        <c:dLbls>
          <c:showLegendKey val="0"/>
          <c:showVal val="0"/>
          <c:showCatName val="0"/>
          <c:showSerName val="0"/>
          <c:showPercent val="0"/>
          <c:showBubbleSize val="0"/>
        </c:dLbls>
        <c:gapWidth val="219"/>
        <c:axId val="664235712"/>
        <c:axId val="664236104"/>
      </c:barChart>
      <c:lineChart>
        <c:grouping val="standard"/>
        <c:varyColors val="0"/>
        <c:ser>
          <c:idx val="1"/>
          <c:order val="1"/>
          <c:tx>
            <c:strRef>
              <c:f>'2016年'!$D$115</c:f>
              <c:strCache>
                <c:ptCount val="1"/>
                <c:pt idx="0">
                  <c:v>违约金额</c:v>
                </c:pt>
              </c:strCache>
            </c:strRef>
          </c:tx>
          <c:spPr>
            <a:ln w="28575" cap="rnd">
              <a:solidFill>
                <a:schemeClr val="accent2"/>
              </a:solidFill>
              <a:round/>
            </a:ln>
            <a:effectLst/>
          </c:spPr>
          <c:marker>
            <c:symbol val="none"/>
          </c:marker>
          <c:dPt>
            <c:idx val="13"/>
            <c:marker>
              <c:symbol val="circle"/>
              <c:size val="7"/>
              <c:spPr>
                <a:solidFill>
                  <a:schemeClr val="accent2"/>
                </a:solidFill>
                <a:ln w="9525">
                  <a:solidFill>
                    <a:schemeClr val="accent2"/>
                  </a:solidFill>
                </a:ln>
                <a:effectLst/>
              </c:spPr>
            </c:marker>
            <c:bubble3D val="0"/>
          </c:dPt>
          <c:dPt>
            <c:idx val="16"/>
            <c:marker>
              <c:symbol val="circle"/>
              <c:size val="8"/>
              <c:spPr>
                <a:solidFill>
                  <a:schemeClr val="accent2"/>
                </a:solidFill>
                <a:ln w="9525">
                  <a:solidFill>
                    <a:schemeClr val="accent2"/>
                  </a:solidFill>
                </a:ln>
                <a:effectLst/>
              </c:spPr>
            </c:marker>
            <c:bubble3D val="0"/>
          </c:dPt>
          <c:dLbls>
            <c:dLbl>
              <c:idx val="13"/>
              <c:layout>
                <c:manualLayout>
                  <c:x val="-3.5746198612259389E-2"/>
                  <c:y val="-4.7696468822487875E-2"/>
                </c:manualLayout>
              </c:layout>
              <c:showLegendKey val="0"/>
              <c:showVal val="1"/>
              <c:showCatName val="0"/>
              <c:showSerName val="0"/>
              <c:showPercent val="0"/>
              <c:showBubbleSize val="0"/>
              <c:extLst>
                <c:ext xmlns:c15="http://schemas.microsoft.com/office/drawing/2012/chart" uri="{CE6537A1-D6FC-4f65-9D91-7224C49458BB}"/>
              </c:extLst>
            </c:dLbl>
            <c:dLbl>
              <c:idx val="16"/>
              <c:layout>
                <c:manualLayout>
                  <c:x val="-4.0512358427227481E-2"/>
                  <c:y val="-6.50406393033926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'2016年'!$B$116:$B$133</c:f>
              <c:strCache>
                <c:ptCount val="18"/>
                <c:pt idx="0">
                  <c:v>河南省</c:v>
                </c:pt>
                <c:pt idx="1">
                  <c:v>山西省</c:v>
                </c:pt>
                <c:pt idx="2">
                  <c:v>天津</c:v>
                </c:pt>
                <c:pt idx="3">
                  <c:v>浙江省</c:v>
                </c:pt>
                <c:pt idx="4">
                  <c:v>福建省</c:v>
                </c:pt>
                <c:pt idx="5">
                  <c:v>贵州省</c:v>
                </c:pt>
                <c:pt idx="6">
                  <c:v>湖北省</c:v>
                </c:pt>
                <c:pt idx="7">
                  <c:v>四川省</c:v>
                </c:pt>
                <c:pt idx="8">
                  <c:v>广西壮族自治区</c:v>
                </c:pt>
                <c:pt idx="9">
                  <c:v>甘肃省</c:v>
                </c:pt>
                <c:pt idx="10">
                  <c:v>内蒙古自治区</c:v>
                </c:pt>
                <c:pt idx="11">
                  <c:v>河北省</c:v>
                </c:pt>
                <c:pt idx="12">
                  <c:v>江苏省</c:v>
                </c:pt>
                <c:pt idx="13">
                  <c:v>北京</c:v>
                </c:pt>
                <c:pt idx="14">
                  <c:v>山东省</c:v>
                </c:pt>
                <c:pt idx="15">
                  <c:v>上海</c:v>
                </c:pt>
                <c:pt idx="16">
                  <c:v>辽宁省</c:v>
                </c:pt>
                <c:pt idx="17">
                  <c:v>广东省</c:v>
                </c:pt>
              </c:strCache>
            </c:strRef>
          </c:cat>
          <c:val>
            <c:numRef>
              <c:f>'2016年'!$D$116:$D$133</c:f>
              <c:numCache>
                <c:formatCode>General</c:formatCode>
                <c:ptCount val="18"/>
                <c:pt idx="0">
                  <c:v>1.5</c:v>
                </c:pt>
                <c:pt idx="1">
                  <c:v>6</c:v>
                </c:pt>
                <c:pt idx="2">
                  <c:v>0.8</c:v>
                </c:pt>
                <c:pt idx="3">
                  <c:v>4</c:v>
                </c:pt>
                <c:pt idx="4">
                  <c:v>1.3</c:v>
                </c:pt>
                <c:pt idx="5">
                  <c:v>0.82</c:v>
                </c:pt>
                <c:pt idx="6">
                  <c:v>6</c:v>
                </c:pt>
                <c:pt idx="7">
                  <c:v>20</c:v>
                </c:pt>
                <c:pt idx="8">
                  <c:v>10.11</c:v>
                </c:pt>
                <c:pt idx="9">
                  <c:v>0.2</c:v>
                </c:pt>
                <c:pt idx="10">
                  <c:v>27.7</c:v>
                </c:pt>
                <c:pt idx="11">
                  <c:v>50.5</c:v>
                </c:pt>
                <c:pt idx="12">
                  <c:v>19.2</c:v>
                </c:pt>
                <c:pt idx="13">
                  <c:v>86.1</c:v>
                </c:pt>
                <c:pt idx="14">
                  <c:v>31.3</c:v>
                </c:pt>
                <c:pt idx="15">
                  <c:v>66</c:v>
                </c:pt>
                <c:pt idx="16">
                  <c:v>69.7</c:v>
                </c:pt>
                <c:pt idx="17">
                  <c:v>5.12</c:v>
                </c:pt>
              </c:numCache>
            </c:numRef>
          </c:val>
          <c:smooth val="0"/>
        </c:ser>
        <c:dLbls>
          <c:showLegendKey val="0"/>
          <c:showVal val="0"/>
          <c:showCatName val="0"/>
          <c:showSerName val="0"/>
          <c:showPercent val="0"/>
          <c:showBubbleSize val="0"/>
        </c:dLbls>
        <c:marker val="1"/>
        <c:smooth val="0"/>
        <c:axId val="664236888"/>
        <c:axId val="664236496"/>
      </c:lineChart>
      <c:catAx>
        <c:axId val="66423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6104"/>
        <c:crosses val="autoZero"/>
        <c:auto val="1"/>
        <c:lblAlgn val="ctr"/>
        <c:lblOffset val="100"/>
        <c:noMultiLvlLbl val="0"/>
      </c:catAx>
      <c:valAx>
        <c:axId val="664236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5712"/>
        <c:crosses val="autoZero"/>
        <c:crossBetween val="between"/>
      </c:valAx>
      <c:valAx>
        <c:axId val="6642364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6888"/>
        <c:crosses val="max"/>
        <c:crossBetween val="between"/>
      </c:valAx>
      <c:catAx>
        <c:axId val="664236888"/>
        <c:scaling>
          <c:orientation val="minMax"/>
        </c:scaling>
        <c:delete val="1"/>
        <c:axPos val="b"/>
        <c:numFmt formatCode="General" sourceLinked="1"/>
        <c:majorTickMark val="out"/>
        <c:minorTickMark val="none"/>
        <c:tickLblPos val="nextTo"/>
        <c:crossAx val="66423649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历年违约债券按主管单位统计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strRef>
              <c:f>'2016年'!$D$148</c:f>
              <c:strCache>
                <c:ptCount val="1"/>
                <c:pt idx="0">
                  <c:v>违约金额(亿元)(左)</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'2016年'!$B$149:$B$159</c:f>
              <c:strCache>
                <c:ptCount val="10"/>
                <c:pt idx="0">
                  <c:v>发改委</c:v>
                </c:pt>
                <c:pt idx="3">
                  <c:v>地方股交中心</c:v>
                </c:pt>
                <c:pt idx="6">
                  <c:v>证监会交易所</c:v>
                </c:pt>
                <c:pt idx="9">
                  <c:v>交易商协会</c:v>
                </c:pt>
              </c:strCache>
            </c:strRef>
          </c:cat>
          <c:val>
            <c:numRef>
              <c:f>'2016年'!$D$149:$D$159</c:f>
              <c:numCache>
                <c:formatCode>General</c:formatCode>
                <c:ptCount val="11"/>
                <c:pt idx="1">
                  <c:v>16</c:v>
                </c:pt>
                <c:pt idx="4">
                  <c:v>8.3000000000000007</c:v>
                </c:pt>
                <c:pt idx="7">
                  <c:v>4.3499999999999996</c:v>
                </c:pt>
                <c:pt idx="10">
                  <c:v>377.7</c:v>
                </c:pt>
              </c:numCache>
            </c:numRef>
          </c:val>
        </c:ser>
        <c:dLbls>
          <c:showLegendKey val="0"/>
          <c:showVal val="0"/>
          <c:showCatName val="0"/>
          <c:showSerName val="0"/>
          <c:showPercent val="0"/>
          <c:showBubbleSize val="0"/>
        </c:dLbls>
        <c:gapWidth val="50"/>
        <c:overlap val="100"/>
        <c:axId val="664237672"/>
        <c:axId val="664238064"/>
      </c:barChart>
      <c:barChart>
        <c:barDir val="col"/>
        <c:grouping val="stacked"/>
        <c:varyColors val="0"/>
        <c:ser>
          <c:idx val="1"/>
          <c:order val="0"/>
          <c:tx>
            <c:strRef>
              <c:f>'2016年'!$C$148</c:f>
              <c:strCache>
                <c:ptCount val="1"/>
                <c:pt idx="0">
                  <c:v>违约数量(右)</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'2016年'!$C$149:$C$159</c:f>
              <c:numCache>
                <c:formatCode>General</c:formatCode>
                <c:ptCount val="11"/>
                <c:pt idx="0">
                  <c:v>2</c:v>
                </c:pt>
                <c:pt idx="3">
                  <c:v>10</c:v>
                </c:pt>
                <c:pt idx="6">
                  <c:v>22</c:v>
                </c:pt>
                <c:pt idx="9">
                  <c:v>45</c:v>
                </c:pt>
              </c:numCache>
            </c:numRef>
          </c:val>
        </c:ser>
        <c:dLbls>
          <c:showLegendKey val="0"/>
          <c:showVal val="0"/>
          <c:showCatName val="0"/>
          <c:showSerName val="0"/>
          <c:showPercent val="0"/>
          <c:showBubbleSize val="0"/>
        </c:dLbls>
        <c:gapWidth val="50"/>
        <c:overlap val="100"/>
        <c:axId val="664238848"/>
        <c:axId val="664238456"/>
      </c:barChart>
      <c:catAx>
        <c:axId val="66423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8064"/>
        <c:crosses val="autoZero"/>
        <c:auto val="1"/>
        <c:lblAlgn val="ctr"/>
        <c:lblOffset val="100"/>
        <c:noMultiLvlLbl val="0"/>
      </c:catAx>
      <c:valAx>
        <c:axId val="66423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7672"/>
        <c:crosses val="autoZero"/>
        <c:crossBetween val="between"/>
      </c:valAx>
      <c:valAx>
        <c:axId val="6642384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238848"/>
        <c:crosses val="max"/>
        <c:crossBetween val="between"/>
      </c:valAx>
      <c:catAx>
        <c:axId val="664238848"/>
        <c:scaling>
          <c:orientation val="minMax"/>
        </c:scaling>
        <c:delete val="1"/>
        <c:axPos val="b"/>
        <c:majorTickMark val="out"/>
        <c:minorTickMark val="none"/>
        <c:tickLblPos val="nextTo"/>
        <c:crossAx val="66423845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历年违约债券行业统计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'2016年'!$C$182</c:f>
              <c:strCache>
                <c:ptCount val="1"/>
                <c:pt idx="0">
                  <c:v>违约债券数量(左)</c:v>
                </c:pt>
              </c:strCache>
            </c:strRef>
          </c:tx>
          <c:spPr>
            <a:solidFill>
              <a:schemeClr val="accent1"/>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'2016年'!$C$183:$C$206</c:f>
              <c:numCache>
                <c:formatCode>General</c:formatCode>
                <c:ptCount val="24"/>
                <c:pt idx="0">
                  <c:v>1</c:v>
                </c:pt>
                <c:pt idx="1">
                  <c:v>1</c:v>
                </c:pt>
                <c:pt idx="2">
                  <c:v>1</c:v>
                </c:pt>
                <c:pt idx="3">
                  <c:v>1</c:v>
                </c:pt>
                <c:pt idx="4">
                  <c:v>1</c:v>
                </c:pt>
                <c:pt idx="5">
                  <c:v>1</c:v>
                </c:pt>
                <c:pt idx="6">
                  <c:v>1</c:v>
                </c:pt>
                <c:pt idx="7">
                  <c:v>1</c:v>
                </c:pt>
                <c:pt idx="8">
                  <c:v>2</c:v>
                </c:pt>
                <c:pt idx="9">
                  <c:v>2</c:v>
                </c:pt>
                <c:pt idx="10">
                  <c:v>2</c:v>
                </c:pt>
                <c:pt idx="11">
                  <c:v>3</c:v>
                </c:pt>
                <c:pt idx="12">
                  <c:v>3</c:v>
                </c:pt>
                <c:pt idx="13">
                  <c:v>3</c:v>
                </c:pt>
                <c:pt idx="14">
                  <c:v>3</c:v>
                </c:pt>
                <c:pt idx="15">
                  <c:v>3</c:v>
                </c:pt>
                <c:pt idx="16">
                  <c:v>4</c:v>
                </c:pt>
                <c:pt idx="17">
                  <c:v>5</c:v>
                </c:pt>
                <c:pt idx="18">
                  <c:v>5</c:v>
                </c:pt>
                <c:pt idx="19">
                  <c:v>5</c:v>
                </c:pt>
                <c:pt idx="20">
                  <c:v>7</c:v>
                </c:pt>
                <c:pt idx="21">
                  <c:v>7</c:v>
                </c:pt>
                <c:pt idx="22">
                  <c:v>8</c:v>
                </c:pt>
                <c:pt idx="23">
                  <c:v>9</c:v>
                </c:pt>
              </c:numCache>
            </c:numRef>
          </c:val>
        </c:ser>
        <c:ser>
          <c:idx val="2"/>
          <c:order val="2"/>
          <c:tx>
            <c:strRef>
              <c:f>'2016年'!$E$182</c:f>
              <c:strCache>
                <c:ptCount val="1"/>
                <c:pt idx="0">
                  <c:v>违约主体公司数量(左)</c:v>
                </c:pt>
              </c:strCache>
            </c:strRef>
          </c:tx>
          <c:spPr>
            <a:solidFill>
              <a:schemeClr val="accent3"/>
            </a:solidFill>
            <a:ln>
              <a:noFill/>
            </a:ln>
            <a:effectLst/>
          </c:spPr>
          <c:invertIfNegative val="0"/>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'2016年'!$E$183:$E$206</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3</c:v>
                </c:pt>
                <c:pt idx="13">
                  <c:v>2</c:v>
                </c:pt>
                <c:pt idx="14">
                  <c:v>1</c:v>
                </c:pt>
                <c:pt idx="15">
                  <c:v>2</c:v>
                </c:pt>
                <c:pt idx="16">
                  <c:v>3</c:v>
                </c:pt>
                <c:pt idx="17">
                  <c:v>2</c:v>
                </c:pt>
                <c:pt idx="18">
                  <c:v>1</c:v>
                </c:pt>
                <c:pt idx="19">
                  <c:v>3</c:v>
                </c:pt>
                <c:pt idx="20">
                  <c:v>1</c:v>
                </c:pt>
                <c:pt idx="21">
                  <c:v>1</c:v>
                </c:pt>
                <c:pt idx="22">
                  <c:v>2</c:v>
                </c:pt>
                <c:pt idx="23">
                  <c:v>1</c:v>
                </c:pt>
              </c:numCache>
            </c:numRef>
          </c:val>
        </c:ser>
        <c:dLbls>
          <c:showLegendKey val="0"/>
          <c:showVal val="0"/>
          <c:showCatName val="0"/>
          <c:showSerName val="0"/>
          <c:showPercent val="0"/>
          <c:showBubbleSize val="0"/>
        </c:dLbls>
        <c:gapWidth val="219"/>
        <c:overlap val="-27"/>
        <c:axId val="663882088"/>
        <c:axId val="663882480"/>
      </c:barChart>
      <c:lineChart>
        <c:grouping val="standard"/>
        <c:varyColors val="0"/>
        <c:ser>
          <c:idx val="1"/>
          <c:order val="1"/>
          <c:tx>
            <c:strRef>
              <c:f>'2016年'!$D$182</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8"/>
              <c:layout>
                <c:manualLayout>
                  <c:x val="4.550625167513059E-3"/>
                  <c:y val="-2.4202135625331813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'2016年'!$B$183:$B$206</c:f>
              <c:strCache>
                <c:ptCount val="24"/>
                <c:pt idx="0">
                  <c:v>半导体产品</c:v>
                </c:pt>
                <c:pt idx="1">
                  <c:v>工业气体</c:v>
                </c:pt>
                <c:pt idx="2">
                  <c:v>建筑机械与重型卡车</c:v>
                </c:pt>
                <c:pt idx="3">
                  <c:v>石油天然气设备与服务</c:v>
                </c:pt>
                <c:pt idx="4">
                  <c:v>鞋类</c:v>
                </c:pt>
                <c:pt idx="5">
                  <c:v>公路与铁路</c:v>
                </c:pt>
                <c:pt idx="6">
                  <c:v>商业印刷</c:v>
                </c:pt>
                <c:pt idx="7">
                  <c:v>机动车零配件与设备</c:v>
                </c:pt>
                <c:pt idx="8">
                  <c:v>西药</c:v>
                </c:pt>
                <c:pt idx="9">
                  <c:v>建材</c:v>
                </c:pt>
                <c:pt idx="10">
                  <c:v>综合类行业</c:v>
                </c:pt>
                <c:pt idx="11">
                  <c:v>电气部件与设备</c:v>
                </c:pt>
                <c:pt idx="12">
                  <c:v>基础化工</c:v>
                </c:pt>
                <c:pt idx="13">
                  <c:v>金属非金属</c:v>
                </c:pt>
                <c:pt idx="14">
                  <c:v>工业机械</c:v>
                </c:pt>
                <c:pt idx="15">
                  <c:v>煤炭与消费用燃料</c:v>
                </c:pt>
                <c:pt idx="16">
                  <c:v>航空货运与物流</c:v>
                </c:pt>
                <c:pt idx="17">
                  <c:v>农产品</c:v>
                </c:pt>
                <c:pt idx="18">
                  <c:v>建筑与工程</c:v>
                </c:pt>
                <c:pt idx="19">
                  <c:v>食品加工与肉类</c:v>
                </c:pt>
                <c:pt idx="20">
                  <c:v>电子设备和仪器</c:v>
                </c:pt>
                <c:pt idx="21">
                  <c:v>通信设备</c:v>
                </c:pt>
                <c:pt idx="22">
                  <c:v>贸易公司与工业品经销商</c:v>
                </c:pt>
                <c:pt idx="23">
                  <c:v>钢铁</c:v>
                </c:pt>
              </c:strCache>
            </c:strRef>
          </c:cat>
          <c:val>
            <c:numRef>
              <c:f>'2016年'!$D$183:$D$206</c:f>
              <c:numCache>
                <c:formatCode>General</c:formatCode>
                <c:ptCount val="24"/>
                <c:pt idx="0">
                  <c:v>14</c:v>
                </c:pt>
                <c:pt idx="1">
                  <c:v>0.8</c:v>
                </c:pt>
                <c:pt idx="2">
                  <c:v>4</c:v>
                </c:pt>
                <c:pt idx="3">
                  <c:v>0.6</c:v>
                </c:pt>
                <c:pt idx="4">
                  <c:v>0.8</c:v>
                </c:pt>
                <c:pt idx="5">
                  <c:v>0.7</c:v>
                </c:pt>
                <c:pt idx="6">
                  <c:v>1</c:v>
                </c:pt>
                <c:pt idx="7">
                  <c:v>0.5</c:v>
                </c:pt>
                <c:pt idx="8">
                  <c:v>0.82</c:v>
                </c:pt>
                <c:pt idx="9">
                  <c:v>26</c:v>
                </c:pt>
                <c:pt idx="10">
                  <c:v>4</c:v>
                </c:pt>
                <c:pt idx="11">
                  <c:v>35</c:v>
                </c:pt>
                <c:pt idx="12">
                  <c:v>13.1</c:v>
                </c:pt>
                <c:pt idx="13">
                  <c:v>14</c:v>
                </c:pt>
                <c:pt idx="14">
                  <c:v>12</c:v>
                </c:pt>
                <c:pt idx="15">
                  <c:v>26</c:v>
                </c:pt>
                <c:pt idx="16">
                  <c:v>7.7</c:v>
                </c:pt>
                <c:pt idx="17">
                  <c:v>0.4</c:v>
                </c:pt>
                <c:pt idx="18">
                  <c:v>85.5</c:v>
                </c:pt>
                <c:pt idx="19">
                  <c:v>32.5</c:v>
                </c:pt>
                <c:pt idx="20">
                  <c:v>0</c:v>
                </c:pt>
                <c:pt idx="21">
                  <c:v>3.12</c:v>
                </c:pt>
                <c:pt idx="22">
                  <c:v>66.11</c:v>
                </c:pt>
                <c:pt idx="23">
                  <c:v>57.7</c:v>
                </c:pt>
              </c:numCache>
            </c:numRef>
          </c:val>
          <c:smooth val="0"/>
        </c:ser>
        <c:dLbls>
          <c:showLegendKey val="0"/>
          <c:showVal val="0"/>
          <c:showCatName val="0"/>
          <c:showSerName val="0"/>
          <c:showPercent val="0"/>
          <c:showBubbleSize val="0"/>
        </c:dLbls>
        <c:marker val="1"/>
        <c:smooth val="0"/>
        <c:axId val="663883264"/>
        <c:axId val="663882872"/>
      </c:lineChart>
      <c:catAx>
        <c:axId val="66388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882480"/>
        <c:crosses val="autoZero"/>
        <c:auto val="1"/>
        <c:lblAlgn val="ctr"/>
        <c:lblOffset val="100"/>
        <c:noMultiLvlLbl val="0"/>
      </c:catAx>
      <c:valAx>
        <c:axId val="66388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882088"/>
        <c:crosses val="autoZero"/>
        <c:crossBetween val="between"/>
      </c:valAx>
      <c:valAx>
        <c:axId val="663882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883264"/>
        <c:crosses val="max"/>
        <c:crossBetween val="between"/>
      </c:valAx>
      <c:catAx>
        <c:axId val="663883264"/>
        <c:scaling>
          <c:orientation val="minMax"/>
        </c:scaling>
        <c:delete val="1"/>
        <c:axPos val="b"/>
        <c:numFmt formatCode="General" sourceLinked="1"/>
        <c:majorTickMark val="out"/>
        <c:minorTickMark val="none"/>
        <c:tickLblPos val="nextTo"/>
        <c:crossAx val="66388287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历年违约主体发行评级</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'2016年'!$C$216</c:f>
              <c:strCache>
                <c:ptCount val="1"/>
                <c:pt idx="0">
                  <c:v>违约债券数量(右)</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A-</c:v>
                </c:pt>
                <c:pt idx="1">
                  <c:v>AA</c:v>
                </c:pt>
                <c:pt idx="2">
                  <c:v>AA+</c:v>
                </c:pt>
                <c:pt idx="3">
                  <c:v>AA-</c:v>
                </c:pt>
                <c:pt idx="4">
                  <c:v>无评级</c:v>
                </c:pt>
              </c:strCache>
            </c:strRef>
          </c:cat>
          <c:val>
            <c:numRef>
              <c:f>'2016年'!$C$217:$C$221</c:f>
              <c:numCache>
                <c:formatCode>General</c:formatCode>
                <c:ptCount val="5"/>
                <c:pt idx="0">
                  <c:v>1</c:v>
                </c:pt>
                <c:pt idx="1">
                  <c:v>19</c:v>
                </c:pt>
                <c:pt idx="2">
                  <c:v>12</c:v>
                </c:pt>
                <c:pt idx="3">
                  <c:v>16</c:v>
                </c:pt>
                <c:pt idx="4">
                  <c:v>31</c:v>
                </c:pt>
              </c:numCache>
            </c:numRef>
          </c:val>
        </c:ser>
        <c:dLbls>
          <c:showLegendKey val="0"/>
          <c:showVal val="0"/>
          <c:showCatName val="0"/>
          <c:showSerName val="0"/>
          <c:showPercent val="0"/>
          <c:showBubbleSize val="0"/>
        </c:dLbls>
        <c:gapWidth val="219"/>
        <c:overlap val="-27"/>
        <c:axId val="663884048"/>
        <c:axId val="663883656"/>
      </c:barChart>
      <c:lineChart>
        <c:grouping val="standard"/>
        <c:varyColors val="0"/>
        <c:ser>
          <c:idx val="1"/>
          <c:order val="1"/>
          <c:tx>
            <c:strRef>
              <c:f>'2016年'!$D$216</c:f>
              <c:strCache>
                <c:ptCount val="1"/>
                <c:pt idx="0">
                  <c:v>违约金额(左)</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'2016年'!$B$217:$B$221</c:f>
              <c:strCache>
                <c:ptCount val="5"/>
                <c:pt idx="0">
                  <c:v>A-</c:v>
                </c:pt>
                <c:pt idx="1">
                  <c:v>AA</c:v>
                </c:pt>
                <c:pt idx="2">
                  <c:v>AA+</c:v>
                </c:pt>
                <c:pt idx="3">
                  <c:v>AA-</c:v>
                </c:pt>
                <c:pt idx="4">
                  <c:v>无评级</c:v>
                </c:pt>
              </c:strCache>
            </c:strRef>
          </c:cat>
          <c:val>
            <c:numRef>
              <c:f>'2016年'!$D$217:$D$221</c:f>
              <c:numCache>
                <c:formatCode>General</c:formatCode>
                <c:ptCount val="5"/>
                <c:pt idx="0">
                  <c:v>0.2</c:v>
                </c:pt>
                <c:pt idx="1">
                  <c:v>137.69999999999999</c:v>
                </c:pt>
                <c:pt idx="2">
                  <c:v>154.5</c:v>
                </c:pt>
                <c:pt idx="3">
                  <c:v>101.5</c:v>
                </c:pt>
                <c:pt idx="4">
                  <c:v>12.45</c:v>
                </c:pt>
              </c:numCache>
            </c:numRef>
          </c:val>
          <c:smooth val="0"/>
        </c:ser>
        <c:dLbls>
          <c:showLegendKey val="0"/>
          <c:showVal val="0"/>
          <c:showCatName val="0"/>
          <c:showSerName val="0"/>
          <c:showPercent val="0"/>
          <c:showBubbleSize val="0"/>
        </c:dLbls>
        <c:marker val="1"/>
        <c:smooth val="0"/>
        <c:axId val="663880128"/>
        <c:axId val="663879736"/>
      </c:lineChart>
      <c:catAx>
        <c:axId val="66388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879736"/>
        <c:crosses val="autoZero"/>
        <c:auto val="1"/>
        <c:lblAlgn val="ctr"/>
        <c:lblOffset val="100"/>
        <c:noMultiLvlLbl val="0"/>
      </c:catAx>
      <c:valAx>
        <c:axId val="66387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880128"/>
        <c:crosses val="autoZero"/>
        <c:crossBetween val="between"/>
      </c:valAx>
      <c:valAx>
        <c:axId val="6638836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3884048"/>
        <c:crosses val="max"/>
        <c:crossBetween val="between"/>
      </c:valAx>
      <c:catAx>
        <c:axId val="663884048"/>
        <c:scaling>
          <c:orientation val="minMax"/>
        </c:scaling>
        <c:delete val="1"/>
        <c:axPos val="b"/>
        <c:numFmt formatCode="General" sourceLinked="1"/>
        <c:majorTickMark val="out"/>
        <c:minorTickMark val="none"/>
        <c:tickLblPos val="nextTo"/>
        <c:crossAx val="66388365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5.8866809286061486E-2"/>
                  <c:y val="-1.98019801980198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layout>
                <c:manualLayout>
                  <c:x val="0.13343143438173935"/>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layout>
                <c:manualLayout>
                  <c:x val="7.2863646645087113E-2"/>
                  <c:y val="0.112211221122112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layout>
                <c:manualLayout>
                  <c:x val="-0.21568132853850172"/>
                  <c:y val="-8.9764169330318985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fld id="{39EC144E-6838-4C2C-86B1-881AC4EE78B8}" type="CATEGORYNAME">
                      <a:rPr lang="zh-CN" altLang="en-US" sz="1000" b="1"/>
                      <a:pPr>
                        <a:defRPr sz="1000" b="1"/>
                      </a:pPr>
                      <a:t>[类别名称]</a:t>
                    </a:fld>
                    <a:r>
                      <a:rPr lang="en-US" altLang="zh-CN" sz="1000" b="1"/>
                      <a:t>(41),38%</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extLst>
                <c:ext xmlns:c15="http://schemas.microsoft.com/office/drawing/2012/chart" uri="{CE6537A1-D6FC-4f65-9D91-7224C49458BB}">
                  <c15:layout>
                    <c:manualLayout>
                      <c:w val="0.18131016364321167"/>
                      <c:h val="6.5016501650165009E-2"/>
                    </c:manualLayout>
                  </c15:layout>
                  <c15:dlblFieldTable/>
                  <c15:showDataLabelsRange val="0"/>
                </c:ext>
              </c:extLst>
            </c:dLbl>
            <c:dLbl>
              <c:idx val="4"/>
              <c:layout>
                <c:manualLayout>
                  <c:x val="0.19426047064400276"/>
                  <c:y val="-6.600660066006600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layout>
                <c:manualLayout>
                  <c:x val="-5.8866809286061122E-3"/>
                  <c:y val="1.320132013201320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6"/>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8"/>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'2014-2016统计'!$C$23:$C$31</c:f>
              <c:numCache>
                <c:formatCode>General</c:formatCode>
                <c:ptCount val="9"/>
                <c:pt idx="0">
                  <c:v>1</c:v>
                </c:pt>
                <c:pt idx="1">
                  <c:v>8</c:v>
                </c:pt>
                <c:pt idx="2">
                  <c:v>3</c:v>
                </c:pt>
                <c:pt idx="3">
                  <c:v>41</c:v>
                </c:pt>
                <c:pt idx="4">
                  <c:v>4</c:v>
                </c:pt>
                <c:pt idx="5">
                  <c:v>5</c:v>
                </c:pt>
                <c:pt idx="6">
                  <c:v>16</c:v>
                </c:pt>
                <c:pt idx="7">
                  <c:v>12</c:v>
                </c:pt>
                <c:pt idx="8">
                  <c:v>18</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zh-CN" altLang="en-US" b="1"/>
              <a:t>历年债券违约类别金额统计</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Lbls>
            <c:dLbl>
              <c:idx val="0"/>
              <c:layout>
                <c:manualLayout>
                  <c:x val="-0.34839766920527271"/>
                  <c:y val="0.1213060464216166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0.16543411336476785"/>
                  <c:y val="1.820506307679281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473438667569134E-2"/>
                      <c:h val="8.5597047893765751E-2"/>
                    </c:manualLayout>
                  </c15:layout>
                </c:ext>
              </c:extLst>
            </c:dLbl>
            <c:dLbl>
              <c:idx val="3"/>
              <c:layout>
                <c:manualLayout>
                  <c:x val="8.983839268815208E-2"/>
                  <c:y val="9.9009900990099011E-3"/>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4"/>
              <c:layout>
                <c:manualLayout>
                  <c:x val="7.6691310831349335E-2"/>
                  <c:y val="4.6204620462046202E-2"/>
                </c:manualLayout>
              </c:layout>
              <c:dLblPos val="outEnd"/>
              <c:showLegendKey val="0"/>
              <c:showVal val="0"/>
              <c:showCatName val="1"/>
              <c:showSerName val="0"/>
              <c:showPercent val="1"/>
              <c:showBubbleSize val="0"/>
              <c:extLst>
                <c:ext xmlns:c15="http://schemas.microsoft.com/office/drawing/2012/chart" uri="{CE6537A1-D6FC-4f65-9D91-7224C49458BB}"/>
              </c:extLst>
            </c:dLbl>
            <c:dLbl>
              <c:idx val="7"/>
              <c:layout>
                <c:manualLayout>
                  <c:x val="0.14242672011536306"/>
                  <c:y val="-0.20737339284202388"/>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r>
                      <a:rPr lang="zh-CN" altLang="en-US" b="1"/>
                      <a:t>一般中期票据</a:t>
                    </a:r>
                    <a:r>
                      <a:rPr lang="en-US" altLang="zh-CN" b="1"/>
                      <a:t>(</a:t>
                    </a:r>
                    <a:fld id="{DE0E53A4-F4F8-4E7D-BA90-9626AEC9439E}" type="VALUE">
                      <a:rPr lang="en-US" altLang="zh-CN" b="1"/>
                      <a:pPr>
                        <a:defRPr b="1"/>
                      </a:pPr>
                      <a:t>[值]</a:t>
                    </a:fld>
                    <a:r>
                      <a:rPr lang="zh-CN" altLang="en-US" b="1"/>
                      <a:t>亿</a:t>
                    </a:r>
                    <a:r>
                      <a:rPr lang="en-US" altLang="zh-CN" b="1"/>
                      <a:t>),27%</a:t>
                    </a:r>
                  </a:p>
                </c:rich>
              </c:tx>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7004106133872835"/>
                      <c:h val="7.1889400921658977E-2"/>
                    </c:manualLayout>
                  </c15:layout>
                  <c15:dlblFieldTable/>
                  <c15:showDataLabelsRange val="0"/>
                </c:ext>
              </c:extLst>
            </c:dLbl>
            <c:dLbl>
              <c:idx val="8"/>
              <c:layout>
                <c:manualLayout>
                  <c:x val="0.21911820348059502"/>
                  <c:y val="0.1506135926557567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zh-CN" altLang="en-US" b="0"/>
                      <a:t>定向工具</a:t>
                    </a:r>
                    <a:r>
                      <a:rPr lang="en-US" altLang="zh-CN" b="0"/>
                      <a:t>(</a:t>
                    </a:r>
                    <a:fld id="{05CF2686-10CF-4806-A84F-C2A884CDF58A}" type="VALUE">
                      <a:rPr lang="en-US" altLang="zh-CN" b="0"/>
                      <a:pPr>
                        <a:defRPr/>
                      </a:pPr>
                      <a:t>[值]</a:t>
                    </a:fld>
                    <a:r>
                      <a:rPr lang="zh-CN" altLang="en-US" b="0"/>
                      <a:t>亿</a:t>
                    </a:r>
                    <a:r>
                      <a:rPr lang="en-US" altLang="zh-CN" b="0"/>
                      <a:t>),32%</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1"/>
              <c:showCatName val="0"/>
              <c:showSerName val="0"/>
              <c:showPercent val="0"/>
              <c:showBubbleSize val="0"/>
              <c:extLst>
                <c:ext xmlns:c15="http://schemas.microsoft.com/office/drawing/2012/chart" uri="{CE6537A1-D6FC-4f65-9D91-7224C49458BB}">
                  <c15:layout>
                    <c:manualLayout>
                      <c:w val="0.23059981576832012"/>
                      <c:h val="8.4178187403993854E-2"/>
                    </c:manualLayout>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'2014-2016统计'!$B$23:$B$31</c:f>
              <c:strCache>
                <c:ptCount val="9"/>
                <c:pt idx="0">
                  <c:v>证监会主管ABS</c:v>
                </c:pt>
                <c:pt idx="1">
                  <c:v>其他</c:v>
                </c:pt>
                <c:pt idx="2">
                  <c:v>一般公司债</c:v>
                </c:pt>
                <c:pt idx="3">
                  <c:v>私募债</c:v>
                </c:pt>
                <c:pt idx="4">
                  <c:v>一般企业债</c:v>
                </c:pt>
                <c:pt idx="5">
                  <c:v>超短期融资债券</c:v>
                </c:pt>
                <c:pt idx="6">
                  <c:v>一般短期融资券</c:v>
                </c:pt>
                <c:pt idx="7">
                  <c:v>一般中期票据</c:v>
                </c:pt>
                <c:pt idx="8">
                  <c:v>定向工具</c:v>
                </c:pt>
              </c:strCache>
            </c:strRef>
          </c:cat>
          <c:val>
            <c:numRef>
              <c:f>'2014-2016统计'!$D$23:$D$31</c:f>
              <c:numCache>
                <c:formatCode>General</c:formatCode>
                <c:ptCount val="9"/>
                <c:pt idx="0">
                  <c:v>0.7</c:v>
                </c:pt>
                <c:pt idx="1">
                  <c:v>1.23</c:v>
                </c:pt>
                <c:pt idx="2">
                  <c:v>20.7</c:v>
                </c:pt>
                <c:pt idx="3">
                  <c:v>37.520000000000003</c:v>
                </c:pt>
                <c:pt idx="4">
                  <c:v>39</c:v>
                </c:pt>
                <c:pt idx="5">
                  <c:v>54</c:v>
                </c:pt>
                <c:pt idx="6">
                  <c:v>73.5</c:v>
                </c:pt>
                <c:pt idx="7">
                  <c:v>145.5</c:v>
                </c:pt>
                <c:pt idx="8">
                  <c:v>173.7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历年违约主体公司属性统计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v>违约公司家数</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'2014-2016统计'!$B$75:$B$82</c:f>
              <c:strCache>
                <c:ptCount val="8"/>
                <c:pt idx="0">
                  <c:v>公众企业</c:v>
                </c:pt>
                <c:pt idx="1">
                  <c:v>外资企业</c:v>
                </c:pt>
                <c:pt idx="2">
                  <c:v>其他</c:v>
                </c:pt>
                <c:pt idx="3">
                  <c:v>外商独资企业</c:v>
                </c:pt>
                <c:pt idx="4">
                  <c:v>中外合资企业</c:v>
                </c:pt>
                <c:pt idx="5">
                  <c:v>中央国有企业</c:v>
                </c:pt>
                <c:pt idx="6">
                  <c:v>地方国有企业</c:v>
                </c:pt>
                <c:pt idx="7">
                  <c:v>民营企业</c:v>
                </c:pt>
              </c:strCache>
            </c:strRef>
          </c:cat>
          <c:val>
            <c:numRef>
              <c:f>'2014-2016统计'!$C$75:$C$82</c:f>
              <c:numCache>
                <c:formatCode>General</c:formatCode>
                <c:ptCount val="8"/>
                <c:pt idx="0">
                  <c:v>1</c:v>
                </c:pt>
                <c:pt idx="1">
                  <c:v>1</c:v>
                </c:pt>
                <c:pt idx="2">
                  <c:v>2</c:v>
                </c:pt>
                <c:pt idx="3">
                  <c:v>3</c:v>
                </c:pt>
                <c:pt idx="4">
                  <c:v>3</c:v>
                </c:pt>
                <c:pt idx="5">
                  <c:v>4</c:v>
                </c:pt>
                <c:pt idx="6">
                  <c:v>7</c:v>
                </c:pt>
                <c:pt idx="7">
                  <c:v>34</c:v>
                </c:pt>
              </c:numCache>
            </c:numRef>
          </c:val>
        </c:ser>
        <c:dLbls>
          <c:showLegendKey val="0"/>
          <c:showVal val="0"/>
          <c:showCatName val="0"/>
          <c:showSerName val="0"/>
          <c:showPercent val="0"/>
          <c:showBubbleSize val="0"/>
        </c:dLbls>
        <c:gapWidth val="150"/>
        <c:overlap val="100"/>
        <c:axId val="664010424"/>
        <c:axId val="664010816"/>
      </c:barChart>
      <c:lineChart>
        <c:grouping val="standard"/>
        <c:varyColors val="0"/>
        <c:ser>
          <c:idx val="1"/>
          <c:order val="1"/>
          <c:tx>
            <c:v>违约公司家数占比</c:v>
          </c:tx>
          <c:spPr>
            <a:ln w="28575" cap="sq">
              <a:solidFill>
                <a:schemeClr val="accent2"/>
              </a:solidFill>
              <a:round/>
            </a:ln>
            <a:effectLst/>
          </c:spPr>
          <c:marker>
            <c:symbol val="diamond"/>
            <c:size val="8"/>
            <c:spPr>
              <a:solidFill>
                <a:schemeClr val="accent2"/>
              </a:solidFill>
              <a:ln w="9525">
                <a:solidFill>
                  <a:schemeClr val="accent2"/>
                </a:solidFill>
              </a:ln>
              <a:effectLst/>
            </c:spPr>
          </c:marker>
          <c:dPt>
            <c:idx val="7"/>
            <c:marker>
              <c:symbol val="diamond"/>
              <c:size val="8"/>
              <c:spPr>
                <a:solidFill>
                  <a:schemeClr val="accent2"/>
                </a:solidFill>
                <a:ln w="9525">
                  <a:solidFill>
                    <a:schemeClr val="accent2"/>
                  </a:solidFill>
                </a:ln>
                <a:effectLst/>
              </c:spPr>
            </c:marker>
            <c:bubble3D val="0"/>
            <c:spPr>
              <a:ln w="28575" cap="rnd">
                <a:solidFill>
                  <a:schemeClr val="accent2"/>
                </a:solidFill>
                <a:bevel/>
              </a:ln>
              <a:effectLst/>
            </c:spPr>
          </c:dPt>
          <c:val>
            <c:numRef>
              <c:f>'2014-2016统计'!$D$75:$D$82</c:f>
              <c:numCache>
                <c:formatCode>0.00%</c:formatCode>
                <c:ptCount val="8"/>
                <c:pt idx="0">
                  <c:v>1.8181818181818181E-2</c:v>
                </c:pt>
                <c:pt idx="1">
                  <c:v>1.8181818181818181E-2</c:v>
                </c:pt>
                <c:pt idx="2">
                  <c:v>3.6363636363636362E-2</c:v>
                </c:pt>
                <c:pt idx="3">
                  <c:v>5.4545454545454543E-2</c:v>
                </c:pt>
                <c:pt idx="4">
                  <c:v>5.4545454545454543E-2</c:v>
                </c:pt>
                <c:pt idx="5">
                  <c:v>7.2727272727272724E-2</c:v>
                </c:pt>
                <c:pt idx="6">
                  <c:v>0.12727272727272726</c:v>
                </c:pt>
                <c:pt idx="7">
                  <c:v>0.61818181818181817</c:v>
                </c:pt>
              </c:numCache>
            </c:numRef>
          </c:val>
          <c:smooth val="0"/>
        </c:ser>
        <c:dLbls>
          <c:showLegendKey val="0"/>
          <c:showVal val="0"/>
          <c:showCatName val="0"/>
          <c:showSerName val="0"/>
          <c:showPercent val="0"/>
          <c:showBubbleSize val="0"/>
        </c:dLbls>
        <c:marker val="1"/>
        <c:smooth val="0"/>
        <c:axId val="664011600"/>
        <c:axId val="664011208"/>
      </c:lineChart>
      <c:catAx>
        <c:axId val="664010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10816"/>
        <c:crosses val="autoZero"/>
        <c:auto val="1"/>
        <c:lblAlgn val="ctr"/>
        <c:lblOffset val="100"/>
        <c:noMultiLvlLbl val="0"/>
      </c:catAx>
      <c:valAx>
        <c:axId val="66401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10424"/>
        <c:crosses val="autoZero"/>
        <c:crossBetween val="between"/>
      </c:valAx>
      <c:valAx>
        <c:axId val="664011208"/>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11600"/>
        <c:crosses val="max"/>
        <c:crossBetween val="between"/>
      </c:valAx>
      <c:catAx>
        <c:axId val="664011600"/>
        <c:scaling>
          <c:orientation val="minMax"/>
        </c:scaling>
        <c:delete val="1"/>
        <c:axPos val="b"/>
        <c:majorTickMark val="out"/>
        <c:minorTickMark val="none"/>
        <c:tickLblPos val="nextTo"/>
        <c:crossAx val="664011208"/>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历年违约债券交易场所统计</a:t>
            </a:r>
          </a:p>
        </c:rich>
      </c:tx>
      <c:layout>
        <c:manualLayout>
          <c:xMode val="edge"/>
          <c:yMode val="edge"/>
          <c:x val="0.26111111111111113"/>
          <c:y val="6.2537768510203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4447489723140564"/>
          <c:w val="0.85417147856517939"/>
          <c:h val="0.49820209973753282"/>
        </c:manualLayout>
      </c:layout>
      <c:barChart>
        <c:barDir val="col"/>
        <c:grouping val="clustered"/>
        <c:varyColors val="0"/>
        <c:ser>
          <c:idx val="1"/>
          <c:order val="1"/>
          <c:tx>
            <c:v>违约债券金额(亿)</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'2014-2016统计'!$B$101:$B$112</c:f>
              <c:strCache>
                <c:ptCount val="10"/>
                <c:pt idx="0">
                  <c:v>深圳</c:v>
                </c:pt>
                <c:pt idx="3">
                  <c:v>上海</c:v>
                </c:pt>
                <c:pt idx="6">
                  <c:v>地方股交中心</c:v>
                </c:pt>
                <c:pt idx="9">
                  <c:v>银行间</c:v>
                </c:pt>
              </c:strCache>
            </c:strRef>
          </c:cat>
          <c:val>
            <c:numRef>
              <c:f>'2014-2016统计'!$D$101:$D$112</c:f>
              <c:numCache>
                <c:formatCode>General</c:formatCode>
                <c:ptCount val="12"/>
                <c:pt idx="1">
                  <c:v>43.8</c:v>
                </c:pt>
                <c:pt idx="4">
                  <c:v>20</c:v>
                </c:pt>
                <c:pt idx="7">
                  <c:v>4.3499999999999996</c:v>
                </c:pt>
                <c:pt idx="10">
                  <c:v>477.7</c:v>
                </c:pt>
              </c:numCache>
            </c:numRef>
          </c:val>
        </c:ser>
        <c:dLbls>
          <c:showLegendKey val="0"/>
          <c:showVal val="0"/>
          <c:showCatName val="0"/>
          <c:showSerName val="0"/>
          <c:showPercent val="0"/>
          <c:showBubbleSize val="0"/>
        </c:dLbls>
        <c:gapWidth val="50"/>
        <c:axId val="664012384"/>
        <c:axId val="664012776"/>
      </c:barChart>
      <c:barChart>
        <c:barDir val="col"/>
        <c:grouping val="clustered"/>
        <c:varyColors val="0"/>
        <c:ser>
          <c:idx val="0"/>
          <c:order val="0"/>
          <c:tx>
            <c:v>违约债券数量</c:v>
          </c:tx>
          <c:spPr>
            <a:solidFill>
              <a:schemeClr val="accent1"/>
            </a:solidFill>
            <a:ln>
              <a:noFill/>
            </a:ln>
            <a:effectLst/>
          </c:spPr>
          <c:invertIfNegative val="0"/>
          <c:cat>
            <c:strRef>
              <c:f>'2014-2016统计'!$B$101:$B$112</c:f>
              <c:strCache>
                <c:ptCount val="10"/>
                <c:pt idx="0">
                  <c:v>深圳</c:v>
                </c:pt>
                <c:pt idx="3">
                  <c:v>上海</c:v>
                </c:pt>
                <c:pt idx="6">
                  <c:v>地方股交中心</c:v>
                </c:pt>
                <c:pt idx="9">
                  <c:v>银行间</c:v>
                </c:pt>
              </c:strCache>
            </c:strRef>
          </c:cat>
          <c:val>
            <c:numRef>
              <c:f>'2014-2016统计'!$C$101:$C$112</c:f>
              <c:numCache>
                <c:formatCode>General</c:formatCode>
                <c:ptCount val="12"/>
                <c:pt idx="0">
                  <c:v>21</c:v>
                </c:pt>
                <c:pt idx="3">
                  <c:v>11</c:v>
                </c:pt>
                <c:pt idx="6">
                  <c:v>22</c:v>
                </c:pt>
                <c:pt idx="9">
                  <c:v>54</c:v>
                </c:pt>
              </c:numCache>
            </c:numRef>
          </c:val>
        </c:ser>
        <c:dLbls>
          <c:showLegendKey val="0"/>
          <c:showVal val="0"/>
          <c:showCatName val="0"/>
          <c:showSerName val="0"/>
          <c:showPercent val="0"/>
          <c:showBubbleSize val="0"/>
        </c:dLbls>
        <c:gapWidth val="50"/>
        <c:axId val="664013560"/>
        <c:axId val="664013168"/>
      </c:barChart>
      <c:catAx>
        <c:axId val="66401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12776"/>
        <c:crosses val="autoZero"/>
        <c:auto val="1"/>
        <c:lblAlgn val="ctr"/>
        <c:lblOffset val="100"/>
        <c:tickLblSkip val="1"/>
        <c:noMultiLvlLbl val="0"/>
      </c:catAx>
      <c:valAx>
        <c:axId val="664012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12384"/>
        <c:crosses val="autoZero"/>
        <c:crossBetween val="between"/>
      </c:valAx>
      <c:valAx>
        <c:axId val="6640131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13560"/>
        <c:crosses val="max"/>
        <c:crossBetween val="between"/>
      </c:valAx>
      <c:catAx>
        <c:axId val="664013560"/>
        <c:scaling>
          <c:orientation val="minMax"/>
        </c:scaling>
        <c:delete val="1"/>
        <c:axPos val="b"/>
        <c:numFmt formatCode="General" sourceLinked="1"/>
        <c:majorTickMark val="out"/>
        <c:minorTickMark val="none"/>
        <c:tickLblPos val="nextTo"/>
        <c:crossAx val="664013168"/>
        <c:crosses val="autoZero"/>
        <c:auto val="1"/>
        <c:lblAlgn val="ctr"/>
        <c:lblOffset val="100"/>
        <c:noMultiLvlLbl val="0"/>
      </c:catAx>
      <c:spPr>
        <a:noFill/>
        <a:ln>
          <a:noFill/>
        </a:ln>
        <a:effectLst/>
      </c:spPr>
    </c:plotArea>
    <c:legend>
      <c:legendPos val="b"/>
      <c:layout>
        <c:manualLayout>
          <c:xMode val="edge"/>
          <c:yMode val="edge"/>
          <c:x val="0.14740048118985127"/>
          <c:y val="0.35243000874890634"/>
          <c:w val="0.47411023622047244"/>
          <c:h val="8.19678024884763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历年违约债券数量按地区统计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'2014-2016统计'!$C$115</c:f>
              <c:strCache>
                <c:ptCount val="1"/>
                <c:pt idx="0">
                  <c:v>违约债券只数</c:v>
                </c:pt>
              </c:strCache>
            </c:strRef>
          </c:tx>
          <c:spPr>
            <a:solidFill>
              <a:schemeClr val="accent1"/>
            </a:solidFill>
            <a:ln>
              <a:noFill/>
            </a:ln>
            <a:effectLst/>
          </c:spPr>
          <c:invertIfNegative val="0"/>
          <c:dPt>
            <c:idx val="20"/>
            <c:invertIfNegative val="0"/>
            <c:bubble3D val="0"/>
            <c:spPr>
              <a:solidFill>
                <a:schemeClr val="accent1">
                  <a:lumMod val="50000"/>
                </a:schemeClr>
              </a:solidFill>
              <a:ln>
                <a:noFill/>
              </a:ln>
              <a:effectLst/>
            </c:spPr>
          </c:dPt>
          <c:dLbls>
            <c:dLbl>
              <c:idx val="2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'2014-2016统计'!$B$116:$B$137</c:f>
              <c:strCache>
                <c:ptCount val="22"/>
                <c:pt idx="0">
                  <c:v>安徽省</c:v>
                </c:pt>
                <c:pt idx="1">
                  <c:v>河南省</c:v>
                </c:pt>
                <c:pt idx="2">
                  <c:v>吉林省</c:v>
                </c:pt>
                <c:pt idx="3">
                  <c:v>山西省</c:v>
                </c:pt>
                <c:pt idx="4">
                  <c:v>陕西省</c:v>
                </c:pt>
                <c:pt idx="5">
                  <c:v>贵州省</c:v>
                </c:pt>
                <c:pt idx="6">
                  <c:v>湖北省</c:v>
                </c:pt>
                <c:pt idx="7">
                  <c:v>天津</c:v>
                </c:pt>
                <c:pt idx="8">
                  <c:v>重庆</c:v>
                </c:pt>
                <c:pt idx="9">
                  <c:v>福建省</c:v>
                </c:pt>
                <c:pt idx="10">
                  <c:v>广西壮族自治区</c:v>
                </c:pt>
                <c:pt idx="11">
                  <c:v>甘肃省</c:v>
                </c:pt>
                <c:pt idx="12">
                  <c:v>浙江省</c:v>
                </c:pt>
                <c:pt idx="13">
                  <c:v>内蒙古自治区</c:v>
                </c:pt>
                <c:pt idx="14">
                  <c:v>四川省</c:v>
                </c:pt>
                <c:pt idx="15">
                  <c:v>北京</c:v>
                </c:pt>
                <c:pt idx="16">
                  <c:v>河北省</c:v>
                </c:pt>
                <c:pt idx="17">
                  <c:v>山东省</c:v>
                </c:pt>
                <c:pt idx="18">
                  <c:v>上海</c:v>
                </c:pt>
                <c:pt idx="19">
                  <c:v>江苏省</c:v>
                </c:pt>
                <c:pt idx="20">
                  <c:v>辽宁省</c:v>
                </c:pt>
                <c:pt idx="21">
                  <c:v>广东省</c:v>
                </c:pt>
              </c:strCache>
            </c:strRef>
          </c:cat>
          <c:val>
            <c:numRef>
              <c:f>'2014-2016统计'!$C$116:$C$137</c:f>
              <c:numCache>
                <c:formatCode>General</c:formatCode>
                <c:ptCount val="22"/>
                <c:pt idx="0">
                  <c:v>1</c:v>
                </c:pt>
                <c:pt idx="1">
                  <c:v>1</c:v>
                </c:pt>
                <c:pt idx="2">
                  <c:v>1</c:v>
                </c:pt>
                <c:pt idx="3">
                  <c:v>1</c:v>
                </c:pt>
                <c:pt idx="4">
                  <c:v>1</c:v>
                </c:pt>
                <c:pt idx="5">
                  <c:v>2</c:v>
                </c:pt>
                <c:pt idx="6">
                  <c:v>2</c:v>
                </c:pt>
                <c:pt idx="7">
                  <c:v>2</c:v>
                </c:pt>
                <c:pt idx="8">
                  <c:v>2</c:v>
                </c:pt>
                <c:pt idx="9">
                  <c:v>3</c:v>
                </c:pt>
                <c:pt idx="10">
                  <c:v>3</c:v>
                </c:pt>
                <c:pt idx="11">
                  <c:v>4</c:v>
                </c:pt>
                <c:pt idx="12">
                  <c:v>4</c:v>
                </c:pt>
                <c:pt idx="13">
                  <c:v>5</c:v>
                </c:pt>
                <c:pt idx="14">
                  <c:v>5</c:v>
                </c:pt>
                <c:pt idx="15">
                  <c:v>8</c:v>
                </c:pt>
                <c:pt idx="16">
                  <c:v>8</c:v>
                </c:pt>
                <c:pt idx="17">
                  <c:v>8</c:v>
                </c:pt>
                <c:pt idx="18">
                  <c:v>9</c:v>
                </c:pt>
                <c:pt idx="19">
                  <c:v>10</c:v>
                </c:pt>
                <c:pt idx="20">
                  <c:v>12</c:v>
                </c:pt>
                <c:pt idx="21">
                  <c:v>16</c:v>
                </c:pt>
              </c:numCache>
            </c:numRef>
          </c:val>
        </c:ser>
        <c:dLbls>
          <c:showLegendKey val="0"/>
          <c:showVal val="0"/>
          <c:showCatName val="0"/>
          <c:showSerName val="0"/>
          <c:showPercent val="0"/>
          <c:showBubbleSize val="0"/>
        </c:dLbls>
        <c:gapWidth val="219"/>
        <c:overlap val="-27"/>
        <c:axId val="664053688"/>
        <c:axId val="664054080"/>
      </c:barChart>
      <c:catAx>
        <c:axId val="66405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54080"/>
        <c:crosses val="autoZero"/>
        <c:auto val="1"/>
        <c:lblAlgn val="ctr"/>
        <c:lblOffset val="100"/>
        <c:noMultiLvlLbl val="0"/>
      </c:catAx>
      <c:valAx>
        <c:axId val="6640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53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历年违约债券按主管单位统计</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22777777777777777"/>
          <c:w val="0.85417147856517939"/>
          <c:h val="0.55236876640419952"/>
        </c:manualLayout>
      </c:layout>
      <c:barChart>
        <c:barDir val="col"/>
        <c:grouping val="stacked"/>
        <c:varyColors val="0"/>
        <c:ser>
          <c:idx val="2"/>
          <c:order val="1"/>
          <c:tx>
            <c:v>违约金额(亿)</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'2014-2016统计'!$B$149:$B$156</c:f>
              <c:strCache>
                <c:ptCount val="7"/>
                <c:pt idx="0">
                  <c:v>发改委</c:v>
                </c:pt>
                <c:pt idx="2">
                  <c:v>地方股交中心</c:v>
                </c:pt>
                <c:pt idx="4">
                  <c:v>证监会交易所</c:v>
                </c:pt>
                <c:pt idx="6">
                  <c:v>交易商协会</c:v>
                </c:pt>
              </c:strCache>
            </c:strRef>
          </c:cat>
          <c:val>
            <c:numRef>
              <c:f>'2014-2016统计'!$D$149:$D$156</c:f>
              <c:numCache>
                <c:formatCode>General</c:formatCode>
                <c:ptCount val="8"/>
                <c:pt idx="1">
                  <c:v>39</c:v>
                </c:pt>
                <c:pt idx="3">
                  <c:v>4.3499999999999996</c:v>
                </c:pt>
                <c:pt idx="5">
                  <c:v>55.8</c:v>
                </c:pt>
                <c:pt idx="7">
                  <c:v>446.7</c:v>
                </c:pt>
              </c:numCache>
            </c:numRef>
          </c:val>
        </c:ser>
        <c:dLbls>
          <c:showLegendKey val="0"/>
          <c:showVal val="0"/>
          <c:showCatName val="0"/>
          <c:showSerName val="0"/>
          <c:showPercent val="0"/>
          <c:showBubbleSize val="0"/>
        </c:dLbls>
        <c:gapWidth val="50"/>
        <c:overlap val="100"/>
        <c:axId val="661469064"/>
        <c:axId val="661468672"/>
      </c:barChart>
      <c:barChart>
        <c:barDir val="col"/>
        <c:grouping val="stacked"/>
        <c:varyColors val="0"/>
        <c:ser>
          <c:idx val="1"/>
          <c:order val="0"/>
          <c:tx>
            <c:v>违约数量</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'2014-2016统计'!$C$149:$C$156</c:f>
              <c:numCache>
                <c:formatCode>General</c:formatCode>
                <c:ptCount val="8"/>
                <c:pt idx="0">
                  <c:v>4</c:v>
                </c:pt>
                <c:pt idx="2">
                  <c:v>22</c:v>
                </c:pt>
                <c:pt idx="4">
                  <c:v>31</c:v>
                </c:pt>
                <c:pt idx="6">
                  <c:v>51</c:v>
                </c:pt>
              </c:numCache>
            </c:numRef>
          </c:val>
        </c:ser>
        <c:dLbls>
          <c:showLegendKey val="0"/>
          <c:showVal val="0"/>
          <c:showCatName val="0"/>
          <c:showSerName val="0"/>
          <c:showPercent val="0"/>
          <c:showBubbleSize val="0"/>
        </c:dLbls>
        <c:gapWidth val="50"/>
        <c:overlap val="100"/>
        <c:axId val="661467888"/>
        <c:axId val="661468280"/>
      </c:barChart>
      <c:catAx>
        <c:axId val="66146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1468672"/>
        <c:crosses val="autoZero"/>
        <c:auto val="1"/>
        <c:lblAlgn val="ctr"/>
        <c:lblOffset val="100"/>
        <c:noMultiLvlLbl val="0"/>
      </c:catAx>
      <c:valAx>
        <c:axId val="66146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1469064"/>
        <c:crosses val="autoZero"/>
        <c:crossBetween val="between"/>
      </c:valAx>
      <c:valAx>
        <c:axId val="6614682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1467888"/>
        <c:crosses val="max"/>
        <c:crossBetween val="between"/>
      </c:valAx>
      <c:catAx>
        <c:axId val="661467888"/>
        <c:scaling>
          <c:orientation val="minMax"/>
        </c:scaling>
        <c:delete val="1"/>
        <c:axPos val="b"/>
        <c:majorTickMark val="out"/>
        <c:minorTickMark val="none"/>
        <c:tickLblPos val="nextTo"/>
        <c:crossAx val="661468280"/>
        <c:crosses val="autoZero"/>
        <c:auto val="1"/>
        <c:lblAlgn val="ctr"/>
        <c:lblOffset val="100"/>
        <c:noMultiLvlLbl val="0"/>
      </c:catAx>
      <c:spPr>
        <a:noFill/>
        <a:ln>
          <a:noFill/>
        </a:ln>
        <a:effectLst/>
      </c:spPr>
    </c:plotArea>
    <c:legend>
      <c:legendPos val="b"/>
      <c:layout>
        <c:manualLayout>
          <c:xMode val="edge"/>
          <c:yMode val="edge"/>
          <c:x val="0.16926706036745404"/>
          <c:y val="0.26909667541557303"/>
          <c:w val="0.3541102362204724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历年违约债券行业统计</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5.6187363581029479E-2"/>
          <c:y val="0.15966562173458726"/>
          <c:w val="0.92214843159376125"/>
          <c:h val="0.59438939479530251"/>
        </c:manualLayout>
      </c:layout>
      <c:barChart>
        <c:barDir val="col"/>
        <c:grouping val="clustered"/>
        <c:varyColors val="0"/>
        <c:ser>
          <c:idx val="0"/>
          <c:order val="0"/>
          <c:tx>
            <c:strRef>
              <c:f>'2014-2016统计'!$C$179</c:f>
              <c:strCache>
                <c:ptCount val="1"/>
                <c:pt idx="0">
                  <c:v>违约债券数量(左)</c:v>
                </c:pt>
              </c:strCache>
            </c:strRef>
          </c:tx>
          <c:spPr>
            <a:solidFill>
              <a:schemeClr val="accent1"/>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'2014-2016统计'!$C$180:$C$208</c:f>
              <c:numCache>
                <c:formatCode>General</c:formatCode>
                <c:ptCount val="29"/>
                <c:pt idx="0">
                  <c:v>1</c:v>
                </c:pt>
                <c:pt idx="1">
                  <c:v>1</c:v>
                </c:pt>
                <c:pt idx="2">
                  <c:v>1</c:v>
                </c:pt>
                <c:pt idx="3">
                  <c:v>1</c:v>
                </c:pt>
                <c:pt idx="4">
                  <c:v>1</c:v>
                </c:pt>
                <c:pt idx="5">
                  <c:v>1</c:v>
                </c:pt>
                <c:pt idx="6">
                  <c:v>1</c:v>
                </c:pt>
                <c:pt idx="7">
                  <c:v>1</c:v>
                </c:pt>
                <c:pt idx="8">
                  <c:v>1</c:v>
                </c:pt>
                <c:pt idx="9">
                  <c:v>2</c:v>
                </c:pt>
                <c:pt idx="10">
                  <c:v>2</c:v>
                </c:pt>
                <c:pt idx="11">
                  <c:v>2</c:v>
                </c:pt>
                <c:pt idx="12">
                  <c:v>3</c:v>
                </c:pt>
                <c:pt idx="13">
                  <c:v>3</c:v>
                </c:pt>
                <c:pt idx="14">
                  <c:v>4</c:v>
                </c:pt>
                <c:pt idx="15">
                  <c:v>4</c:v>
                </c:pt>
                <c:pt idx="16">
                  <c:v>4</c:v>
                </c:pt>
                <c:pt idx="17">
                  <c:v>4</c:v>
                </c:pt>
                <c:pt idx="18">
                  <c:v>4</c:v>
                </c:pt>
                <c:pt idx="19">
                  <c:v>5</c:v>
                </c:pt>
                <c:pt idx="20">
                  <c:v>5</c:v>
                </c:pt>
                <c:pt idx="21">
                  <c:v>6</c:v>
                </c:pt>
                <c:pt idx="22">
                  <c:v>6</c:v>
                </c:pt>
                <c:pt idx="23">
                  <c:v>6</c:v>
                </c:pt>
                <c:pt idx="24">
                  <c:v>6</c:v>
                </c:pt>
                <c:pt idx="25">
                  <c:v>7</c:v>
                </c:pt>
                <c:pt idx="26">
                  <c:v>7</c:v>
                </c:pt>
                <c:pt idx="27">
                  <c:v>9</c:v>
                </c:pt>
                <c:pt idx="28">
                  <c:v>10</c:v>
                </c:pt>
              </c:numCache>
            </c:numRef>
          </c:val>
        </c:ser>
        <c:ser>
          <c:idx val="2"/>
          <c:order val="2"/>
          <c:tx>
            <c:strRef>
              <c:f>'2014-2016统计'!$E$179</c:f>
              <c:strCache>
                <c:ptCount val="1"/>
                <c:pt idx="0">
                  <c:v>违约主体公司数量(左)</c:v>
                </c:pt>
              </c:strCache>
            </c:strRef>
          </c:tx>
          <c:spPr>
            <a:solidFill>
              <a:schemeClr val="accent3"/>
            </a:solidFill>
            <a:ln>
              <a:noFill/>
            </a:ln>
            <a:effectLst/>
          </c:spPr>
          <c:invertIfNegative val="0"/>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'2014-2016统计'!$E$180:$E$208</c:f>
              <c:numCache>
                <c:formatCode>General</c:formatCode>
                <c:ptCount val="29"/>
                <c:pt idx="0">
                  <c:v>1</c:v>
                </c:pt>
                <c:pt idx="1">
                  <c:v>1</c:v>
                </c:pt>
                <c:pt idx="2">
                  <c:v>1</c:v>
                </c:pt>
                <c:pt idx="3">
                  <c:v>1</c:v>
                </c:pt>
                <c:pt idx="4">
                  <c:v>1</c:v>
                </c:pt>
                <c:pt idx="5">
                  <c:v>1</c:v>
                </c:pt>
                <c:pt idx="6">
                  <c:v>1</c:v>
                </c:pt>
                <c:pt idx="7">
                  <c:v>1</c:v>
                </c:pt>
                <c:pt idx="8">
                  <c:v>1</c:v>
                </c:pt>
                <c:pt idx="9">
                  <c:v>1</c:v>
                </c:pt>
                <c:pt idx="10">
                  <c:v>1</c:v>
                </c:pt>
                <c:pt idx="11">
                  <c:v>2</c:v>
                </c:pt>
                <c:pt idx="12">
                  <c:v>2</c:v>
                </c:pt>
                <c:pt idx="13">
                  <c:v>1</c:v>
                </c:pt>
                <c:pt idx="14">
                  <c:v>3</c:v>
                </c:pt>
                <c:pt idx="15">
                  <c:v>3</c:v>
                </c:pt>
                <c:pt idx="16">
                  <c:v>3</c:v>
                </c:pt>
                <c:pt idx="17">
                  <c:v>3</c:v>
                </c:pt>
                <c:pt idx="18">
                  <c:v>4</c:v>
                </c:pt>
                <c:pt idx="19">
                  <c:v>3</c:v>
                </c:pt>
                <c:pt idx="20">
                  <c:v>2</c:v>
                </c:pt>
                <c:pt idx="21">
                  <c:v>4</c:v>
                </c:pt>
                <c:pt idx="22">
                  <c:v>2</c:v>
                </c:pt>
                <c:pt idx="23">
                  <c:v>2</c:v>
                </c:pt>
                <c:pt idx="24">
                  <c:v>3</c:v>
                </c:pt>
                <c:pt idx="25">
                  <c:v>1</c:v>
                </c:pt>
                <c:pt idx="26">
                  <c:v>1</c:v>
                </c:pt>
                <c:pt idx="27">
                  <c:v>3</c:v>
                </c:pt>
                <c:pt idx="28">
                  <c:v>2</c:v>
                </c:pt>
              </c:numCache>
            </c:numRef>
          </c:val>
        </c:ser>
        <c:dLbls>
          <c:showLegendKey val="0"/>
          <c:showVal val="0"/>
          <c:showCatName val="0"/>
          <c:showSerName val="0"/>
          <c:showPercent val="0"/>
          <c:showBubbleSize val="0"/>
        </c:dLbls>
        <c:gapWidth val="219"/>
        <c:overlap val="-27"/>
        <c:axId val="664053296"/>
        <c:axId val="664055256"/>
      </c:barChart>
      <c:lineChart>
        <c:grouping val="standard"/>
        <c:varyColors val="0"/>
        <c:ser>
          <c:idx val="1"/>
          <c:order val="1"/>
          <c:tx>
            <c:strRef>
              <c:f>'2014-2016统计'!$D$179</c:f>
              <c:strCache>
                <c:ptCount val="1"/>
                <c:pt idx="0">
                  <c:v>违约金额(亿)(右)</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'2014-2016统计'!$B$180:$B$208</c:f>
              <c:strCache>
                <c:ptCount val="29"/>
                <c:pt idx="0">
                  <c:v>服装、服饰与奢侈品</c:v>
                </c:pt>
                <c:pt idx="1">
                  <c:v>纺织品</c:v>
                </c:pt>
                <c:pt idx="2">
                  <c:v>餐馆</c:v>
                </c:pt>
                <c:pt idx="3">
                  <c:v>机动车零配件与设备</c:v>
                </c:pt>
                <c:pt idx="4">
                  <c:v>公路与铁路</c:v>
                </c:pt>
                <c:pt idx="5">
                  <c:v>金属与玻璃容器</c:v>
                </c:pt>
                <c:pt idx="6">
                  <c:v>石油天然气设备与服务</c:v>
                </c:pt>
                <c:pt idx="7">
                  <c:v>商业印刷</c:v>
                </c:pt>
                <c:pt idx="8">
                  <c:v>工业气体</c:v>
                </c:pt>
                <c:pt idx="9">
                  <c:v>西药</c:v>
                </c:pt>
                <c:pt idx="10">
                  <c:v>鞋类</c:v>
                </c:pt>
                <c:pt idx="11">
                  <c:v>建筑机械与重型卡车</c:v>
                </c:pt>
                <c:pt idx="12">
                  <c:v>半导体产品</c:v>
                </c:pt>
                <c:pt idx="13">
                  <c:v>建材</c:v>
                </c:pt>
                <c:pt idx="14">
                  <c:v>综合类行业</c:v>
                </c:pt>
                <c:pt idx="15">
                  <c:v>航空货运与物流</c:v>
                </c:pt>
                <c:pt idx="16">
                  <c:v>煤炭与消费用燃料</c:v>
                </c:pt>
                <c:pt idx="17">
                  <c:v>建筑产品</c:v>
                </c:pt>
                <c:pt idx="18">
                  <c:v>基础化工</c:v>
                </c:pt>
                <c:pt idx="19">
                  <c:v>金属非金属</c:v>
                </c:pt>
                <c:pt idx="20">
                  <c:v>农产品</c:v>
                </c:pt>
                <c:pt idx="21">
                  <c:v>食品加工与肉类</c:v>
                </c:pt>
                <c:pt idx="22">
                  <c:v>电气部件与设备</c:v>
                </c:pt>
                <c:pt idx="23">
                  <c:v>建筑与工程</c:v>
                </c:pt>
                <c:pt idx="24">
                  <c:v>工业机械</c:v>
                </c:pt>
                <c:pt idx="25">
                  <c:v>通信设备</c:v>
                </c:pt>
                <c:pt idx="26">
                  <c:v>电子设备和仪器</c:v>
                </c:pt>
                <c:pt idx="27">
                  <c:v>贸易公司与工业品经销商</c:v>
                </c:pt>
                <c:pt idx="28">
                  <c:v>钢铁</c:v>
                </c:pt>
              </c:strCache>
            </c:strRef>
          </c:cat>
          <c:val>
            <c:numRef>
              <c:f>'2014-2016统计'!$D$180:$D$208</c:f>
              <c:numCache>
                <c:formatCode>General</c:formatCode>
                <c:ptCount val="29"/>
                <c:pt idx="0">
                  <c:v>1.5</c:v>
                </c:pt>
                <c:pt idx="1">
                  <c:v>3</c:v>
                </c:pt>
                <c:pt idx="2">
                  <c:v>4.8</c:v>
                </c:pt>
                <c:pt idx="3">
                  <c:v>0.5</c:v>
                </c:pt>
                <c:pt idx="4">
                  <c:v>0.7</c:v>
                </c:pt>
                <c:pt idx="5">
                  <c:v>5.9</c:v>
                </c:pt>
                <c:pt idx="6">
                  <c:v>0.6</c:v>
                </c:pt>
                <c:pt idx="7">
                  <c:v>1</c:v>
                </c:pt>
                <c:pt idx="8">
                  <c:v>0.8</c:v>
                </c:pt>
                <c:pt idx="9">
                  <c:v>0.82</c:v>
                </c:pt>
                <c:pt idx="10">
                  <c:v>1.6</c:v>
                </c:pt>
                <c:pt idx="11">
                  <c:v>4.5999999999999996</c:v>
                </c:pt>
                <c:pt idx="12">
                  <c:v>34</c:v>
                </c:pt>
                <c:pt idx="13">
                  <c:v>46</c:v>
                </c:pt>
                <c:pt idx="14">
                  <c:v>8.1</c:v>
                </c:pt>
                <c:pt idx="15">
                  <c:v>7.7</c:v>
                </c:pt>
                <c:pt idx="16">
                  <c:v>29</c:v>
                </c:pt>
                <c:pt idx="17">
                  <c:v>7.3</c:v>
                </c:pt>
                <c:pt idx="18">
                  <c:v>15.1</c:v>
                </c:pt>
                <c:pt idx="19">
                  <c:v>14.3</c:v>
                </c:pt>
                <c:pt idx="20">
                  <c:v>0.4</c:v>
                </c:pt>
                <c:pt idx="21">
                  <c:v>35</c:v>
                </c:pt>
                <c:pt idx="22">
                  <c:v>61.5</c:v>
                </c:pt>
                <c:pt idx="23">
                  <c:v>87.1</c:v>
                </c:pt>
                <c:pt idx="24">
                  <c:v>24.6</c:v>
                </c:pt>
                <c:pt idx="25">
                  <c:v>3.12</c:v>
                </c:pt>
                <c:pt idx="26">
                  <c:v>0</c:v>
                </c:pt>
                <c:pt idx="27">
                  <c:v>69.11</c:v>
                </c:pt>
                <c:pt idx="28">
                  <c:v>77.7</c:v>
                </c:pt>
              </c:numCache>
            </c:numRef>
          </c:val>
          <c:smooth val="0"/>
        </c:ser>
        <c:dLbls>
          <c:showLegendKey val="0"/>
          <c:showVal val="0"/>
          <c:showCatName val="0"/>
          <c:showSerName val="0"/>
          <c:showPercent val="0"/>
          <c:showBubbleSize val="0"/>
        </c:dLbls>
        <c:marker val="1"/>
        <c:smooth val="0"/>
        <c:axId val="664056040"/>
        <c:axId val="664055648"/>
      </c:lineChart>
      <c:catAx>
        <c:axId val="66405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55256"/>
        <c:crosses val="autoZero"/>
        <c:auto val="1"/>
        <c:lblAlgn val="ctr"/>
        <c:lblOffset val="100"/>
        <c:noMultiLvlLbl val="0"/>
      </c:catAx>
      <c:valAx>
        <c:axId val="664055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53296"/>
        <c:crosses val="autoZero"/>
        <c:crossBetween val="between"/>
      </c:valAx>
      <c:valAx>
        <c:axId val="6640556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56040"/>
        <c:crosses val="max"/>
        <c:crossBetween val="between"/>
      </c:valAx>
      <c:catAx>
        <c:axId val="664056040"/>
        <c:scaling>
          <c:orientation val="minMax"/>
        </c:scaling>
        <c:delete val="1"/>
        <c:axPos val="b"/>
        <c:numFmt formatCode="General" sourceLinked="1"/>
        <c:majorTickMark val="out"/>
        <c:minorTickMark val="none"/>
        <c:tickLblPos val="nextTo"/>
        <c:crossAx val="664055648"/>
        <c:crosses val="autoZero"/>
        <c:auto val="1"/>
        <c:lblAlgn val="ctr"/>
        <c:lblOffset val="100"/>
        <c:noMultiLvlLbl val="0"/>
      </c:catAx>
      <c:spPr>
        <a:noFill/>
        <a:ln>
          <a:noFill/>
        </a:ln>
        <a:effectLst/>
      </c:spPr>
    </c:plotArea>
    <c:legend>
      <c:legendPos val="b"/>
      <c:layout>
        <c:manualLayout>
          <c:xMode val="edge"/>
          <c:yMode val="edge"/>
          <c:x val="0.19888482294597642"/>
          <c:y val="0.212103265650289"/>
          <c:w val="0.55129147476919005"/>
          <c:h val="4.45547580250496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历年违约主体发行评级</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'2014-2016统计'!$C$213</c:f>
              <c:strCache>
                <c:ptCount val="1"/>
                <c:pt idx="0">
                  <c:v>违约债券数量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'2014-2016统计'!$C$214:$C$220</c:f>
              <c:numCache>
                <c:formatCode>General</c:formatCode>
                <c:ptCount val="7"/>
                <c:pt idx="0">
                  <c:v>16</c:v>
                </c:pt>
                <c:pt idx="1">
                  <c:v>24</c:v>
                </c:pt>
                <c:pt idx="2">
                  <c:v>20</c:v>
                </c:pt>
                <c:pt idx="3">
                  <c:v>3</c:v>
                </c:pt>
                <c:pt idx="4">
                  <c:v>1</c:v>
                </c:pt>
                <c:pt idx="5">
                  <c:v>1</c:v>
                </c:pt>
                <c:pt idx="6">
                  <c:v>43</c:v>
                </c:pt>
              </c:numCache>
            </c:numRef>
          </c:val>
        </c:ser>
        <c:dLbls>
          <c:showLegendKey val="0"/>
          <c:showVal val="0"/>
          <c:showCatName val="0"/>
          <c:showSerName val="0"/>
          <c:showPercent val="0"/>
          <c:showBubbleSize val="0"/>
        </c:dLbls>
        <c:gapWidth val="219"/>
        <c:overlap val="-27"/>
        <c:axId val="665496352"/>
        <c:axId val="665495960"/>
      </c:barChart>
      <c:lineChart>
        <c:grouping val="standard"/>
        <c:varyColors val="0"/>
        <c:ser>
          <c:idx val="1"/>
          <c:order val="1"/>
          <c:tx>
            <c:strRef>
              <c:f>'2014-2016统计'!$D$213</c:f>
              <c:strCache>
                <c:ptCount val="1"/>
                <c:pt idx="0">
                  <c:v>违约金额</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'2014-2016统计'!$B$214:$B$220</c:f>
              <c:strCache>
                <c:ptCount val="7"/>
                <c:pt idx="0">
                  <c:v>AA+</c:v>
                </c:pt>
                <c:pt idx="1">
                  <c:v>AA</c:v>
                </c:pt>
                <c:pt idx="2">
                  <c:v>AA-</c:v>
                </c:pt>
                <c:pt idx="3">
                  <c:v>A</c:v>
                </c:pt>
                <c:pt idx="4">
                  <c:v>A-</c:v>
                </c:pt>
                <c:pt idx="5">
                  <c:v>BBB</c:v>
                </c:pt>
                <c:pt idx="6">
                  <c:v>无评级</c:v>
                </c:pt>
              </c:strCache>
            </c:strRef>
          </c:cat>
          <c:val>
            <c:numRef>
              <c:f>'2014-2016统计'!$D$214:$D$220</c:f>
              <c:numCache>
                <c:formatCode>General</c:formatCode>
                <c:ptCount val="7"/>
                <c:pt idx="0">
                  <c:v>209.5</c:v>
                </c:pt>
                <c:pt idx="1">
                  <c:v>188.4</c:v>
                </c:pt>
                <c:pt idx="2">
                  <c:v>113.5</c:v>
                </c:pt>
                <c:pt idx="3">
                  <c:v>4.2</c:v>
                </c:pt>
                <c:pt idx="4">
                  <c:v>0.2</c:v>
                </c:pt>
                <c:pt idx="5">
                  <c:v>1.5</c:v>
                </c:pt>
                <c:pt idx="6">
                  <c:v>28.55</c:v>
                </c:pt>
              </c:numCache>
            </c:numRef>
          </c:val>
          <c:smooth val="0"/>
        </c:ser>
        <c:dLbls>
          <c:showLegendKey val="0"/>
          <c:showVal val="0"/>
          <c:showCatName val="0"/>
          <c:showSerName val="0"/>
          <c:showPercent val="0"/>
          <c:showBubbleSize val="0"/>
        </c:dLbls>
        <c:marker val="1"/>
        <c:smooth val="0"/>
        <c:axId val="664056824"/>
        <c:axId val="665495568"/>
      </c:lineChart>
      <c:catAx>
        <c:axId val="66405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5495568"/>
        <c:crosses val="autoZero"/>
        <c:auto val="1"/>
        <c:lblAlgn val="ctr"/>
        <c:lblOffset val="100"/>
        <c:noMultiLvlLbl val="0"/>
      </c:catAx>
      <c:valAx>
        <c:axId val="66549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4056824"/>
        <c:crosses val="autoZero"/>
        <c:crossBetween val="between"/>
      </c:valAx>
      <c:valAx>
        <c:axId val="6654959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5496352"/>
        <c:crosses val="max"/>
        <c:crossBetween val="between"/>
      </c:valAx>
      <c:catAx>
        <c:axId val="665496352"/>
        <c:scaling>
          <c:orientation val="minMax"/>
        </c:scaling>
        <c:delete val="1"/>
        <c:axPos val="b"/>
        <c:numFmt formatCode="General" sourceLinked="1"/>
        <c:majorTickMark val="out"/>
        <c:minorTickMark val="none"/>
        <c:tickLblPos val="nextTo"/>
        <c:crossAx val="665495960"/>
        <c:crosses val="autoZero"/>
        <c:auto val="1"/>
        <c:lblAlgn val="ctr"/>
        <c:lblOffset val="100"/>
        <c:noMultiLvlLbl val="0"/>
      </c:catAx>
      <c:spPr>
        <a:noFill/>
        <a:ln>
          <a:noFill/>
        </a:ln>
        <a:effectLst/>
      </c:spPr>
    </c:plotArea>
    <c:legend>
      <c:legendPos val="b"/>
      <c:layout>
        <c:manualLayout>
          <c:xMode val="edge"/>
          <c:yMode val="edge"/>
          <c:x val="0.3338888888888889"/>
          <c:y val="0.2135411198600175"/>
          <c:w val="0.42707930367504837"/>
          <c:h val="7.70553338366950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7</xdr:col>
      <xdr:colOff>209550</xdr:colOff>
      <xdr:row>1</xdr:row>
      <xdr:rowOff>28575</xdr:rowOff>
    </xdr:from>
    <xdr:to>
      <xdr:col>13</xdr:col>
      <xdr:colOff>666750</xdr:colOff>
      <xdr:row>17</xdr:row>
      <xdr:rowOff>28575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452437</xdr:colOff>
      <xdr:row>143</xdr:row>
      <xdr:rowOff>14287</xdr:rowOff>
    </xdr:from>
    <xdr:to>
      <xdr:col>13</xdr:col>
      <xdr:colOff>223837</xdr:colOff>
      <xdr:row>159</xdr:row>
      <xdr:rowOff>14287</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225</xdr:row>
      <xdr:rowOff>66675</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1</xdr:row>
      <xdr:rowOff>28575</xdr:rowOff>
    </xdr:from>
    <xdr:to>
      <xdr:col>13</xdr:col>
      <xdr:colOff>666750</xdr:colOff>
      <xdr:row>17</xdr:row>
      <xdr:rowOff>28575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20</xdr:row>
      <xdr:rowOff>66675</xdr:rowOff>
    </xdr:from>
    <xdr:to>
      <xdr:col>14</xdr:col>
      <xdr:colOff>333375</xdr:colOff>
      <xdr:row>42</xdr:row>
      <xdr:rowOff>142875</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45</xdr:row>
      <xdr:rowOff>133350</xdr:rowOff>
    </xdr:from>
    <xdr:to>
      <xdr:col>14</xdr:col>
      <xdr:colOff>471488</xdr:colOff>
      <xdr:row>69</xdr:row>
      <xdr:rowOff>152400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395287</xdr:colOff>
      <xdr:row>72</xdr:row>
      <xdr:rowOff>128587</xdr:rowOff>
    </xdr:from>
    <xdr:to>
      <xdr:col>13</xdr:col>
      <xdr:colOff>166687</xdr:colOff>
      <xdr:row>88</xdr:row>
      <xdr:rowOff>128587</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309562</xdr:colOff>
      <xdr:row>94</xdr:row>
      <xdr:rowOff>104775</xdr:rowOff>
    </xdr:from>
    <xdr:to>
      <xdr:col>13</xdr:col>
      <xdr:colOff>80962</xdr:colOff>
      <xdr:row>109</xdr:row>
      <xdr:rowOff>147637</xdr:rowOff>
    </xdr:to>
    <xdr:graphicFrame macro="">
      <xdr:nvGraphicFramePr>
        <xdr:cNvPr id="6" name="图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290512</xdr:colOff>
      <xdr:row>117</xdr:row>
      <xdr:rowOff>90487</xdr:rowOff>
    </xdr:from>
    <xdr:to>
      <xdr:col>14</xdr:col>
      <xdr:colOff>133350</xdr:colOff>
      <xdr:row>134</xdr:row>
      <xdr:rowOff>104775</xdr:rowOff>
    </xdr:to>
    <xdr:graphicFrame macro="">
      <xdr:nvGraphicFramePr>
        <xdr:cNvPr id="7" name="图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238125</xdr:colOff>
      <xdr:row>143</xdr:row>
      <xdr:rowOff>14287</xdr:rowOff>
    </xdr:from>
    <xdr:to>
      <xdr:col>13</xdr:col>
      <xdr:colOff>223837</xdr:colOff>
      <xdr:row>159</xdr:row>
      <xdr:rowOff>0</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114299</xdr:colOff>
      <xdr:row>178</xdr:row>
      <xdr:rowOff>19049</xdr:rowOff>
    </xdr:from>
    <xdr:to>
      <xdr:col>17</xdr:col>
      <xdr:colOff>638175</xdr:colOff>
      <xdr:row>206</xdr:row>
      <xdr:rowOff>28575</xdr:rowOff>
    </xdr:to>
    <xdr:graphicFrame macro="">
      <xdr:nvGraphicFramePr>
        <xdr:cNvPr id="9"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600074</xdr:colOff>
      <xdr:row>209</xdr:row>
      <xdr:rowOff>28575</xdr:rowOff>
    </xdr:from>
    <xdr:to>
      <xdr:col>14</xdr:col>
      <xdr:colOff>38099</xdr:colOff>
      <xdr:row>225</xdr:row>
      <xdr:rowOff>66675</xdr:rowOff>
    </xdr:to>
    <xdr:graphicFrame macro="">
      <xdr:nvGraphicFramePr>
        <xdr:cNvPr id="10" name="图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9</xdr:col>
      <xdr:colOff>647700</xdr:colOff>
      <xdr:row>6</xdr:row>
      <xdr:rowOff>28575</xdr:rowOff>
    </xdr:from>
    <xdr:ext cx="1426031" cy="275717"/>
    <xdr:sp macro="" textlink="">
      <xdr:nvSpPr>
        <xdr:cNvPr id="11" name="文本框 10"/>
        <xdr:cNvSpPr txBox="1"/>
      </xdr:nvSpPr>
      <xdr:spPr>
        <a:xfrm>
          <a:off x="9810750" y="1057275"/>
          <a:ext cx="1426031" cy="275717"/>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共</a:t>
          </a:r>
          <a:r>
            <a:rPr lang="en-US" altLang="zh-CN" sz="1100"/>
            <a:t>79</a:t>
          </a:r>
          <a:r>
            <a:rPr lang="zh-CN" altLang="en-US" sz="1100"/>
            <a:t>只，</a:t>
          </a:r>
          <a:r>
            <a:rPr lang="en-US" altLang="zh-CN" sz="1100"/>
            <a:t>406.35</a:t>
          </a:r>
          <a:r>
            <a:rPr lang="zh-CN" altLang="en-US" sz="1100"/>
            <a:t>亿元</a:t>
          </a: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12"/>
  <sheetViews>
    <sheetView workbookViewId="0">
      <pane ySplit="1" topLeftCell="A20" activePane="bottomLeft" state="frozen"/>
      <selection pane="bottomLeft" activeCell="E22" sqref="E22"/>
    </sheetView>
  </sheetViews>
  <sheetFormatPr defaultRowHeight="13.5"/>
  <cols>
    <col min="2" max="2" width="19.5" style="1" bestFit="1" customWidth="1"/>
    <col min="3" max="3" width="16.625" style="1" bestFit="1" customWidth="1"/>
    <col min="4" max="4" width="17.875" style="2" customWidth="1"/>
    <col min="5" max="5" width="52.75" style="1" customWidth="1"/>
    <col min="6" max="6" width="31.875" style="1" customWidth="1"/>
    <col min="7" max="7" width="9" style="1"/>
    <col min="8" max="9" width="13" style="1" bestFit="1" customWidth="1"/>
    <col min="10" max="10" width="15.125" style="1" bestFit="1" customWidth="1"/>
    <col min="11" max="11" width="61.625" style="1" customWidth="1"/>
    <col min="12" max="13" width="9" style="3"/>
    <col min="14" max="14" width="9" style="1"/>
    <col min="15" max="16" width="11.625" style="2" bestFit="1" customWidth="1"/>
    <col min="17" max="17" width="55.75" style="1" bestFit="1" customWidth="1"/>
    <col min="18" max="18" width="13" style="1" bestFit="1" customWidth="1"/>
    <col min="19" max="19" width="9" style="1"/>
    <col min="20" max="20" width="23.5" style="1" bestFit="1" customWidth="1"/>
    <col min="21" max="21" width="17.5" style="1" bestFit="1" customWidth="1"/>
    <col min="22" max="22" width="9.375" style="1" customWidth="1"/>
    <col min="23" max="23" width="9" style="1"/>
  </cols>
  <sheetData>
    <row r="1" spans="2:23">
      <c r="B1" s="5" t="s">
        <v>0</v>
      </c>
      <c r="C1" s="5" t="s">
        <v>1</v>
      </c>
      <c r="D1" s="6" t="s">
        <v>2</v>
      </c>
      <c r="E1" s="5" t="s">
        <v>3</v>
      </c>
      <c r="F1" s="5" t="s">
        <v>4</v>
      </c>
      <c r="G1" s="5" t="s">
        <v>586</v>
      </c>
      <c r="H1" s="5" t="s">
        <v>5</v>
      </c>
      <c r="I1" s="5" t="s">
        <v>6</v>
      </c>
      <c r="J1" s="5" t="s">
        <v>7</v>
      </c>
      <c r="K1" s="5" t="s">
        <v>8</v>
      </c>
      <c r="L1" s="7" t="s">
        <v>9</v>
      </c>
      <c r="M1" s="7" t="s">
        <v>10</v>
      </c>
      <c r="N1" s="5" t="s">
        <v>11</v>
      </c>
      <c r="O1" s="6" t="s">
        <v>597</v>
      </c>
      <c r="P1" s="6" t="s">
        <v>12</v>
      </c>
      <c r="Q1" s="5" t="s">
        <v>13</v>
      </c>
      <c r="R1" s="5" t="s">
        <v>14</v>
      </c>
      <c r="S1" s="5" t="s">
        <v>15</v>
      </c>
      <c r="T1" s="5" t="s">
        <v>16</v>
      </c>
      <c r="U1" s="5" t="s">
        <v>17</v>
      </c>
      <c r="V1" s="5" t="s">
        <v>18</v>
      </c>
      <c r="W1" s="5" t="s">
        <v>19</v>
      </c>
    </row>
    <row r="2" spans="2:23" ht="75" customHeight="1">
      <c r="B2" s="8" t="s">
        <v>20</v>
      </c>
      <c r="C2" s="8" t="s">
        <v>21</v>
      </c>
      <c r="D2" s="16">
        <v>42733</v>
      </c>
      <c r="E2" s="9" t="s">
        <v>22</v>
      </c>
      <c r="F2" s="8" t="s">
        <v>23</v>
      </c>
      <c r="G2" s="8" t="s">
        <v>24</v>
      </c>
      <c r="H2" s="8" t="s">
        <v>25</v>
      </c>
      <c r="I2" s="8" t="s">
        <v>26</v>
      </c>
      <c r="J2" s="8" t="s">
        <v>27</v>
      </c>
      <c r="K2" s="9" t="s">
        <v>28</v>
      </c>
      <c r="L2" s="10">
        <v>5</v>
      </c>
      <c r="M2" s="10">
        <v>7</v>
      </c>
      <c r="N2" s="8" t="s">
        <v>29</v>
      </c>
      <c r="O2" s="16">
        <v>42367</v>
      </c>
      <c r="P2" s="16">
        <v>42733</v>
      </c>
      <c r="Q2" s="8" t="s">
        <v>30</v>
      </c>
      <c r="R2" s="8" t="s">
        <v>31</v>
      </c>
      <c r="S2" s="8" t="s">
        <v>32</v>
      </c>
      <c r="T2" s="8" t="s">
        <v>33</v>
      </c>
      <c r="U2" s="8" t="s">
        <v>34</v>
      </c>
      <c r="V2" s="8" t="s">
        <v>35</v>
      </c>
      <c r="W2" s="8" t="s">
        <v>36</v>
      </c>
    </row>
    <row r="3" spans="2:23" ht="75" customHeight="1">
      <c r="B3" s="8" t="s">
        <v>37</v>
      </c>
      <c r="C3" s="8" t="s">
        <v>38</v>
      </c>
      <c r="D3" s="16">
        <v>42730</v>
      </c>
      <c r="E3" s="9" t="s">
        <v>39</v>
      </c>
      <c r="F3" s="8" t="s">
        <v>575</v>
      </c>
      <c r="G3" s="8" t="s">
        <v>24</v>
      </c>
      <c r="H3" s="8" t="s">
        <v>24</v>
      </c>
      <c r="I3" s="8" t="s">
        <v>26</v>
      </c>
      <c r="J3" s="8" t="s">
        <v>41</v>
      </c>
      <c r="K3" s="9" t="s">
        <v>24</v>
      </c>
      <c r="L3" s="10">
        <v>10</v>
      </c>
      <c r="M3" s="10">
        <v>7.45</v>
      </c>
      <c r="N3" s="8" t="s">
        <v>42</v>
      </c>
      <c r="O3" s="16">
        <v>41633</v>
      </c>
      <c r="P3" s="16">
        <v>42729</v>
      </c>
      <c r="Q3" s="8" t="s">
        <v>43</v>
      </c>
      <c r="R3" s="8" t="s">
        <v>31</v>
      </c>
      <c r="S3" s="8" t="s">
        <v>44</v>
      </c>
      <c r="T3" s="8" t="s">
        <v>45</v>
      </c>
      <c r="U3" s="8" t="s">
        <v>46</v>
      </c>
      <c r="V3" s="8" t="s">
        <v>35</v>
      </c>
      <c r="W3" s="8" t="s">
        <v>47</v>
      </c>
    </row>
    <row r="4" spans="2:23" ht="75" customHeight="1">
      <c r="B4" s="8" t="s">
        <v>48</v>
      </c>
      <c r="C4" s="8" t="s">
        <v>49</v>
      </c>
      <c r="D4" s="16">
        <v>42723</v>
      </c>
      <c r="E4" s="9" t="s">
        <v>50</v>
      </c>
      <c r="F4" s="8" t="s">
        <v>51</v>
      </c>
      <c r="G4" s="8" t="s">
        <v>24</v>
      </c>
      <c r="H4" s="8" t="s">
        <v>26</v>
      </c>
      <c r="I4" s="8" t="s">
        <v>26</v>
      </c>
      <c r="J4" s="8" t="s">
        <v>41</v>
      </c>
      <c r="K4" s="9" t="s">
        <v>52</v>
      </c>
      <c r="L4" s="10">
        <v>10</v>
      </c>
      <c r="M4" s="10">
        <v>5.55</v>
      </c>
      <c r="N4" s="8" t="s">
        <v>29</v>
      </c>
      <c r="O4" s="16">
        <v>41260</v>
      </c>
      <c r="P4" s="16">
        <v>43086</v>
      </c>
      <c r="Q4" s="8" t="s">
        <v>53</v>
      </c>
      <c r="R4" s="8" t="s">
        <v>31</v>
      </c>
      <c r="S4" s="8" t="s">
        <v>54</v>
      </c>
      <c r="T4" s="8" t="s">
        <v>55</v>
      </c>
      <c r="U4" s="8" t="s">
        <v>56</v>
      </c>
      <c r="V4" s="8" t="s">
        <v>35</v>
      </c>
      <c r="W4" s="8" t="s">
        <v>41</v>
      </c>
    </row>
    <row r="5" spans="2:23" ht="75" customHeight="1">
      <c r="B5" s="8" t="s">
        <v>57</v>
      </c>
      <c r="C5" s="8" t="s">
        <v>58</v>
      </c>
      <c r="D5" s="16">
        <v>42720</v>
      </c>
      <c r="E5" s="9" t="s">
        <v>59</v>
      </c>
      <c r="F5" s="8" t="s">
        <v>60</v>
      </c>
      <c r="G5" s="8" t="s">
        <v>61</v>
      </c>
      <c r="H5" s="8" t="s">
        <v>24</v>
      </c>
      <c r="I5" s="8" t="s">
        <v>24</v>
      </c>
      <c r="J5" s="8" t="s">
        <v>24</v>
      </c>
      <c r="K5" s="9" t="s">
        <v>24</v>
      </c>
      <c r="L5" s="10">
        <v>2</v>
      </c>
      <c r="M5" s="10">
        <v>7.5</v>
      </c>
      <c r="N5" s="8" t="s">
        <v>42</v>
      </c>
      <c r="O5" s="16">
        <v>41624</v>
      </c>
      <c r="P5" s="16">
        <v>42720</v>
      </c>
      <c r="Q5" s="8" t="s">
        <v>62</v>
      </c>
      <c r="R5" s="8" t="s">
        <v>31</v>
      </c>
      <c r="S5" s="8" t="s">
        <v>63</v>
      </c>
      <c r="T5" s="8" t="s">
        <v>64</v>
      </c>
      <c r="U5" s="8" t="s">
        <v>578</v>
      </c>
      <c r="V5" s="8" t="s">
        <v>66</v>
      </c>
      <c r="W5" s="8" t="s">
        <v>47</v>
      </c>
    </row>
    <row r="6" spans="2:23" ht="75" customHeight="1">
      <c r="B6" s="8" t="s">
        <v>67</v>
      </c>
      <c r="C6" s="8" t="s">
        <v>576</v>
      </c>
      <c r="D6" s="16">
        <v>42719</v>
      </c>
      <c r="E6" s="9" t="s">
        <v>69</v>
      </c>
      <c r="F6" s="8" t="s">
        <v>70</v>
      </c>
      <c r="G6" s="8" t="s">
        <v>24</v>
      </c>
      <c r="H6" s="8" t="s">
        <v>24</v>
      </c>
      <c r="I6" s="8" t="s">
        <v>24</v>
      </c>
      <c r="J6" s="8" t="s">
        <v>24</v>
      </c>
      <c r="K6" s="9" t="s">
        <v>24</v>
      </c>
      <c r="L6" s="10">
        <v>3.12</v>
      </c>
      <c r="M6" s="10">
        <v>7.3</v>
      </c>
      <c r="N6" s="8" t="s">
        <v>24</v>
      </c>
      <c r="O6" s="16">
        <v>41989</v>
      </c>
      <c r="P6" s="16">
        <v>42719</v>
      </c>
      <c r="Q6" s="8" t="s">
        <v>71</v>
      </c>
      <c r="R6" s="8" t="s">
        <v>31</v>
      </c>
      <c r="S6" s="8" t="s">
        <v>63</v>
      </c>
      <c r="T6" s="8" t="s">
        <v>72</v>
      </c>
      <c r="U6" s="8" t="s">
        <v>578</v>
      </c>
      <c r="V6" s="8" t="s">
        <v>73</v>
      </c>
      <c r="W6" s="8" t="s">
        <v>47</v>
      </c>
    </row>
    <row r="7" spans="2:23" ht="75" customHeight="1">
      <c r="B7" s="8" t="s">
        <v>74</v>
      </c>
      <c r="C7" s="8" t="s">
        <v>75</v>
      </c>
      <c r="D7" s="16">
        <v>42719</v>
      </c>
      <c r="E7" s="9" t="s">
        <v>69</v>
      </c>
      <c r="F7" s="8" t="s">
        <v>70</v>
      </c>
      <c r="G7" s="8" t="s">
        <v>24</v>
      </c>
      <c r="H7" s="8" t="s">
        <v>24</v>
      </c>
      <c r="I7" s="8" t="s">
        <v>24</v>
      </c>
      <c r="J7" s="8" t="s">
        <v>24</v>
      </c>
      <c r="K7" s="9" t="s">
        <v>24</v>
      </c>
      <c r="L7" s="10">
        <v>0</v>
      </c>
      <c r="M7" s="10">
        <v>7.3</v>
      </c>
      <c r="N7" s="8" t="s">
        <v>24</v>
      </c>
      <c r="O7" s="16">
        <v>41989</v>
      </c>
      <c r="P7" s="16">
        <v>42719</v>
      </c>
      <c r="Q7" s="8" t="s">
        <v>71</v>
      </c>
      <c r="R7" s="8" t="s">
        <v>31</v>
      </c>
      <c r="S7" s="8" t="s">
        <v>63</v>
      </c>
      <c r="T7" s="8" t="s">
        <v>72</v>
      </c>
      <c r="U7" s="8" t="s">
        <v>578</v>
      </c>
      <c r="V7" s="8" t="s">
        <v>73</v>
      </c>
      <c r="W7" s="8" t="s">
        <v>47</v>
      </c>
    </row>
    <row r="8" spans="2:23" ht="75" customHeight="1">
      <c r="B8" s="8" t="s">
        <v>76</v>
      </c>
      <c r="C8" s="8" t="s">
        <v>77</v>
      </c>
      <c r="D8" s="16">
        <v>42719</v>
      </c>
      <c r="E8" s="9" t="s">
        <v>69</v>
      </c>
      <c r="F8" s="8" t="s">
        <v>70</v>
      </c>
      <c r="G8" s="8" t="s">
        <v>24</v>
      </c>
      <c r="H8" s="8" t="s">
        <v>24</v>
      </c>
      <c r="I8" s="8" t="s">
        <v>24</v>
      </c>
      <c r="J8" s="8" t="s">
        <v>24</v>
      </c>
      <c r="K8" s="9" t="s">
        <v>24</v>
      </c>
      <c r="L8" s="10">
        <v>0</v>
      </c>
      <c r="M8" s="10">
        <v>7.3</v>
      </c>
      <c r="N8" s="8" t="s">
        <v>24</v>
      </c>
      <c r="O8" s="16">
        <v>41989</v>
      </c>
      <c r="P8" s="16">
        <v>42719</v>
      </c>
      <c r="Q8" s="8" t="s">
        <v>71</v>
      </c>
      <c r="R8" s="8" t="s">
        <v>31</v>
      </c>
      <c r="S8" s="8" t="s">
        <v>63</v>
      </c>
      <c r="T8" s="8" t="s">
        <v>72</v>
      </c>
      <c r="U8" s="8" t="s">
        <v>578</v>
      </c>
      <c r="V8" s="8" t="s">
        <v>73</v>
      </c>
      <c r="W8" s="8" t="s">
        <v>47</v>
      </c>
    </row>
    <row r="9" spans="2:23" ht="75" customHeight="1">
      <c r="B9" s="8" t="s">
        <v>78</v>
      </c>
      <c r="C9" s="8" t="s">
        <v>79</v>
      </c>
      <c r="D9" s="16">
        <v>42719</v>
      </c>
      <c r="E9" s="9" t="s">
        <v>69</v>
      </c>
      <c r="F9" s="8" t="s">
        <v>70</v>
      </c>
      <c r="G9" s="8" t="s">
        <v>24</v>
      </c>
      <c r="H9" s="8" t="s">
        <v>24</v>
      </c>
      <c r="I9" s="8" t="s">
        <v>24</v>
      </c>
      <c r="J9" s="8" t="s">
        <v>24</v>
      </c>
      <c r="K9" s="9" t="s">
        <v>24</v>
      </c>
      <c r="L9" s="10">
        <v>0</v>
      </c>
      <c r="M9" s="10">
        <v>7.3</v>
      </c>
      <c r="N9" s="8" t="s">
        <v>24</v>
      </c>
      <c r="O9" s="16">
        <v>41989</v>
      </c>
      <c r="P9" s="16">
        <v>42719</v>
      </c>
      <c r="Q9" s="8" t="s">
        <v>71</v>
      </c>
      <c r="R9" s="8" t="s">
        <v>31</v>
      </c>
      <c r="S9" s="8" t="s">
        <v>63</v>
      </c>
      <c r="T9" s="8" t="s">
        <v>72</v>
      </c>
      <c r="U9" s="8" t="s">
        <v>578</v>
      </c>
      <c r="V9" s="8" t="s">
        <v>73</v>
      </c>
      <c r="W9" s="8" t="s">
        <v>47</v>
      </c>
    </row>
    <row r="10" spans="2:23" ht="75" customHeight="1">
      <c r="B10" s="8" t="s">
        <v>80</v>
      </c>
      <c r="C10" s="8" t="s">
        <v>81</v>
      </c>
      <c r="D10" s="16">
        <v>42719</v>
      </c>
      <c r="E10" s="9" t="s">
        <v>69</v>
      </c>
      <c r="F10" s="8" t="s">
        <v>70</v>
      </c>
      <c r="G10" s="8" t="s">
        <v>24</v>
      </c>
      <c r="H10" s="8" t="s">
        <v>24</v>
      </c>
      <c r="I10" s="8" t="s">
        <v>24</v>
      </c>
      <c r="J10" s="8" t="s">
        <v>24</v>
      </c>
      <c r="K10" s="9" t="s">
        <v>24</v>
      </c>
      <c r="L10" s="10">
        <v>0</v>
      </c>
      <c r="M10" s="10">
        <v>7.3</v>
      </c>
      <c r="N10" s="8" t="s">
        <v>24</v>
      </c>
      <c r="O10" s="16">
        <v>41989</v>
      </c>
      <c r="P10" s="16">
        <v>42719</v>
      </c>
      <c r="Q10" s="8" t="s">
        <v>71</v>
      </c>
      <c r="R10" s="8" t="s">
        <v>31</v>
      </c>
      <c r="S10" s="8" t="s">
        <v>63</v>
      </c>
      <c r="T10" s="8" t="s">
        <v>72</v>
      </c>
      <c r="U10" s="8" t="s">
        <v>578</v>
      </c>
      <c r="V10" s="8" t="s">
        <v>73</v>
      </c>
      <c r="W10" s="8" t="s">
        <v>47</v>
      </c>
    </row>
    <row r="11" spans="2:23" ht="75" customHeight="1">
      <c r="B11" s="8" t="s">
        <v>82</v>
      </c>
      <c r="C11" s="8" t="s">
        <v>83</v>
      </c>
      <c r="D11" s="16">
        <v>42719</v>
      </c>
      <c r="E11" s="9" t="s">
        <v>69</v>
      </c>
      <c r="F11" s="8" t="s">
        <v>70</v>
      </c>
      <c r="G11" s="8" t="s">
        <v>24</v>
      </c>
      <c r="H11" s="8" t="s">
        <v>24</v>
      </c>
      <c r="I11" s="8" t="s">
        <v>24</v>
      </c>
      <c r="J11" s="8" t="s">
        <v>24</v>
      </c>
      <c r="K11" s="9" t="s">
        <v>24</v>
      </c>
      <c r="L11" s="10">
        <v>0</v>
      </c>
      <c r="M11" s="10">
        <v>7.3</v>
      </c>
      <c r="N11" s="8" t="s">
        <v>24</v>
      </c>
      <c r="O11" s="16">
        <v>41989</v>
      </c>
      <c r="P11" s="16">
        <v>42719</v>
      </c>
      <c r="Q11" s="8" t="s">
        <v>71</v>
      </c>
      <c r="R11" s="8" t="s">
        <v>31</v>
      </c>
      <c r="S11" s="8" t="s">
        <v>63</v>
      </c>
      <c r="T11" s="8" t="s">
        <v>72</v>
      </c>
      <c r="U11" s="8" t="s">
        <v>578</v>
      </c>
      <c r="V11" s="8" t="s">
        <v>73</v>
      </c>
      <c r="W11" s="8" t="s">
        <v>47</v>
      </c>
    </row>
    <row r="12" spans="2:23" ht="75" customHeight="1">
      <c r="B12" s="8" t="s">
        <v>84</v>
      </c>
      <c r="C12" s="8" t="s">
        <v>85</v>
      </c>
      <c r="D12" s="16">
        <v>42719</v>
      </c>
      <c r="E12" s="9" t="s">
        <v>69</v>
      </c>
      <c r="F12" s="8" t="s">
        <v>86</v>
      </c>
      <c r="G12" s="8" t="s">
        <v>24</v>
      </c>
      <c r="H12" s="8" t="s">
        <v>24</v>
      </c>
      <c r="I12" s="8" t="s">
        <v>24</v>
      </c>
      <c r="J12" s="8" t="s">
        <v>24</v>
      </c>
      <c r="K12" s="9" t="s">
        <v>24</v>
      </c>
      <c r="L12" s="10">
        <v>0</v>
      </c>
      <c r="M12" s="10">
        <v>7.3</v>
      </c>
      <c r="N12" s="8" t="s">
        <v>24</v>
      </c>
      <c r="O12" s="16">
        <v>41989</v>
      </c>
      <c r="P12" s="16">
        <v>42719</v>
      </c>
      <c r="Q12" s="8" t="s">
        <v>71</v>
      </c>
      <c r="R12" s="8" t="s">
        <v>31</v>
      </c>
      <c r="S12" s="8" t="s">
        <v>63</v>
      </c>
      <c r="T12" s="8" t="s">
        <v>87</v>
      </c>
      <c r="U12" s="8" t="s">
        <v>578</v>
      </c>
      <c r="V12" s="8" t="s">
        <v>73</v>
      </c>
      <c r="W12" s="8" t="s">
        <v>47</v>
      </c>
    </row>
    <row r="13" spans="2:23" ht="75" customHeight="1">
      <c r="B13" s="8" t="s">
        <v>88</v>
      </c>
      <c r="C13" s="8" t="s">
        <v>89</v>
      </c>
      <c r="D13" s="16">
        <v>42719</v>
      </c>
      <c r="E13" s="9" t="s">
        <v>69</v>
      </c>
      <c r="F13" s="8" t="s">
        <v>86</v>
      </c>
      <c r="G13" s="8" t="s">
        <v>24</v>
      </c>
      <c r="H13" s="8" t="s">
        <v>24</v>
      </c>
      <c r="I13" s="8" t="s">
        <v>24</v>
      </c>
      <c r="J13" s="8" t="s">
        <v>24</v>
      </c>
      <c r="K13" s="9" t="s">
        <v>24</v>
      </c>
      <c r="L13" s="10">
        <v>0</v>
      </c>
      <c r="M13" s="10">
        <v>7.3</v>
      </c>
      <c r="N13" s="8" t="s">
        <v>24</v>
      </c>
      <c r="O13" s="16">
        <v>41989</v>
      </c>
      <c r="P13" s="16">
        <v>42719</v>
      </c>
      <c r="Q13" s="8" t="s">
        <v>71</v>
      </c>
      <c r="R13" s="8" t="s">
        <v>31</v>
      </c>
      <c r="S13" s="8" t="s">
        <v>63</v>
      </c>
      <c r="T13" s="8" t="s">
        <v>87</v>
      </c>
      <c r="U13" s="8" t="s">
        <v>578</v>
      </c>
      <c r="V13" s="8" t="s">
        <v>73</v>
      </c>
      <c r="W13" s="8" t="s">
        <v>47</v>
      </c>
    </row>
    <row r="14" spans="2:23" ht="75" customHeight="1">
      <c r="B14" s="8" t="s">
        <v>90</v>
      </c>
      <c r="C14" s="8" t="s">
        <v>91</v>
      </c>
      <c r="D14" s="16">
        <v>42719</v>
      </c>
      <c r="E14" s="9" t="s">
        <v>69</v>
      </c>
      <c r="F14" s="8" t="s">
        <v>70</v>
      </c>
      <c r="G14" s="8" t="s">
        <v>24</v>
      </c>
      <c r="H14" s="8" t="s">
        <v>24</v>
      </c>
      <c r="I14" s="8" t="s">
        <v>24</v>
      </c>
      <c r="J14" s="8" t="s">
        <v>24</v>
      </c>
      <c r="K14" s="9" t="s">
        <v>24</v>
      </c>
      <c r="L14" s="10">
        <v>0</v>
      </c>
      <c r="M14" s="10">
        <v>7.3</v>
      </c>
      <c r="N14" s="8" t="s">
        <v>24</v>
      </c>
      <c r="O14" s="16">
        <v>41989</v>
      </c>
      <c r="P14" s="16">
        <v>42719</v>
      </c>
      <c r="Q14" s="8" t="s">
        <v>71</v>
      </c>
      <c r="R14" s="8" t="s">
        <v>31</v>
      </c>
      <c r="S14" s="8" t="s">
        <v>63</v>
      </c>
      <c r="T14" s="8" t="s">
        <v>72</v>
      </c>
      <c r="U14" s="8" t="s">
        <v>578</v>
      </c>
      <c r="V14" s="8" t="s">
        <v>73</v>
      </c>
      <c r="W14" s="8" t="s">
        <v>47</v>
      </c>
    </row>
    <row r="15" spans="2:23" ht="75" customHeight="1">
      <c r="B15" s="8" t="s">
        <v>92</v>
      </c>
      <c r="C15" s="8" t="s">
        <v>93</v>
      </c>
      <c r="D15" s="16">
        <v>42719</v>
      </c>
      <c r="E15" s="9" t="s">
        <v>69</v>
      </c>
      <c r="F15" s="8" t="s">
        <v>86</v>
      </c>
      <c r="G15" s="8" t="s">
        <v>24</v>
      </c>
      <c r="H15" s="8" t="s">
        <v>24</v>
      </c>
      <c r="I15" s="8" t="s">
        <v>24</v>
      </c>
      <c r="J15" s="8" t="s">
        <v>24</v>
      </c>
      <c r="K15" s="9" t="s">
        <v>24</v>
      </c>
      <c r="L15" s="10">
        <v>0</v>
      </c>
      <c r="M15" s="10">
        <v>7.3</v>
      </c>
      <c r="N15" s="8" t="s">
        <v>24</v>
      </c>
      <c r="O15" s="16">
        <v>41989</v>
      </c>
      <c r="P15" s="16">
        <v>42719</v>
      </c>
      <c r="Q15" s="8" t="s">
        <v>71</v>
      </c>
      <c r="R15" s="8" t="s">
        <v>31</v>
      </c>
      <c r="S15" s="8" t="s">
        <v>63</v>
      </c>
      <c r="T15" s="8" t="s">
        <v>87</v>
      </c>
      <c r="U15" s="8" t="s">
        <v>578</v>
      </c>
      <c r="V15" s="8" t="s">
        <v>73</v>
      </c>
      <c r="W15" s="8" t="s">
        <v>47</v>
      </c>
    </row>
    <row r="16" spans="2:23" ht="75" customHeight="1">
      <c r="B16" s="8" t="s">
        <v>94</v>
      </c>
      <c r="C16" s="8" t="s">
        <v>95</v>
      </c>
      <c r="D16" s="16">
        <v>42719</v>
      </c>
      <c r="E16" s="9" t="s">
        <v>69</v>
      </c>
      <c r="F16" s="8" t="s">
        <v>86</v>
      </c>
      <c r="G16" s="8" t="s">
        <v>24</v>
      </c>
      <c r="H16" s="8" t="s">
        <v>24</v>
      </c>
      <c r="I16" s="8" t="s">
        <v>24</v>
      </c>
      <c r="J16" s="8" t="s">
        <v>24</v>
      </c>
      <c r="K16" s="9" t="s">
        <v>24</v>
      </c>
      <c r="L16" s="10">
        <v>0</v>
      </c>
      <c r="M16" s="10">
        <v>7.3</v>
      </c>
      <c r="N16" s="8" t="s">
        <v>24</v>
      </c>
      <c r="O16" s="16">
        <v>41989</v>
      </c>
      <c r="P16" s="16">
        <v>42719</v>
      </c>
      <c r="Q16" s="8" t="s">
        <v>71</v>
      </c>
      <c r="R16" s="8" t="s">
        <v>31</v>
      </c>
      <c r="S16" s="8" t="s">
        <v>63</v>
      </c>
      <c r="T16" s="8" t="s">
        <v>87</v>
      </c>
      <c r="U16" s="8" t="s">
        <v>578</v>
      </c>
      <c r="V16" s="8" t="s">
        <v>73</v>
      </c>
      <c r="W16" s="8" t="s">
        <v>47</v>
      </c>
    </row>
    <row r="17" spans="2:23" ht="75" customHeight="1">
      <c r="B17" s="8" t="s">
        <v>96</v>
      </c>
      <c r="C17" s="8" t="s">
        <v>97</v>
      </c>
      <c r="D17" s="16">
        <v>42719</v>
      </c>
      <c r="E17" s="9" t="s">
        <v>69</v>
      </c>
      <c r="F17" s="8" t="s">
        <v>86</v>
      </c>
      <c r="G17" s="8" t="s">
        <v>24</v>
      </c>
      <c r="H17" s="8" t="s">
        <v>24</v>
      </c>
      <c r="I17" s="8" t="s">
        <v>24</v>
      </c>
      <c r="J17" s="8" t="s">
        <v>24</v>
      </c>
      <c r="K17" s="9" t="s">
        <v>24</v>
      </c>
      <c r="L17" s="10">
        <v>0</v>
      </c>
      <c r="M17" s="10">
        <v>7.3</v>
      </c>
      <c r="N17" s="8" t="s">
        <v>24</v>
      </c>
      <c r="O17" s="16">
        <v>41989</v>
      </c>
      <c r="P17" s="16">
        <v>42719</v>
      </c>
      <c r="Q17" s="8" t="s">
        <v>71</v>
      </c>
      <c r="R17" s="8" t="s">
        <v>31</v>
      </c>
      <c r="S17" s="8" t="s">
        <v>63</v>
      </c>
      <c r="T17" s="8" t="s">
        <v>87</v>
      </c>
      <c r="U17" s="8" t="s">
        <v>578</v>
      </c>
      <c r="V17" s="8" t="s">
        <v>73</v>
      </c>
      <c r="W17" s="8" t="s">
        <v>47</v>
      </c>
    </row>
    <row r="18" spans="2:23" ht="75" customHeight="1">
      <c r="B18" s="8" t="s">
        <v>98</v>
      </c>
      <c r="C18" s="8" t="s">
        <v>99</v>
      </c>
      <c r="D18" s="16">
        <v>42719</v>
      </c>
      <c r="E18" s="9" t="s">
        <v>69</v>
      </c>
      <c r="F18" s="8" t="s">
        <v>86</v>
      </c>
      <c r="G18" s="8" t="s">
        <v>24</v>
      </c>
      <c r="H18" s="8" t="s">
        <v>24</v>
      </c>
      <c r="I18" s="8" t="s">
        <v>24</v>
      </c>
      <c r="J18" s="8" t="s">
        <v>24</v>
      </c>
      <c r="K18" s="9" t="s">
        <v>24</v>
      </c>
      <c r="L18" s="10">
        <v>0</v>
      </c>
      <c r="M18" s="10">
        <v>7.3</v>
      </c>
      <c r="N18" s="8" t="s">
        <v>24</v>
      </c>
      <c r="O18" s="16">
        <v>41989</v>
      </c>
      <c r="P18" s="16">
        <v>42719</v>
      </c>
      <c r="Q18" s="8" t="s">
        <v>71</v>
      </c>
      <c r="R18" s="8" t="s">
        <v>31</v>
      </c>
      <c r="S18" s="8" t="s">
        <v>63</v>
      </c>
      <c r="T18" s="8" t="s">
        <v>87</v>
      </c>
      <c r="U18" s="8" t="s">
        <v>578</v>
      </c>
      <c r="V18" s="8" t="s">
        <v>73</v>
      </c>
      <c r="W18" s="8" t="s">
        <v>47</v>
      </c>
    </row>
    <row r="19" spans="2:23" ht="75" customHeight="1">
      <c r="B19" s="8" t="s">
        <v>100</v>
      </c>
      <c r="C19" s="8" t="s">
        <v>101</v>
      </c>
      <c r="D19" s="16">
        <v>42719</v>
      </c>
      <c r="E19" s="9" t="s">
        <v>69</v>
      </c>
      <c r="F19" s="8" t="s">
        <v>86</v>
      </c>
      <c r="G19" s="8" t="s">
        <v>24</v>
      </c>
      <c r="H19" s="8" t="s">
        <v>24</v>
      </c>
      <c r="I19" s="8" t="s">
        <v>24</v>
      </c>
      <c r="J19" s="8" t="s">
        <v>24</v>
      </c>
      <c r="K19" s="9" t="s">
        <v>24</v>
      </c>
      <c r="L19" s="10">
        <v>0</v>
      </c>
      <c r="M19" s="10">
        <v>7.3</v>
      </c>
      <c r="N19" s="8" t="s">
        <v>24</v>
      </c>
      <c r="O19" s="16">
        <v>41989</v>
      </c>
      <c r="P19" s="16">
        <v>42719</v>
      </c>
      <c r="Q19" s="8" t="s">
        <v>71</v>
      </c>
      <c r="R19" s="8" t="s">
        <v>31</v>
      </c>
      <c r="S19" s="8" t="s">
        <v>63</v>
      </c>
      <c r="T19" s="8" t="s">
        <v>87</v>
      </c>
      <c r="U19" s="8" t="s">
        <v>578</v>
      </c>
      <c r="V19" s="8" t="s">
        <v>73</v>
      </c>
      <c r="W19" s="8" t="s">
        <v>47</v>
      </c>
    </row>
    <row r="20" spans="2:23" ht="75" customHeight="1">
      <c r="B20" s="8" t="s">
        <v>102</v>
      </c>
      <c r="C20" s="8" t="s">
        <v>103</v>
      </c>
      <c r="D20" s="16">
        <v>42716</v>
      </c>
      <c r="E20" s="9" t="s">
        <v>104</v>
      </c>
      <c r="F20" s="8" t="s">
        <v>23</v>
      </c>
      <c r="G20" s="8" t="s">
        <v>24</v>
      </c>
      <c r="H20" s="8" t="s">
        <v>24</v>
      </c>
      <c r="I20" s="8" t="s">
        <v>26</v>
      </c>
      <c r="J20" s="8" t="s">
        <v>27</v>
      </c>
      <c r="K20" s="9" t="s">
        <v>24</v>
      </c>
      <c r="L20" s="10">
        <v>5</v>
      </c>
      <c r="M20" s="10">
        <v>7</v>
      </c>
      <c r="N20" s="8" t="s">
        <v>29</v>
      </c>
      <c r="O20" s="16">
        <v>42445</v>
      </c>
      <c r="P20" s="16">
        <v>42715</v>
      </c>
      <c r="Q20" s="8" t="s">
        <v>105</v>
      </c>
      <c r="R20" s="8" t="s">
        <v>31</v>
      </c>
      <c r="S20" s="8" t="s">
        <v>32</v>
      </c>
      <c r="T20" s="8" t="s">
        <v>33</v>
      </c>
      <c r="U20" s="8" t="s">
        <v>106</v>
      </c>
      <c r="V20" s="8" t="s">
        <v>35</v>
      </c>
      <c r="W20" s="8" t="s">
        <v>47</v>
      </c>
    </row>
    <row r="21" spans="2:23" ht="75" customHeight="1">
      <c r="B21" s="8" t="s">
        <v>107</v>
      </c>
      <c r="C21" s="8" t="s">
        <v>108</v>
      </c>
      <c r="D21" s="16">
        <v>42713</v>
      </c>
      <c r="E21" s="9" t="s">
        <v>109</v>
      </c>
      <c r="F21" s="8" t="s">
        <v>51</v>
      </c>
      <c r="G21" s="8" t="s">
        <v>24</v>
      </c>
      <c r="H21" s="8" t="s">
        <v>26</v>
      </c>
      <c r="I21" s="8" t="s">
        <v>26</v>
      </c>
      <c r="J21" s="8" t="s">
        <v>41</v>
      </c>
      <c r="K21" s="9" t="s">
        <v>110</v>
      </c>
      <c r="L21" s="10">
        <v>15.5</v>
      </c>
      <c r="M21" s="10">
        <v>5.68</v>
      </c>
      <c r="N21" s="8" t="s">
        <v>29</v>
      </c>
      <c r="O21" s="16">
        <v>40886</v>
      </c>
      <c r="P21" s="16">
        <v>42713</v>
      </c>
      <c r="Q21" s="8" t="s">
        <v>111</v>
      </c>
      <c r="R21" s="8" t="s">
        <v>31</v>
      </c>
      <c r="S21" s="8" t="s">
        <v>54</v>
      </c>
      <c r="T21" s="8" t="s">
        <v>55</v>
      </c>
      <c r="U21" s="8" t="s">
        <v>56</v>
      </c>
      <c r="V21" s="8" t="s">
        <v>35</v>
      </c>
      <c r="W21" s="8" t="s">
        <v>41</v>
      </c>
    </row>
    <row r="22" spans="2:23" ht="75" customHeight="1">
      <c r="B22" s="8" t="s">
        <v>112</v>
      </c>
      <c r="C22" s="8" t="s">
        <v>718</v>
      </c>
      <c r="D22" s="16">
        <v>42709</v>
      </c>
      <c r="E22" s="9" t="s">
        <v>114</v>
      </c>
      <c r="F22" s="8" t="s">
        <v>717</v>
      </c>
      <c r="G22" s="8" t="s">
        <v>24</v>
      </c>
      <c r="H22" s="8" t="s">
        <v>24</v>
      </c>
      <c r="I22" s="8" t="s">
        <v>27</v>
      </c>
      <c r="J22" s="8" t="s">
        <v>27</v>
      </c>
      <c r="K22" s="9" t="s">
        <v>24</v>
      </c>
      <c r="L22" s="10">
        <v>11</v>
      </c>
      <c r="M22" s="10">
        <v>6.6</v>
      </c>
      <c r="N22" s="8" t="s">
        <v>29</v>
      </c>
      <c r="O22" s="16">
        <v>42437</v>
      </c>
      <c r="P22" s="16">
        <v>42707</v>
      </c>
      <c r="Q22" s="8" t="s">
        <v>115</v>
      </c>
      <c r="R22" s="8" t="s">
        <v>31</v>
      </c>
      <c r="S22" s="8" t="s">
        <v>116</v>
      </c>
      <c r="T22" s="8" t="s">
        <v>64</v>
      </c>
      <c r="U22" s="8" t="s">
        <v>106</v>
      </c>
      <c r="V22" s="8" t="s">
        <v>35</v>
      </c>
      <c r="W22" s="8" t="s">
        <v>47</v>
      </c>
    </row>
    <row r="23" spans="2:23" ht="75" customHeight="1">
      <c r="B23" s="8" t="s">
        <v>117</v>
      </c>
      <c r="C23" s="8" t="s">
        <v>118</v>
      </c>
      <c r="D23" s="16">
        <v>42702</v>
      </c>
      <c r="E23" s="9" t="s">
        <v>119</v>
      </c>
      <c r="F23" s="8" t="s">
        <v>51</v>
      </c>
      <c r="G23" s="8" t="s">
        <v>24</v>
      </c>
      <c r="H23" s="8" t="s">
        <v>26</v>
      </c>
      <c r="I23" s="8" t="s">
        <v>26</v>
      </c>
      <c r="J23" s="8" t="s">
        <v>41</v>
      </c>
      <c r="K23" s="9" t="s">
        <v>120</v>
      </c>
      <c r="L23" s="10">
        <v>10</v>
      </c>
      <c r="M23" s="10">
        <v>5.55</v>
      </c>
      <c r="N23" s="8" t="s">
        <v>29</v>
      </c>
      <c r="O23" s="16">
        <v>41241</v>
      </c>
      <c r="P23" s="16">
        <v>43067</v>
      </c>
      <c r="Q23" s="8" t="s">
        <v>53</v>
      </c>
      <c r="R23" s="8" t="s">
        <v>31</v>
      </c>
      <c r="S23" s="8" t="s">
        <v>54</v>
      </c>
      <c r="T23" s="8" t="s">
        <v>55</v>
      </c>
      <c r="U23" s="8" t="s">
        <v>56</v>
      </c>
      <c r="V23" s="8" t="s">
        <v>35</v>
      </c>
      <c r="W23" s="8" t="s">
        <v>41</v>
      </c>
    </row>
    <row r="24" spans="2:23" ht="75" customHeight="1">
      <c r="B24" s="8" t="s">
        <v>121</v>
      </c>
      <c r="C24" s="8" t="s">
        <v>122</v>
      </c>
      <c r="D24" s="16">
        <v>42702</v>
      </c>
      <c r="E24" s="9" t="s">
        <v>123</v>
      </c>
      <c r="F24" s="8" t="s">
        <v>51</v>
      </c>
      <c r="G24" s="8" t="s">
        <v>24</v>
      </c>
      <c r="H24" s="8" t="s">
        <v>24</v>
      </c>
      <c r="I24" s="8" t="s">
        <v>26</v>
      </c>
      <c r="J24" s="8" t="s">
        <v>41</v>
      </c>
      <c r="K24" s="9" t="s">
        <v>24</v>
      </c>
      <c r="L24" s="10">
        <v>30</v>
      </c>
      <c r="M24" s="10">
        <v>5.7</v>
      </c>
      <c r="N24" s="8" t="s">
        <v>29</v>
      </c>
      <c r="O24" s="16">
        <v>41970</v>
      </c>
      <c r="P24" s="16">
        <v>43796</v>
      </c>
      <c r="Q24" s="8" t="s">
        <v>53</v>
      </c>
      <c r="R24" s="8" t="s">
        <v>31</v>
      </c>
      <c r="S24" s="8" t="s">
        <v>54</v>
      </c>
      <c r="T24" s="8" t="s">
        <v>55</v>
      </c>
      <c r="U24" s="8" t="s">
        <v>46</v>
      </c>
      <c r="V24" s="8" t="s">
        <v>35</v>
      </c>
      <c r="W24" s="8" t="s">
        <v>47</v>
      </c>
    </row>
    <row r="25" spans="2:23" ht="75" customHeight="1">
      <c r="B25" s="8" t="s">
        <v>124</v>
      </c>
      <c r="C25" s="8" t="s">
        <v>125</v>
      </c>
      <c r="D25" s="16">
        <v>42702</v>
      </c>
      <c r="E25" s="9" t="s">
        <v>123</v>
      </c>
      <c r="F25" s="8" t="s">
        <v>51</v>
      </c>
      <c r="G25" s="8" t="s">
        <v>24</v>
      </c>
      <c r="H25" s="8" t="s">
        <v>24</v>
      </c>
      <c r="I25" s="8" t="s">
        <v>26</v>
      </c>
      <c r="J25" s="8" t="s">
        <v>41</v>
      </c>
      <c r="K25" s="9" t="s">
        <v>24</v>
      </c>
      <c r="L25" s="10">
        <v>20</v>
      </c>
      <c r="M25" s="10">
        <v>5.6</v>
      </c>
      <c r="N25" s="8" t="s">
        <v>29</v>
      </c>
      <c r="O25" s="16">
        <v>41969</v>
      </c>
      <c r="P25" s="16">
        <v>43065</v>
      </c>
      <c r="Q25" s="8" t="s">
        <v>126</v>
      </c>
      <c r="R25" s="8" t="s">
        <v>31</v>
      </c>
      <c r="S25" s="8" t="s">
        <v>54</v>
      </c>
      <c r="T25" s="8" t="s">
        <v>55</v>
      </c>
      <c r="U25" s="8" t="s">
        <v>46</v>
      </c>
      <c r="V25" s="8" t="s">
        <v>35</v>
      </c>
      <c r="W25" s="8" t="s">
        <v>47</v>
      </c>
    </row>
    <row r="26" spans="2:23" ht="75" customHeight="1">
      <c r="B26" s="8" t="s">
        <v>127</v>
      </c>
      <c r="C26" s="8" t="s">
        <v>128</v>
      </c>
      <c r="D26" s="16">
        <v>42695</v>
      </c>
      <c r="E26" s="9" t="s">
        <v>129</v>
      </c>
      <c r="F26" s="8" t="s">
        <v>23</v>
      </c>
      <c r="G26" s="8" t="s">
        <v>24</v>
      </c>
      <c r="H26" s="8" t="s">
        <v>36</v>
      </c>
      <c r="I26" s="8" t="s">
        <v>26</v>
      </c>
      <c r="J26" s="8" t="s">
        <v>27</v>
      </c>
      <c r="K26" s="9" t="s">
        <v>130</v>
      </c>
      <c r="L26" s="10">
        <v>2</v>
      </c>
      <c r="M26" s="10">
        <v>6</v>
      </c>
      <c r="N26" s="8" t="s">
        <v>29</v>
      </c>
      <c r="O26" s="16">
        <v>42327</v>
      </c>
      <c r="P26" s="16">
        <v>42693</v>
      </c>
      <c r="Q26" s="8" t="s">
        <v>105</v>
      </c>
      <c r="R26" s="8" t="s">
        <v>31</v>
      </c>
      <c r="S26" s="8" t="s">
        <v>32</v>
      </c>
      <c r="T26" s="8" t="s">
        <v>33</v>
      </c>
      <c r="U26" s="8" t="s">
        <v>34</v>
      </c>
      <c r="V26" s="8" t="s">
        <v>35</v>
      </c>
      <c r="W26" s="8" t="s">
        <v>36</v>
      </c>
    </row>
    <row r="27" spans="2:23" ht="75" customHeight="1">
      <c r="B27" s="8" t="s">
        <v>131</v>
      </c>
      <c r="C27" s="8" t="s">
        <v>132</v>
      </c>
      <c r="D27" s="16">
        <v>42691</v>
      </c>
      <c r="E27" s="9" t="s">
        <v>133</v>
      </c>
      <c r="F27" s="8" t="s">
        <v>134</v>
      </c>
      <c r="G27" s="8" t="s">
        <v>24</v>
      </c>
      <c r="H27" s="8" t="s">
        <v>36</v>
      </c>
      <c r="I27" s="8" t="s">
        <v>135</v>
      </c>
      <c r="J27" s="8" t="s">
        <v>135</v>
      </c>
      <c r="K27" s="9" t="s">
        <v>136</v>
      </c>
      <c r="L27" s="10">
        <v>1.5</v>
      </c>
      <c r="M27" s="10">
        <v>6.4</v>
      </c>
      <c r="N27" s="8" t="s">
        <v>42</v>
      </c>
      <c r="O27" s="16">
        <v>42325</v>
      </c>
      <c r="P27" s="16">
        <v>42691</v>
      </c>
      <c r="Q27" s="8" t="s">
        <v>137</v>
      </c>
      <c r="R27" s="8" t="s">
        <v>31</v>
      </c>
      <c r="S27" s="8" t="s">
        <v>138</v>
      </c>
      <c r="T27" s="8" t="s">
        <v>139</v>
      </c>
      <c r="U27" s="8" t="s">
        <v>34</v>
      </c>
      <c r="V27" s="8" t="s">
        <v>35</v>
      </c>
      <c r="W27" s="8" t="s">
        <v>36</v>
      </c>
    </row>
    <row r="28" spans="2:23" ht="75" customHeight="1">
      <c r="B28" s="8" t="s">
        <v>140</v>
      </c>
      <c r="C28" s="8" t="s">
        <v>579</v>
      </c>
      <c r="D28" s="16">
        <v>42688</v>
      </c>
      <c r="E28" s="9" t="s">
        <v>142</v>
      </c>
      <c r="F28" s="8" t="s">
        <v>143</v>
      </c>
      <c r="G28" s="8" t="s">
        <v>24</v>
      </c>
      <c r="H28" s="8" t="s">
        <v>24</v>
      </c>
      <c r="I28" s="8" t="s">
        <v>24</v>
      </c>
      <c r="J28" s="8" t="s">
        <v>24</v>
      </c>
      <c r="K28" s="9" t="s">
        <v>24</v>
      </c>
      <c r="L28" s="10">
        <v>0.1</v>
      </c>
      <c r="M28" s="10">
        <v>10</v>
      </c>
      <c r="N28" s="8" t="s">
        <v>29</v>
      </c>
      <c r="O28" s="16">
        <v>41958</v>
      </c>
      <c r="P28" s="16">
        <v>42688</v>
      </c>
      <c r="Q28" s="8" t="s">
        <v>144</v>
      </c>
      <c r="R28" s="8" t="s">
        <v>145</v>
      </c>
      <c r="S28" s="8" t="s">
        <v>146</v>
      </c>
      <c r="T28" s="8" t="s">
        <v>64</v>
      </c>
      <c r="U28" s="8" t="s">
        <v>24</v>
      </c>
      <c r="V28" s="8" t="s">
        <v>147</v>
      </c>
      <c r="W28" s="8" t="s">
        <v>47</v>
      </c>
    </row>
    <row r="29" spans="2:23" ht="75" customHeight="1">
      <c r="B29" s="8" t="s">
        <v>148</v>
      </c>
      <c r="C29" s="8" t="s">
        <v>149</v>
      </c>
      <c r="D29" s="16">
        <v>42677</v>
      </c>
      <c r="E29" s="9" t="s">
        <v>150</v>
      </c>
      <c r="F29" s="8" t="s">
        <v>151</v>
      </c>
      <c r="G29" s="8" t="s">
        <v>152</v>
      </c>
      <c r="H29" s="8" t="s">
        <v>24</v>
      </c>
      <c r="I29" s="8" t="s">
        <v>24</v>
      </c>
      <c r="J29" s="8" t="s">
        <v>24</v>
      </c>
      <c r="K29" s="9" t="s">
        <v>24</v>
      </c>
      <c r="L29" s="10">
        <v>1</v>
      </c>
      <c r="M29" s="10">
        <v>11</v>
      </c>
      <c r="N29" s="8" t="s">
        <v>29</v>
      </c>
      <c r="O29" s="16">
        <v>41946</v>
      </c>
      <c r="P29" s="16">
        <v>42677</v>
      </c>
      <c r="Q29" s="8" t="s">
        <v>153</v>
      </c>
      <c r="R29" s="8" t="s">
        <v>31</v>
      </c>
      <c r="S29" s="8" t="s">
        <v>146</v>
      </c>
      <c r="T29" s="8" t="s">
        <v>154</v>
      </c>
      <c r="U29" s="8" t="s">
        <v>65</v>
      </c>
      <c r="V29" s="8" t="s">
        <v>66</v>
      </c>
      <c r="W29" s="8" t="s">
        <v>47</v>
      </c>
    </row>
    <row r="30" spans="2:23" ht="75" customHeight="1">
      <c r="B30" s="8" t="s">
        <v>155</v>
      </c>
      <c r="C30" s="8" t="s">
        <v>156</v>
      </c>
      <c r="D30" s="16">
        <v>42671</v>
      </c>
      <c r="E30" s="9" t="s">
        <v>157</v>
      </c>
      <c r="F30" s="8" t="s">
        <v>158</v>
      </c>
      <c r="G30" s="8" t="s">
        <v>24</v>
      </c>
      <c r="H30" s="8" t="s">
        <v>25</v>
      </c>
      <c r="I30" s="8" t="s">
        <v>26</v>
      </c>
      <c r="J30" s="8" t="s">
        <v>135</v>
      </c>
      <c r="K30" s="9" t="s">
        <v>159</v>
      </c>
      <c r="L30" s="10">
        <v>2</v>
      </c>
      <c r="M30" s="10">
        <v>7</v>
      </c>
      <c r="N30" s="8" t="s">
        <v>29</v>
      </c>
      <c r="O30" s="16">
        <v>42305</v>
      </c>
      <c r="P30" s="16">
        <v>42671</v>
      </c>
      <c r="Q30" s="8" t="s">
        <v>126</v>
      </c>
      <c r="R30" s="8" t="s">
        <v>31</v>
      </c>
      <c r="S30" s="8" t="s">
        <v>160</v>
      </c>
      <c r="T30" s="8" t="s">
        <v>139</v>
      </c>
      <c r="U30" s="8" t="s">
        <v>34</v>
      </c>
      <c r="V30" s="8" t="s">
        <v>35</v>
      </c>
      <c r="W30" s="8" t="s">
        <v>36</v>
      </c>
    </row>
    <row r="31" spans="2:23" ht="75" customHeight="1">
      <c r="B31" s="8" t="s">
        <v>161</v>
      </c>
      <c r="C31" s="8" t="s">
        <v>162</v>
      </c>
      <c r="D31" s="16">
        <v>42664</v>
      </c>
      <c r="E31" s="9" t="s">
        <v>163</v>
      </c>
      <c r="F31" s="8" t="s">
        <v>164</v>
      </c>
      <c r="G31" s="8" t="s">
        <v>165</v>
      </c>
      <c r="H31" s="8" t="s">
        <v>24</v>
      </c>
      <c r="I31" s="8" t="s">
        <v>24</v>
      </c>
      <c r="J31" s="8" t="s">
        <v>24</v>
      </c>
      <c r="K31" s="9" t="s">
        <v>24</v>
      </c>
      <c r="L31" s="10">
        <v>0.41449999999999998</v>
      </c>
      <c r="M31" s="10">
        <v>10.5</v>
      </c>
      <c r="N31" s="8" t="s">
        <v>24</v>
      </c>
      <c r="O31" s="16">
        <v>41933</v>
      </c>
      <c r="P31" s="16">
        <v>42664</v>
      </c>
      <c r="Q31" s="8" t="s">
        <v>166</v>
      </c>
      <c r="R31" s="8" t="s">
        <v>31</v>
      </c>
      <c r="S31" s="8" t="s">
        <v>167</v>
      </c>
      <c r="T31" s="8" t="s">
        <v>168</v>
      </c>
      <c r="U31" s="8" t="s">
        <v>24</v>
      </c>
      <c r="V31" s="8" t="s">
        <v>169</v>
      </c>
      <c r="W31" s="8" t="s">
        <v>47</v>
      </c>
    </row>
    <row r="32" spans="2:23" ht="75" customHeight="1">
      <c r="B32" s="8" t="s">
        <v>170</v>
      </c>
      <c r="C32" s="8" t="s">
        <v>171</v>
      </c>
      <c r="D32" s="16">
        <v>42664</v>
      </c>
      <c r="E32" s="9" t="s">
        <v>163</v>
      </c>
      <c r="F32" s="8" t="s">
        <v>164</v>
      </c>
      <c r="G32" s="8" t="s">
        <v>165</v>
      </c>
      <c r="H32" s="8" t="s">
        <v>24</v>
      </c>
      <c r="I32" s="8" t="s">
        <v>24</v>
      </c>
      <c r="J32" s="8" t="s">
        <v>24</v>
      </c>
      <c r="K32" s="9" t="s">
        <v>24</v>
      </c>
      <c r="L32" s="10">
        <v>0.41449999999999998</v>
      </c>
      <c r="M32" s="10">
        <v>10.5</v>
      </c>
      <c r="N32" s="8" t="s">
        <v>24</v>
      </c>
      <c r="O32" s="16">
        <v>41933</v>
      </c>
      <c r="P32" s="16">
        <v>42664</v>
      </c>
      <c r="Q32" s="8" t="s">
        <v>166</v>
      </c>
      <c r="R32" s="8" t="s">
        <v>31</v>
      </c>
      <c r="S32" s="8" t="s">
        <v>167</v>
      </c>
      <c r="T32" s="8" t="s">
        <v>168</v>
      </c>
      <c r="U32" s="8" t="s">
        <v>24</v>
      </c>
      <c r="V32" s="8" t="s">
        <v>169</v>
      </c>
      <c r="W32" s="8" t="s">
        <v>47</v>
      </c>
    </row>
    <row r="33" spans="2:23" ht="75" customHeight="1">
      <c r="B33" s="8" t="s">
        <v>172</v>
      </c>
      <c r="C33" s="8" t="s">
        <v>173</v>
      </c>
      <c r="D33" s="16">
        <v>42642</v>
      </c>
      <c r="E33" s="9" t="s">
        <v>174</v>
      </c>
      <c r="F33" s="8" t="s">
        <v>175</v>
      </c>
      <c r="G33" s="8" t="s">
        <v>24</v>
      </c>
      <c r="H33" s="8" t="s">
        <v>25</v>
      </c>
      <c r="I33" s="8" t="s">
        <v>26</v>
      </c>
      <c r="J33" s="8" t="s">
        <v>135</v>
      </c>
      <c r="K33" s="9" t="s">
        <v>176</v>
      </c>
      <c r="L33" s="10">
        <v>2</v>
      </c>
      <c r="M33" s="10">
        <v>5.78</v>
      </c>
      <c r="N33" s="8" t="s">
        <v>29</v>
      </c>
      <c r="O33" s="16">
        <v>42276</v>
      </c>
      <c r="P33" s="16">
        <v>42642</v>
      </c>
      <c r="Q33" s="8" t="s">
        <v>177</v>
      </c>
      <c r="R33" s="8" t="s">
        <v>31</v>
      </c>
      <c r="S33" s="8" t="s">
        <v>178</v>
      </c>
      <c r="T33" s="8" t="s">
        <v>179</v>
      </c>
      <c r="U33" s="8" t="s">
        <v>34</v>
      </c>
      <c r="V33" s="8" t="s">
        <v>35</v>
      </c>
      <c r="W33" s="8" t="s">
        <v>36</v>
      </c>
    </row>
    <row r="34" spans="2:23" ht="75" customHeight="1">
      <c r="B34" s="8" t="s">
        <v>180</v>
      </c>
      <c r="C34" s="8" t="s">
        <v>181</v>
      </c>
      <c r="D34" s="16">
        <v>42639</v>
      </c>
      <c r="E34" s="9" t="s">
        <v>182</v>
      </c>
      <c r="F34" s="8" t="s">
        <v>183</v>
      </c>
      <c r="G34" s="8" t="s">
        <v>24</v>
      </c>
      <c r="H34" s="8" t="s">
        <v>25</v>
      </c>
      <c r="I34" s="8" t="s">
        <v>26</v>
      </c>
      <c r="J34" s="8" t="s">
        <v>27</v>
      </c>
      <c r="K34" s="9" t="s">
        <v>184</v>
      </c>
      <c r="L34" s="10">
        <v>7</v>
      </c>
      <c r="M34" s="10">
        <v>6.3</v>
      </c>
      <c r="N34" s="8" t="s">
        <v>42</v>
      </c>
      <c r="O34" s="16">
        <v>42271</v>
      </c>
      <c r="P34" s="16">
        <v>42637</v>
      </c>
      <c r="Q34" s="8" t="s">
        <v>185</v>
      </c>
      <c r="R34" s="8" t="s">
        <v>31</v>
      </c>
      <c r="S34" s="8" t="s">
        <v>32</v>
      </c>
      <c r="T34" s="8" t="s">
        <v>186</v>
      </c>
      <c r="U34" s="8" t="s">
        <v>34</v>
      </c>
      <c r="V34" s="8" t="s">
        <v>35</v>
      </c>
      <c r="W34" s="8" t="s">
        <v>36</v>
      </c>
    </row>
    <row r="35" spans="2:23" ht="75" customHeight="1">
      <c r="B35" s="8" t="s">
        <v>187</v>
      </c>
      <c r="C35" s="8" t="s">
        <v>188</v>
      </c>
      <c r="D35" s="16">
        <v>42634</v>
      </c>
      <c r="E35" s="9" t="s">
        <v>189</v>
      </c>
      <c r="F35" s="8" t="s">
        <v>190</v>
      </c>
      <c r="G35" s="8" t="s">
        <v>191</v>
      </c>
      <c r="H35" s="8" t="s">
        <v>24</v>
      </c>
      <c r="I35" s="8" t="s">
        <v>192</v>
      </c>
      <c r="J35" s="8" t="s">
        <v>192</v>
      </c>
      <c r="K35" s="9" t="s">
        <v>24</v>
      </c>
      <c r="L35" s="10">
        <v>0.2</v>
      </c>
      <c r="M35" s="10">
        <v>10.5</v>
      </c>
      <c r="N35" s="8" t="s">
        <v>29</v>
      </c>
      <c r="O35" s="16">
        <v>41718</v>
      </c>
      <c r="P35" s="16">
        <v>42814</v>
      </c>
      <c r="Q35" s="8" t="s">
        <v>193</v>
      </c>
      <c r="R35" s="8" t="s">
        <v>31</v>
      </c>
      <c r="S35" s="8" t="s">
        <v>146</v>
      </c>
      <c r="T35" s="8" t="s">
        <v>194</v>
      </c>
      <c r="U35" s="8" t="s">
        <v>65</v>
      </c>
      <c r="V35" s="8" t="s">
        <v>66</v>
      </c>
      <c r="W35" s="8" t="s">
        <v>47</v>
      </c>
    </row>
    <row r="36" spans="2:23" ht="75" customHeight="1">
      <c r="B36" s="8" t="s">
        <v>195</v>
      </c>
      <c r="C36" s="8" t="s">
        <v>196</v>
      </c>
      <c r="D36" s="16">
        <v>42619</v>
      </c>
      <c r="E36" s="9" t="s">
        <v>197</v>
      </c>
      <c r="F36" s="8" t="s">
        <v>183</v>
      </c>
      <c r="G36" s="8" t="s">
        <v>24</v>
      </c>
      <c r="H36" s="8" t="s">
        <v>24</v>
      </c>
      <c r="I36" s="8" t="s">
        <v>26</v>
      </c>
      <c r="J36" s="8" t="s">
        <v>27</v>
      </c>
      <c r="K36" s="9" t="s">
        <v>24</v>
      </c>
      <c r="L36" s="10">
        <v>3</v>
      </c>
      <c r="M36" s="10">
        <v>8.3000000000000007</v>
      </c>
      <c r="N36" s="8" t="s">
        <v>42</v>
      </c>
      <c r="O36" s="16">
        <v>41523</v>
      </c>
      <c r="P36" s="16">
        <v>42619</v>
      </c>
      <c r="Q36" s="8" t="s">
        <v>198</v>
      </c>
      <c r="R36" s="8" t="s">
        <v>31</v>
      </c>
      <c r="S36" s="8" t="s">
        <v>32</v>
      </c>
      <c r="T36" s="8" t="s">
        <v>186</v>
      </c>
      <c r="U36" s="8" t="s">
        <v>46</v>
      </c>
      <c r="V36" s="8" t="s">
        <v>35</v>
      </c>
      <c r="W36" s="8" t="s">
        <v>47</v>
      </c>
    </row>
    <row r="37" spans="2:23" ht="75" customHeight="1">
      <c r="B37" s="8" t="s">
        <v>199</v>
      </c>
      <c r="C37" s="8" t="s">
        <v>200</v>
      </c>
      <c r="D37" s="16">
        <v>42604</v>
      </c>
      <c r="E37" s="9" t="s">
        <v>201</v>
      </c>
      <c r="F37" s="8" t="s">
        <v>202</v>
      </c>
      <c r="G37" s="8" t="s">
        <v>203</v>
      </c>
      <c r="H37" s="8" t="s">
        <v>27</v>
      </c>
      <c r="I37" s="8" t="s">
        <v>24</v>
      </c>
      <c r="J37" s="8" t="s">
        <v>24</v>
      </c>
      <c r="K37" s="9" t="s">
        <v>204</v>
      </c>
      <c r="L37" s="10">
        <v>0.8</v>
      </c>
      <c r="M37" s="10">
        <v>10</v>
      </c>
      <c r="N37" s="8" t="s">
        <v>205</v>
      </c>
      <c r="O37" s="16">
        <v>41509</v>
      </c>
      <c r="P37" s="16">
        <v>42605</v>
      </c>
      <c r="Q37" s="8" t="s">
        <v>206</v>
      </c>
      <c r="R37" s="8" t="s">
        <v>31</v>
      </c>
      <c r="S37" s="8" t="s">
        <v>207</v>
      </c>
      <c r="T37" s="8" t="s">
        <v>208</v>
      </c>
      <c r="U37" s="8" t="s">
        <v>65</v>
      </c>
      <c r="V37" s="8" t="s">
        <v>66</v>
      </c>
      <c r="W37" s="8" t="s">
        <v>27</v>
      </c>
    </row>
    <row r="38" spans="2:23" ht="75" customHeight="1">
      <c r="B38" s="8" t="s">
        <v>209</v>
      </c>
      <c r="C38" s="8" t="s">
        <v>210</v>
      </c>
      <c r="D38" s="16">
        <v>42590</v>
      </c>
      <c r="E38" s="9" t="s">
        <v>211</v>
      </c>
      <c r="F38" s="8" t="s">
        <v>158</v>
      </c>
      <c r="G38" s="8" t="s">
        <v>24</v>
      </c>
      <c r="H38" s="8" t="s">
        <v>25</v>
      </c>
      <c r="I38" s="8" t="s">
        <v>26</v>
      </c>
      <c r="J38" s="8" t="s">
        <v>135</v>
      </c>
      <c r="K38" s="9" t="s">
        <v>212</v>
      </c>
      <c r="L38" s="10">
        <v>4</v>
      </c>
      <c r="M38" s="10">
        <v>7</v>
      </c>
      <c r="N38" s="8" t="s">
        <v>29</v>
      </c>
      <c r="O38" s="16">
        <v>42222</v>
      </c>
      <c r="P38" s="16">
        <v>42588</v>
      </c>
      <c r="Q38" s="8" t="s">
        <v>126</v>
      </c>
      <c r="R38" s="8" t="s">
        <v>31</v>
      </c>
      <c r="S38" s="8" t="s">
        <v>160</v>
      </c>
      <c r="T38" s="8" t="s">
        <v>139</v>
      </c>
      <c r="U38" s="8" t="s">
        <v>34</v>
      </c>
      <c r="V38" s="8" t="s">
        <v>35</v>
      </c>
      <c r="W38" s="8" t="s">
        <v>36</v>
      </c>
    </row>
    <row r="39" spans="2:23" ht="75" customHeight="1">
      <c r="B39" s="8" t="s">
        <v>213</v>
      </c>
      <c r="C39" s="8" t="s">
        <v>214</v>
      </c>
      <c r="D39" s="16">
        <v>42583</v>
      </c>
      <c r="E39" s="9" t="s">
        <v>215</v>
      </c>
      <c r="F39" s="8" t="s">
        <v>216</v>
      </c>
      <c r="G39" s="8" t="s">
        <v>24</v>
      </c>
      <c r="H39" s="8" t="s">
        <v>24</v>
      </c>
      <c r="I39" s="8" t="s">
        <v>135</v>
      </c>
      <c r="J39" s="8" t="s">
        <v>135</v>
      </c>
      <c r="K39" s="9" t="s">
        <v>24</v>
      </c>
      <c r="L39" s="10">
        <v>10</v>
      </c>
      <c r="M39" s="10">
        <v>7</v>
      </c>
      <c r="N39" s="8" t="s">
        <v>42</v>
      </c>
      <c r="O39" s="16">
        <v>42215</v>
      </c>
      <c r="P39" s="16">
        <v>42581</v>
      </c>
      <c r="Q39" s="8" t="s">
        <v>217</v>
      </c>
      <c r="R39" s="8" t="s">
        <v>31</v>
      </c>
      <c r="S39" s="8" t="s">
        <v>218</v>
      </c>
      <c r="T39" s="8" t="s">
        <v>219</v>
      </c>
      <c r="U39" s="8" t="s">
        <v>46</v>
      </c>
      <c r="V39" s="8" t="s">
        <v>35</v>
      </c>
      <c r="W39" s="8" t="s">
        <v>47</v>
      </c>
    </row>
    <row r="40" spans="2:23" ht="75" customHeight="1">
      <c r="B40" s="8" t="s">
        <v>220</v>
      </c>
      <c r="C40" s="8" t="s">
        <v>221</v>
      </c>
      <c r="D40" s="16">
        <v>42579</v>
      </c>
      <c r="E40" s="9" t="s">
        <v>222</v>
      </c>
      <c r="F40" s="8" t="s">
        <v>223</v>
      </c>
      <c r="G40" s="8" t="s">
        <v>224</v>
      </c>
      <c r="H40" s="8" t="s">
        <v>24</v>
      </c>
      <c r="I40" s="8" t="s">
        <v>24</v>
      </c>
      <c r="J40" s="8" t="s">
        <v>24</v>
      </c>
      <c r="K40" s="9" t="s">
        <v>24</v>
      </c>
      <c r="L40" s="10">
        <v>1.5</v>
      </c>
      <c r="M40" s="10">
        <v>9.1</v>
      </c>
      <c r="N40" s="8" t="s">
        <v>29</v>
      </c>
      <c r="O40" s="16">
        <v>41850</v>
      </c>
      <c r="P40" s="16">
        <v>42581</v>
      </c>
      <c r="Q40" s="8" t="s">
        <v>225</v>
      </c>
      <c r="R40" s="8" t="s">
        <v>31</v>
      </c>
      <c r="S40" s="8" t="s">
        <v>226</v>
      </c>
      <c r="T40" s="8" t="s">
        <v>227</v>
      </c>
      <c r="U40" s="8" t="s">
        <v>65</v>
      </c>
      <c r="V40" s="8" t="s">
        <v>66</v>
      </c>
      <c r="W40" s="8" t="s">
        <v>47</v>
      </c>
    </row>
    <row r="41" spans="2:23" ht="75" customHeight="1">
      <c r="B41" s="8" t="s">
        <v>228</v>
      </c>
      <c r="C41" s="8" t="s">
        <v>229</v>
      </c>
      <c r="D41" s="16">
        <v>42569</v>
      </c>
      <c r="E41" s="9" t="s">
        <v>230</v>
      </c>
      <c r="F41" s="8" t="s">
        <v>183</v>
      </c>
      <c r="G41" s="8" t="s">
        <v>24</v>
      </c>
      <c r="H41" s="8" t="s">
        <v>24</v>
      </c>
      <c r="I41" s="8" t="s">
        <v>26</v>
      </c>
      <c r="J41" s="8" t="s">
        <v>27</v>
      </c>
      <c r="K41" s="9" t="s">
        <v>24</v>
      </c>
      <c r="L41" s="10">
        <v>8.6999999999999993</v>
      </c>
      <c r="M41" s="10">
        <v>7.4</v>
      </c>
      <c r="N41" s="8" t="s">
        <v>42</v>
      </c>
      <c r="O41" s="16">
        <v>42202</v>
      </c>
      <c r="P41" s="16">
        <v>42933</v>
      </c>
      <c r="Q41" s="8" t="s">
        <v>231</v>
      </c>
      <c r="R41" s="8" t="s">
        <v>31</v>
      </c>
      <c r="S41" s="8" t="s">
        <v>32</v>
      </c>
      <c r="T41" s="8" t="s">
        <v>186</v>
      </c>
      <c r="U41" s="8" t="s">
        <v>46</v>
      </c>
      <c r="V41" s="8" t="s">
        <v>35</v>
      </c>
      <c r="W41" s="8" t="s">
        <v>47</v>
      </c>
    </row>
    <row r="42" spans="2:23" ht="75" customHeight="1">
      <c r="B42" s="8" t="s">
        <v>232</v>
      </c>
      <c r="C42" s="8" t="s">
        <v>233</v>
      </c>
      <c r="D42" s="16">
        <v>42562</v>
      </c>
      <c r="E42" s="9" t="s">
        <v>234</v>
      </c>
      <c r="F42" s="8" t="s">
        <v>183</v>
      </c>
      <c r="G42" s="8" t="s">
        <v>24</v>
      </c>
      <c r="H42" s="8" t="s">
        <v>24</v>
      </c>
      <c r="I42" s="8" t="s">
        <v>26</v>
      </c>
      <c r="J42" s="8" t="s">
        <v>27</v>
      </c>
      <c r="K42" s="9" t="s">
        <v>24</v>
      </c>
      <c r="L42" s="10">
        <v>3</v>
      </c>
      <c r="M42" s="10">
        <v>7</v>
      </c>
      <c r="N42" s="8" t="s">
        <v>42</v>
      </c>
      <c r="O42" s="16">
        <v>41465</v>
      </c>
      <c r="P42" s="16">
        <v>42561</v>
      </c>
      <c r="Q42" s="8" t="s">
        <v>198</v>
      </c>
      <c r="R42" s="8" t="s">
        <v>31</v>
      </c>
      <c r="S42" s="8" t="s">
        <v>32</v>
      </c>
      <c r="T42" s="8" t="s">
        <v>186</v>
      </c>
      <c r="U42" s="8" t="s">
        <v>46</v>
      </c>
      <c r="V42" s="8" t="s">
        <v>35</v>
      </c>
      <c r="W42" s="8" t="s">
        <v>47</v>
      </c>
    </row>
    <row r="43" spans="2:23" ht="75" customHeight="1">
      <c r="B43" s="8" t="s">
        <v>235</v>
      </c>
      <c r="C43" s="8" t="s">
        <v>236</v>
      </c>
      <c r="D43" s="16">
        <v>42538</v>
      </c>
      <c r="E43" s="9" t="s">
        <v>237</v>
      </c>
      <c r="F43" s="8" t="s">
        <v>238</v>
      </c>
      <c r="G43" s="8" t="s">
        <v>239</v>
      </c>
      <c r="H43" s="8" t="s">
        <v>24</v>
      </c>
      <c r="I43" s="8" t="s">
        <v>24</v>
      </c>
      <c r="J43" s="8" t="s">
        <v>24</v>
      </c>
      <c r="K43" s="9" t="s">
        <v>24</v>
      </c>
      <c r="L43" s="10">
        <v>0.11119999999999999</v>
      </c>
      <c r="M43" s="10">
        <v>11</v>
      </c>
      <c r="N43" s="8" t="s">
        <v>24</v>
      </c>
      <c r="O43" s="16">
        <v>42356</v>
      </c>
      <c r="P43" s="16">
        <v>42539</v>
      </c>
      <c r="Q43" s="8" t="s">
        <v>240</v>
      </c>
      <c r="R43" s="8" t="s">
        <v>31</v>
      </c>
      <c r="S43" s="8" t="s">
        <v>241</v>
      </c>
      <c r="T43" s="8" t="s">
        <v>219</v>
      </c>
      <c r="U43" s="8" t="s">
        <v>24</v>
      </c>
      <c r="V43" s="8" t="s">
        <v>169</v>
      </c>
      <c r="W43" s="8" t="s">
        <v>47</v>
      </c>
    </row>
    <row r="44" spans="2:23" ht="75" customHeight="1">
      <c r="B44" s="8" t="s">
        <v>242</v>
      </c>
      <c r="C44" s="8" t="s">
        <v>243</v>
      </c>
      <c r="D44" s="16">
        <v>42536</v>
      </c>
      <c r="E44" s="9" t="s">
        <v>244</v>
      </c>
      <c r="F44" s="8" t="s">
        <v>40</v>
      </c>
      <c r="G44" s="8" t="s">
        <v>24</v>
      </c>
      <c r="H44" s="8" t="s">
        <v>25</v>
      </c>
      <c r="I44" s="8" t="s">
        <v>26</v>
      </c>
      <c r="J44" s="8" t="s">
        <v>41</v>
      </c>
      <c r="K44" s="9" t="s">
        <v>245</v>
      </c>
      <c r="L44" s="10">
        <v>10</v>
      </c>
      <c r="M44" s="10">
        <v>5.72</v>
      </c>
      <c r="N44" s="8" t="s">
        <v>42</v>
      </c>
      <c r="O44" s="16">
        <v>42170</v>
      </c>
      <c r="P44" s="16">
        <v>42536</v>
      </c>
      <c r="Q44" s="8" t="s">
        <v>246</v>
      </c>
      <c r="R44" s="8" t="s">
        <v>31</v>
      </c>
      <c r="S44" s="8" t="s">
        <v>44</v>
      </c>
      <c r="T44" s="8" t="s">
        <v>45</v>
      </c>
      <c r="U44" s="8" t="s">
        <v>34</v>
      </c>
      <c r="V44" s="8" t="s">
        <v>35</v>
      </c>
      <c r="W44" s="8" t="s">
        <v>36</v>
      </c>
    </row>
    <row r="45" spans="2:23" ht="75" customHeight="1">
      <c r="B45" s="8" t="s">
        <v>247</v>
      </c>
      <c r="C45" s="8" t="s">
        <v>248</v>
      </c>
      <c r="D45" s="16">
        <v>42534</v>
      </c>
      <c r="E45" s="9" t="s">
        <v>249</v>
      </c>
      <c r="F45" s="8" t="s">
        <v>250</v>
      </c>
      <c r="G45" s="8" t="s">
        <v>251</v>
      </c>
      <c r="H45" s="8" t="s">
        <v>24</v>
      </c>
      <c r="I45" s="8" t="s">
        <v>24</v>
      </c>
      <c r="J45" s="8" t="s">
        <v>24</v>
      </c>
      <c r="K45" s="9" t="s">
        <v>24</v>
      </c>
      <c r="L45" s="10">
        <v>0.05</v>
      </c>
      <c r="M45" s="10">
        <v>9.5</v>
      </c>
      <c r="N45" s="8" t="s">
        <v>29</v>
      </c>
      <c r="O45" s="16">
        <v>42175</v>
      </c>
      <c r="P45" s="16">
        <v>42541</v>
      </c>
      <c r="Q45" s="8" t="s">
        <v>24</v>
      </c>
      <c r="R45" s="8" t="s">
        <v>145</v>
      </c>
      <c r="S45" s="8" t="s">
        <v>252</v>
      </c>
      <c r="T45" s="8" t="s">
        <v>194</v>
      </c>
      <c r="U45" s="8" t="s">
        <v>24</v>
      </c>
      <c r="V45" s="8" t="s">
        <v>253</v>
      </c>
      <c r="W45" s="8" t="s">
        <v>47</v>
      </c>
    </row>
    <row r="46" spans="2:23" ht="75" customHeight="1">
      <c r="B46" s="8" t="s">
        <v>254</v>
      </c>
      <c r="C46" s="8" t="s">
        <v>255</v>
      </c>
      <c r="D46" s="16">
        <v>42534</v>
      </c>
      <c r="E46" s="9" t="s">
        <v>249</v>
      </c>
      <c r="F46" s="8" t="s">
        <v>250</v>
      </c>
      <c r="G46" s="8" t="s">
        <v>251</v>
      </c>
      <c r="H46" s="8" t="s">
        <v>24</v>
      </c>
      <c r="I46" s="8" t="s">
        <v>24</v>
      </c>
      <c r="J46" s="8" t="s">
        <v>24</v>
      </c>
      <c r="K46" s="9" t="s">
        <v>24</v>
      </c>
      <c r="L46" s="10">
        <v>0.05</v>
      </c>
      <c r="M46" s="10">
        <v>9.5</v>
      </c>
      <c r="N46" s="8" t="s">
        <v>29</v>
      </c>
      <c r="O46" s="16">
        <v>42165</v>
      </c>
      <c r="P46" s="16">
        <v>42531</v>
      </c>
      <c r="Q46" s="8" t="s">
        <v>24</v>
      </c>
      <c r="R46" s="8" t="s">
        <v>145</v>
      </c>
      <c r="S46" s="8" t="s">
        <v>252</v>
      </c>
      <c r="T46" s="8" t="s">
        <v>194</v>
      </c>
      <c r="U46" s="8" t="s">
        <v>24</v>
      </c>
      <c r="V46" s="8" t="s">
        <v>253</v>
      </c>
      <c r="W46" s="8" t="s">
        <v>47</v>
      </c>
    </row>
    <row r="47" spans="2:23" ht="75" customHeight="1">
      <c r="B47" s="8" t="s">
        <v>256</v>
      </c>
      <c r="C47" s="8" t="s">
        <v>257</v>
      </c>
      <c r="D47" s="16">
        <v>42527</v>
      </c>
      <c r="E47" s="9" t="s">
        <v>258</v>
      </c>
      <c r="F47" s="8" t="s">
        <v>183</v>
      </c>
      <c r="G47" s="8" t="s">
        <v>24</v>
      </c>
      <c r="H47" s="8" t="s">
        <v>24</v>
      </c>
      <c r="I47" s="8" t="s">
        <v>26</v>
      </c>
      <c r="J47" s="8" t="s">
        <v>27</v>
      </c>
      <c r="K47" s="9" t="s">
        <v>24</v>
      </c>
      <c r="L47" s="10">
        <v>3</v>
      </c>
      <c r="M47" s="10">
        <v>8.1999999999999993</v>
      </c>
      <c r="N47" s="8" t="s">
        <v>42</v>
      </c>
      <c r="O47" s="16">
        <v>41796</v>
      </c>
      <c r="P47" s="16">
        <v>42527</v>
      </c>
      <c r="Q47" s="8" t="s">
        <v>198</v>
      </c>
      <c r="R47" s="8" t="s">
        <v>31</v>
      </c>
      <c r="S47" s="8" t="s">
        <v>32</v>
      </c>
      <c r="T47" s="8" t="s">
        <v>186</v>
      </c>
      <c r="U47" s="8" t="s">
        <v>46</v>
      </c>
      <c r="V47" s="8" t="s">
        <v>35</v>
      </c>
      <c r="W47" s="8" t="s">
        <v>47</v>
      </c>
    </row>
    <row r="48" spans="2:23" ht="75" customHeight="1">
      <c r="B48" s="8" t="s">
        <v>259</v>
      </c>
      <c r="C48" s="8" t="s">
        <v>260</v>
      </c>
      <c r="D48" s="16">
        <v>42522</v>
      </c>
      <c r="E48" s="9" t="s">
        <v>261</v>
      </c>
      <c r="F48" s="8" t="s">
        <v>250</v>
      </c>
      <c r="G48" s="8" t="s">
        <v>251</v>
      </c>
      <c r="H48" s="8" t="s">
        <v>24</v>
      </c>
      <c r="I48" s="8" t="s">
        <v>24</v>
      </c>
      <c r="J48" s="8" t="s">
        <v>24</v>
      </c>
      <c r="K48" s="9" t="s">
        <v>24</v>
      </c>
      <c r="L48" s="10">
        <v>0.05</v>
      </c>
      <c r="M48" s="10">
        <v>9.5</v>
      </c>
      <c r="N48" s="8" t="s">
        <v>29</v>
      </c>
      <c r="O48" s="16">
        <v>42147</v>
      </c>
      <c r="P48" s="16">
        <v>42513</v>
      </c>
      <c r="Q48" s="8" t="s">
        <v>24</v>
      </c>
      <c r="R48" s="8" t="s">
        <v>145</v>
      </c>
      <c r="S48" s="8" t="s">
        <v>252</v>
      </c>
      <c r="T48" s="8" t="s">
        <v>194</v>
      </c>
      <c r="U48" s="8" t="s">
        <v>24</v>
      </c>
      <c r="V48" s="8" t="s">
        <v>253</v>
      </c>
      <c r="W48" s="8" t="s">
        <v>47</v>
      </c>
    </row>
    <row r="49" spans="2:23" ht="75" customHeight="1">
      <c r="B49" s="8" t="s">
        <v>262</v>
      </c>
      <c r="C49" s="8" t="s">
        <v>263</v>
      </c>
      <c r="D49" s="16">
        <v>42522</v>
      </c>
      <c r="E49" s="9" t="s">
        <v>261</v>
      </c>
      <c r="F49" s="8" t="s">
        <v>250</v>
      </c>
      <c r="G49" s="8" t="s">
        <v>251</v>
      </c>
      <c r="H49" s="8" t="s">
        <v>24</v>
      </c>
      <c r="I49" s="8" t="s">
        <v>24</v>
      </c>
      <c r="J49" s="8" t="s">
        <v>24</v>
      </c>
      <c r="K49" s="9" t="s">
        <v>24</v>
      </c>
      <c r="L49" s="10">
        <v>0.05</v>
      </c>
      <c r="M49" s="10">
        <v>9.5</v>
      </c>
      <c r="N49" s="8" t="s">
        <v>29</v>
      </c>
      <c r="O49" s="16">
        <v>42154</v>
      </c>
      <c r="P49" s="16">
        <v>42520</v>
      </c>
      <c r="Q49" s="8" t="s">
        <v>24</v>
      </c>
      <c r="R49" s="8" t="s">
        <v>145</v>
      </c>
      <c r="S49" s="8" t="s">
        <v>252</v>
      </c>
      <c r="T49" s="8" t="s">
        <v>194</v>
      </c>
      <c r="U49" s="8" t="s">
        <v>24</v>
      </c>
      <c r="V49" s="8" t="s">
        <v>253</v>
      </c>
      <c r="W49" s="8" t="s">
        <v>47</v>
      </c>
    </row>
    <row r="50" spans="2:23" ht="75" customHeight="1">
      <c r="B50" s="8" t="s">
        <v>264</v>
      </c>
      <c r="C50" s="8" t="s">
        <v>265</v>
      </c>
      <c r="D50" s="16">
        <v>42519</v>
      </c>
      <c r="E50" s="9" t="s">
        <v>266</v>
      </c>
      <c r="F50" s="8" t="s">
        <v>267</v>
      </c>
      <c r="G50" s="8" t="s">
        <v>24</v>
      </c>
      <c r="H50" s="8" t="s">
        <v>27</v>
      </c>
      <c r="I50" s="8" t="s">
        <v>24</v>
      </c>
      <c r="J50" s="8" t="s">
        <v>24</v>
      </c>
      <c r="K50" s="9" t="s">
        <v>268</v>
      </c>
      <c r="L50" s="10">
        <v>0.7</v>
      </c>
      <c r="M50" s="10">
        <v>8.3000000000000007</v>
      </c>
      <c r="N50" s="8" t="s">
        <v>24</v>
      </c>
      <c r="O50" s="16">
        <v>41788</v>
      </c>
      <c r="P50" s="16">
        <v>42519</v>
      </c>
      <c r="Q50" s="8" t="s">
        <v>269</v>
      </c>
      <c r="R50" s="8" t="s">
        <v>31</v>
      </c>
      <c r="S50" s="8" t="s">
        <v>116</v>
      </c>
      <c r="T50" s="8" t="s">
        <v>270</v>
      </c>
      <c r="U50" s="8" t="s">
        <v>271</v>
      </c>
      <c r="V50" s="8" t="s">
        <v>218</v>
      </c>
      <c r="W50" s="8" t="s">
        <v>41</v>
      </c>
    </row>
    <row r="51" spans="2:23" ht="75" customHeight="1">
      <c r="B51" s="8" t="s">
        <v>264</v>
      </c>
      <c r="C51" s="8" t="s">
        <v>265</v>
      </c>
      <c r="D51" s="16">
        <v>42519</v>
      </c>
      <c r="E51" s="9" t="s">
        <v>272</v>
      </c>
      <c r="F51" s="8" t="s">
        <v>267</v>
      </c>
      <c r="G51" s="8" t="s">
        <v>24</v>
      </c>
      <c r="H51" s="8" t="s">
        <v>27</v>
      </c>
      <c r="I51" s="8" t="s">
        <v>24</v>
      </c>
      <c r="J51" s="8" t="s">
        <v>24</v>
      </c>
      <c r="K51" s="9" t="s">
        <v>268</v>
      </c>
      <c r="L51" s="10">
        <v>0.7</v>
      </c>
      <c r="M51" s="10">
        <v>8.3000000000000007</v>
      </c>
      <c r="N51" s="8" t="s">
        <v>24</v>
      </c>
      <c r="O51" s="16">
        <v>41788</v>
      </c>
      <c r="P51" s="16">
        <v>42519</v>
      </c>
      <c r="Q51" s="8" t="s">
        <v>269</v>
      </c>
      <c r="R51" s="8" t="s">
        <v>31</v>
      </c>
      <c r="S51" s="8" t="s">
        <v>116</v>
      </c>
      <c r="T51" s="8" t="s">
        <v>270</v>
      </c>
      <c r="U51" s="8" t="s">
        <v>271</v>
      </c>
      <c r="V51" s="8" t="s">
        <v>218</v>
      </c>
      <c r="W51" s="8" t="s">
        <v>41</v>
      </c>
    </row>
    <row r="52" spans="2:23" ht="75" customHeight="1">
      <c r="B52" s="8" t="s">
        <v>273</v>
      </c>
      <c r="C52" s="8" t="s">
        <v>274</v>
      </c>
      <c r="D52" s="16">
        <v>42506</v>
      </c>
      <c r="E52" s="9" t="s">
        <v>275</v>
      </c>
      <c r="F52" s="8" t="s">
        <v>276</v>
      </c>
      <c r="G52" s="8" t="s">
        <v>24</v>
      </c>
      <c r="H52" s="8" t="s">
        <v>25</v>
      </c>
      <c r="I52" s="8" t="s">
        <v>26</v>
      </c>
      <c r="J52" s="8" t="s">
        <v>135</v>
      </c>
      <c r="K52" s="9" t="s">
        <v>277</v>
      </c>
      <c r="L52" s="10">
        <v>4</v>
      </c>
      <c r="M52" s="10">
        <v>7.95</v>
      </c>
      <c r="N52" s="8" t="s">
        <v>29</v>
      </c>
      <c r="O52" s="16">
        <v>42139</v>
      </c>
      <c r="P52" s="16">
        <v>42505</v>
      </c>
      <c r="Q52" s="8" t="s">
        <v>278</v>
      </c>
      <c r="R52" s="8" t="s">
        <v>31</v>
      </c>
      <c r="S52" s="8" t="s">
        <v>279</v>
      </c>
      <c r="T52" s="8" t="s">
        <v>280</v>
      </c>
      <c r="U52" s="8" t="s">
        <v>34</v>
      </c>
      <c r="V52" s="8" t="s">
        <v>35</v>
      </c>
      <c r="W52" s="8" t="s">
        <v>36</v>
      </c>
    </row>
    <row r="53" spans="2:23" ht="75" customHeight="1">
      <c r="B53" s="8" t="s">
        <v>281</v>
      </c>
      <c r="C53" s="8" t="s">
        <v>282</v>
      </c>
      <c r="D53" s="16">
        <v>42503</v>
      </c>
      <c r="E53" s="9" t="s">
        <v>283</v>
      </c>
      <c r="F53" s="8" t="s">
        <v>284</v>
      </c>
      <c r="G53" s="8" t="s">
        <v>24</v>
      </c>
      <c r="H53" s="8" t="s">
        <v>26</v>
      </c>
      <c r="I53" s="8" t="s">
        <v>26</v>
      </c>
      <c r="J53" s="8" t="s">
        <v>27</v>
      </c>
      <c r="K53" s="9" t="s">
        <v>285</v>
      </c>
      <c r="L53" s="10">
        <v>10</v>
      </c>
      <c r="M53" s="10">
        <v>5.27</v>
      </c>
      <c r="N53" s="8" t="s">
        <v>205</v>
      </c>
      <c r="O53" s="16">
        <v>41407</v>
      </c>
      <c r="P53" s="16">
        <v>42503</v>
      </c>
      <c r="Q53" s="8" t="s">
        <v>286</v>
      </c>
      <c r="R53" s="8" t="s">
        <v>31</v>
      </c>
      <c r="S53" s="8" t="s">
        <v>178</v>
      </c>
      <c r="T53" s="8" t="s">
        <v>227</v>
      </c>
      <c r="U53" s="8" t="s">
        <v>56</v>
      </c>
      <c r="V53" s="8" t="s">
        <v>35</v>
      </c>
      <c r="W53" s="8" t="s">
        <v>27</v>
      </c>
    </row>
    <row r="54" spans="2:23" ht="75" customHeight="1">
      <c r="B54" s="8" t="s">
        <v>287</v>
      </c>
      <c r="C54" s="8" t="s">
        <v>288</v>
      </c>
      <c r="D54" s="16">
        <v>42502</v>
      </c>
      <c r="E54" s="9" t="s">
        <v>289</v>
      </c>
      <c r="F54" s="8" t="s">
        <v>290</v>
      </c>
      <c r="G54" s="8" t="s">
        <v>24</v>
      </c>
      <c r="H54" s="8" t="s">
        <v>26</v>
      </c>
      <c r="I54" s="8" t="s">
        <v>26</v>
      </c>
      <c r="J54" s="8" t="s">
        <v>27</v>
      </c>
      <c r="K54" s="9" t="s">
        <v>291</v>
      </c>
      <c r="L54" s="10">
        <v>14</v>
      </c>
      <c r="M54" s="10">
        <v>6.15</v>
      </c>
      <c r="N54" s="8" t="s">
        <v>292</v>
      </c>
      <c r="O54" s="16">
        <v>40675</v>
      </c>
      <c r="P54" s="16">
        <v>42502</v>
      </c>
      <c r="Q54" s="8" t="s">
        <v>293</v>
      </c>
      <c r="R54" s="8" t="s">
        <v>31</v>
      </c>
      <c r="S54" s="8" t="s">
        <v>138</v>
      </c>
      <c r="T54" s="8" t="s">
        <v>294</v>
      </c>
      <c r="U54" s="8" t="s">
        <v>56</v>
      </c>
      <c r="V54" s="8" t="s">
        <v>35</v>
      </c>
      <c r="W54" s="8" t="s">
        <v>27</v>
      </c>
    </row>
    <row r="55" spans="2:23" ht="75" customHeight="1">
      <c r="B55" s="8" t="s">
        <v>295</v>
      </c>
      <c r="C55" s="8" t="s">
        <v>296</v>
      </c>
      <c r="D55" s="16">
        <v>42500</v>
      </c>
      <c r="E55" s="9" t="s">
        <v>297</v>
      </c>
      <c r="F55" s="8" t="s">
        <v>298</v>
      </c>
      <c r="G55" s="8" t="s">
        <v>299</v>
      </c>
      <c r="H55" s="8" t="s">
        <v>24</v>
      </c>
      <c r="I55" s="8" t="s">
        <v>24</v>
      </c>
      <c r="J55" s="8" t="s">
        <v>24</v>
      </c>
      <c r="K55" s="9" t="s">
        <v>24</v>
      </c>
      <c r="L55" s="10">
        <v>0.8</v>
      </c>
      <c r="M55" s="10">
        <v>9.5</v>
      </c>
      <c r="N55" s="8" t="s">
        <v>29</v>
      </c>
      <c r="O55" s="16">
        <v>41404</v>
      </c>
      <c r="P55" s="16">
        <v>42500</v>
      </c>
      <c r="Q55" s="8" t="s">
        <v>300</v>
      </c>
      <c r="R55" s="8" t="s">
        <v>31</v>
      </c>
      <c r="S55" s="8" t="s">
        <v>301</v>
      </c>
      <c r="T55" s="8" t="s">
        <v>302</v>
      </c>
      <c r="U55" s="8" t="s">
        <v>65</v>
      </c>
      <c r="V55" s="8" t="s">
        <v>66</v>
      </c>
      <c r="W55" s="8" t="s">
        <v>47</v>
      </c>
    </row>
    <row r="56" spans="2:23" ht="75" customHeight="1">
      <c r="B56" s="8" t="s">
        <v>303</v>
      </c>
      <c r="C56" s="8" t="s">
        <v>304</v>
      </c>
      <c r="D56" s="16">
        <v>42495</v>
      </c>
      <c r="E56" s="9" t="s">
        <v>305</v>
      </c>
      <c r="F56" s="8" t="s">
        <v>183</v>
      </c>
      <c r="G56" s="8" t="s">
        <v>24</v>
      </c>
      <c r="H56" s="8" t="s">
        <v>25</v>
      </c>
      <c r="I56" s="8" t="s">
        <v>26</v>
      </c>
      <c r="J56" s="8" t="s">
        <v>27</v>
      </c>
      <c r="K56" s="9" t="s">
        <v>306</v>
      </c>
      <c r="L56" s="10">
        <v>7</v>
      </c>
      <c r="M56" s="10">
        <v>5.88</v>
      </c>
      <c r="N56" s="8" t="s">
        <v>42</v>
      </c>
      <c r="O56" s="16">
        <v>42129</v>
      </c>
      <c r="P56" s="16">
        <v>42495</v>
      </c>
      <c r="Q56" s="8" t="s">
        <v>185</v>
      </c>
      <c r="R56" s="8" t="s">
        <v>31</v>
      </c>
      <c r="S56" s="8" t="s">
        <v>32</v>
      </c>
      <c r="T56" s="8" t="s">
        <v>186</v>
      </c>
      <c r="U56" s="8" t="s">
        <v>34</v>
      </c>
      <c r="V56" s="8" t="s">
        <v>35</v>
      </c>
      <c r="W56" s="8" t="s">
        <v>36</v>
      </c>
    </row>
    <row r="57" spans="2:23" ht="75" customHeight="1">
      <c r="B57" s="8" t="s">
        <v>307</v>
      </c>
      <c r="C57" s="8" t="s">
        <v>308</v>
      </c>
      <c r="D57" s="16">
        <v>42494</v>
      </c>
      <c r="E57" s="9" t="s">
        <v>309</v>
      </c>
      <c r="F57" s="8" t="s">
        <v>310</v>
      </c>
      <c r="G57" s="8" t="s">
        <v>24</v>
      </c>
      <c r="H57" s="8" t="s">
        <v>26</v>
      </c>
      <c r="I57" s="8" t="s">
        <v>26</v>
      </c>
      <c r="J57" s="8" t="s">
        <v>135</v>
      </c>
      <c r="K57" s="9" t="s">
        <v>311</v>
      </c>
      <c r="L57" s="10">
        <v>8</v>
      </c>
      <c r="M57" s="10">
        <v>7.48</v>
      </c>
      <c r="N57" s="8" t="s">
        <v>29</v>
      </c>
      <c r="O57" s="16">
        <v>40668</v>
      </c>
      <c r="P57" s="16">
        <v>43225</v>
      </c>
      <c r="Q57" s="8" t="s">
        <v>312</v>
      </c>
      <c r="R57" s="8" t="s">
        <v>31</v>
      </c>
      <c r="S57" s="8" t="s">
        <v>116</v>
      </c>
      <c r="T57" s="8" t="s">
        <v>227</v>
      </c>
      <c r="U57" s="8" t="s">
        <v>313</v>
      </c>
      <c r="V57" s="8" t="s">
        <v>35</v>
      </c>
      <c r="W57" s="8" t="s">
        <v>27</v>
      </c>
    </row>
    <row r="58" spans="2:23" ht="75" customHeight="1">
      <c r="B58" s="8" t="s">
        <v>314</v>
      </c>
      <c r="C58" s="8" t="s">
        <v>315</v>
      </c>
      <c r="D58" s="16">
        <v>42494</v>
      </c>
      <c r="E58" s="9" t="s">
        <v>309</v>
      </c>
      <c r="F58" s="8" t="s">
        <v>310</v>
      </c>
      <c r="G58" s="8" t="s">
        <v>24</v>
      </c>
      <c r="H58" s="8" t="s">
        <v>26</v>
      </c>
      <c r="I58" s="8" t="s">
        <v>26</v>
      </c>
      <c r="J58" s="8" t="s">
        <v>135</v>
      </c>
      <c r="K58" s="9" t="s">
        <v>311</v>
      </c>
      <c r="L58" s="10">
        <v>8</v>
      </c>
      <c r="M58" s="10">
        <v>7.48</v>
      </c>
      <c r="N58" s="8" t="s">
        <v>29</v>
      </c>
      <c r="O58" s="16">
        <v>40668</v>
      </c>
      <c r="P58" s="16">
        <v>43225</v>
      </c>
      <c r="Q58" s="8" t="s">
        <v>312</v>
      </c>
      <c r="R58" s="8" t="s">
        <v>31</v>
      </c>
      <c r="S58" s="8" t="s">
        <v>116</v>
      </c>
      <c r="T58" s="8" t="s">
        <v>227</v>
      </c>
      <c r="U58" s="8" t="s">
        <v>313</v>
      </c>
      <c r="V58" s="8" t="s">
        <v>218</v>
      </c>
      <c r="W58" s="8" t="s">
        <v>27</v>
      </c>
    </row>
    <row r="59" spans="2:23" ht="75" customHeight="1">
      <c r="B59" s="8" t="s">
        <v>316</v>
      </c>
      <c r="C59" s="8" t="s">
        <v>317</v>
      </c>
      <c r="D59" s="16">
        <v>42482</v>
      </c>
      <c r="E59" s="9" t="s">
        <v>318</v>
      </c>
      <c r="F59" s="8" t="s">
        <v>319</v>
      </c>
      <c r="G59" s="8" t="s">
        <v>24</v>
      </c>
      <c r="H59" s="8" t="s">
        <v>24</v>
      </c>
      <c r="I59" s="8" t="s">
        <v>320</v>
      </c>
      <c r="J59" s="8" t="s">
        <v>27</v>
      </c>
      <c r="K59" s="9" t="s">
        <v>24</v>
      </c>
      <c r="L59" s="10">
        <v>5</v>
      </c>
      <c r="M59" s="10">
        <v>5.56</v>
      </c>
      <c r="N59" s="8" t="s">
        <v>42</v>
      </c>
      <c r="O59" s="16">
        <v>41387</v>
      </c>
      <c r="P59" s="16">
        <v>42483</v>
      </c>
      <c r="Q59" s="8" t="s">
        <v>321</v>
      </c>
      <c r="R59" s="8" t="s">
        <v>31</v>
      </c>
      <c r="S59" s="8" t="s">
        <v>241</v>
      </c>
      <c r="T59" s="8" t="s">
        <v>322</v>
      </c>
      <c r="U59" s="8" t="s">
        <v>46</v>
      </c>
      <c r="V59" s="8" t="s">
        <v>35</v>
      </c>
      <c r="W59" s="8" t="s">
        <v>47</v>
      </c>
    </row>
    <row r="60" spans="2:23" ht="75" customHeight="1">
      <c r="B60" s="8" t="s">
        <v>323</v>
      </c>
      <c r="C60" s="8" t="s">
        <v>324</v>
      </c>
      <c r="D60" s="16">
        <v>42481</v>
      </c>
      <c r="E60" s="9" t="s">
        <v>325</v>
      </c>
      <c r="F60" s="8" t="s">
        <v>326</v>
      </c>
      <c r="G60" s="8" t="s">
        <v>24</v>
      </c>
      <c r="H60" s="8" t="s">
        <v>26</v>
      </c>
      <c r="I60" s="8" t="s">
        <v>26</v>
      </c>
      <c r="J60" s="8" t="s">
        <v>41</v>
      </c>
      <c r="K60" s="9" t="s">
        <v>327</v>
      </c>
      <c r="L60" s="10">
        <v>15</v>
      </c>
      <c r="M60" s="10">
        <v>5.7</v>
      </c>
      <c r="N60" s="8" t="s">
        <v>328</v>
      </c>
      <c r="O60" s="16">
        <v>40654</v>
      </c>
      <c r="P60" s="16">
        <v>42481</v>
      </c>
      <c r="Q60" s="8" t="s">
        <v>43</v>
      </c>
      <c r="R60" s="8" t="s">
        <v>31</v>
      </c>
      <c r="S60" s="8" t="s">
        <v>138</v>
      </c>
      <c r="T60" s="8" t="s">
        <v>329</v>
      </c>
      <c r="U60" s="8" t="s">
        <v>56</v>
      </c>
      <c r="V60" s="8" t="s">
        <v>35</v>
      </c>
      <c r="W60" s="8" t="s">
        <v>41</v>
      </c>
    </row>
    <row r="61" spans="2:23" ht="75" customHeight="1">
      <c r="B61" s="8" t="s">
        <v>330</v>
      </c>
      <c r="C61" s="8" t="s">
        <v>331</v>
      </c>
      <c r="D61" s="16">
        <v>42472</v>
      </c>
      <c r="E61" s="9" t="s">
        <v>332</v>
      </c>
      <c r="F61" s="8" t="s">
        <v>183</v>
      </c>
      <c r="G61" s="8" t="s">
        <v>24</v>
      </c>
      <c r="H61" s="8" t="s">
        <v>26</v>
      </c>
      <c r="I61" s="8" t="s">
        <v>26</v>
      </c>
      <c r="J61" s="8" t="s">
        <v>27</v>
      </c>
      <c r="K61" s="9" t="s">
        <v>333</v>
      </c>
      <c r="L61" s="10">
        <v>8</v>
      </c>
      <c r="M61" s="10">
        <v>5.63</v>
      </c>
      <c r="N61" s="8" t="s">
        <v>42</v>
      </c>
      <c r="O61" s="16">
        <v>41376</v>
      </c>
      <c r="P61" s="16">
        <v>43202</v>
      </c>
      <c r="Q61" s="8" t="s">
        <v>334</v>
      </c>
      <c r="R61" s="8" t="s">
        <v>31</v>
      </c>
      <c r="S61" s="8" t="s">
        <v>32</v>
      </c>
      <c r="T61" s="8" t="s">
        <v>186</v>
      </c>
      <c r="U61" s="8" t="s">
        <v>56</v>
      </c>
      <c r="V61" s="8" t="s">
        <v>35</v>
      </c>
      <c r="W61" s="8" t="s">
        <v>27</v>
      </c>
    </row>
    <row r="62" spans="2:23" ht="75" customHeight="1">
      <c r="B62" s="8" t="s">
        <v>335</v>
      </c>
      <c r="C62" s="8" t="s">
        <v>336</v>
      </c>
      <c r="D62" s="16">
        <v>42466</v>
      </c>
      <c r="E62" s="9" t="s">
        <v>337</v>
      </c>
      <c r="F62" s="8" t="s">
        <v>338</v>
      </c>
      <c r="G62" s="8" t="s">
        <v>24</v>
      </c>
      <c r="H62" s="8" t="s">
        <v>25</v>
      </c>
      <c r="I62" s="8" t="s">
        <v>339</v>
      </c>
      <c r="J62" s="8" t="s">
        <v>41</v>
      </c>
      <c r="K62" s="9" t="s">
        <v>340</v>
      </c>
      <c r="L62" s="10">
        <v>6</v>
      </c>
      <c r="M62" s="10">
        <v>6.3</v>
      </c>
      <c r="N62" s="8" t="s">
        <v>328</v>
      </c>
      <c r="O62" s="16">
        <v>42101</v>
      </c>
      <c r="P62" s="16">
        <v>42466</v>
      </c>
      <c r="Q62" s="8" t="s">
        <v>126</v>
      </c>
      <c r="R62" s="8" t="s">
        <v>31</v>
      </c>
      <c r="S62" s="8" t="s">
        <v>341</v>
      </c>
      <c r="T62" s="8" t="s">
        <v>45</v>
      </c>
      <c r="U62" s="8" t="s">
        <v>34</v>
      </c>
      <c r="V62" s="8" t="s">
        <v>35</v>
      </c>
      <c r="W62" s="8" t="s">
        <v>36</v>
      </c>
    </row>
    <row r="63" spans="2:23" ht="75" customHeight="1">
      <c r="B63" s="8" t="s">
        <v>342</v>
      </c>
      <c r="C63" s="8" t="s">
        <v>343</v>
      </c>
      <c r="D63" s="16">
        <v>42465</v>
      </c>
      <c r="E63" s="9" t="s">
        <v>344</v>
      </c>
      <c r="F63" s="8" t="s">
        <v>183</v>
      </c>
      <c r="G63" s="8" t="s">
        <v>24</v>
      </c>
      <c r="H63" s="8" t="s">
        <v>24</v>
      </c>
      <c r="I63" s="8" t="s">
        <v>26</v>
      </c>
      <c r="J63" s="8" t="s">
        <v>27</v>
      </c>
      <c r="K63" s="9" t="s">
        <v>24</v>
      </c>
      <c r="L63" s="10">
        <v>10</v>
      </c>
      <c r="M63" s="10">
        <v>6</v>
      </c>
      <c r="N63" s="8" t="s">
        <v>42</v>
      </c>
      <c r="O63" s="16">
        <v>42373</v>
      </c>
      <c r="P63" s="16">
        <v>42463</v>
      </c>
      <c r="Q63" s="8" t="s">
        <v>345</v>
      </c>
      <c r="R63" s="8" t="s">
        <v>31</v>
      </c>
      <c r="S63" s="8" t="s">
        <v>32</v>
      </c>
      <c r="T63" s="8" t="s">
        <v>186</v>
      </c>
      <c r="U63" s="8" t="s">
        <v>106</v>
      </c>
      <c r="V63" s="8" t="s">
        <v>35</v>
      </c>
      <c r="W63" s="8" t="s">
        <v>47</v>
      </c>
    </row>
    <row r="64" spans="2:23" ht="75" customHeight="1">
      <c r="B64" s="8" t="s">
        <v>346</v>
      </c>
      <c r="C64" s="8" t="s">
        <v>347</v>
      </c>
      <c r="D64" s="16">
        <v>42457</v>
      </c>
      <c r="E64" s="9" t="s">
        <v>348</v>
      </c>
      <c r="F64" s="8" t="s">
        <v>326</v>
      </c>
      <c r="G64" s="8" t="s">
        <v>24</v>
      </c>
      <c r="H64" s="8" t="s">
        <v>24</v>
      </c>
      <c r="I64" s="8" t="s">
        <v>26</v>
      </c>
      <c r="J64" s="8" t="s">
        <v>41</v>
      </c>
      <c r="K64" s="9" t="s">
        <v>24</v>
      </c>
      <c r="L64" s="10">
        <v>10</v>
      </c>
      <c r="M64" s="10">
        <v>5.8</v>
      </c>
      <c r="N64" s="8" t="s">
        <v>328</v>
      </c>
      <c r="O64" s="16">
        <v>41360</v>
      </c>
      <c r="P64" s="16">
        <v>42456</v>
      </c>
      <c r="Q64" s="8" t="s">
        <v>349</v>
      </c>
      <c r="R64" s="8" t="s">
        <v>31</v>
      </c>
      <c r="S64" s="8" t="s">
        <v>138</v>
      </c>
      <c r="T64" s="8" t="s">
        <v>329</v>
      </c>
      <c r="U64" s="8" t="s">
        <v>46</v>
      </c>
      <c r="V64" s="8" t="s">
        <v>35</v>
      </c>
      <c r="W64" s="8" t="s">
        <v>47</v>
      </c>
    </row>
    <row r="65" spans="2:23" ht="75" customHeight="1">
      <c r="B65" s="8" t="s">
        <v>350</v>
      </c>
      <c r="C65" s="8" t="s">
        <v>351</v>
      </c>
      <c r="D65" s="16">
        <v>42457</v>
      </c>
      <c r="E65" s="9" t="s">
        <v>352</v>
      </c>
      <c r="F65" s="8" t="s">
        <v>183</v>
      </c>
      <c r="G65" s="8" t="s">
        <v>24</v>
      </c>
      <c r="H65" s="8" t="s">
        <v>25</v>
      </c>
      <c r="I65" s="8" t="s">
        <v>26</v>
      </c>
      <c r="J65" s="8" t="s">
        <v>27</v>
      </c>
      <c r="K65" s="9" t="s">
        <v>306</v>
      </c>
      <c r="L65" s="10">
        <v>8</v>
      </c>
      <c r="M65" s="10">
        <v>6.5</v>
      </c>
      <c r="N65" s="8" t="s">
        <v>42</v>
      </c>
      <c r="O65" s="16">
        <v>42090</v>
      </c>
      <c r="P65" s="16">
        <v>42456</v>
      </c>
      <c r="Q65" s="8" t="s">
        <v>353</v>
      </c>
      <c r="R65" s="8" t="s">
        <v>31</v>
      </c>
      <c r="S65" s="8" t="s">
        <v>32</v>
      </c>
      <c r="T65" s="8" t="s">
        <v>186</v>
      </c>
      <c r="U65" s="8" t="s">
        <v>34</v>
      </c>
      <c r="V65" s="8" t="s">
        <v>35</v>
      </c>
      <c r="W65" s="8" t="s">
        <v>36</v>
      </c>
    </row>
    <row r="66" spans="2:23" ht="75" customHeight="1">
      <c r="B66" s="8" t="s">
        <v>354</v>
      </c>
      <c r="C66" s="8" t="s">
        <v>355</v>
      </c>
      <c r="D66" s="16">
        <v>42446</v>
      </c>
      <c r="E66" s="9" t="s">
        <v>356</v>
      </c>
      <c r="F66" s="8" t="s">
        <v>284</v>
      </c>
      <c r="G66" s="8" t="s">
        <v>24</v>
      </c>
      <c r="H66" s="8" t="s">
        <v>25</v>
      </c>
      <c r="I66" s="8" t="s">
        <v>26</v>
      </c>
      <c r="J66" s="8" t="s">
        <v>27</v>
      </c>
      <c r="K66" s="9" t="s">
        <v>357</v>
      </c>
      <c r="L66" s="10">
        <v>5</v>
      </c>
      <c r="M66" s="10">
        <v>6.45</v>
      </c>
      <c r="N66" s="8" t="s">
        <v>205</v>
      </c>
      <c r="O66" s="16">
        <v>42080</v>
      </c>
      <c r="P66" s="16">
        <v>42446</v>
      </c>
      <c r="Q66" s="8" t="s">
        <v>358</v>
      </c>
      <c r="R66" s="8" t="s">
        <v>31</v>
      </c>
      <c r="S66" s="8" t="s">
        <v>178</v>
      </c>
      <c r="T66" s="8" t="s">
        <v>227</v>
      </c>
      <c r="U66" s="8" t="s">
        <v>34</v>
      </c>
      <c r="V66" s="8" t="s">
        <v>35</v>
      </c>
      <c r="W66" s="8" t="s">
        <v>36</v>
      </c>
    </row>
    <row r="67" spans="2:23" ht="75" customHeight="1">
      <c r="B67" s="8" t="s">
        <v>359</v>
      </c>
      <c r="C67" s="8" t="s">
        <v>360</v>
      </c>
      <c r="D67" s="16">
        <v>42442</v>
      </c>
      <c r="E67" s="9" t="s">
        <v>361</v>
      </c>
      <c r="F67" s="8" t="s">
        <v>362</v>
      </c>
      <c r="G67" s="8" t="s">
        <v>203</v>
      </c>
      <c r="H67" s="8" t="s">
        <v>24</v>
      </c>
      <c r="I67" s="8" t="s">
        <v>24</v>
      </c>
      <c r="J67" s="8" t="s">
        <v>24</v>
      </c>
      <c r="K67" s="9" t="s">
        <v>24</v>
      </c>
      <c r="L67" s="10">
        <v>0.2</v>
      </c>
      <c r="M67" s="10">
        <v>10</v>
      </c>
      <c r="N67" s="8" t="s">
        <v>29</v>
      </c>
      <c r="O67" s="16">
        <v>41710</v>
      </c>
      <c r="P67" s="16">
        <v>42441</v>
      </c>
      <c r="Q67" s="8" t="s">
        <v>153</v>
      </c>
      <c r="R67" s="8" t="s">
        <v>31</v>
      </c>
      <c r="S67" s="8" t="s">
        <v>178</v>
      </c>
      <c r="T67" s="8" t="s">
        <v>139</v>
      </c>
      <c r="U67" s="8" t="s">
        <v>65</v>
      </c>
      <c r="V67" s="8" t="s">
        <v>66</v>
      </c>
      <c r="W67" s="8" t="s">
        <v>47</v>
      </c>
    </row>
    <row r="68" spans="2:23" ht="75" customHeight="1">
      <c r="B68" s="8" t="s">
        <v>363</v>
      </c>
      <c r="C68" s="8" t="s">
        <v>364</v>
      </c>
      <c r="D68" s="16">
        <v>42439</v>
      </c>
      <c r="E68" s="9" t="s">
        <v>365</v>
      </c>
      <c r="F68" s="8" t="s">
        <v>366</v>
      </c>
      <c r="G68" s="8" t="s">
        <v>203</v>
      </c>
      <c r="H68" s="8" t="s">
        <v>24</v>
      </c>
      <c r="I68" s="8" t="s">
        <v>24</v>
      </c>
      <c r="J68" s="8" t="s">
        <v>24</v>
      </c>
      <c r="K68" s="9" t="s">
        <v>24</v>
      </c>
      <c r="L68" s="10">
        <v>0.6</v>
      </c>
      <c r="M68" s="10">
        <v>10</v>
      </c>
      <c r="N68" s="8" t="s">
        <v>29</v>
      </c>
      <c r="O68" s="16">
        <v>41355</v>
      </c>
      <c r="P68" s="16">
        <v>42451</v>
      </c>
      <c r="Q68" s="8" t="s">
        <v>206</v>
      </c>
      <c r="R68" s="8" t="s">
        <v>145</v>
      </c>
      <c r="S68" s="8" t="s">
        <v>54</v>
      </c>
      <c r="T68" s="8" t="s">
        <v>367</v>
      </c>
      <c r="U68" s="8" t="s">
        <v>65</v>
      </c>
      <c r="V68" s="8" t="s">
        <v>218</v>
      </c>
      <c r="W68" s="8" t="s">
        <v>47</v>
      </c>
    </row>
    <row r="69" spans="2:23" ht="75" customHeight="1">
      <c r="B69" s="8" t="s">
        <v>368</v>
      </c>
      <c r="C69" s="8" t="s">
        <v>369</v>
      </c>
      <c r="D69" s="16">
        <v>42438</v>
      </c>
      <c r="E69" s="9" t="s">
        <v>370</v>
      </c>
      <c r="F69" s="8" t="s">
        <v>319</v>
      </c>
      <c r="G69" s="8" t="s">
        <v>24</v>
      </c>
      <c r="H69" s="8" t="s">
        <v>24</v>
      </c>
      <c r="I69" s="8" t="s">
        <v>320</v>
      </c>
      <c r="J69" s="8" t="s">
        <v>27</v>
      </c>
      <c r="K69" s="9" t="s">
        <v>24</v>
      </c>
      <c r="L69" s="10">
        <v>5</v>
      </c>
      <c r="M69" s="10">
        <v>5.7</v>
      </c>
      <c r="N69" s="8" t="s">
        <v>42</v>
      </c>
      <c r="O69" s="16">
        <v>41332</v>
      </c>
      <c r="P69" s="16">
        <v>42427</v>
      </c>
      <c r="Q69" s="8" t="s">
        <v>321</v>
      </c>
      <c r="R69" s="8" t="s">
        <v>31</v>
      </c>
      <c r="S69" s="8" t="s">
        <v>241</v>
      </c>
      <c r="T69" s="8" t="s">
        <v>322</v>
      </c>
      <c r="U69" s="8" t="s">
        <v>46</v>
      </c>
      <c r="V69" s="8" t="s">
        <v>35</v>
      </c>
      <c r="W69" s="8" t="s">
        <v>47</v>
      </c>
    </row>
    <row r="70" spans="2:23" ht="75" customHeight="1">
      <c r="B70" s="8" t="s">
        <v>371</v>
      </c>
      <c r="C70" s="8" t="s">
        <v>372</v>
      </c>
      <c r="D70" s="16">
        <v>42437</v>
      </c>
      <c r="E70" s="9" t="s">
        <v>373</v>
      </c>
      <c r="F70" s="8" t="s">
        <v>374</v>
      </c>
      <c r="G70" s="8" t="s">
        <v>24</v>
      </c>
      <c r="H70" s="8" t="s">
        <v>25</v>
      </c>
      <c r="I70" s="8" t="s">
        <v>375</v>
      </c>
      <c r="J70" s="8" t="s">
        <v>135</v>
      </c>
      <c r="K70" s="9" t="s">
        <v>376</v>
      </c>
      <c r="L70" s="10">
        <v>4</v>
      </c>
      <c r="M70" s="10">
        <v>8</v>
      </c>
      <c r="N70" s="8" t="s">
        <v>29</v>
      </c>
      <c r="O70" s="16">
        <v>42072</v>
      </c>
      <c r="P70" s="16">
        <v>42437</v>
      </c>
      <c r="Q70" s="8" t="s">
        <v>126</v>
      </c>
      <c r="R70" s="8" t="s">
        <v>31</v>
      </c>
      <c r="S70" s="8" t="s">
        <v>146</v>
      </c>
      <c r="T70" s="8" t="s">
        <v>322</v>
      </c>
      <c r="U70" s="8" t="s">
        <v>34</v>
      </c>
      <c r="V70" s="8" t="s">
        <v>35</v>
      </c>
      <c r="W70" s="8" t="s">
        <v>36</v>
      </c>
    </row>
    <row r="71" spans="2:23" ht="75" customHeight="1">
      <c r="B71" s="8" t="s">
        <v>377</v>
      </c>
      <c r="C71" s="8" t="s">
        <v>378</v>
      </c>
      <c r="D71" s="16">
        <v>42429</v>
      </c>
      <c r="E71" s="9" t="s">
        <v>379</v>
      </c>
      <c r="F71" s="8" t="s">
        <v>216</v>
      </c>
      <c r="G71" s="8" t="s">
        <v>24</v>
      </c>
      <c r="H71" s="8" t="s">
        <v>24</v>
      </c>
      <c r="I71" s="8" t="s">
        <v>135</v>
      </c>
      <c r="J71" s="8" t="s">
        <v>135</v>
      </c>
      <c r="K71" s="9" t="s">
        <v>24</v>
      </c>
      <c r="L71" s="10">
        <v>10</v>
      </c>
      <c r="M71" s="10">
        <v>7.7</v>
      </c>
      <c r="N71" s="8" t="s">
        <v>42</v>
      </c>
      <c r="O71" s="16">
        <v>41859</v>
      </c>
      <c r="P71" s="16">
        <v>42955</v>
      </c>
      <c r="Q71" s="8" t="s">
        <v>380</v>
      </c>
      <c r="R71" s="8" t="s">
        <v>31</v>
      </c>
      <c r="S71" s="8" t="s">
        <v>218</v>
      </c>
      <c r="T71" s="8" t="s">
        <v>219</v>
      </c>
      <c r="U71" s="8" t="s">
        <v>46</v>
      </c>
      <c r="V71" s="8" t="s">
        <v>35</v>
      </c>
      <c r="W71" s="8" t="s">
        <v>47</v>
      </c>
    </row>
    <row r="72" spans="2:23" ht="75" customHeight="1">
      <c r="B72" s="8" t="s">
        <v>381</v>
      </c>
      <c r="C72" s="8" t="s">
        <v>382</v>
      </c>
      <c r="D72" s="16">
        <v>42429</v>
      </c>
      <c r="E72" s="9" t="s">
        <v>383</v>
      </c>
      <c r="F72" s="8" t="s">
        <v>216</v>
      </c>
      <c r="G72" s="8" t="s">
        <v>24</v>
      </c>
      <c r="H72" s="8" t="s">
        <v>24</v>
      </c>
      <c r="I72" s="8" t="s">
        <v>135</v>
      </c>
      <c r="J72" s="8" t="s">
        <v>135</v>
      </c>
      <c r="K72" s="9" t="s">
        <v>24</v>
      </c>
      <c r="L72" s="10">
        <v>10</v>
      </c>
      <c r="M72" s="10">
        <v>6.8</v>
      </c>
      <c r="N72" s="8" t="s">
        <v>42</v>
      </c>
      <c r="O72" s="16">
        <v>42265</v>
      </c>
      <c r="P72" s="16">
        <v>42631</v>
      </c>
      <c r="Q72" s="8" t="s">
        <v>126</v>
      </c>
      <c r="R72" s="8" t="s">
        <v>31</v>
      </c>
      <c r="S72" s="8" t="s">
        <v>218</v>
      </c>
      <c r="T72" s="8" t="s">
        <v>219</v>
      </c>
      <c r="U72" s="8" t="s">
        <v>46</v>
      </c>
      <c r="V72" s="8" t="s">
        <v>35</v>
      </c>
      <c r="W72" s="8" t="s">
        <v>47</v>
      </c>
    </row>
    <row r="73" spans="2:23" ht="75" customHeight="1">
      <c r="B73" s="8" t="s">
        <v>384</v>
      </c>
      <c r="C73" s="8" t="s">
        <v>385</v>
      </c>
      <c r="D73" s="16">
        <v>42429</v>
      </c>
      <c r="E73" s="9" t="s">
        <v>386</v>
      </c>
      <c r="F73" s="8" t="s">
        <v>216</v>
      </c>
      <c r="G73" s="8" t="s">
        <v>24</v>
      </c>
      <c r="H73" s="8" t="s">
        <v>24</v>
      </c>
      <c r="I73" s="8" t="s">
        <v>135</v>
      </c>
      <c r="J73" s="8" t="s">
        <v>135</v>
      </c>
      <c r="K73" s="9" t="s">
        <v>24</v>
      </c>
      <c r="L73" s="10">
        <v>10</v>
      </c>
      <c r="M73" s="10">
        <v>7.5</v>
      </c>
      <c r="N73" s="8" t="s">
        <v>42</v>
      </c>
      <c r="O73" s="16">
        <v>41817</v>
      </c>
      <c r="P73" s="16">
        <v>42913</v>
      </c>
      <c r="Q73" s="8" t="s">
        <v>387</v>
      </c>
      <c r="R73" s="8" t="s">
        <v>31</v>
      </c>
      <c r="S73" s="8" t="s">
        <v>218</v>
      </c>
      <c r="T73" s="8" t="s">
        <v>219</v>
      </c>
      <c r="U73" s="8" t="s">
        <v>46</v>
      </c>
      <c r="V73" s="8" t="s">
        <v>35</v>
      </c>
      <c r="W73" s="8" t="s">
        <v>47</v>
      </c>
    </row>
    <row r="74" spans="2:23" ht="75" customHeight="1">
      <c r="B74" s="8" t="s">
        <v>388</v>
      </c>
      <c r="C74" s="8" t="s">
        <v>389</v>
      </c>
      <c r="D74" s="16">
        <v>42429</v>
      </c>
      <c r="E74" s="9" t="s">
        <v>390</v>
      </c>
      <c r="F74" s="8" t="s">
        <v>391</v>
      </c>
      <c r="G74" s="8" t="s">
        <v>392</v>
      </c>
      <c r="H74" s="8" t="s">
        <v>24</v>
      </c>
      <c r="I74" s="8" t="s">
        <v>24</v>
      </c>
      <c r="J74" s="8" t="s">
        <v>24</v>
      </c>
      <c r="K74" s="9" t="s">
        <v>24</v>
      </c>
      <c r="L74" s="10">
        <v>0.5</v>
      </c>
      <c r="M74" s="10">
        <v>9.5</v>
      </c>
      <c r="N74" s="8" t="s">
        <v>29</v>
      </c>
      <c r="O74" s="16">
        <v>41843</v>
      </c>
      <c r="P74" s="16">
        <v>42574</v>
      </c>
      <c r="Q74" s="8" t="s">
        <v>393</v>
      </c>
      <c r="R74" s="8" t="s">
        <v>31</v>
      </c>
      <c r="S74" s="8" t="s">
        <v>207</v>
      </c>
      <c r="T74" s="8" t="s">
        <v>394</v>
      </c>
      <c r="U74" s="8" t="s">
        <v>65</v>
      </c>
      <c r="V74" s="8" t="s">
        <v>218</v>
      </c>
      <c r="W74" s="8" t="s">
        <v>47</v>
      </c>
    </row>
    <row r="75" spans="2:23" ht="75" customHeight="1">
      <c r="B75" s="8" t="s">
        <v>395</v>
      </c>
      <c r="C75" s="8" t="s">
        <v>396</v>
      </c>
      <c r="D75" s="16">
        <v>42429</v>
      </c>
      <c r="E75" s="9" t="s">
        <v>397</v>
      </c>
      <c r="F75" s="8" t="s">
        <v>216</v>
      </c>
      <c r="G75" s="8" t="s">
        <v>24</v>
      </c>
      <c r="H75" s="8" t="s">
        <v>24</v>
      </c>
      <c r="I75" s="8" t="s">
        <v>135</v>
      </c>
      <c r="J75" s="8" t="s">
        <v>135</v>
      </c>
      <c r="K75" s="9" t="s">
        <v>24</v>
      </c>
      <c r="L75" s="10">
        <v>10</v>
      </c>
      <c r="M75" s="10">
        <v>7</v>
      </c>
      <c r="N75" s="8" t="s">
        <v>42</v>
      </c>
      <c r="O75" s="16">
        <v>42137</v>
      </c>
      <c r="P75" s="16">
        <v>42503</v>
      </c>
      <c r="Q75" s="8" t="s">
        <v>126</v>
      </c>
      <c r="R75" s="8" t="s">
        <v>31</v>
      </c>
      <c r="S75" s="8" t="s">
        <v>218</v>
      </c>
      <c r="T75" s="8" t="s">
        <v>219</v>
      </c>
      <c r="U75" s="8" t="s">
        <v>46</v>
      </c>
      <c r="V75" s="8" t="s">
        <v>35</v>
      </c>
      <c r="W75" s="8" t="s">
        <v>47</v>
      </c>
    </row>
    <row r="76" spans="2:23" ht="75" customHeight="1">
      <c r="B76" s="8" t="s">
        <v>398</v>
      </c>
      <c r="C76" s="8" t="s">
        <v>399</v>
      </c>
      <c r="D76" s="16">
        <v>42429</v>
      </c>
      <c r="E76" s="9" t="s">
        <v>400</v>
      </c>
      <c r="F76" s="8" t="s">
        <v>216</v>
      </c>
      <c r="G76" s="8" t="s">
        <v>24</v>
      </c>
      <c r="H76" s="8" t="s">
        <v>24</v>
      </c>
      <c r="I76" s="8" t="s">
        <v>135</v>
      </c>
      <c r="J76" s="8" t="s">
        <v>135</v>
      </c>
      <c r="K76" s="9" t="s">
        <v>24</v>
      </c>
      <c r="L76" s="10">
        <v>10</v>
      </c>
      <c r="M76" s="10">
        <v>8</v>
      </c>
      <c r="N76" s="8" t="s">
        <v>42</v>
      </c>
      <c r="O76" s="16">
        <v>42026</v>
      </c>
      <c r="P76" s="16">
        <v>42757</v>
      </c>
      <c r="Q76" s="8" t="s">
        <v>217</v>
      </c>
      <c r="R76" s="8" t="s">
        <v>31</v>
      </c>
      <c r="S76" s="8" t="s">
        <v>218</v>
      </c>
      <c r="T76" s="8" t="s">
        <v>219</v>
      </c>
      <c r="U76" s="8" t="s">
        <v>46</v>
      </c>
      <c r="V76" s="8" t="s">
        <v>35</v>
      </c>
      <c r="W76" s="8" t="s">
        <v>47</v>
      </c>
    </row>
    <row r="77" spans="2:23" ht="75" customHeight="1">
      <c r="B77" s="8" t="s">
        <v>401</v>
      </c>
      <c r="C77" s="8" t="s">
        <v>402</v>
      </c>
      <c r="D77" s="16">
        <v>42429</v>
      </c>
      <c r="E77" s="9" t="s">
        <v>403</v>
      </c>
      <c r="F77" s="8" t="s">
        <v>216</v>
      </c>
      <c r="G77" s="8" t="s">
        <v>24</v>
      </c>
      <c r="H77" s="8" t="s">
        <v>24</v>
      </c>
      <c r="I77" s="8" t="s">
        <v>135</v>
      </c>
      <c r="J77" s="8" t="s">
        <v>135</v>
      </c>
      <c r="K77" s="9" t="s">
        <v>24</v>
      </c>
      <c r="L77" s="10">
        <v>6</v>
      </c>
      <c r="M77" s="10">
        <v>7.8</v>
      </c>
      <c r="N77" s="8" t="s">
        <v>42</v>
      </c>
      <c r="O77" s="16">
        <v>41788</v>
      </c>
      <c r="P77" s="16">
        <v>42884</v>
      </c>
      <c r="Q77" s="8" t="s">
        <v>24</v>
      </c>
      <c r="R77" s="8" t="s">
        <v>31</v>
      </c>
      <c r="S77" s="8" t="s">
        <v>218</v>
      </c>
      <c r="T77" s="8" t="s">
        <v>219</v>
      </c>
      <c r="U77" s="8" t="s">
        <v>46</v>
      </c>
      <c r="V77" s="8" t="s">
        <v>35</v>
      </c>
      <c r="W77" s="8" t="s">
        <v>47</v>
      </c>
    </row>
    <row r="78" spans="2:23" ht="75" customHeight="1">
      <c r="B78" s="8" t="s">
        <v>404</v>
      </c>
      <c r="C78" s="8" t="s">
        <v>405</v>
      </c>
      <c r="D78" s="16">
        <v>42424</v>
      </c>
      <c r="E78" s="9" t="s">
        <v>406</v>
      </c>
      <c r="F78" s="8" t="s">
        <v>326</v>
      </c>
      <c r="G78" s="8" t="s">
        <v>24</v>
      </c>
      <c r="H78" s="8" t="s">
        <v>26</v>
      </c>
      <c r="I78" s="8" t="s">
        <v>26</v>
      </c>
      <c r="J78" s="8" t="s">
        <v>41</v>
      </c>
      <c r="K78" s="9" t="s">
        <v>407</v>
      </c>
      <c r="L78" s="10">
        <v>10</v>
      </c>
      <c r="M78" s="10">
        <v>5.85</v>
      </c>
      <c r="N78" s="8" t="s">
        <v>328</v>
      </c>
      <c r="O78" s="16">
        <v>40598</v>
      </c>
      <c r="P78" s="16">
        <v>42424</v>
      </c>
      <c r="Q78" s="8" t="s">
        <v>43</v>
      </c>
      <c r="R78" s="8" t="s">
        <v>31</v>
      </c>
      <c r="S78" s="8" t="s">
        <v>138</v>
      </c>
      <c r="T78" s="8" t="s">
        <v>329</v>
      </c>
      <c r="U78" s="8" t="s">
        <v>56</v>
      </c>
      <c r="V78" s="8" t="s">
        <v>35</v>
      </c>
      <c r="W78" s="8" t="s">
        <v>41</v>
      </c>
    </row>
    <row r="79" spans="2:23" ht="75" customHeight="1">
      <c r="B79" s="8" t="s">
        <v>408</v>
      </c>
      <c r="C79" s="8" t="s">
        <v>409</v>
      </c>
      <c r="D79" s="16">
        <v>42414</v>
      </c>
      <c r="E79" s="9" t="s">
        <v>410</v>
      </c>
      <c r="F79" s="8" t="s">
        <v>175</v>
      </c>
      <c r="G79" s="8" t="s">
        <v>24</v>
      </c>
      <c r="H79" s="8" t="s">
        <v>25</v>
      </c>
      <c r="I79" s="8" t="s">
        <v>26</v>
      </c>
      <c r="J79" s="8" t="s">
        <v>135</v>
      </c>
      <c r="K79" s="9" t="s">
        <v>411</v>
      </c>
      <c r="L79" s="10">
        <v>2</v>
      </c>
      <c r="M79" s="10">
        <v>7.95</v>
      </c>
      <c r="N79" s="8" t="s">
        <v>29</v>
      </c>
      <c r="O79" s="16">
        <v>42044</v>
      </c>
      <c r="P79" s="16">
        <v>42409</v>
      </c>
      <c r="Q79" s="8" t="s">
        <v>177</v>
      </c>
      <c r="R79" s="8" t="s">
        <v>31</v>
      </c>
      <c r="S79" s="8" t="s">
        <v>178</v>
      </c>
      <c r="T79" s="8" t="s">
        <v>179</v>
      </c>
      <c r="U79" s="8" t="s">
        <v>34</v>
      </c>
      <c r="V79" s="8" t="s">
        <v>35</v>
      </c>
      <c r="W79" s="8" t="s">
        <v>36</v>
      </c>
    </row>
    <row r="80" spans="2:23" ht="75" customHeight="1">
      <c r="B80" s="8" t="s">
        <v>412</v>
      </c>
      <c r="C80" s="8" t="s">
        <v>413</v>
      </c>
      <c r="D80" s="16">
        <v>42414</v>
      </c>
      <c r="E80" s="9" t="s">
        <v>414</v>
      </c>
      <c r="F80" s="8" t="s">
        <v>415</v>
      </c>
      <c r="G80" s="8" t="s">
        <v>24</v>
      </c>
      <c r="H80" s="8" t="s">
        <v>24</v>
      </c>
      <c r="I80" s="8" t="s">
        <v>26</v>
      </c>
      <c r="J80" s="8" t="s">
        <v>41</v>
      </c>
      <c r="K80" s="9" t="s">
        <v>24</v>
      </c>
      <c r="L80" s="10">
        <v>8</v>
      </c>
      <c r="M80" s="10">
        <v>4.5</v>
      </c>
      <c r="N80" s="8" t="s">
        <v>205</v>
      </c>
      <c r="O80" s="16">
        <v>42142</v>
      </c>
      <c r="P80" s="16">
        <v>42412</v>
      </c>
      <c r="Q80" s="8" t="s">
        <v>177</v>
      </c>
      <c r="R80" s="8" t="s">
        <v>31</v>
      </c>
      <c r="S80" s="8" t="s">
        <v>146</v>
      </c>
      <c r="T80" s="8" t="s">
        <v>416</v>
      </c>
      <c r="U80" s="8" t="s">
        <v>106</v>
      </c>
      <c r="V80" s="8" t="s">
        <v>35</v>
      </c>
      <c r="W80" s="8" t="s">
        <v>47</v>
      </c>
    </row>
    <row r="81" spans="2:23" ht="75" customHeight="1">
      <c r="B81" s="8" t="s">
        <v>417</v>
      </c>
      <c r="C81" s="8" t="s">
        <v>418</v>
      </c>
      <c r="D81" s="16">
        <v>42390</v>
      </c>
      <c r="E81" s="9" t="s">
        <v>419</v>
      </c>
      <c r="F81" s="8" t="s">
        <v>415</v>
      </c>
      <c r="G81" s="8" t="s">
        <v>24</v>
      </c>
      <c r="H81" s="8" t="s">
        <v>26</v>
      </c>
      <c r="I81" s="8" t="s">
        <v>26</v>
      </c>
      <c r="J81" s="8" t="s">
        <v>27</v>
      </c>
      <c r="K81" s="9" t="s">
        <v>420</v>
      </c>
      <c r="L81" s="10">
        <v>18</v>
      </c>
      <c r="M81" s="10">
        <v>5.44</v>
      </c>
      <c r="N81" s="8" t="s">
        <v>205</v>
      </c>
      <c r="O81" s="16">
        <v>41295</v>
      </c>
      <c r="P81" s="16">
        <v>42390</v>
      </c>
      <c r="Q81" s="8" t="s">
        <v>421</v>
      </c>
      <c r="R81" s="8" t="s">
        <v>31</v>
      </c>
      <c r="S81" s="8" t="s">
        <v>146</v>
      </c>
      <c r="T81" s="8" t="s">
        <v>416</v>
      </c>
      <c r="U81" s="8" t="s">
        <v>56</v>
      </c>
      <c r="V81" s="8" t="s">
        <v>35</v>
      </c>
      <c r="W81" s="8" t="s">
        <v>27</v>
      </c>
    </row>
    <row r="82" spans="2:23" ht="75" customHeight="1">
      <c r="B82" s="8" t="s">
        <v>422</v>
      </c>
      <c r="C82" s="8" t="s">
        <v>423</v>
      </c>
      <c r="D82" s="16">
        <v>42368</v>
      </c>
      <c r="E82" s="9" t="s">
        <v>424</v>
      </c>
      <c r="F82" s="8" t="s">
        <v>326</v>
      </c>
      <c r="G82" s="8" t="s">
        <v>24</v>
      </c>
      <c r="H82" s="8" t="s">
        <v>24</v>
      </c>
      <c r="I82" s="8" t="s">
        <v>26</v>
      </c>
      <c r="J82" s="8" t="s">
        <v>41</v>
      </c>
      <c r="K82" s="9" t="s">
        <v>24</v>
      </c>
      <c r="L82" s="10">
        <v>10</v>
      </c>
      <c r="M82" s="10">
        <v>6.1</v>
      </c>
      <c r="N82" s="8" t="s">
        <v>328</v>
      </c>
      <c r="O82" s="16">
        <v>41262</v>
      </c>
      <c r="P82" s="16">
        <v>42357</v>
      </c>
      <c r="Q82" s="8" t="s">
        <v>349</v>
      </c>
      <c r="R82" s="8" t="s">
        <v>31</v>
      </c>
      <c r="S82" s="8" t="s">
        <v>138</v>
      </c>
      <c r="T82" s="8" t="s">
        <v>329</v>
      </c>
      <c r="U82" s="8" t="s">
        <v>46</v>
      </c>
      <c r="V82" s="8" t="s">
        <v>35</v>
      </c>
      <c r="W82" s="8" t="s">
        <v>47</v>
      </c>
    </row>
    <row r="83" spans="2:23" ht="75" customHeight="1">
      <c r="B83" s="8" t="s">
        <v>425</v>
      </c>
      <c r="C83" s="8" t="s">
        <v>426</v>
      </c>
      <c r="D83" s="16">
        <v>42363</v>
      </c>
      <c r="E83" s="9" t="s">
        <v>427</v>
      </c>
      <c r="F83" s="8" t="s">
        <v>428</v>
      </c>
      <c r="G83" s="8" t="s">
        <v>61</v>
      </c>
      <c r="H83" s="8" t="s">
        <v>24</v>
      </c>
      <c r="I83" s="8" t="s">
        <v>429</v>
      </c>
      <c r="J83" s="8" t="s">
        <v>429</v>
      </c>
      <c r="K83" s="9" t="s">
        <v>24</v>
      </c>
      <c r="L83" s="10">
        <v>1.5</v>
      </c>
      <c r="M83" s="10">
        <v>8.5</v>
      </c>
      <c r="N83" s="8" t="s">
        <v>29</v>
      </c>
      <c r="O83" s="16">
        <v>41635</v>
      </c>
      <c r="P83" s="16">
        <v>42365</v>
      </c>
      <c r="Q83" s="8" t="s">
        <v>62</v>
      </c>
      <c r="R83" s="8" t="s">
        <v>31</v>
      </c>
      <c r="S83" s="8" t="s">
        <v>430</v>
      </c>
      <c r="T83" s="8" t="s">
        <v>329</v>
      </c>
      <c r="U83" s="8" t="s">
        <v>65</v>
      </c>
      <c r="V83" s="8" t="s">
        <v>66</v>
      </c>
      <c r="W83" s="8" t="s">
        <v>47</v>
      </c>
    </row>
    <row r="84" spans="2:23" ht="75" customHeight="1">
      <c r="B84" s="8" t="s">
        <v>431</v>
      </c>
      <c r="C84" s="8" t="s">
        <v>432</v>
      </c>
      <c r="D84" s="16">
        <v>42358</v>
      </c>
      <c r="E84" s="9" t="s">
        <v>433</v>
      </c>
      <c r="F84" s="8" t="s">
        <v>434</v>
      </c>
      <c r="G84" s="8" t="s">
        <v>61</v>
      </c>
      <c r="H84" s="8" t="s">
        <v>24</v>
      </c>
      <c r="I84" s="8" t="s">
        <v>24</v>
      </c>
      <c r="J84" s="8" t="s">
        <v>24</v>
      </c>
      <c r="K84" s="9" t="s">
        <v>24</v>
      </c>
      <c r="L84" s="10">
        <v>2</v>
      </c>
      <c r="M84" s="10">
        <v>9</v>
      </c>
      <c r="N84" s="8" t="s">
        <v>29</v>
      </c>
      <c r="O84" s="16">
        <v>41628</v>
      </c>
      <c r="P84" s="16">
        <v>42724</v>
      </c>
      <c r="Q84" s="8" t="s">
        <v>62</v>
      </c>
      <c r="R84" s="8" t="s">
        <v>31</v>
      </c>
      <c r="S84" s="8" t="s">
        <v>146</v>
      </c>
      <c r="T84" s="8" t="s">
        <v>64</v>
      </c>
      <c r="U84" s="8" t="s">
        <v>65</v>
      </c>
      <c r="V84" s="8" t="s">
        <v>66</v>
      </c>
      <c r="W84" s="8" t="s">
        <v>47</v>
      </c>
    </row>
    <row r="85" spans="2:23" ht="75" customHeight="1">
      <c r="B85" s="8" t="s">
        <v>435</v>
      </c>
      <c r="C85" s="8" t="s">
        <v>436</v>
      </c>
      <c r="D85" s="16">
        <v>42345</v>
      </c>
      <c r="E85" s="9" t="s">
        <v>437</v>
      </c>
      <c r="F85" s="8" t="s">
        <v>438</v>
      </c>
      <c r="G85" s="8" t="s">
        <v>24</v>
      </c>
      <c r="H85" s="8" t="s">
        <v>339</v>
      </c>
      <c r="I85" s="8" t="s">
        <v>26</v>
      </c>
      <c r="J85" s="8" t="s">
        <v>135</v>
      </c>
      <c r="K85" s="9" t="s">
        <v>439</v>
      </c>
      <c r="L85" s="10">
        <v>3</v>
      </c>
      <c r="M85" s="10">
        <v>7.25</v>
      </c>
      <c r="N85" s="8" t="s">
        <v>29</v>
      </c>
      <c r="O85" s="16">
        <v>41248</v>
      </c>
      <c r="P85" s="16">
        <v>43439</v>
      </c>
      <c r="Q85" s="8" t="s">
        <v>440</v>
      </c>
      <c r="R85" s="8" t="s">
        <v>31</v>
      </c>
      <c r="S85" s="8" t="s">
        <v>44</v>
      </c>
      <c r="T85" s="8" t="s">
        <v>45</v>
      </c>
      <c r="U85" s="8" t="s">
        <v>313</v>
      </c>
      <c r="V85" s="8" t="s">
        <v>35</v>
      </c>
      <c r="W85" s="8" t="s">
        <v>27</v>
      </c>
    </row>
    <row r="86" spans="2:23" ht="75" customHeight="1">
      <c r="B86" s="8" t="s">
        <v>441</v>
      </c>
      <c r="C86" s="8" t="s">
        <v>442</v>
      </c>
      <c r="D86" s="16">
        <v>42338</v>
      </c>
      <c r="E86" s="9" t="s">
        <v>443</v>
      </c>
      <c r="F86" s="8" t="s">
        <v>444</v>
      </c>
      <c r="G86" s="8" t="s">
        <v>24</v>
      </c>
      <c r="H86" s="8" t="s">
        <v>320</v>
      </c>
      <c r="I86" s="8" t="s">
        <v>445</v>
      </c>
      <c r="J86" s="8" t="s">
        <v>135</v>
      </c>
      <c r="K86" s="9" t="s">
        <v>446</v>
      </c>
      <c r="L86" s="10">
        <v>2.5</v>
      </c>
      <c r="M86" s="10">
        <v>10</v>
      </c>
      <c r="N86" s="8" t="s">
        <v>29</v>
      </c>
      <c r="O86" s="16">
        <v>41243</v>
      </c>
      <c r="P86" s="16">
        <v>42338</v>
      </c>
      <c r="Q86" s="8" t="s">
        <v>447</v>
      </c>
      <c r="R86" s="8" t="s">
        <v>31</v>
      </c>
      <c r="S86" s="8" t="s">
        <v>448</v>
      </c>
      <c r="T86" s="8" t="s">
        <v>449</v>
      </c>
      <c r="U86" s="8" t="s">
        <v>65</v>
      </c>
      <c r="V86" s="8" t="s">
        <v>66</v>
      </c>
      <c r="W86" s="8" t="s">
        <v>47</v>
      </c>
    </row>
    <row r="87" spans="2:23" ht="75" customHeight="1">
      <c r="B87" s="8" t="s">
        <v>450</v>
      </c>
      <c r="C87" s="8" t="s">
        <v>451</v>
      </c>
      <c r="D87" s="16">
        <v>42320</v>
      </c>
      <c r="E87" s="9" t="s">
        <v>452</v>
      </c>
      <c r="F87" s="8" t="s">
        <v>415</v>
      </c>
      <c r="G87" s="8" t="s">
        <v>24</v>
      </c>
      <c r="H87" s="8" t="s">
        <v>24</v>
      </c>
      <c r="I87" s="8" t="s">
        <v>26</v>
      </c>
      <c r="J87" s="8" t="s">
        <v>41</v>
      </c>
      <c r="K87" s="9" t="s">
        <v>24</v>
      </c>
      <c r="L87" s="10">
        <v>20</v>
      </c>
      <c r="M87" s="10">
        <v>5.3</v>
      </c>
      <c r="N87" s="8" t="s">
        <v>205</v>
      </c>
      <c r="O87" s="16">
        <v>42110</v>
      </c>
      <c r="P87" s="16">
        <v>42320</v>
      </c>
      <c r="Q87" s="8" t="s">
        <v>177</v>
      </c>
      <c r="R87" s="8" t="s">
        <v>31</v>
      </c>
      <c r="S87" s="8" t="s">
        <v>146</v>
      </c>
      <c r="T87" s="8" t="s">
        <v>416</v>
      </c>
      <c r="U87" s="8" t="s">
        <v>106</v>
      </c>
      <c r="V87" s="8" t="s">
        <v>35</v>
      </c>
      <c r="W87" s="8" t="s">
        <v>47</v>
      </c>
    </row>
    <row r="88" spans="2:23" ht="75" customHeight="1">
      <c r="B88" s="8" t="s">
        <v>453</v>
      </c>
      <c r="C88" s="8" t="s">
        <v>454</v>
      </c>
      <c r="D88" s="16">
        <v>42306</v>
      </c>
      <c r="E88" s="9" t="s">
        <v>455</v>
      </c>
      <c r="F88" s="8" t="s">
        <v>456</v>
      </c>
      <c r="G88" s="8" t="s">
        <v>203</v>
      </c>
      <c r="H88" s="8" t="s">
        <v>24</v>
      </c>
      <c r="I88" s="8" t="s">
        <v>24</v>
      </c>
      <c r="J88" s="8" t="s">
        <v>24</v>
      </c>
      <c r="K88" s="9" t="s">
        <v>24</v>
      </c>
      <c r="L88" s="10">
        <v>0.1</v>
      </c>
      <c r="M88" s="10">
        <v>11</v>
      </c>
      <c r="N88" s="8" t="s">
        <v>29</v>
      </c>
      <c r="O88" s="16">
        <v>41579</v>
      </c>
      <c r="P88" s="16">
        <v>42675</v>
      </c>
      <c r="Q88" s="8" t="s">
        <v>457</v>
      </c>
      <c r="R88" s="8" t="s">
        <v>31</v>
      </c>
      <c r="S88" s="8" t="s">
        <v>279</v>
      </c>
      <c r="T88" s="8" t="s">
        <v>179</v>
      </c>
      <c r="U88" s="8" t="s">
        <v>65</v>
      </c>
      <c r="V88" s="8" t="s">
        <v>66</v>
      </c>
      <c r="W88" s="8" t="s">
        <v>47</v>
      </c>
    </row>
    <row r="89" spans="2:23" ht="75" customHeight="1">
      <c r="B89" s="8" t="s">
        <v>458</v>
      </c>
      <c r="C89" s="8" t="s">
        <v>459</v>
      </c>
      <c r="D89" s="16">
        <v>42305</v>
      </c>
      <c r="E89" s="9" t="s">
        <v>460</v>
      </c>
      <c r="F89" s="8" t="s">
        <v>461</v>
      </c>
      <c r="G89" s="8" t="s">
        <v>24</v>
      </c>
      <c r="H89" s="8" t="s">
        <v>24</v>
      </c>
      <c r="I89" s="8" t="s">
        <v>24</v>
      </c>
      <c r="J89" s="8" t="s">
        <v>24</v>
      </c>
      <c r="K89" s="9" t="s">
        <v>24</v>
      </c>
      <c r="L89" s="10">
        <v>2.5</v>
      </c>
      <c r="M89" s="10">
        <v>9.9499999999999993</v>
      </c>
      <c r="N89" s="8" t="s">
        <v>29</v>
      </c>
      <c r="O89" s="16">
        <v>41222</v>
      </c>
      <c r="P89" s="16">
        <v>41952</v>
      </c>
      <c r="Q89" s="8" t="s">
        <v>62</v>
      </c>
      <c r="R89" s="8" t="s">
        <v>31</v>
      </c>
      <c r="S89" s="8" t="s">
        <v>116</v>
      </c>
      <c r="T89" s="8" t="s">
        <v>227</v>
      </c>
      <c r="U89" s="8" t="s">
        <v>65</v>
      </c>
      <c r="V89" s="8" t="s">
        <v>66</v>
      </c>
      <c r="W89" s="8" t="s">
        <v>47</v>
      </c>
    </row>
    <row r="90" spans="2:23" ht="75" customHeight="1">
      <c r="B90" s="8" t="s">
        <v>462</v>
      </c>
      <c r="C90" s="8" t="s">
        <v>463</v>
      </c>
      <c r="D90" s="16">
        <v>42296</v>
      </c>
      <c r="E90" s="9" t="s">
        <v>464</v>
      </c>
      <c r="F90" s="8" t="s">
        <v>465</v>
      </c>
      <c r="G90" s="8" t="s">
        <v>466</v>
      </c>
      <c r="H90" s="8" t="s">
        <v>339</v>
      </c>
      <c r="I90" s="8" t="s">
        <v>375</v>
      </c>
      <c r="J90" s="8" t="s">
        <v>27</v>
      </c>
      <c r="K90" s="9" t="s">
        <v>467</v>
      </c>
      <c r="L90" s="10">
        <v>20</v>
      </c>
      <c r="M90" s="10">
        <v>5.3</v>
      </c>
      <c r="N90" s="8" t="s">
        <v>328</v>
      </c>
      <c r="O90" s="16">
        <v>40471</v>
      </c>
      <c r="P90" s="16">
        <v>43028</v>
      </c>
      <c r="Q90" s="8" t="s">
        <v>468</v>
      </c>
      <c r="R90" s="8" t="s">
        <v>31</v>
      </c>
      <c r="S90" s="8" t="s">
        <v>54</v>
      </c>
      <c r="T90" s="8" t="s">
        <v>186</v>
      </c>
      <c r="U90" s="8" t="s">
        <v>313</v>
      </c>
      <c r="V90" s="8" t="s">
        <v>35</v>
      </c>
      <c r="W90" s="8" t="s">
        <v>27</v>
      </c>
    </row>
    <row r="91" spans="2:23" ht="75" customHeight="1">
      <c r="B91" s="8" t="s">
        <v>469</v>
      </c>
      <c r="C91" s="8" t="s">
        <v>470</v>
      </c>
      <c r="D91" s="16">
        <v>42290</v>
      </c>
      <c r="E91" s="9" t="s">
        <v>471</v>
      </c>
      <c r="F91" s="8" t="s">
        <v>290</v>
      </c>
      <c r="G91" s="8" t="s">
        <v>24</v>
      </c>
      <c r="H91" s="8" t="s">
        <v>26</v>
      </c>
      <c r="I91" s="8" t="s">
        <v>26</v>
      </c>
      <c r="J91" s="8" t="s">
        <v>27</v>
      </c>
      <c r="K91" s="9" t="s">
        <v>472</v>
      </c>
      <c r="L91" s="10">
        <v>10</v>
      </c>
      <c r="M91" s="10">
        <v>5.7</v>
      </c>
      <c r="N91" s="8" t="s">
        <v>292</v>
      </c>
      <c r="O91" s="16">
        <v>40464</v>
      </c>
      <c r="P91" s="16">
        <v>42290</v>
      </c>
      <c r="Q91" s="8" t="s">
        <v>293</v>
      </c>
      <c r="R91" s="8" t="s">
        <v>31</v>
      </c>
      <c r="S91" s="8" t="s">
        <v>138</v>
      </c>
      <c r="T91" s="8" t="s">
        <v>294</v>
      </c>
      <c r="U91" s="8" t="s">
        <v>56</v>
      </c>
      <c r="V91" s="8" t="s">
        <v>35</v>
      </c>
      <c r="W91" s="8" t="s">
        <v>27</v>
      </c>
    </row>
    <row r="92" spans="2:23" ht="75" customHeight="1">
      <c r="B92" s="8" t="s">
        <v>473</v>
      </c>
      <c r="C92" s="8" t="s">
        <v>474</v>
      </c>
      <c r="D92" s="16">
        <v>42262</v>
      </c>
      <c r="E92" s="9" t="s">
        <v>475</v>
      </c>
      <c r="F92" s="8" t="s">
        <v>476</v>
      </c>
      <c r="G92" s="8" t="s">
        <v>477</v>
      </c>
      <c r="H92" s="8" t="s">
        <v>24</v>
      </c>
      <c r="I92" s="8" t="s">
        <v>24</v>
      </c>
      <c r="J92" s="8" t="s">
        <v>24</v>
      </c>
      <c r="K92" s="9" t="s">
        <v>24</v>
      </c>
      <c r="L92" s="10">
        <v>3</v>
      </c>
      <c r="M92" s="10">
        <v>10.5</v>
      </c>
      <c r="N92" s="8" t="s">
        <v>42</v>
      </c>
      <c r="O92" s="16">
        <v>41851</v>
      </c>
      <c r="P92" s="16">
        <v>42947</v>
      </c>
      <c r="Q92" s="8" t="s">
        <v>478</v>
      </c>
      <c r="R92" s="8" t="s">
        <v>31</v>
      </c>
      <c r="S92" s="8" t="s">
        <v>479</v>
      </c>
      <c r="T92" s="8" t="s">
        <v>219</v>
      </c>
      <c r="U92" s="8" t="s">
        <v>65</v>
      </c>
      <c r="V92" s="8" t="s">
        <v>218</v>
      </c>
      <c r="W92" s="8" t="s">
        <v>47</v>
      </c>
    </row>
    <row r="93" spans="2:23" ht="75" customHeight="1">
      <c r="B93" s="8" t="s">
        <v>480</v>
      </c>
      <c r="C93" s="8" t="s">
        <v>481</v>
      </c>
      <c r="D93" s="16">
        <v>42262</v>
      </c>
      <c r="E93" s="9" t="s">
        <v>482</v>
      </c>
      <c r="F93" s="8" t="s">
        <v>483</v>
      </c>
      <c r="G93" s="8" t="s">
        <v>24</v>
      </c>
      <c r="H93" s="8" t="s">
        <v>26</v>
      </c>
      <c r="I93" s="8" t="s">
        <v>26</v>
      </c>
      <c r="J93" s="8" t="s">
        <v>41</v>
      </c>
      <c r="K93" s="9" t="s">
        <v>484</v>
      </c>
      <c r="L93" s="10">
        <v>10</v>
      </c>
      <c r="M93" s="10">
        <v>5.65</v>
      </c>
      <c r="N93" s="8" t="s">
        <v>328</v>
      </c>
      <c r="O93" s="16">
        <v>41178</v>
      </c>
      <c r="P93" s="16">
        <v>43004</v>
      </c>
      <c r="Q93" s="8" t="s">
        <v>485</v>
      </c>
      <c r="R93" s="8" t="s">
        <v>31</v>
      </c>
      <c r="S93" s="8" t="s">
        <v>44</v>
      </c>
      <c r="T93" s="8" t="s">
        <v>33</v>
      </c>
      <c r="U93" s="8" t="s">
        <v>56</v>
      </c>
      <c r="V93" s="8" t="s">
        <v>35</v>
      </c>
      <c r="W93" s="8" t="s">
        <v>41</v>
      </c>
    </row>
    <row r="94" spans="2:23" ht="75" customHeight="1">
      <c r="B94" s="8" t="s">
        <v>486</v>
      </c>
      <c r="C94" s="8" t="s">
        <v>487</v>
      </c>
      <c r="D94" s="16">
        <v>42240</v>
      </c>
      <c r="E94" s="9" t="s">
        <v>488</v>
      </c>
      <c r="F94" s="8" t="s">
        <v>489</v>
      </c>
      <c r="G94" s="8" t="s">
        <v>490</v>
      </c>
      <c r="H94" s="8" t="s">
        <v>24</v>
      </c>
      <c r="I94" s="8" t="s">
        <v>491</v>
      </c>
      <c r="J94" s="8" t="s">
        <v>491</v>
      </c>
      <c r="K94" s="9" t="s">
        <v>24</v>
      </c>
      <c r="L94" s="10">
        <v>1.6</v>
      </c>
      <c r="M94" s="10">
        <v>9.5</v>
      </c>
      <c r="N94" s="8" t="s">
        <v>29</v>
      </c>
      <c r="O94" s="16">
        <v>41443</v>
      </c>
      <c r="P94" s="16">
        <v>42173</v>
      </c>
      <c r="Q94" s="8" t="s">
        <v>492</v>
      </c>
      <c r="R94" s="8" t="s">
        <v>31</v>
      </c>
      <c r="S94" s="8" t="s">
        <v>218</v>
      </c>
      <c r="T94" s="8" t="s">
        <v>55</v>
      </c>
      <c r="U94" s="8" t="s">
        <v>65</v>
      </c>
      <c r="V94" s="8" t="s">
        <v>218</v>
      </c>
      <c r="W94" s="8" t="s">
        <v>47</v>
      </c>
    </row>
    <row r="95" spans="2:23" ht="75" customHeight="1">
      <c r="B95" s="8" t="s">
        <v>493</v>
      </c>
      <c r="C95" s="8" t="s">
        <v>494</v>
      </c>
      <c r="D95" s="16">
        <v>42223</v>
      </c>
      <c r="E95" s="9" t="s">
        <v>495</v>
      </c>
      <c r="F95" s="8" t="s">
        <v>444</v>
      </c>
      <c r="G95" s="8" t="s">
        <v>24</v>
      </c>
      <c r="H95" s="8" t="s">
        <v>320</v>
      </c>
      <c r="I95" s="8" t="s">
        <v>445</v>
      </c>
      <c r="J95" s="8" t="s">
        <v>135</v>
      </c>
      <c r="K95" s="9" t="s">
        <v>496</v>
      </c>
      <c r="L95" s="10">
        <v>2.5</v>
      </c>
      <c r="M95" s="10">
        <v>10.5</v>
      </c>
      <c r="N95" s="8" t="s">
        <v>29</v>
      </c>
      <c r="O95" s="16">
        <v>41494</v>
      </c>
      <c r="P95" s="16">
        <v>42590</v>
      </c>
      <c r="Q95" s="8" t="s">
        <v>447</v>
      </c>
      <c r="R95" s="8" t="s">
        <v>31</v>
      </c>
      <c r="S95" s="8" t="s">
        <v>448</v>
      </c>
      <c r="T95" s="8" t="s">
        <v>449</v>
      </c>
      <c r="U95" s="8" t="s">
        <v>65</v>
      </c>
      <c r="V95" s="8" t="s">
        <v>66</v>
      </c>
      <c r="W95" s="8" t="s">
        <v>27</v>
      </c>
    </row>
    <row r="96" spans="2:23" ht="75" customHeight="1">
      <c r="B96" s="8" t="s">
        <v>497</v>
      </c>
      <c r="C96" s="8" t="s">
        <v>498</v>
      </c>
      <c r="D96" s="16">
        <v>42200</v>
      </c>
      <c r="E96" s="9" t="s">
        <v>499</v>
      </c>
      <c r="F96" s="8" t="s">
        <v>500</v>
      </c>
      <c r="G96" s="8" t="s">
        <v>501</v>
      </c>
      <c r="H96" s="8" t="s">
        <v>502</v>
      </c>
      <c r="I96" s="8" t="s">
        <v>24</v>
      </c>
      <c r="J96" s="8" t="s">
        <v>24</v>
      </c>
      <c r="K96" s="9" t="s">
        <v>503</v>
      </c>
      <c r="L96" s="10">
        <v>3</v>
      </c>
      <c r="M96" s="10">
        <v>10</v>
      </c>
      <c r="N96" s="8" t="s">
        <v>29</v>
      </c>
      <c r="O96" s="16">
        <v>41383</v>
      </c>
      <c r="P96" s="16">
        <v>42479</v>
      </c>
      <c r="Q96" s="8" t="s">
        <v>504</v>
      </c>
      <c r="R96" s="8" t="s">
        <v>31</v>
      </c>
      <c r="S96" s="8" t="s">
        <v>178</v>
      </c>
      <c r="T96" s="8" t="s">
        <v>505</v>
      </c>
      <c r="U96" s="8" t="s">
        <v>65</v>
      </c>
      <c r="V96" s="8" t="s">
        <v>218</v>
      </c>
      <c r="W96" s="8" t="s">
        <v>135</v>
      </c>
    </row>
    <row r="97" spans="2:23" ht="75" customHeight="1">
      <c r="B97" s="8" t="s">
        <v>506</v>
      </c>
      <c r="C97" s="8" t="s">
        <v>507</v>
      </c>
      <c r="D97" s="16">
        <v>42149</v>
      </c>
      <c r="E97" s="9" t="s">
        <v>508</v>
      </c>
      <c r="F97" s="8" t="s">
        <v>509</v>
      </c>
      <c r="G97" s="8" t="s">
        <v>24</v>
      </c>
      <c r="H97" s="8" t="s">
        <v>375</v>
      </c>
      <c r="I97" s="8" t="s">
        <v>375</v>
      </c>
      <c r="J97" s="8" t="s">
        <v>27</v>
      </c>
      <c r="K97" s="9" t="s">
        <v>510</v>
      </c>
      <c r="L97" s="10">
        <v>5.9</v>
      </c>
      <c r="M97" s="10">
        <v>5.28</v>
      </c>
      <c r="N97" s="8" t="s">
        <v>29</v>
      </c>
      <c r="O97" s="16">
        <v>41057</v>
      </c>
      <c r="P97" s="16">
        <v>42152</v>
      </c>
      <c r="Q97" s="8" t="s">
        <v>440</v>
      </c>
      <c r="R97" s="8" t="s">
        <v>145</v>
      </c>
      <c r="S97" s="8" t="s">
        <v>63</v>
      </c>
      <c r="T97" s="8" t="s">
        <v>511</v>
      </c>
      <c r="U97" s="8" t="s">
        <v>512</v>
      </c>
      <c r="V97" s="8" t="s">
        <v>66</v>
      </c>
      <c r="W97" s="8" t="s">
        <v>27</v>
      </c>
    </row>
    <row r="98" spans="2:23" ht="75" customHeight="1">
      <c r="B98" s="8" t="s">
        <v>323</v>
      </c>
      <c r="C98" s="8" t="s">
        <v>324</v>
      </c>
      <c r="D98" s="16">
        <v>42115</v>
      </c>
      <c r="E98" s="9" t="s">
        <v>513</v>
      </c>
      <c r="F98" s="8" t="s">
        <v>326</v>
      </c>
      <c r="G98" s="8" t="s">
        <v>24</v>
      </c>
      <c r="H98" s="8" t="s">
        <v>26</v>
      </c>
      <c r="I98" s="8" t="s">
        <v>26</v>
      </c>
      <c r="J98" s="8" t="s">
        <v>41</v>
      </c>
      <c r="K98" s="9" t="s">
        <v>327</v>
      </c>
      <c r="L98" s="10">
        <v>15</v>
      </c>
      <c r="M98" s="10">
        <v>5.7</v>
      </c>
      <c r="N98" s="8" t="s">
        <v>328</v>
      </c>
      <c r="O98" s="16">
        <v>40654</v>
      </c>
      <c r="P98" s="16">
        <v>42481</v>
      </c>
      <c r="Q98" s="8" t="s">
        <v>43</v>
      </c>
      <c r="R98" s="8" t="s">
        <v>31</v>
      </c>
      <c r="S98" s="8" t="s">
        <v>138</v>
      </c>
      <c r="T98" s="8" t="s">
        <v>329</v>
      </c>
      <c r="U98" s="8" t="s">
        <v>56</v>
      </c>
      <c r="V98" s="8" t="s">
        <v>35</v>
      </c>
      <c r="W98" s="8" t="s">
        <v>41</v>
      </c>
    </row>
    <row r="99" spans="2:23" ht="75" customHeight="1">
      <c r="B99" s="8" t="s">
        <v>514</v>
      </c>
      <c r="C99" s="8" t="s">
        <v>515</v>
      </c>
      <c r="D99" s="16">
        <v>42106</v>
      </c>
      <c r="E99" s="9" t="s">
        <v>516</v>
      </c>
      <c r="F99" s="8" t="s">
        <v>517</v>
      </c>
      <c r="G99" s="8" t="s">
        <v>24</v>
      </c>
      <c r="H99" s="8" t="s">
        <v>36</v>
      </c>
      <c r="I99" s="8" t="s">
        <v>135</v>
      </c>
      <c r="J99" s="8" t="s">
        <v>135</v>
      </c>
      <c r="K99" s="9" t="s">
        <v>518</v>
      </c>
      <c r="L99" s="10">
        <v>4</v>
      </c>
      <c r="M99" s="10">
        <v>8.3000000000000007</v>
      </c>
      <c r="N99" s="8" t="s">
        <v>29</v>
      </c>
      <c r="O99" s="16">
        <v>41739</v>
      </c>
      <c r="P99" s="16">
        <v>42104</v>
      </c>
      <c r="Q99" s="8" t="s">
        <v>519</v>
      </c>
      <c r="R99" s="8" t="s">
        <v>31</v>
      </c>
      <c r="S99" s="8" t="s">
        <v>44</v>
      </c>
      <c r="T99" s="8" t="s">
        <v>179</v>
      </c>
      <c r="U99" s="8" t="s">
        <v>34</v>
      </c>
      <c r="V99" s="8" t="s">
        <v>35</v>
      </c>
      <c r="W99" s="8" t="s">
        <v>36</v>
      </c>
    </row>
    <row r="100" spans="2:23" ht="75" customHeight="1">
      <c r="B100" s="8" t="s">
        <v>520</v>
      </c>
      <c r="C100" s="8" t="s">
        <v>521</v>
      </c>
      <c r="D100" s="16">
        <v>42101</v>
      </c>
      <c r="E100" s="9" t="s">
        <v>522</v>
      </c>
      <c r="F100" s="8" t="s">
        <v>523</v>
      </c>
      <c r="G100" s="8" t="s">
        <v>24</v>
      </c>
      <c r="H100" s="8" t="s">
        <v>375</v>
      </c>
      <c r="I100" s="8" t="s">
        <v>375</v>
      </c>
      <c r="J100" s="8" t="s">
        <v>27</v>
      </c>
      <c r="K100" s="9" t="s">
        <v>524</v>
      </c>
      <c r="L100" s="10">
        <v>4.8</v>
      </c>
      <c r="M100" s="10">
        <v>7.78</v>
      </c>
      <c r="N100" s="8" t="s">
        <v>29</v>
      </c>
      <c r="O100" s="16">
        <v>41004</v>
      </c>
      <c r="P100" s="16">
        <v>42830</v>
      </c>
      <c r="Q100" s="8" t="s">
        <v>525</v>
      </c>
      <c r="R100" s="8" t="s">
        <v>145</v>
      </c>
      <c r="S100" s="8" t="s">
        <v>54</v>
      </c>
      <c r="T100" s="8" t="s">
        <v>526</v>
      </c>
      <c r="U100" s="8" t="s">
        <v>512</v>
      </c>
      <c r="V100" s="8" t="s">
        <v>66</v>
      </c>
      <c r="W100" s="8" t="s">
        <v>27</v>
      </c>
    </row>
    <row r="101" spans="2:23" ht="75" customHeight="1">
      <c r="B101" s="8" t="s">
        <v>527</v>
      </c>
      <c r="C101" s="8" t="s">
        <v>528</v>
      </c>
      <c r="D101" s="16">
        <v>42084</v>
      </c>
      <c r="E101" s="9" t="s">
        <v>529</v>
      </c>
      <c r="F101" s="8" t="s">
        <v>530</v>
      </c>
      <c r="G101" s="8" t="s">
        <v>531</v>
      </c>
      <c r="H101" s="8" t="s">
        <v>27</v>
      </c>
      <c r="I101" s="8" t="s">
        <v>491</v>
      </c>
      <c r="J101" s="8" t="s">
        <v>491</v>
      </c>
      <c r="K101" s="9" t="s">
        <v>532</v>
      </c>
      <c r="L101" s="10">
        <v>1.5</v>
      </c>
      <c r="M101" s="10">
        <v>9.5</v>
      </c>
      <c r="N101" s="8" t="s">
        <v>533</v>
      </c>
      <c r="O101" s="16">
        <v>41354</v>
      </c>
      <c r="P101" s="16">
        <v>42084</v>
      </c>
      <c r="Q101" s="8" t="s">
        <v>534</v>
      </c>
      <c r="R101" s="8" t="s">
        <v>31</v>
      </c>
      <c r="S101" s="8" t="s">
        <v>178</v>
      </c>
      <c r="T101" s="8" t="s">
        <v>33</v>
      </c>
      <c r="U101" s="8" t="s">
        <v>65</v>
      </c>
      <c r="V101" s="8" t="s">
        <v>66</v>
      </c>
      <c r="W101" s="8" t="s">
        <v>27</v>
      </c>
    </row>
    <row r="102" spans="2:23" ht="75" customHeight="1">
      <c r="B102" s="8" t="s">
        <v>535</v>
      </c>
      <c r="C102" s="8" t="s">
        <v>536</v>
      </c>
      <c r="D102" s="16">
        <v>42040</v>
      </c>
      <c r="E102" s="9" t="s">
        <v>537</v>
      </c>
      <c r="F102" s="8" t="s">
        <v>538</v>
      </c>
      <c r="G102" s="8" t="s">
        <v>203</v>
      </c>
      <c r="H102" s="8" t="s">
        <v>24</v>
      </c>
      <c r="I102" s="8" t="s">
        <v>24</v>
      </c>
      <c r="J102" s="8" t="s">
        <v>24</v>
      </c>
      <c r="K102" s="9" t="s">
        <v>24</v>
      </c>
      <c r="L102" s="10">
        <v>1.5</v>
      </c>
      <c r="M102" s="10">
        <v>11</v>
      </c>
      <c r="N102" s="8" t="s">
        <v>29</v>
      </c>
      <c r="O102" s="16">
        <v>41310</v>
      </c>
      <c r="P102" s="16">
        <v>42405</v>
      </c>
      <c r="Q102" s="8" t="s">
        <v>193</v>
      </c>
      <c r="R102" s="8" t="s">
        <v>31</v>
      </c>
      <c r="S102" s="8" t="s">
        <v>178</v>
      </c>
      <c r="T102" s="8" t="s">
        <v>539</v>
      </c>
      <c r="U102" s="8" t="s">
        <v>65</v>
      </c>
      <c r="V102" s="8" t="s">
        <v>66</v>
      </c>
      <c r="W102" s="8" t="s">
        <v>47</v>
      </c>
    </row>
    <row r="103" spans="2:23" ht="75" customHeight="1">
      <c r="B103" s="8" t="s">
        <v>540</v>
      </c>
      <c r="C103" s="8" t="s">
        <v>541</v>
      </c>
      <c r="D103" s="16">
        <v>42039</v>
      </c>
      <c r="E103" s="9" t="s">
        <v>542</v>
      </c>
      <c r="F103" s="8" t="s">
        <v>543</v>
      </c>
      <c r="G103" s="8" t="s">
        <v>203</v>
      </c>
      <c r="H103" s="8" t="s">
        <v>24</v>
      </c>
      <c r="I103" s="8" t="s">
        <v>24</v>
      </c>
      <c r="J103" s="8" t="s">
        <v>24</v>
      </c>
      <c r="K103" s="9" t="s">
        <v>24</v>
      </c>
      <c r="L103" s="10">
        <v>0.6</v>
      </c>
      <c r="M103" s="10">
        <v>9.8000000000000007</v>
      </c>
      <c r="N103" s="8" t="s">
        <v>29</v>
      </c>
      <c r="O103" s="16">
        <v>41309</v>
      </c>
      <c r="P103" s="16">
        <v>42404</v>
      </c>
      <c r="Q103" s="8" t="s">
        <v>544</v>
      </c>
      <c r="R103" s="8" t="s">
        <v>31</v>
      </c>
      <c r="S103" s="8" t="s">
        <v>545</v>
      </c>
      <c r="T103" s="8" t="s">
        <v>280</v>
      </c>
      <c r="U103" s="8" t="s">
        <v>65</v>
      </c>
      <c r="V103" s="8" t="s">
        <v>66</v>
      </c>
      <c r="W103" s="8" t="s">
        <v>47</v>
      </c>
    </row>
    <row r="104" spans="2:23" ht="75" customHeight="1">
      <c r="B104" s="8" t="s">
        <v>546</v>
      </c>
      <c r="C104" s="8" t="s">
        <v>547</v>
      </c>
      <c r="D104" s="16">
        <v>42031</v>
      </c>
      <c r="E104" s="9" t="s">
        <v>548</v>
      </c>
      <c r="F104" s="8" t="s">
        <v>530</v>
      </c>
      <c r="G104" s="8" t="s">
        <v>531</v>
      </c>
      <c r="H104" s="8" t="s">
        <v>27</v>
      </c>
      <c r="I104" s="8" t="s">
        <v>491</v>
      </c>
      <c r="J104" s="8" t="s">
        <v>491</v>
      </c>
      <c r="K104" s="9" t="s">
        <v>549</v>
      </c>
      <c r="L104" s="10">
        <v>1.1000000000000001</v>
      </c>
      <c r="M104" s="10">
        <v>9.5</v>
      </c>
      <c r="N104" s="8" t="s">
        <v>533</v>
      </c>
      <c r="O104" s="16">
        <v>41299</v>
      </c>
      <c r="P104" s="16">
        <v>42029</v>
      </c>
      <c r="Q104" s="8" t="s">
        <v>534</v>
      </c>
      <c r="R104" s="8" t="s">
        <v>31</v>
      </c>
      <c r="S104" s="8" t="s">
        <v>178</v>
      </c>
      <c r="T104" s="8" t="s">
        <v>33</v>
      </c>
      <c r="U104" s="8" t="s">
        <v>65</v>
      </c>
      <c r="V104" s="8" t="s">
        <v>66</v>
      </c>
      <c r="W104" s="8" t="s">
        <v>27</v>
      </c>
    </row>
    <row r="105" spans="2:23" ht="75" customHeight="1">
      <c r="B105" s="8" t="s">
        <v>199</v>
      </c>
      <c r="C105" s="8" t="s">
        <v>200</v>
      </c>
      <c r="D105" s="16">
        <v>41876</v>
      </c>
      <c r="E105" s="9" t="s">
        <v>550</v>
      </c>
      <c r="F105" s="8" t="s">
        <v>202</v>
      </c>
      <c r="G105" s="8" t="s">
        <v>203</v>
      </c>
      <c r="H105" s="8" t="s">
        <v>27</v>
      </c>
      <c r="I105" s="8" t="s">
        <v>24</v>
      </c>
      <c r="J105" s="8" t="s">
        <v>24</v>
      </c>
      <c r="K105" s="9" t="s">
        <v>204</v>
      </c>
      <c r="L105" s="10">
        <v>0.8</v>
      </c>
      <c r="M105" s="10">
        <v>10</v>
      </c>
      <c r="N105" s="8" t="s">
        <v>205</v>
      </c>
      <c r="O105" s="16">
        <v>41509</v>
      </c>
      <c r="P105" s="16">
        <v>42605</v>
      </c>
      <c r="Q105" s="8" t="s">
        <v>206</v>
      </c>
      <c r="R105" s="8" t="s">
        <v>31</v>
      </c>
      <c r="S105" s="8" t="s">
        <v>207</v>
      </c>
      <c r="T105" s="8" t="s">
        <v>208</v>
      </c>
      <c r="U105" s="8" t="s">
        <v>65</v>
      </c>
      <c r="V105" s="8" t="s">
        <v>66</v>
      </c>
      <c r="W105" s="8" t="s">
        <v>27</v>
      </c>
    </row>
    <row r="106" spans="2:23" ht="75" customHeight="1">
      <c r="B106" s="8" t="s">
        <v>551</v>
      </c>
      <c r="C106" s="8" t="s">
        <v>552</v>
      </c>
      <c r="D106" s="16">
        <v>41851</v>
      </c>
      <c r="E106" s="9" t="s">
        <v>553</v>
      </c>
      <c r="F106" s="8" t="s">
        <v>554</v>
      </c>
      <c r="G106" s="8" t="s">
        <v>299</v>
      </c>
      <c r="H106" s="8" t="s">
        <v>24</v>
      </c>
      <c r="I106" s="8" t="s">
        <v>24</v>
      </c>
      <c r="J106" s="8" t="s">
        <v>24</v>
      </c>
      <c r="K106" s="9" t="s">
        <v>24</v>
      </c>
      <c r="L106" s="10">
        <v>0.5</v>
      </c>
      <c r="M106" s="10">
        <v>9</v>
      </c>
      <c r="N106" s="8" t="s">
        <v>29</v>
      </c>
      <c r="O106" s="16">
        <v>41303</v>
      </c>
      <c r="P106" s="16">
        <v>42033</v>
      </c>
      <c r="Q106" s="8" t="s">
        <v>555</v>
      </c>
      <c r="R106" s="8" t="s">
        <v>31</v>
      </c>
      <c r="S106" s="8" t="s">
        <v>301</v>
      </c>
      <c r="T106" s="8" t="s">
        <v>449</v>
      </c>
      <c r="U106" s="8" t="s">
        <v>65</v>
      </c>
      <c r="V106" s="8" t="s">
        <v>218</v>
      </c>
      <c r="W106" s="8" t="s">
        <v>47</v>
      </c>
    </row>
    <row r="107" spans="2:23" ht="75" customHeight="1">
      <c r="B107" s="8" t="s">
        <v>556</v>
      </c>
      <c r="C107" s="8" t="s">
        <v>557</v>
      </c>
      <c r="D107" s="16">
        <v>41843</v>
      </c>
      <c r="E107" s="9" t="s">
        <v>558</v>
      </c>
      <c r="F107" s="8" t="s">
        <v>559</v>
      </c>
      <c r="G107" s="8" t="s">
        <v>24</v>
      </c>
      <c r="H107" s="8" t="s">
        <v>24</v>
      </c>
      <c r="I107" s="8" t="s">
        <v>24</v>
      </c>
      <c r="J107" s="8" t="s">
        <v>24</v>
      </c>
      <c r="K107" s="9" t="s">
        <v>24</v>
      </c>
      <c r="L107" s="10">
        <v>0.15</v>
      </c>
      <c r="M107" s="10">
        <v>9</v>
      </c>
      <c r="N107" s="8" t="s">
        <v>29</v>
      </c>
      <c r="O107" s="16">
        <v>41100</v>
      </c>
      <c r="P107" s="16">
        <v>42195</v>
      </c>
      <c r="Q107" s="8" t="s">
        <v>560</v>
      </c>
      <c r="R107" s="8" t="s">
        <v>31</v>
      </c>
      <c r="S107" s="8" t="s">
        <v>279</v>
      </c>
      <c r="T107" s="8" t="s">
        <v>322</v>
      </c>
      <c r="U107" s="8" t="s">
        <v>65</v>
      </c>
      <c r="V107" s="8" t="s">
        <v>218</v>
      </c>
      <c r="W107" s="8" t="s">
        <v>47</v>
      </c>
    </row>
    <row r="108" spans="2:23" ht="75" customHeight="1">
      <c r="B108" s="8" t="s">
        <v>561</v>
      </c>
      <c r="C108" s="8" t="s">
        <v>562</v>
      </c>
      <c r="D108" s="16">
        <v>41843</v>
      </c>
      <c r="E108" s="9" t="s">
        <v>558</v>
      </c>
      <c r="F108" s="8" t="s">
        <v>559</v>
      </c>
      <c r="G108" s="8" t="s">
        <v>24</v>
      </c>
      <c r="H108" s="8" t="s">
        <v>24</v>
      </c>
      <c r="I108" s="8" t="s">
        <v>24</v>
      </c>
      <c r="J108" s="8" t="s">
        <v>24</v>
      </c>
      <c r="K108" s="9" t="s">
        <v>24</v>
      </c>
      <c r="L108" s="10">
        <v>0.15</v>
      </c>
      <c r="M108" s="10">
        <v>11</v>
      </c>
      <c r="N108" s="8" t="s">
        <v>29</v>
      </c>
      <c r="O108" s="16">
        <v>41100</v>
      </c>
      <c r="P108" s="16">
        <v>42195</v>
      </c>
      <c r="Q108" s="8" t="s">
        <v>560</v>
      </c>
      <c r="R108" s="8" t="s">
        <v>31</v>
      </c>
      <c r="S108" s="8" t="s">
        <v>279</v>
      </c>
      <c r="T108" s="8" t="s">
        <v>322</v>
      </c>
      <c r="U108" s="8" t="s">
        <v>65</v>
      </c>
      <c r="V108" s="8" t="s">
        <v>218</v>
      </c>
      <c r="W108" s="8" t="s">
        <v>47</v>
      </c>
    </row>
    <row r="109" spans="2:23" ht="75" customHeight="1">
      <c r="B109" s="8" t="s">
        <v>563</v>
      </c>
      <c r="C109" s="8" t="s">
        <v>564</v>
      </c>
      <c r="D109" s="16">
        <v>41787</v>
      </c>
      <c r="E109" s="9" t="s">
        <v>565</v>
      </c>
      <c r="F109" s="8" t="s">
        <v>566</v>
      </c>
      <c r="G109" s="8" t="s">
        <v>203</v>
      </c>
      <c r="H109" s="8" t="s">
        <v>27</v>
      </c>
      <c r="I109" s="8" t="s">
        <v>24</v>
      </c>
      <c r="J109" s="8" t="s">
        <v>24</v>
      </c>
      <c r="K109" s="9" t="s">
        <v>567</v>
      </c>
      <c r="L109" s="10">
        <v>1.8</v>
      </c>
      <c r="M109" s="10">
        <v>10</v>
      </c>
      <c r="N109" s="8" t="s">
        <v>29</v>
      </c>
      <c r="O109" s="16">
        <v>41361</v>
      </c>
      <c r="P109" s="16">
        <v>42457</v>
      </c>
      <c r="Q109" s="8" t="s">
        <v>568</v>
      </c>
      <c r="R109" s="8" t="s">
        <v>31</v>
      </c>
      <c r="S109" s="8" t="s">
        <v>178</v>
      </c>
      <c r="T109" s="8" t="s">
        <v>449</v>
      </c>
      <c r="U109" s="8" t="s">
        <v>65</v>
      </c>
      <c r="V109" s="8" t="s">
        <v>218</v>
      </c>
      <c r="W109" s="8" t="s">
        <v>27</v>
      </c>
    </row>
    <row r="110" spans="2:23" ht="75" customHeight="1">
      <c r="B110" s="8" t="s">
        <v>569</v>
      </c>
      <c r="C110" s="8" t="s">
        <v>570</v>
      </c>
      <c r="D110" s="16">
        <v>41703</v>
      </c>
      <c r="E110" s="9" t="s">
        <v>585</v>
      </c>
      <c r="F110" s="8" t="s">
        <v>571</v>
      </c>
      <c r="G110" s="8" t="s">
        <v>24</v>
      </c>
      <c r="H110" s="8" t="s">
        <v>26</v>
      </c>
      <c r="I110" s="8" t="s">
        <v>26</v>
      </c>
      <c r="J110" s="8" t="s">
        <v>27</v>
      </c>
      <c r="K110" s="9" t="s">
        <v>572</v>
      </c>
      <c r="L110" s="10">
        <v>10</v>
      </c>
      <c r="M110" s="10">
        <v>8.98</v>
      </c>
      <c r="N110" s="8" t="s">
        <v>573</v>
      </c>
      <c r="O110" s="16">
        <v>40975</v>
      </c>
      <c r="P110" s="16">
        <v>42801</v>
      </c>
      <c r="Q110" s="8" t="s">
        <v>555</v>
      </c>
      <c r="R110" s="8" t="s">
        <v>145</v>
      </c>
      <c r="S110" s="8" t="s">
        <v>218</v>
      </c>
      <c r="T110" s="8" t="s">
        <v>294</v>
      </c>
      <c r="U110" s="8" t="s">
        <v>512</v>
      </c>
      <c r="V110" s="8" t="s">
        <v>66</v>
      </c>
      <c r="W110" s="8" t="s">
        <v>27</v>
      </c>
    </row>
    <row r="112" spans="2:23">
      <c r="B112" s="4" t="s">
        <v>574</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58" workbookViewId="0">
      <selection activeCell="J86" sqref="J86"/>
    </sheetView>
  </sheetViews>
  <sheetFormatPr defaultRowHeight="13.5"/>
  <cols>
    <col min="2" max="2" width="17.375" customWidth="1"/>
    <col min="3" max="3" width="18.75" customWidth="1"/>
    <col min="4" max="4" width="14.875" customWidth="1"/>
    <col min="5" max="5" width="14.125" customWidth="1"/>
    <col min="6" max="6" width="9.5" bestFit="1" customWidth="1"/>
    <col min="7" max="8" width="9.5" customWidth="1"/>
    <col min="10" max="10" width="48.375" bestFit="1" customWidth="1"/>
    <col min="11" max="11" width="20.5" customWidth="1"/>
  </cols>
  <sheetData>
    <row r="1" spans="1:10" ht="24.75" thickBot="1">
      <c r="A1" s="17" t="s">
        <v>587</v>
      </c>
      <c r="B1" s="17" t="s">
        <v>0</v>
      </c>
      <c r="C1" s="17" t="s">
        <v>1</v>
      </c>
      <c r="D1" s="19" t="s">
        <v>598</v>
      </c>
      <c r="E1" s="20" t="s">
        <v>599</v>
      </c>
      <c r="F1" s="18" t="s">
        <v>588</v>
      </c>
      <c r="G1" s="27" t="s">
        <v>649</v>
      </c>
      <c r="H1" s="27" t="s">
        <v>646</v>
      </c>
      <c r="I1" t="s">
        <v>666</v>
      </c>
    </row>
    <row r="2" spans="1:10" ht="14.25" thickBot="1">
      <c r="A2" s="44" t="s">
        <v>622</v>
      </c>
      <c r="B2" s="11" t="s">
        <v>417</v>
      </c>
      <c r="C2" s="11" t="s">
        <v>418</v>
      </c>
      <c r="D2" s="12">
        <v>9.0946004939999998</v>
      </c>
      <c r="E2" s="13">
        <v>16</v>
      </c>
      <c r="F2" s="14">
        <v>42390</v>
      </c>
      <c r="G2" s="26"/>
      <c r="H2" s="26"/>
    </row>
    <row r="3" spans="1:10" ht="14.25" thickBot="1">
      <c r="A3" s="45"/>
      <c r="B3" s="11" t="s">
        <v>408</v>
      </c>
      <c r="C3" s="11" t="s">
        <v>409</v>
      </c>
      <c r="D3" s="12">
        <v>11.06602518</v>
      </c>
      <c r="E3" s="13">
        <v>45</v>
      </c>
      <c r="F3" s="14">
        <v>42414</v>
      </c>
      <c r="G3" s="26"/>
      <c r="H3" s="26"/>
      <c r="J3" t="s">
        <v>667</v>
      </c>
    </row>
    <row r="4" spans="1:10" ht="14.25" thickBot="1">
      <c r="A4" s="45"/>
      <c r="B4" s="11" t="s">
        <v>412</v>
      </c>
      <c r="C4" s="11" t="s">
        <v>413</v>
      </c>
      <c r="D4" s="12">
        <v>9.5358033990000006</v>
      </c>
      <c r="E4" s="13">
        <v>17</v>
      </c>
      <c r="F4" s="14">
        <v>42414</v>
      </c>
      <c r="G4" s="26"/>
      <c r="H4" s="26"/>
    </row>
    <row r="5" spans="1:10" ht="14.25" customHeight="1" thickBot="1">
      <c r="A5" s="45"/>
      <c r="B5" s="11" t="s">
        <v>404</v>
      </c>
      <c r="C5" s="11" t="s">
        <v>668</v>
      </c>
      <c r="D5" s="15">
        <v>11.13405197</v>
      </c>
      <c r="E5" s="21">
        <v>47</v>
      </c>
      <c r="F5" s="14">
        <v>42424</v>
      </c>
      <c r="G5" s="26"/>
      <c r="H5" s="26"/>
      <c r="J5" t="s">
        <v>667</v>
      </c>
    </row>
    <row r="6" spans="1:10" ht="14.25" thickBot="1">
      <c r="A6" s="45"/>
      <c r="B6" s="11" t="s">
        <v>381</v>
      </c>
      <c r="C6" s="11" t="s">
        <v>382</v>
      </c>
      <c r="D6" s="15">
        <v>8.5119511869999993</v>
      </c>
      <c r="E6" s="21">
        <v>25</v>
      </c>
      <c r="F6" s="14">
        <v>42429</v>
      </c>
      <c r="G6" s="26"/>
      <c r="H6" s="26"/>
    </row>
    <row r="7" spans="1:10" ht="14.25" thickBot="1">
      <c r="A7" s="45"/>
      <c r="B7" s="11" t="s">
        <v>377</v>
      </c>
      <c r="C7" s="11" t="s">
        <v>378</v>
      </c>
      <c r="D7" s="12">
        <v>8.5119511869999993</v>
      </c>
      <c r="E7" s="13">
        <v>25</v>
      </c>
      <c r="F7" s="14">
        <v>42429</v>
      </c>
      <c r="G7" s="26"/>
      <c r="H7" s="26"/>
    </row>
    <row r="8" spans="1:10" ht="14.25" thickBot="1">
      <c r="A8" s="45"/>
      <c r="B8" s="11" t="s">
        <v>384</v>
      </c>
      <c r="C8" s="11" t="s">
        <v>385</v>
      </c>
      <c r="D8" s="12">
        <v>8.5119511869999993</v>
      </c>
      <c r="E8" s="13">
        <v>25</v>
      </c>
      <c r="F8" s="14">
        <v>42429</v>
      </c>
      <c r="G8" s="26"/>
      <c r="H8" s="26"/>
    </row>
    <row r="9" spans="1:10" ht="14.25" thickBot="1">
      <c r="A9" s="45"/>
      <c r="B9" s="11" t="s">
        <v>398</v>
      </c>
      <c r="C9" s="11" t="s">
        <v>399</v>
      </c>
      <c r="D9" s="12">
        <v>8.5119511869999993</v>
      </c>
      <c r="E9" s="13">
        <v>25</v>
      </c>
      <c r="F9" s="14">
        <v>42429</v>
      </c>
      <c r="G9" s="26"/>
      <c r="H9" s="26"/>
    </row>
    <row r="10" spans="1:10" ht="14.25" thickBot="1">
      <c r="A10" s="45"/>
      <c r="B10" s="11" t="s">
        <v>395</v>
      </c>
      <c r="C10" s="11" t="s">
        <v>396</v>
      </c>
      <c r="D10" s="12">
        <v>8.5119511869999993</v>
      </c>
      <c r="E10" s="13">
        <v>25</v>
      </c>
      <c r="F10" s="14">
        <v>42429</v>
      </c>
      <c r="G10" s="26"/>
      <c r="H10" s="26"/>
    </row>
    <row r="11" spans="1:10" ht="14.25" thickBot="1">
      <c r="A11" s="45"/>
      <c r="B11" s="11" t="s">
        <v>401</v>
      </c>
      <c r="C11" s="11" t="s">
        <v>402</v>
      </c>
      <c r="D11" s="12">
        <v>8.5119511869999993</v>
      </c>
      <c r="E11" s="13">
        <v>25</v>
      </c>
      <c r="F11" s="14">
        <v>42429</v>
      </c>
      <c r="G11" s="26"/>
      <c r="H11" s="26"/>
    </row>
    <row r="12" spans="1:10" ht="14.25" thickBot="1">
      <c r="A12" s="45"/>
      <c r="B12" s="11" t="s">
        <v>601</v>
      </c>
      <c r="C12" s="11" t="s">
        <v>602</v>
      </c>
      <c r="D12" s="12" t="s">
        <v>604</v>
      </c>
      <c r="E12" s="12" t="s">
        <v>604</v>
      </c>
      <c r="F12" s="14">
        <v>42429</v>
      </c>
      <c r="G12" s="26"/>
      <c r="H12" s="26"/>
      <c r="I12" s="22" t="s">
        <v>603</v>
      </c>
    </row>
    <row r="13" spans="1:10" ht="14.25" thickBot="1">
      <c r="A13" s="45"/>
      <c r="B13" s="11" t="s">
        <v>371</v>
      </c>
      <c r="C13" s="11" t="s">
        <v>372</v>
      </c>
      <c r="D13" s="12">
        <v>8.8614376440000004</v>
      </c>
      <c r="E13" s="13">
        <v>10</v>
      </c>
      <c r="F13" s="14">
        <v>42437</v>
      </c>
      <c r="G13" s="26"/>
      <c r="H13" s="26"/>
    </row>
    <row r="14" spans="1:10" ht="14.25" thickBot="1">
      <c r="A14" s="45"/>
      <c r="B14" s="11" t="s">
        <v>368</v>
      </c>
      <c r="C14" s="11" t="s">
        <v>369</v>
      </c>
      <c r="D14" s="12">
        <v>7.6370166749999999</v>
      </c>
      <c r="E14" s="13">
        <v>32</v>
      </c>
      <c r="F14" s="14">
        <v>42438</v>
      </c>
      <c r="G14" s="26"/>
      <c r="H14" s="26"/>
    </row>
    <row r="15" spans="1:10" ht="14.25" thickBot="1">
      <c r="A15" s="45"/>
      <c r="B15" s="11" t="s">
        <v>363</v>
      </c>
      <c r="C15" s="11" t="s">
        <v>364</v>
      </c>
      <c r="D15" s="12" t="s">
        <v>605</v>
      </c>
      <c r="E15" s="12" t="s">
        <v>605</v>
      </c>
      <c r="F15" s="14">
        <v>42439</v>
      </c>
      <c r="G15" s="26"/>
      <c r="H15" s="26"/>
    </row>
    <row r="16" spans="1:10" ht="14.25" thickBot="1">
      <c r="A16" s="45"/>
      <c r="B16" s="11" t="s">
        <v>359</v>
      </c>
      <c r="C16" s="11" t="s">
        <v>360</v>
      </c>
      <c r="D16" s="12" t="s">
        <v>600</v>
      </c>
      <c r="E16" s="12" t="s">
        <v>600</v>
      </c>
      <c r="F16" s="14">
        <v>42442</v>
      </c>
      <c r="G16" s="26"/>
      <c r="H16" s="26"/>
    </row>
    <row r="17" spans="1:9" ht="14.25" thickBot="1">
      <c r="A17" s="45"/>
      <c r="B17" s="11" t="s">
        <v>354</v>
      </c>
      <c r="C17" s="11" t="s">
        <v>355</v>
      </c>
      <c r="D17" s="12">
        <v>12.740623709999999</v>
      </c>
      <c r="E17" s="13">
        <v>48</v>
      </c>
      <c r="F17" s="14">
        <v>42446</v>
      </c>
      <c r="G17" s="26"/>
      <c r="H17" s="26"/>
    </row>
    <row r="18" spans="1:9" ht="14.25" thickBot="1">
      <c r="A18" s="45"/>
      <c r="B18" s="11" t="s">
        <v>350</v>
      </c>
      <c r="C18" s="11" t="s">
        <v>351</v>
      </c>
      <c r="D18" s="12">
        <v>8.3415920680000006</v>
      </c>
      <c r="E18" s="13">
        <v>7</v>
      </c>
      <c r="F18" s="14">
        <v>42457</v>
      </c>
      <c r="G18" s="26"/>
      <c r="H18" s="26"/>
    </row>
    <row r="19" spans="1:9" ht="14.25" thickBot="1">
      <c r="A19" s="45"/>
      <c r="B19" s="11" t="s">
        <v>346</v>
      </c>
      <c r="C19" s="11" t="s">
        <v>347</v>
      </c>
      <c r="D19" s="12">
        <v>11.698830729999999</v>
      </c>
      <c r="E19" s="13">
        <v>61</v>
      </c>
      <c r="F19" s="14">
        <v>42457</v>
      </c>
      <c r="G19" s="26"/>
      <c r="H19" s="26"/>
    </row>
    <row r="20" spans="1:9" ht="14.25" thickBot="1">
      <c r="A20" s="44" t="s">
        <v>627</v>
      </c>
      <c r="B20" s="11" t="s">
        <v>342</v>
      </c>
      <c r="C20" s="11" t="s">
        <v>343</v>
      </c>
      <c r="D20" s="12">
        <v>8.3633220000000001</v>
      </c>
      <c r="E20" s="13">
        <v>5</v>
      </c>
      <c r="F20" s="14">
        <v>42465</v>
      </c>
      <c r="G20" s="26"/>
      <c r="H20" s="26"/>
    </row>
    <row r="21" spans="1:9" ht="14.25" thickBot="1">
      <c r="A21" s="45"/>
      <c r="B21" s="11" t="s">
        <v>606</v>
      </c>
      <c r="C21" s="11" t="s">
        <v>607</v>
      </c>
      <c r="D21" s="12">
        <v>9.7987084543457605</v>
      </c>
      <c r="E21" s="13">
        <v>19</v>
      </c>
      <c r="F21" s="14">
        <v>42466</v>
      </c>
      <c r="G21" s="26"/>
      <c r="H21" s="26"/>
      <c r="I21" s="22" t="s">
        <v>603</v>
      </c>
    </row>
    <row r="22" spans="1:9" ht="14.25" thickBot="1">
      <c r="A22" s="45"/>
      <c r="B22" s="11" t="s">
        <v>330</v>
      </c>
      <c r="C22" s="11" t="s">
        <v>331</v>
      </c>
      <c r="D22" s="12">
        <v>8.3633220000000001</v>
      </c>
      <c r="E22" s="13">
        <v>6</v>
      </c>
      <c r="F22" s="14">
        <v>42472</v>
      </c>
      <c r="G22" s="26"/>
      <c r="H22" s="26"/>
    </row>
    <row r="23" spans="1:9" ht="14.25" thickBot="1">
      <c r="A23" s="45"/>
      <c r="B23" s="11" t="s">
        <v>323</v>
      </c>
      <c r="C23" s="11" t="s">
        <v>324</v>
      </c>
      <c r="D23" s="12">
        <v>12.265871000000001</v>
      </c>
      <c r="E23" s="13">
        <v>71</v>
      </c>
      <c r="F23" s="14">
        <v>42481</v>
      </c>
      <c r="G23" s="26"/>
      <c r="H23" s="26"/>
    </row>
    <row r="24" spans="1:9" ht="14.25" thickBot="1">
      <c r="A24" s="45"/>
      <c r="B24" s="11" t="s">
        <v>316</v>
      </c>
      <c r="C24" s="11" t="s">
        <v>317</v>
      </c>
      <c r="D24" s="12">
        <v>7.6578049999999998</v>
      </c>
      <c r="E24" s="13">
        <v>31</v>
      </c>
      <c r="F24" s="14">
        <v>42482</v>
      </c>
      <c r="G24" s="26"/>
      <c r="H24" s="26"/>
    </row>
    <row r="25" spans="1:9" ht="14.25" thickBot="1">
      <c r="A25" s="45"/>
      <c r="B25" s="11" t="s">
        <v>307</v>
      </c>
      <c r="C25" s="11" t="s">
        <v>308</v>
      </c>
      <c r="D25" s="12">
        <v>9.7458670000000005</v>
      </c>
      <c r="E25" s="13">
        <v>20</v>
      </c>
      <c r="F25" s="14">
        <v>42494</v>
      </c>
      <c r="G25" s="26"/>
      <c r="H25" s="26"/>
    </row>
    <row r="26" spans="1:9" ht="14.25" thickBot="1">
      <c r="A26" s="45"/>
      <c r="B26" s="11" t="s">
        <v>314</v>
      </c>
      <c r="C26" s="11" t="s">
        <v>315</v>
      </c>
      <c r="D26" s="12">
        <v>9.7458670000000005</v>
      </c>
      <c r="E26" s="13">
        <v>20</v>
      </c>
      <c r="F26" s="14">
        <v>42494</v>
      </c>
      <c r="G26" s="26"/>
      <c r="H26" s="26"/>
    </row>
    <row r="27" spans="1:9" ht="14.25" thickBot="1">
      <c r="A27" s="45"/>
      <c r="B27" s="11" t="s">
        <v>303</v>
      </c>
      <c r="C27" s="11" t="s">
        <v>304</v>
      </c>
      <c r="D27" s="12">
        <v>8.3633220000000001</v>
      </c>
      <c r="E27" s="13">
        <v>7</v>
      </c>
      <c r="F27" s="14">
        <v>42495</v>
      </c>
      <c r="G27" s="26"/>
      <c r="H27" s="26"/>
    </row>
    <row r="28" spans="1:9" ht="14.25" thickBot="1">
      <c r="A28" s="45"/>
      <c r="B28" s="11" t="s">
        <v>624</v>
      </c>
      <c r="C28" s="11" t="s">
        <v>625</v>
      </c>
      <c r="D28" s="12" t="s">
        <v>600</v>
      </c>
      <c r="E28" s="12" t="s">
        <v>600</v>
      </c>
      <c r="F28" s="14">
        <v>42500</v>
      </c>
      <c r="G28" s="26"/>
      <c r="H28" s="28" t="s">
        <v>577</v>
      </c>
      <c r="I28" s="22" t="s">
        <v>603</v>
      </c>
    </row>
    <row r="29" spans="1:9" ht="14.25" thickBot="1">
      <c r="A29" s="45"/>
      <c r="B29" s="11" t="s">
        <v>287</v>
      </c>
      <c r="C29" s="11" t="s">
        <v>288</v>
      </c>
      <c r="D29" s="12">
        <v>10.746786</v>
      </c>
      <c r="E29" s="13">
        <v>37</v>
      </c>
      <c r="F29" s="14">
        <v>42502</v>
      </c>
      <c r="G29" s="26"/>
      <c r="H29" s="26"/>
    </row>
    <row r="30" spans="1:9" ht="14.25" thickBot="1">
      <c r="A30" s="45"/>
      <c r="B30" s="11" t="s">
        <v>281</v>
      </c>
      <c r="C30" s="11" t="s">
        <v>282</v>
      </c>
      <c r="D30" s="12">
        <v>12.116068</v>
      </c>
      <c r="E30" s="13">
        <v>71</v>
      </c>
      <c r="F30" s="14">
        <v>42503</v>
      </c>
      <c r="G30" s="26"/>
      <c r="H30" s="26"/>
    </row>
    <row r="31" spans="1:9" ht="14.25" thickBot="1">
      <c r="A31" s="45"/>
      <c r="B31" s="11" t="s">
        <v>273</v>
      </c>
      <c r="C31" s="11" t="s">
        <v>274</v>
      </c>
      <c r="D31" s="12">
        <v>9.9132490000000004</v>
      </c>
      <c r="E31" s="13">
        <v>22</v>
      </c>
      <c r="F31" s="14">
        <v>42506</v>
      </c>
      <c r="G31" s="26"/>
      <c r="H31" s="26"/>
    </row>
    <row r="32" spans="1:9" ht="14.25" customHeight="1" thickBot="1">
      <c r="A32" s="45"/>
      <c r="B32" s="11" t="s">
        <v>610</v>
      </c>
      <c r="C32" s="11" t="s">
        <v>611</v>
      </c>
      <c r="D32" s="12" t="s">
        <v>600</v>
      </c>
      <c r="E32" s="12" t="s">
        <v>600</v>
      </c>
      <c r="F32" s="14">
        <v>42519</v>
      </c>
      <c r="G32" s="26"/>
      <c r="H32" s="28" t="s">
        <v>577</v>
      </c>
      <c r="I32" s="22" t="s">
        <v>603</v>
      </c>
    </row>
    <row r="33" spans="1:9" ht="14.25" customHeight="1" thickBot="1">
      <c r="A33" s="45"/>
      <c r="B33" s="11" t="s">
        <v>613</v>
      </c>
      <c r="C33" s="11" t="s">
        <v>614</v>
      </c>
      <c r="D33" s="12" t="s">
        <v>600</v>
      </c>
      <c r="E33" s="12" t="s">
        <v>600</v>
      </c>
      <c r="F33" s="14">
        <v>42522</v>
      </c>
      <c r="G33" s="26"/>
      <c r="H33" s="28" t="s">
        <v>577</v>
      </c>
      <c r="I33" s="22" t="s">
        <v>603</v>
      </c>
    </row>
    <row r="34" spans="1:9" ht="14.25" customHeight="1" thickBot="1">
      <c r="A34" s="45"/>
      <c r="B34" s="11" t="s">
        <v>615</v>
      </c>
      <c r="C34" s="11" t="s">
        <v>616</v>
      </c>
      <c r="D34" s="12" t="s">
        <v>600</v>
      </c>
      <c r="E34" s="12" t="s">
        <v>600</v>
      </c>
      <c r="F34" s="14">
        <v>42522</v>
      </c>
      <c r="G34" s="26"/>
      <c r="H34" s="28" t="s">
        <v>577</v>
      </c>
      <c r="I34" s="22" t="s">
        <v>603</v>
      </c>
    </row>
    <row r="35" spans="1:9" ht="14.25" thickBot="1">
      <c r="A35" s="45"/>
      <c r="B35" s="11" t="s">
        <v>256</v>
      </c>
      <c r="C35" s="11" t="s">
        <v>257</v>
      </c>
      <c r="D35" s="12">
        <v>8.6649980000000006</v>
      </c>
      <c r="E35" s="13">
        <v>8</v>
      </c>
      <c r="F35" s="14">
        <v>42527</v>
      </c>
      <c r="G35" s="26"/>
      <c r="H35" s="26"/>
    </row>
    <row r="36" spans="1:9" ht="14.25" thickBot="1">
      <c r="A36" s="45"/>
      <c r="B36" s="11" t="s">
        <v>617</v>
      </c>
      <c r="C36" s="11" t="s">
        <v>618</v>
      </c>
      <c r="D36" s="12" t="s">
        <v>600</v>
      </c>
      <c r="E36" s="12" t="s">
        <v>600</v>
      </c>
      <c r="F36" s="14">
        <v>42534</v>
      </c>
      <c r="G36" s="26"/>
      <c r="H36" s="28" t="s">
        <v>577</v>
      </c>
      <c r="I36" s="22" t="s">
        <v>603</v>
      </c>
    </row>
    <row r="37" spans="1:9" ht="14.25" thickBot="1">
      <c r="A37" s="45"/>
      <c r="B37" s="11" t="s">
        <v>619</v>
      </c>
      <c r="C37" s="11" t="s">
        <v>620</v>
      </c>
      <c r="D37" s="12" t="s">
        <v>600</v>
      </c>
      <c r="E37" s="12" t="s">
        <v>600</v>
      </c>
      <c r="F37" s="14">
        <v>42534</v>
      </c>
      <c r="G37" s="26"/>
      <c r="H37" s="28" t="s">
        <v>577</v>
      </c>
      <c r="I37" s="22" t="s">
        <v>603</v>
      </c>
    </row>
    <row r="38" spans="1:9" ht="14.25" thickBot="1">
      <c r="A38" s="45"/>
      <c r="B38" s="11" t="s">
        <v>242</v>
      </c>
      <c r="C38" s="11" t="s">
        <v>243</v>
      </c>
      <c r="D38" s="12">
        <v>14.287018</v>
      </c>
      <c r="E38" s="13">
        <v>180</v>
      </c>
      <c r="F38" s="14">
        <v>42536</v>
      </c>
      <c r="G38" s="26"/>
      <c r="H38" s="26"/>
    </row>
    <row r="39" spans="1:9" ht="14.25" thickBot="1">
      <c r="A39" s="46"/>
      <c r="B39" s="11" t="s">
        <v>623</v>
      </c>
      <c r="C39" s="24" t="s">
        <v>621</v>
      </c>
      <c r="D39" s="29" t="s">
        <v>600</v>
      </c>
      <c r="E39" s="12" t="s">
        <v>600</v>
      </c>
      <c r="F39" s="14">
        <v>42538</v>
      </c>
      <c r="G39" s="26"/>
      <c r="H39" s="28" t="s">
        <v>577</v>
      </c>
      <c r="I39" s="22" t="s">
        <v>603</v>
      </c>
    </row>
    <row r="40" spans="1:9" ht="14.25" thickBot="1">
      <c r="A40" s="44" t="s">
        <v>628</v>
      </c>
      <c r="B40" s="11" t="s">
        <v>232</v>
      </c>
      <c r="C40" s="11" t="s">
        <v>233</v>
      </c>
      <c r="D40" s="12">
        <v>8.642484391</v>
      </c>
      <c r="E40" s="13">
        <v>6</v>
      </c>
      <c r="F40" s="14">
        <v>42562</v>
      </c>
      <c r="G40" s="26"/>
      <c r="H40" s="26"/>
    </row>
    <row r="41" spans="1:9" ht="14.25" thickBot="1">
      <c r="A41" s="45"/>
      <c r="B41" s="11" t="s">
        <v>228</v>
      </c>
      <c r="C41" s="11" t="s">
        <v>229</v>
      </c>
      <c r="D41" s="12">
        <v>8.642484391</v>
      </c>
      <c r="E41" s="13">
        <v>6</v>
      </c>
      <c r="F41" s="14">
        <v>42569</v>
      </c>
      <c r="G41" s="26"/>
      <c r="H41" s="26"/>
    </row>
    <row r="42" spans="1:9" ht="14.25" thickBot="1">
      <c r="A42" s="45"/>
      <c r="B42" s="11" t="s">
        <v>220</v>
      </c>
      <c r="C42" s="11" t="s">
        <v>660</v>
      </c>
      <c r="D42" s="29" t="s">
        <v>600</v>
      </c>
      <c r="E42" s="12" t="s">
        <v>600</v>
      </c>
      <c r="F42" s="14">
        <v>42579</v>
      </c>
      <c r="G42" s="26"/>
      <c r="H42" s="28" t="s">
        <v>577</v>
      </c>
    </row>
    <row r="43" spans="1:9" ht="14.25" thickBot="1">
      <c r="A43" s="45"/>
      <c r="B43" s="11" t="s">
        <v>213</v>
      </c>
      <c r="C43" s="11" t="s">
        <v>214</v>
      </c>
      <c r="D43" s="12">
        <v>11.058738030000001</v>
      </c>
      <c r="E43" s="13">
        <v>38</v>
      </c>
      <c r="F43" s="14">
        <v>42583</v>
      </c>
      <c r="G43" s="26"/>
      <c r="H43" s="26"/>
    </row>
    <row r="44" spans="1:9" ht="14.25" thickBot="1">
      <c r="A44" s="45"/>
      <c r="B44" s="11" t="s">
        <v>209</v>
      </c>
      <c r="C44" s="11" t="s">
        <v>210</v>
      </c>
      <c r="D44" s="12">
        <v>9.981588897</v>
      </c>
      <c r="E44" s="13" t="s">
        <v>595</v>
      </c>
      <c r="F44" s="14">
        <v>42590</v>
      </c>
      <c r="G44" s="26"/>
      <c r="H44" s="26"/>
    </row>
    <row r="45" spans="1:9" ht="14.25" thickBot="1">
      <c r="A45" s="45"/>
      <c r="B45" s="11" t="s">
        <v>199</v>
      </c>
      <c r="C45" s="11" t="s">
        <v>662</v>
      </c>
      <c r="D45" s="29" t="s">
        <v>600</v>
      </c>
      <c r="E45" s="12" t="s">
        <v>600</v>
      </c>
      <c r="F45" s="14">
        <v>42604</v>
      </c>
      <c r="G45" s="26"/>
      <c r="H45" s="28" t="s">
        <v>577</v>
      </c>
    </row>
    <row r="46" spans="1:9" ht="14.25" thickBot="1">
      <c r="A46" s="45"/>
      <c r="B46" s="11" t="s">
        <v>195</v>
      </c>
      <c r="C46" s="11" t="s">
        <v>196</v>
      </c>
      <c r="D46" s="15">
        <v>8.5428807150000008</v>
      </c>
      <c r="E46" s="21">
        <v>9</v>
      </c>
      <c r="F46" s="14">
        <v>42619</v>
      </c>
      <c r="G46" s="26"/>
      <c r="H46" s="26"/>
    </row>
    <row r="47" spans="1:9" ht="14.25" thickBot="1">
      <c r="A47" s="45"/>
      <c r="B47" s="11" t="s">
        <v>187</v>
      </c>
      <c r="C47" s="11" t="s">
        <v>663</v>
      </c>
      <c r="D47" s="29" t="s">
        <v>600</v>
      </c>
      <c r="E47" s="12" t="s">
        <v>600</v>
      </c>
      <c r="F47" s="14">
        <v>42634</v>
      </c>
      <c r="G47" s="26"/>
      <c r="H47" s="28" t="s">
        <v>577</v>
      </c>
    </row>
    <row r="48" spans="1:9" ht="14.25" thickBot="1">
      <c r="A48" s="45"/>
      <c r="B48" s="11" t="s">
        <v>180</v>
      </c>
      <c r="C48" s="11" t="s">
        <v>181</v>
      </c>
      <c r="D48" s="12">
        <v>8.5459555439999999</v>
      </c>
      <c r="E48" s="13">
        <v>8</v>
      </c>
      <c r="F48" s="14">
        <v>42639</v>
      </c>
      <c r="G48" s="26"/>
      <c r="H48" s="26"/>
    </row>
    <row r="49" spans="1:9" ht="14.25" thickBot="1">
      <c r="A49" s="45"/>
      <c r="B49" s="11" t="s">
        <v>172</v>
      </c>
      <c r="C49" s="11" t="s">
        <v>173</v>
      </c>
      <c r="D49" s="12">
        <v>11.93187133</v>
      </c>
      <c r="E49" s="13">
        <v>75</v>
      </c>
      <c r="F49" s="14">
        <v>42642</v>
      </c>
      <c r="G49" s="26"/>
      <c r="H49" s="26"/>
    </row>
    <row r="50" spans="1:9" ht="14.25" thickBot="1">
      <c r="A50" s="44" t="s">
        <v>659</v>
      </c>
      <c r="B50" s="11" t="s">
        <v>161</v>
      </c>
      <c r="C50" s="11" t="s">
        <v>162</v>
      </c>
      <c r="D50" s="25" t="s">
        <v>594</v>
      </c>
      <c r="E50" s="25" t="s">
        <v>594</v>
      </c>
      <c r="F50" s="14">
        <v>42664</v>
      </c>
      <c r="G50" s="26"/>
      <c r="H50" s="26"/>
    </row>
    <row r="51" spans="1:9" ht="14.25" thickBot="1">
      <c r="A51" s="45"/>
      <c r="B51" s="11" t="s">
        <v>170</v>
      </c>
      <c r="C51" s="11" t="s">
        <v>171</v>
      </c>
      <c r="D51" s="25" t="s">
        <v>594</v>
      </c>
      <c r="E51" s="25" t="s">
        <v>594</v>
      </c>
      <c r="F51" s="14">
        <v>42664</v>
      </c>
      <c r="G51" s="26"/>
      <c r="H51" s="26"/>
    </row>
    <row r="52" spans="1:9" ht="14.25" thickBot="1">
      <c r="A52" s="45"/>
      <c r="B52" s="11" t="s">
        <v>155</v>
      </c>
      <c r="C52" s="11" t="s">
        <v>156</v>
      </c>
      <c r="D52" s="12">
        <v>11.95440069</v>
      </c>
      <c r="E52" s="13">
        <v>74</v>
      </c>
      <c r="F52" s="14">
        <v>42671</v>
      </c>
      <c r="G52" s="26"/>
      <c r="H52" s="26"/>
    </row>
    <row r="53" spans="1:9" ht="14.25" thickBot="1">
      <c r="A53" s="45"/>
      <c r="B53" s="11" t="s">
        <v>148</v>
      </c>
      <c r="C53" s="11" t="s">
        <v>149</v>
      </c>
      <c r="D53" s="25" t="s">
        <v>594</v>
      </c>
      <c r="E53" s="25" t="s">
        <v>594</v>
      </c>
      <c r="F53" s="14">
        <v>42677</v>
      </c>
      <c r="G53" s="26"/>
      <c r="H53" s="26"/>
    </row>
    <row r="54" spans="1:9" ht="14.25" thickBot="1">
      <c r="A54" s="45"/>
      <c r="B54" s="11" t="s">
        <v>140</v>
      </c>
      <c r="C54" s="11" t="s">
        <v>141</v>
      </c>
      <c r="D54" s="25" t="s">
        <v>594</v>
      </c>
      <c r="E54" s="25" t="s">
        <v>594</v>
      </c>
      <c r="F54" s="14">
        <v>42688</v>
      </c>
      <c r="G54" s="26"/>
      <c r="H54" s="26"/>
    </row>
    <row r="55" spans="1:9" ht="14.25" thickBot="1">
      <c r="A55" s="45"/>
      <c r="B55" s="11" t="s">
        <v>131</v>
      </c>
      <c r="C55" s="11" t="s">
        <v>721</v>
      </c>
      <c r="D55" s="12">
        <v>29.167332200000001</v>
      </c>
      <c r="E55" s="13">
        <v>1245</v>
      </c>
      <c r="F55" s="14">
        <v>42691</v>
      </c>
      <c r="G55" s="26"/>
      <c r="H55" s="26"/>
    </row>
    <row r="56" spans="1:9" ht="14.25" thickBot="1">
      <c r="A56" s="45"/>
      <c r="B56" s="11" t="s">
        <v>127</v>
      </c>
      <c r="C56" s="11" t="s">
        <v>720</v>
      </c>
      <c r="D56" s="15">
        <v>49.27341577</v>
      </c>
      <c r="E56" s="21">
        <v>2119</v>
      </c>
      <c r="F56" s="14">
        <v>42695</v>
      </c>
      <c r="G56" s="26"/>
      <c r="H56" s="26"/>
    </row>
    <row r="57" spans="1:9" ht="14.25" thickBot="1">
      <c r="A57" s="45"/>
      <c r="B57" s="11" t="s">
        <v>117</v>
      </c>
      <c r="C57" s="11" t="s">
        <v>636</v>
      </c>
      <c r="D57" s="12">
        <v>16.15446193</v>
      </c>
      <c r="E57" s="13">
        <v>340</v>
      </c>
      <c r="F57" s="14">
        <v>42702</v>
      </c>
      <c r="G57" s="26"/>
      <c r="H57" s="26"/>
    </row>
    <row r="58" spans="1:9" ht="14.25" thickBot="1">
      <c r="A58" s="45"/>
      <c r="B58" s="11" t="s">
        <v>121</v>
      </c>
      <c r="C58" s="11" t="s">
        <v>122</v>
      </c>
      <c r="D58" s="12">
        <v>16.15446193</v>
      </c>
      <c r="E58" s="13">
        <v>340</v>
      </c>
      <c r="F58" s="14">
        <v>42702</v>
      </c>
      <c r="G58" s="26"/>
      <c r="H58" s="26"/>
    </row>
    <row r="59" spans="1:9" ht="14.25" thickBot="1">
      <c r="A59" s="45"/>
      <c r="B59" s="11" t="s">
        <v>124</v>
      </c>
      <c r="C59" s="11" t="s">
        <v>125</v>
      </c>
      <c r="D59" s="15">
        <v>16.15446193</v>
      </c>
      <c r="E59" s="21">
        <v>340</v>
      </c>
      <c r="F59" s="14">
        <v>42702</v>
      </c>
      <c r="G59" s="26"/>
      <c r="H59" s="26"/>
    </row>
    <row r="60" spans="1:9" ht="14.25" thickBot="1">
      <c r="A60" s="45"/>
      <c r="B60" s="11" t="s">
        <v>112</v>
      </c>
      <c r="C60" s="11" t="s">
        <v>113</v>
      </c>
      <c r="D60" s="15">
        <v>17.601500600000001</v>
      </c>
      <c r="E60" s="21">
        <v>318</v>
      </c>
      <c r="F60" s="14">
        <v>42709</v>
      </c>
      <c r="G60" s="26"/>
      <c r="H60" s="26"/>
    </row>
    <row r="61" spans="1:9" ht="14.25" thickBot="1">
      <c r="A61" s="45"/>
      <c r="B61" s="11" t="s">
        <v>630</v>
      </c>
      <c r="C61" s="11" t="s">
        <v>631</v>
      </c>
      <c r="D61" s="15">
        <v>16.341665714165298</v>
      </c>
      <c r="E61" s="21">
        <v>410</v>
      </c>
      <c r="F61" s="14">
        <v>42713</v>
      </c>
      <c r="G61" s="26"/>
      <c r="H61" s="26"/>
      <c r="I61" s="22" t="s">
        <v>603</v>
      </c>
    </row>
    <row r="62" spans="1:9" ht="14.25" thickBot="1">
      <c r="A62" s="45"/>
      <c r="B62" s="11" t="s">
        <v>102</v>
      </c>
      <c r="C62" s="11" t="s">
        <v>719</v>
      </c>
      <c r="D62" s="15">
        <v>49.27341577</v>
      </c>
      <c r="E62" s="21">
        <v>2116</v>
      </c>
      <c r="F62" s="14">
        <v>42716</v>
      </c>
      <c r="G62" s="26"/>
      <c r="H62" s="26"/>
    </row>
    <row r="63" spans="1:9" ht="14.25" thickBot="1">
      <c r="A63" s="45"/>
      <c r="B63" s="11" t="s">
        <v>90</v>
      </c>
      <c r="C63" s="11" t="s">
        <v>641</v>
      </c>
      <c r="D63" s="12" t="s">
        <v>600</v>
      </c>
      <c r="E63" s="12" t="s">
        <v>600</v>
      </c>
      <c r="F63" s="14">
        <v>42719</v>
      </c>
      <c r="G63" s="26"/>
      <c r="H63" s="28" t="s">
        <v>577</v>
      </c>
      <c r="I63" s="22" t="s">
        <v>603</v>
      </c>
    </row>
    <row r="64" spans="1:9" ht="14.25" thickBot="1">
      <c r="A64" s="45"/>
      <c r="B64" s="11" t="s">
        <v>78</v>
      </c>
      <c r="C64" s="11" t="s">
        <v>79</v>
      </c>
      <c r="D64" s="12" t="s">
        <v>600</v>
      </c>
      <c r="E64" s="12" t="s">
        <v>600</v>
      </c>
      <c r="F64" s="14">
        <v>42719</v>
      </c>
      <c r="G64" s="26"/>
      <c r="H64" s="28" t="s">
        <v>577</v>
      </c>
      <c r="I64" s="22" t="s">
        <v>603</v>
      </c>
    </row>
    <row r="65" spans="1:9" ht="14.25" thickBot="1">
      <c r="A65" s="45"/>
      <c r="B65" s="11" t="s">
        <v>80</v>
      </c>
      <c r="C65" s="11" t="s">
        <v>81</v>
      </c>
      <c r="D65" s="12" t="s">
        <v>600</v>
      </c>
      <c r="E65" s="12" t="s">
        <v>600</v>
      </c>
      <c r="F65" s="14">
        <v>42719</v>
      </c>
      <c r="G65" s="26"/>
      <c r="H65" s="28" t="s">
        <v>577</v>
      </c>
      <c r="I65" s="22" t="s">
        <v>603</v>
      </c>
    </row>
    <row r="66" spans="1:9" ht="14.25" thickBot="1">
      <c r="A66" s="45"/>
      <c r="B66" s="11" t="s">
        <v>82</v>
      </c>
      <c r="C66" s="11" t="s">
        <v>83</v>
      </c>
      <c r="D66" s="12" t="s">
        <v>600</v>
      </c>
      <c r="E66" s="12" t="s">
        <v>600</v>
      </c>
      <c r="F66" s="14">
        <v>42719</v>
      </c>
      <c r="G66" s="26"/>
      <c r="H66" s="28" t="s">
        <v>577</v>
      </c>
      <c r="I66" s="22" t="s">
        <v>603</v>
      </c>
    </row>
    <row r="67" spans="1:9" ht="14.25" thickBot="1">
      <c r="A67" s="45"/>
      <c r="B67" s="11" t="s">
        <v>67</v>
      </c>
      <c r="C67" s="11" t="s">
        <v>68</v>
      </c>
      <c r="D67" s="12" t="s">
        <v>600</v>
      </c>
      <c r="E67" s="12" t="s">
        <v>600</v>
      </c>
      <c r="F67" s="14">
        <v>42719</v>
      </c>
      <c r="G67" s="26"/>
      <c r="H67" s="28" t="s">
        <v>577</v>
      </c>
      <c r="I67" s="22" t="s">
        <v>603</v>
      </c>
    </row>
    <row r="68" spans="1:9" ht="14.25" thickBot="1">
      <c r="A68" s="45"/>
      <c r="B68" s="11" t="s">
        <v>74</v>
      </c>
      <c r="C68" s="11" t="s">
        <v>75</v>
      </c>
      <c r="D68" s="12" t="s">
        <v>600</v>
      </c>
      <c r="E68" s="12" t="s">
        <v>600</v>
      </c>
      <c r="F68" s="14">
        <v>42719</v>
      </c>
      <c r="G68" s="26"/>
      <c r="H68" s="28" t="s">
        <v>577</v>
      </c>
      <c r="I68" s="22" t="s">
        <v>603</v>
      </c>
    </row>
    <row r="69" spans="1:9" ht="14.25" thickBot="1">
      <c r="A69" s="45"/>
      <c r="B69" s="11" t="s">
        <v>76</v>
      </c>
      <c r="C69" s="11" t="s">
        <v>77</v>
      </c>
      <c r="D69" s="12" t="s">
        <v>600</v>
      </c>
      <c r="E69" s="12" t="s">
        <v>600</v>
      </c>
      <c r="F69" s="14">
        <v>42719</v>
      </c>
      <c r="G69" s="26"/>
      <c r="H69" s="28" t="s">
        <v>577</v>
      </c>
      <c r="I69" s="22" t="s">
        <v>603</v>
      </c>
    </row>
    <row r="70" spans="1:9" ht="14.25" thickBot="1">
      <c r="A70" s="45"/>
      <c r="B70" s="11" t="s">
        <v>96</v>
      </c>
      <c r="C70" s="11" t="s">
        <v>642</v>
      </c>
      <c r="D70" s="12" t="s">
        <v>600</v>
      </c>
      <c r="E70" s="12" t="s">
        <v>600</v>
      </c>
      <c r="F70" s="14">
        <v>42719</v>
      </c>
      <c r="G70" s="26"/>
      <c r="H70" s="28" t="s">
        <v>577</v>
      </c>
      <c r="I70" s="22" t="s">
        <v>603</v>
      </c>
    </row>
    <row r="71" spans="1:9" ht="14.25" thickBot="1">
      <c r="A71" s="45"/>
      <c r="B71" s="11" t="s">
        <v>94</v>
      </c>
      <c r="C71" s="11" t="s">
        <v>95</v>
      </c>
      <c r="D71" s="12" t="s">
        <v>600</v>
      </c>
      <c r="E71" s="12" t="s">
        <v>600</v>
      </c>
      <c r="F71" s="14">
        <v>42719</v>
      </c>
      <c r="G71" s="26"/>
      <c r="H71" s="28" t="s">
        <v>577</v>
      </c>
      <c r="I71" s="22" t="s">
        <v>603</v>
      </c>
    </row>
    <row r="72" spans="1:9" ht="14.25" thickBot="1">
      <c r="A72" s="45"/>
      <c r="B72" s="11" t="s">
        <v>100</v>
      </c>
      <c r="C72" s="11" t="s">
        <v>101</v>
      </c>
      <c r="D72" s="12" t="s">
        <v>600</v>
      </c>
      <c r="E72" s="12" t="s">
        <v>600</v>
      </c>
      <c r="F72" s="14">
        <v>42719</v>
      </c>
      <c r="G72" s="26"/>
      <c r="H72" s="28" t="s">
        <v>577</v>
      </c>
      <c r="I72" s="22" t="s">
        <v>603</v>
      </c>
    </row>
    <row r="73" spans="1:9" ht="14.25" thickBot="1">
      <c r="A73" s="45"/>
      <c r="B73" s="11" t="s">
        <v>98</v>
      </c>
      <c r="C73" s="11" t="s">
        <v>99</v>
      </c>
      <c r="D73" s="12" t="s">
        <v>600</v>
      </c>
      <c r="E73" s="12" t="s">
        <v>600</v>
      </c>
      <c r="F73" s="14">
        <v>42719</v>
      </c>
      <c r="G73" s="26"/>
      <c r="H73" s="28" t="s">
        <v>577</v>
      </c>
      <c r="I73" s="22" t="s">
        <v>603</v>
      </c>
    </row>
    <row r="74" spans="1:9" ht="14.25" thickBot="1">
      <c r="A74" s="45"/>
      <c r="B74" s="11" t="s">
        <v>88</v>
      </c>
      <c r="C74" s="11" t="s">
        <v>89</v>
      </c>
      <c r="D74" s="12" t="s">
        <v>600</v>
      </c>
      <c r="E74" s="12" t="s">
        <v>600</v>
      </c>
      <c r="F74" s="14">
        <v>42719</v>
      </c>
      <c r="G74" s="26"/>
      <c r="H74" s="28" t="s">
        <v>577</v>
      </c>
      <c r="I74" s="22" t="s">
        <v>603</v>
      </c>
    </row>
    <row r="75" spans="1:9" ht="14.25" thickBot="1">
      <c r="A75" s="45"/>
      <c r="B75" s="11" t="s">
        <v>84</v>
      </c>
      <c r="C75" s="11" t="s">
        <v>85</v>
      </c>
      <c r="D75" s="12" t="s">
        <v>600</v>
      </c>
      <c r="E75" s="12" t="s">
        <v>600</v>
      </c>
      <c r="F75" s="14">
        <v>42719</v>
      </c>
      <c r="G75" s="26"/>
      <c r="H75" s="28" t="s">
        <v>577</v>
      </c>
      <c r="I75" s="22" t="s">
        <v>603</v>
      </c>
    </row>
    <row r="76" spans="1:9" ht="14.25" thickBot="1">
      <c r="A76" s="45"/>
      <c r="B76" s="11" t="s">
        <v>92</v>
      </c>
      <c r="C76" s="11" t="s">
        <v>93</v>
      </c>
      <c r="D76" s="12" t="s">
        <v>600</v>
      </c>
      <c r="E76" s="12" t="s">
        <v>600</v>
      </c>
      <c r="F76" s="14">
        <v>42719</v>
      </c>
      <c r="G76" s="26"/>
      <c r="H76" s="28" t="s">
        <v>577</v>
      </c>
      <c r="I76" s="22" t="s">
        <v>603</v>
      </c>
    </row>
    <row r="77" spans="1:9" ht="14.25" thickBot="1">
      <c r="A77" s="45"/>
      <c r="B77" s="11" t="s">
        <v>632</v>
      </c>
      <c r="C77" s="11" t="s">
        <v>644</v>
      </c>
      <c r="D77" s="29" t="s">
        <v>647</v>
      </c>
      <c r="E77" s="29" t="s">
        <v>647</v>
      </c>
      <c r="F77" s="14">
        <v>42720</v>
      </c>
      <c r="G77" s="26"/>
      <c r="H77" s="28" t="s">
        <v>577</v>
      </c>
      <c r="I77" s="22" t="s">
        <v>603</v>
      </c>
    </row>
    <row r="78" spans="1:9" ht="14.25" thickBot="1">
      <c r="A78" s="45"/>
      <c r="B78" s="11" t="s">
        <v>48</v>
      </c>
      <c r="C78" s="11" t="s">
        <v>49</v>
      </c>
      <c r="D78" s="15">
        <v>16.898929209999999</v>
      </c>
      <c r="E78" s="21">
        <v>432</v>
      </c>
      <c r="F78" s="14">
        <v>42723</v>
      </c>
      <c r="G78" s="26"/>
      <c r="H78" s="26"/>
    </row>
    <row r="79" spans="1:9" ht="14.25" thickBot="1">
      <c r="A79" s="45"/>
      <c r="B79" s="11" t="s">
        <v>37</v>
      </c>
      <c r="C79" s="11" t="s">
        <v>633</v>
      </c>
      <c r="D79" s="15">
        <v>17.9291236336704</v>
      </c>
      <c r="E79" s="21">
        <v>668</v>
      </c>
      <c r="F79" s="14">
        <v>42730</v>
      </c>
      <c r="G79" s="26"/>
      <c r="H79" s="26"/>
      <c r="I79" s="22" t="s">
        <v>603</v>
      </c>
    </row>
    <row r="80" spans="1:9" ht="14.25" thickBot="1">
      <c r="A80" s="46"/>
      <c r="B80" s="11" t="s">
        <v>20</v>
      </c>
      <c r="C80" s="11" t="s">
        <v>634</v>
      </c>
      <c r="D80" s="15">
        <v>52.029016679375403</v>
      </c>
      <c r="E80" s="21">
        <v>4731</v>
      </c>
      <c r="F80" s="14">
        <v>42733</v>
      </c>
      <c r="G80" s="26"/>
      <c r="H80" s="26"/>
      <c r="I80" s="22" t="s">
        <v>603</v>
      </c>
    </row>
    <row r="81" spans="1:9">
      <c r="I81">
        <f>COUNTIF(I2:I80,"=新")</f>
        <v>27</v>
      </c>
    </row>
    <row r="83" spans="1:9">
      <c r="B83" s="42" t="s">
        <v>658</v>
      </c>
      <c r="C83" s="43"/>
      <c r="D83" s="43"/>
    </row>
    <row r="84" spans="1:9">
      <c r="A84" t="s">
        <v>650</v>
      </c>
      <c r="B84" s="5" t="s">
        <v>655</v>
      </c>
      <c r="C84" s="5" t="s">
        <v>656</v>
      </c>
      <c r="D84" s="5" t="s">
        <v>657</v>
      </c>
    </row>
    <row r="85" spans="1:9">
      <c r="B85" s="5" t="s">
        <v>651</v>
      </c>
      <c r="C85" s="5">
        <v>18</v>
      </c>
      <c r="D85" s="5">
        <v>127.3</v>
      </c>
    </row>
    <row r="86" spans="1:9">
      <c r="B86" s="5" t="s">
        <v>652</v>
      </c>
      <c r="C86" s="5">
        <v>20</v>
      </c>
      <c r="D86" s="5">
        <v>109.81</v>
      </c>
    </row>
    <row r="87" spans="1:9">
      <c r="B87" s="5" t="s">
        <v>653</v>
      </c>
      <c r="C87" s="5">
        <v>10</v>
      </c>
      <c r="D87" s="5">
        <v>40.200000000000003</v>
      </c>
    </row>
    <row r="88" spans="1:9">
      <c r="B88" s="5" t="s">
        <v>654</v>
      </c>
      <c r="C88" s="5">
        <v>31</v>
      </c>
      <c r="D88" s="5">
        <v>129.04</v>
      </c>
    </row>
    <row r="89" spans="1:9">
      <c r="B89" s="30">
        <v>2016</v>
      </c>
      <c r="C89" s="30">
        <f>SUM(C85:C88)</f>
        <v>79</v>
      </c>
      <c r="D89" s="30">
        <f>SUM(D85:D88)</f>
        <v>406.35</v>
      </c>
    </row>
  </sheetData>
  <sortState ref="B50:F63">
    <sortCondition ref="F50:F63"/>
  </sortState>
  <mergeCells count="5">
    <mergeCell ref="B83:D83"/>
    <mergeCell ref="A50:A80"/>
    <mergeCell ref="A2:A19"/>
    <mergeCell ref="A20:A39"/>
    <mergeCell ref="A40:A49"/>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J25" sqref="J25"/>
    </sheetView>
  </sheetViews>
  <sheetFormatPr defaultRowHeight="13.5"/>
  <cols>
    <col min="3" max="3" width="11" bestFit="1" customWidth="1"/>
    <col min="4" max="4" width="15.125" bestFit="1" customWidth="1"/>
    <col min="5" max="5" width="11" bestFit="1" customWidth="1"/>
  </cols>
  <sheetData>
    <row r="2" spans="2:5">
      <c r="B2" t="s">
        <v>580</v>
      </c>
    </row>
    <row r="3" spans="2:5">
      <c r="B3" t="s">
        <v>581</v>
      </c>
      <c r="C3" t="s">
        <v>582</v>
      </c>
      <c r="D3" t="s">
        <v>584</v>
      </c>
      <c r="E3" t="s">
        <v>583</v>
      </c>
    </row>
    <row r="4" spans="2:5">
      <c r="B4">
        <v>2016</v>
      </c>
      <c r="C4">
        <f>COUNTIF(AllDefault!D3:'AllDefault'!D111,"&gt;=2016-01-01")</f>
        <v>79</v>
      </c>
    </row>
    <row r="5" spans="2:5">
      <c r="B5">
        <v>2015</v>
      </c>
      <c r="C5">
        <f>COUNTIFS(AllDefault!D3:'AllDefault'!D111,"&gt;=2015-01-01",AllDefault!D3:'AllDefault'!D111, "&lt;2016-01-01")</f>
        <v>23</v>
      </c>
    </row>
    <row r="6" spans="2:5">
      <c r="B6">
        <v>2014</v>
      </c>
      <c r="C6">
        <f>COUNTIFS(AllDefault!D3:'AllDefault'!D111,"&gt;=2014-01-01",AllDefault!D3:'AllDefault'!D111, "&lt;2015-01-01")</f>
        <v>6</v>
      </c>
    </row>
  </sheetData>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B16" sqref="A16:XFD16"/>
    </sheetView>
  </sheetViews>
  <sheetFormatPr defaultRowHeight="13.5"/>
  <cols>
    <col min="2" max="2" width="17.375" customWidth="1"/>
    <col min="3" max="3" width="18.75" customWidth="1"/>
    <col min="6" max="6" width="9.5" bestFit="1" customWidth="1"/>
  </cols>
  <sheetData>
    <row r="1" spans="1:6" ht="36.75" thickBot="1">
      <c r="A1" s="17" t="s">
        <v>587</v>
      </c>
      <c r="B1" s="17" t="s">
        <v>0</v>
      </c>
      <c r="C1" s="17" t="s">
        <v>1</v>
      </c>
      <c r="D1" s="19" t="s">
        <v>598</v>
      </c>
      <c r="E1" s="20" t="s">
        <v>599</v>
      </c>
      <c r="F1" s="18" t="s">
        <v>588</v>
      </c>
    </row>
    <row r="2" spans="1:6" ht="14.25" thickBot="1">
      <c r="A2" s="44" t="s">
        <v>589</v>
      </c>
      <c r="B2" s="11" t="s">
        <v>350</v>
      </c>
      <c r="C2" s="11" t="s">
        <v>351</v>
      </c>
      <c r="D2" s="12">
        <v>8.3415920680000006</v>
      </c>
      <c r="E2" s="13">
        <v>7</v>
      </c>
      <c r="F2" s="14">
        <v>42457</v>
      </c>
    </row>
    <row r="3" spans="1:6" ht="14.25" thickBot="1">
      <c r="A3" s="45"/>
      <c r="B3" s="11" t="s">
        <v>346</v>
      </c>
      <c r="C3" s="11" t="s">
        <v>347</v>
      </c>
      <c r="D3" s="12">
        <v>11.698830729999999</v>
      </c>
      <c r="E3" s="13">
        <v>61</v>
      </c>
      <c r="F3" s="14">
        <v>42457</v>
      </c>
    </row>
    <row r="4" spans="1:6" ht="14.25" thickBot="1">
      <c r="A4" s="45"/>
      <c r="B4" s="11" t="s">
        <v>354</v>
      </c>
      <c r="C4" s="11" t="s">
        <v>355</v>
      </c>
      <c r="D4" s="12">
        <v>12.740623709999999</v>
      </c>
      <c r="E4" s="13">
        <v>48</v>
      </c>
      <c r="F4" s="14">
        <v>42446</v>
      </c>
    </row>
    <row r="5" spans="1:6" ht="14.25" thickBot="1">
      <c r="A5" s="45"/>
      <c r="B5" s="11" t="s">
        <v>359</v>
      </c>
      <c r="C5" s="11" t="s">
        <v>360</v>
      </c>
      <c r="D5" s="47" t="s">
        <v>590</v>
      </c>
      <c r="E5" s="48"/>
      <c r="F5" s="14">
        <v>42442</v>
      </c>
    </row>
    <row r="6" spans="1:6" ht="14.25" thickBot="1">
      <c r="A6" s="45"/>
      <c r="B6" s="11" t="s">
        <v>363</v>
      </c>
      <c r="C6" s="11" t="s">
        <v>364</v>
      </c>
      <c r="D6" s="47" t="s">
        <v>591</v>
      </c>
      <c r="E6" s="48"/>
      <c r="F6" s="14">
        <v>42439</v>
      </c>
    </row>
    <row r="7" spans="1:6" ht="14.25" thickBot="1">
      <c r="A7" s="45"/>
      <c r="B7" s="11" t="s">
        <v>368</v>
      </c>
      <c r="C7" s="11" t="s">
        <v>369</v>
      </c>
      <c r="D7" s="12">
        <v>7.6370166749999999</v>
      </c>
      <c r="E7" s="13">
        <v>32</v>
      </c>
      <c r="F7" s="14">
        <v>42438</v>
      </c>
    </row>
    <row r="8" spans="1:6" ht="14.25" thickBot="1">
      <c r="A8" s="45"/>
      <c r="B8" s="11" t="s">
        <v>371</v>
      </c>
      <c r="C8" s="11" t="s">
        <v>372</v>
      </c>
      <c r="D8" s="12">
        <v>8.8614376440000004</v>
      </c>
      <c r="E8" s="13">
        <v>10</v>
      </c>
      <c r="F8" s="14">
        <v>42437</v>
      </c>
    </row>
    <row r="9" spans="1:6" ht="14.25" thickBot="1">
      <c r="A9" s="45"/>
      <c r="B9" s="11" t="s">
        <v>381</v>
      </c>
      <c r="C9" s="11" t="s">
        <v>382</v>
      </c>
      <c r="D9" s="12">
        <v>8.5119511869999993</v>
      </c>
      <c r="E9" s="13">
        <v>25</v>
      </c>
      <c r="F9" s="14">
        <v>42429</v>
      </c>
    </row>
    <row r="10" spans="1:6" ht="14.25" thickBot="1">
      <c r="A10" s="45"/>
      <c r="B10" s="11" t="s">
        <v>377</v>
      </c>
      <c r="C10" s="11" t="s">
        <v>378</v>
      </c>
      <c r="D10" s="12">
        <v>8.5119511869999993</v>
      </c>
      <c r="E10" s="13">
        <v>25</v>
      </c>
      <c r="F10" s="14">
        <v>42429</v>
      </c>
    </row>
    <row r="11" spans="1:6" ht="14.25" thickBot="1">
      <c r="A11" s="45"/>
      <c r="B11" s="11" t="s">
        <v>384</v>
      </c>
      <c r="C11" s="11" t="s">
        <v>385</v>
      </c>
      <c r="D11" s="12">
        <v>8.5119511869999993</v>
      </c>
      <c r="E11" s="13">
        <v>25</v>
      </c>
      <c r="F11" s="14">
        <v>42429</v>
      </c>
    </row>
    <row r="12" spans="1:6" ht="14.25" thickBot="1">
      <c r="A12" s="45"/>
      <c r="B12" s="11" t="s">
        <v>398</v>
      </c>
      <c r="C12" s="11" t="s">
        <v>399</v>
      </c>
      <c r="D12" s="12">
        <v>8.5119511869999993</v>
      </c>
      <c r="E12" s="13">
        <v>25</v>
      </c>
      <c r="F12" s="14">
        <v>42429</v>
      </c>
    </row>
    <row r="13" spans="1:6" ht="14.25" thickBot="1">
      <c r="A13" s="45"/>
      <c r="B13" s="11" t="s">
        <v>395</v>
      </c>
      <c r="C13" s="11" t="s">
        <v>396</v>
      </c>
      <c r="D13" s="12">
        <v>8.5119511869999993</v>
      </c>
      <c r="E13" s="13">
        <v>25</v>
      </c>
      <c r="F13" s="14">
        <v>42429</v>
      </c>
    </row>
    <row r="14" spans="1:6" ht="14.25" thickBot="1">
      <c r="A14" s="45"/>
      <c r="B14" s="11" t="s">
        <v>401</v>
      </c>
      <c r="C14" s="11" t="s">
        <v>402</v>
      </c>
      <c r="D14" s="12">
        <v>8.5119511869999993</v>
      </c>
      <c r="E14" s="13">
        <v>25</v>
      </c>
      <c r="F14" s="14">
        <v>42429</v>
      </c>
    </row>
    <row r="15" spans="1:6" ht="14.25" thickBot="1">
      <c r="A15" s="45"/>
      <c r="B15" s="11" t="s">
        <v>404</v>
      </c>
      <c r="C15" s="11" t="s">
        <v>405</v>
      </c>
      <c r="D15" s="12">
        <v>11.13405197</v>
      </c>
      <c r="E15" s="13">
        <v>47</v>
      </c>
      <c r="F15" s="14">
        <v>42424</v>
      </c>
    </row>
    <row r="16" spans="1:6" ht="14.25" thickBot="1">
      <c r="A16" s="45"/>
      <c r="B16" s="11" t="s">
        <v>408</v>
      </c>
      <c r="C16" s="11" t="s">
        <v>409</v>
      </c>
      <c r="D16" s="12">
        <v>11.06602518</v>
      </c>
      <c r="E16" s="13">
        <v>45</v>
      </c>
      <c r="F16" s="14">
        <v>42414</v>
      </c>
    </row>
    <row r="17" spans="1:6" ht="14.25" thickBot="1">
      <c r="A17" s="45"/>
      <c r="B17" s="11" t="s">
        <v>412</v>
      </c>
      <c r="C17" s="11" t="s">
        <v>413</v>
      </c>
      <c r="D17" s="12">
        <v>9.5358033990000006</v>
      </c>
      <c r="E17" s="13">
        <v>17</v>
      </c>
      <c r="F17" s="14">
        <v>42414</v>
      </c>
    </row>
    <row r="18" spans="1:6" ht="14.25" thickBot="1">
      <c r="A18" s="45"/>
      <c r="B18" s="11" t="s">
        <v>417</v>
      </c>
      <c r="C18" s="11" t="s">
        <v>418</v>
      </c>
      <c r="D18" s="12">
        <v>9.0946004939999998</v>
      </c>
      <c r="E18" s="13">
        <v>16</v>
      </c>
      <c r="F18" s="14">
        <v>42390</v>
      </c>
    </row>
    <row r="19" spans="1:6" ht="14.25" thickBot="1">
      <c r="A19" s="44" t="s">
        <v>592</v>
      </c>
      <c r="B19" s="11" t="s">
        <v>342</v>
      </c>
      <c r="C19" s="11" t="s">
        <v>343</v>
      </c>
      <c r="D19" s="12">
        <v>8.3633220000000001</v>
      </c>
      <c r="E19" s="13">
        <v>5</v>
      </c>
      <c r="F19" s="14">
        <v>42465</v>
      </c>
    </row>
    <row r="20" spans="1:6" ht="14.25" thickBot="1">
      <c r="A20" s="45"/>
      <c r="B20" s="11" t="s">
        <v>330</v>
      </c>
      <c r="C20" s="11" t="s">
        <v>331</v>
      </c>
      <c r="D20" s="12">
        <v>8.3633220000000001</v>
      </c>
      <c r="E20" s="13">
        <v>6</v>
      </c>
      <c r="F20" s="14">
        <v>42472</v>
      </c>
    </row>
    <row r="21" spans="1:6" ht="14.25" thickBot="1">
      <c r="A21" s="45"/>
      <c r="B21" s="11" t="s">
        <v>323</v>
      </c>
      <c r="C21" s="11" t="s">
        <v>324</v>
      </c>
      <c r="D21" s="12">
        <v>12.265871000000001</v>
      </c>
      <c r="E21" s="13">
        <v>71</v>
      </c>
      <c r="F21" s="14">
        <v>42481</v>
      </c>
    </row>
    <row r="22" spans="1:6" ht="14.25" thickBot="1">
      <c r="A22" s="45"/>
      <c r="B22" s="11" t="s">
        <v>316</v>
      </c>
      <c r="C22" s="11" t="s">
        <v>317</v>
      </c>
      <c r="D22" s="12">
        <v>7.6578049999999998</v>
      </c>
      <c r="E22" s="13">
        <v>31</v>
      </c>
      <c r="F22" s="14">
        <v>42482</v>
      </c>
    </row>
    <row r="23" spans="1:6" ht="14.25" thickBot="1">
      <c r="A23" s="45"/>
      <c r="B23" s="11" t="s">
        <v>307</v>
      </c>
      <c r="C23" s="11" t="s">
        <v>308</v>
      </c>
      <c r="D23" s="12">
        <v>9.7458670000000005</v>
      </c>
      <c r="E23" s="13">
        <v>20</v>
      </c>
      <c r="F23" s="14">
        <v>42494</v>
      </c>
    </row>
    <row r="24" spans="1:6" ht="14.25" thickBot="1">
      <c r="A24" s="45"/>
      <c r="B24" s="11" t="s">
        <v>314</v>
      </c>
      <c r="C24" s="11" t="s">
        <v>315</v>
      </c>
      <c r="D24" s="12">
        <v>9.7458670000000005</v>
      </c>
      <c r="E24" s="13">
        <v>20</v>
      </c>
      <c r="F24" s="14">
        <v>42494</v>
      </c>
    </row>
    <row r="25" spans="1:6" ht="14.25" thickBot="1">
      <c r="A25" s="45"/>
      <c r="B25" s="11" t="s">
        <v>303</v>
      </c>
      <c r="C25" s="11" t="s">
        <v>304</v>
      </c>
      <c r="D25" s="12">
        <v>8.3633220000000001</v>
      </c>
      <c r="E25" s="13">
        <v>7</v>
      </c>
      <c r="F25" s="14">
        <v>42495</v>
      </c>
    </row>
    <row r="26" spans="1:6" ht="14.25" thickBot="1">
      <c r="A26" s="45"/>
      <c r="B26" s="11" t="s">
        <v>287</v>
      </c>
      <c r="C26" s="11" t="s">
        <v>288</v>
      </c>
      <c r="D26" s="12">
        <v>10.746786</v>
      </c>
      <c r="E26" s="13">
        <v>37</v>
      </c>
      <c r="F26" s="14">
        <v>42502</v>
      </c>
    </row>
    <row r="27" spans="1:6" ht="14.25" thickBot="1">
      <c r="A27" s="45"/>
      <c r="B27" s="11" t="s">
        <v>281</v>
      </c>
      <c r="C27" s="11" t="s">
        <v>282</v>
      </c>
      <c r="D27" s="12">
        <v>12.116068</v>
      </c>
      <c r="E27" s="13">
        <v>71</v>
      </c>
      <c r="F27" s="14">
        <v>42503</v>
      </c>
    </row>
    <row r="28" spans="1:6" ht="14.25" thickBot="1">
      <c r="A28" s="45"/>
      <c r="B28" s="11" t="s">
        <v>273</v>
      </c>
      <c r="C28" s="11" t="s">
        <v>274</v>
      </c>
      <c r="D28" s="12">
        <v>9.9132490000000004</v>
      </c>
      <c r="E28" s="13">
        <v>22</v>
      </c>
      <c r="F28" s="14">
        <v>42506</v>
      </c>
    </row>
    <row r="29" spans="1:6" ht="14.25" thickBot="1">
      <c r="A29" s="45"/>
      <c r="B29" s="11" t="s">
        <v>256</v>
      </c>
      <c r="C29" s="11" t="s">
        <v>257</v>
      </c>
      <c r="D29" s="12">
        <v>8.6649980000000006</v>
      </c>
      <c r="E29" s="13">
        <v>8</v>
      </c>
      <c r="F29" s="14">
        <v>42527</v>
      </c>
    </row>
    <row r="30" spans="1:6" ht="14.25" thickBot="1">
      <c r="A30" s="46"/>
      <c r="B30" s="11" t="s">
        <v>242</v>
      </c>
      <c r="C30" s="11" t="s">
        <v>243</v>
      </c>
      <c r="D30" s="12">
        <v>14.287018</v>
      </c>
      <c r="E30" s="13">
        <v>180</v>
      </c>
      <c r="F30" s="14">
        <v>42536</v>
      </c>
    </row>
    <row r="31" spans="1:6" ht="14.25" thickBot="1">
      <c r="A31" s="44" t="s">
        <v>593</v>
      </c>
      <c r="B31" s="11" t="s">
        <v>172</v>
      </c>
      <c r="C31" s="11" t="s">
        <v>173</v>
      </c>
      <c r="D31" s="12">
        <v>11.93187133</v>
      </c>
      <c r="E31" s="13">
        <v>75</v>
      </c>
      <c r="F31" s="14">
        <v>42642</v>
      </c>
    </row>
    <row r="32" spans="1:6" ht="14.25" thickBot="1">
      <c r="A32" s="45"/>
      <c r="B32" s="11" t="s">
        <v>180</v>
      </c>
      <c r="C32" s="11" t="s">
        <v>181</v>
      </c>
      <c r="D32" s="12">
        <v>8.5459555439999999</v>
      </c>
      <c r="E32" s="13">
        <v>8</v>
      </c>
      <c r="F32" s="14">
        <v>42639</v>
      </c>
    </row>
    <row r="33" spans="1:6" ht="14.25" thickBot="1">
      <c r="A33" s="45"/>
      <c r="B33" s="11" t="s">
        <v>195</v>
      </c>
      <c r="C33" s="11" t="s">
        <v>196</v>
      </c>
      <c r="D33" s="12">
        <v>8.5428807150000008</v>
      </c>
      <c r="E33" s="13">
        <v>9</v>
      </c>
      <c r="F33" s="14">
        <v>42619</v>
      </c>
    </row>
    <row r="34" spans="1:6" ht="14.25" thickBot="1">
      <c r="A34" s="45"/>
      <c r="B34" s="11" t="s">
        <v>228</v>
      </c>
      <c r="C34" s="11" t="s">
        <v>229</v>
      </c>
      <c r="D34" s="12">
        <v>8.642484391</v>
      </c>
      <c r="E34" s="13">
        <v>6</v>
      </c>
      <c r="F34" s="14">
        <v>42569</v>
      </c>
    </row>
    <row r="35" spans="1:6" ht="14.25" thickBot="1">
      <c r="A35" s="45"/>
      <c r="B35" s="11" t="s">
        <v>232</v>
      </c>
      <c r="C35" s="11" t="s">
        <v>233</v>
      </c>
      <c r="D35" s="12">
        <v>8.642484391</v>
      </c>
      <c r="E35" s="13">
        <v>6</v>
      </c>
      <c r="F35" s="14">
        <v>42562</v>
      </c>
    </row>
    <row r="36" spans="1:6" ht="14.25" thickBot="1">
      <c r="A36" s="45"/>
      <c r="B36" s="11" t="s">
        <v>187</v>
      </c>
      <c r="C36" s="11" t="s">
        <v>188</v>
      </c>
      <c r="D36" s="49" t="s">
        <v>594</v>
      </c>
      <c r="E36" s="50"/>
      <c r="F36" s="14">
        <v>42634</v>
      </c>
    </row>
    <row r="37" spans="1:6" ht="14.25" thickBot="1">
      <c r="A37" s="45"/>
      <c r="B37" s="11" t="s">
        <v>199</v>
      </c>
      <c r="C37" s="11" t="s">
        <v>200</v>
      </c>
      <c r="D37" s="49" t="s">
        <v>594</v>
      </c>
      <c r="E37" s="50"/>
      <c r="F37" s="14">
        <v>42604</v>
      </c>
    </row>
    <row r="38" spans="1:6" ht="14.25" thickBot="1">
      <c r="A38" s="45"/>
      <c r="B38" s="11" t="s">
        <v>220</v>
      </c>
      <c r="C38" s="11" t="s">
        <v>221</v>
      </c>
      <c r="D38" s="49" t="s">
        <v>594</v>
      </c>
      <c r="E38" s="50"/>
      <c r="F38" s="14">
        <v>42579</v>
      </c>
    </row>
    <row r="39" spans="1:6" ht="26.25" thickBot="1">
      <c r="A39" s="45"/>
      <c r="B39" s="11" t="s">
        <v>209</v>
      </c>
      <c r="C39" s="11" t="s">
        <v>210</v>
      </c>
      <c r="D39" s="12">
        <v>9.981588897</v>
      </c>
      <c r="E39" s="13" t="s">
        <v>595</v>
      </c>
      <c r="F39" s="14">
        <v>42590</v>
      </c>
    </row>
    <row r="40" spans="1:6" ht="14.25" thickBot="1">
      <c r="A40" s="45"/>
      <c r="B40" s="11" t="s">
        <v>213</v>
      </c>
      <c r="C40" s="11" t="s">
        <v>214</v>
      </c>
      <c r="D40" s="12">
        <v>11.058738030000001</v>
      </c>
      <c r="E40" s="13">
        <v>38</v>
      </c>
      <c r="F40" s="14">
        <v>42583</v>
      </c>
    </row>
    <row r="41" spans="1:6" ht="14.25" thickBot="1">
      <c r="A41" s="44" t="s">
        <v>596</v>
      </c>
      <c r="B41" s="11" t="s">
        <v>48</v>
      </c>
      <c r="C41" s="11" t="s">
        <v>49</v>
      </c>
      <c r="D41" s="12">
        <v>16.898929209999999</v>
      </c>
      <c r="E41" s="13">
        <v>432</v>
      </c>
      <c r="F41" s="14">
        <v>42723</v>
      </c>
    </row>
    <row r="42" spans="1:6" ht="14.25" thickBot="1">
      <c r="A42" s="45"/>
      <c r="B42" s="11" t="s">
        <v>117</v>
      </c>
      <c r="C42" s="11" t="s">
        <v>118</v>
      </c>
      <c r="D42" s="12">
        <v>16.15446193</v>
      </c>
      <c r="E42" s="13">
        <v>340</v>
      </c>
      <c r="F42" s="14">
        <v>42702</v>
      </c>
    </row>
    <row r="43" spans="1:6" ht="14.25" thickBot="1">
      <c r="A43" s="45"/>
      <c r="B43" s="11" t="s">
        <v>121</v>
      </c>
      <c r="C43" s="11" t="s">
        <v>122</v>
      </c>
      <c r="D43" s="12">
        <v>16.15446193</v>
      </c>
      <c r="E43" s="13">
        <v>340</v>
      </c>
      <c r="F43" s="14">
        <v>42702</v>
      </c>
    </row>
    <row r="44" spans="1:6" ht="14.25" thickBot="1">
      <c r="A44" s="45"/>
      <c r="B44" s="11" t="s">
        <v>124</v>
      </c>
      <c r="C44" s="11" t="s">
        <v>125</v>
      </c>
      <c r="D44" s="12">
        <v>16.15446193</v>
      </c>
      <c r="E44" s="13">
        <v>340</v>
      </c>
      <c r="F44" s="14">
        <v>42702</v>
      </c>
    </row>
    <row r="45" spans="1:6" ht="14.25" thickBot="1">
      <c r="A45" s="45"/>
      <c r="B45" s="11" t="s">
        <v>127</v>
      </c>
      <c r="C45" s="11" t="s">
        <v>128</v>
      </c>
      <c r="D45" s="12">
        <v>49.27341577</v>
      </c>
      <c r="E45" s="13">
        <v>2119</v>
      </c>
      <c r="F45" s="14">
        <v>42695</v>
      </c>
    </row>
    <row r="46" spans="1:6" ht="14.25" thickBot="1">
      <c r="A46" s="45"/>
      <c r="B46" s="11" t="s">
        <v>102</v>
      </c>
      <c r="C46" s="11" t="s">
        <v>103</v>
      </c>
      <c r="D46" s="12">
        <v>49.27341577</v>
      </c>
      <c r="E46" s="13">
        <v>2116</v>
      </c>
      <c r="F46" s="14">
        <v>42716</v>
      </c>
    </row>
    <row r="47" spans="1:6" ht="14.25" thickBot="1">
      <c r="A47" s="45"/>
      <c r="B47" s="11" t="s">
        <v>131</v>
      </c>
      <c r="C47" s="11" t="s">
        <v>132</v>
      </c>
      <c r="D47" s="12">
        <v>29.167332200000001</v>
      </c>
      <c r="E47" s="13">
        <v>1245</v>
      </c>
      <c r="F47" s="14">
        <v>42691</v>
      </c>
    </row>
    <row r="48" spans="1:6" ht="14.25" thickBot="1">
      <c r="A48" s="45"/>
      <c r="B48" s="11" t="s">
        <v>148</v>
      </c>
      <c r="C48" s="11" t="s">
        <v>149</v>
      </c>
      <c r="D48" s="49" t="s">
        <v>594</v>
      </c>
      <c r="E48" s="50"/>
      <c r="F48" s="14">
        <v>42677</v>
      </c>
    </row>
    <row r="49" spans="1:6" ht="14.25" thickBot="1">
      <c r="A49" s="45"/>
      <c r="B49" s="11" t="s">
        <v>155</v>
      </c>
      <c r="C49" s="11" t="s">
        <v>156</v>
      </c>
      <c r="D49" s="12">
        <v>11.95440069</v>
      </c>
      <c r="E49" s="13">
        <v>74</v>
      </c>
      <c r="F49" s="14">
        <v>42671</v>
      </c>
    </row>
    <row r="50" spans="1:6" ht="14.25" thickBot="1">
      <c r="A50" s="45"/>
      <c r="B50" s="11" t="s">
        <v>112</v>
      </c>
      <c r="C50" s="11" t="s">
        <v>113</v>
      </c>
      <c r="D50" s="12">
        <v>17.601500600000001</v>
      </c>
      <c r="E50" s="13">
        <v>318</v>
      </c>
      <c r="F50" s="14">
        <v>42709</v>
      </c>
    </row>
    <row r="51" spans="1:6" ht="14.25" thickBot="1">
      <c r="A51" s="45"/>
      <c r="B51" s="11" t="s">
        <v>140</v>
      </c>
      <c r="C51" s="11" t="s">
        <v>141</v>
      </c>
      <c r="D51" s="49" t="s">
        <v>594</v>
      </c>
      <c r="E51" s="50"/>
      <c r="F51" s="14">
        <v>42688</v>
      </c>
    </row>
    <row r="52" spans="1:6" ht="14.25" thickBot="1">
      <c r="A52" s="45"/>
      <c r="B52" s="11" t="s">
        <v>148</v>
      </c>
      <c r="C52" s="11" t="s">
        <v>149</v>
      </c>
      <c r="D52" s="49" t="s">
        <v>594</v>
      </c>
      <c r="E52" s="50"/>
      <c r="F52" s="14">
        <v>42687</v>
      </c>
    </row>
    <row r="53" spans="1:6" ht="14.25" thickBot="1">
      <c r="A53" s="45"/>
      <c r="B53" s="11" t="s">
        <v>161</v>
      </c>
      <c r="C53" s="11" t="s">
        <v>162</v>
      </c>
      <c r="D53" s="49" t="s">
        <v>594</v>
      </c>
      <c r="E53" s="50"/>
      <c r="F53" s="14">
        <v>42664</v>
      </c>
    </row>
    <row r="54" spans="1:6" ht="14.25" thickBot="1">
      <c r="A54" s="46"/>
      <c r="B54" s="11" t="s">
        <v>170</v>
      </c>
      <c r="C54" s="11" t="s">
        <v>171</v>
      </c>
      <c r="D54" s="49" t="s">
        <v>594</v>
      </c>
      <c r="E54" s="50"/>
      <c r="F54" s="14">
        <v>42664</v>
      </c>
    </row>
  </sheetData>
  <mergeCells count="14">
    <mergeCell ref="A41:A54"/>
    <mergeCell ref="D48:E48"/>
    <mergeCell ref="D51:E51"/>
    <mergeCell ref="D52:E52"/>
    <mergeCell ref="D53:E53"/>
    <mergeCell ref="D54:E54"/>
    <mergeCell ref="A2:A18"/>
    <mergeCell ref="D5:E5"/>
    <mergeCell ref="D6:E6"/>
    <mergeCell ref="A19:A30"/>
    <mergeCell ref="A31:A40"/>
    <mergeCell ref="D36:E36"/>
    <mergeCell ref="D37:E37"/>
    <mergeCell ref="D38:E38"/>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A28" workbookViewId="0">
      <selection activeCell="J37" sqref="J37"/>
    </sheetView>
  </sheetViews>
  <sheetFormatPr defaultRowHeight="13.5"/>
  <cols>
    <col min="2" max="2" width="9.625" bestFit="1" customWidth="1"/>
    <col min="3" max="3" width="15.75" customWidth="1"/>
    <col min="4" max="4" width="15" bestFit="1" customWidth="1"/>
    <col min="5" max="5" width="14.25" bestFit="1" customWidth="1"/>
    <col min="6" max="6" width="11.625" bestFit="1" customWidth="1"/>
    <col min="10" max="10" width="38" bestFit="1" customWidth="1"/>
  </cols>
  <sheetData>
    <row r="1" spans="1:10" ht="24.75" thickBot="1">
      <c r="A1" s="17" t="s">
        <v>587</v>
      </c>
      <c r="B1" s="17" t="s">
        <v>0</v>
      </c>
      <c r="C1" s="17" t="s">
        <v>1</v>
      </c>
      <c r="D1" s="19" t="s">
        <v>598</v>
      </c>
      <c r="E1" s="20" t="s">
        <v>599</v>
      </c>
      <c r="F1" s="18" t="s">
        <v>588</v>
      </c>
      <c r="G1" s="27" t="s">
        <v>649</v>
      </c>
      <c r="H1" s="27" t="s">
        <v>646</v>
      </c>
      <c r="J1" t="s">
        <v>608</v>
      </c>
    </row>
    <row r="2" spans="1:10" ht="14.25" thickBot="1">
      <c r="A2" s="44" t="s">
        <v>622</v>
      </c>
      <c r="B2" s="11" t="s">
        <v>417</v>
      </c>
      <c r="C2" s="11" t="s">
        <v>418</v>
      </c>
      <c r="D2" s="12">
        <v>9.0946004939999998</v>
      </c>
      <c r="E2" s="13">
        <v>16</v>
      </c>
      <c r="F2" s="14">
        <v>42390</v>
      </c>
      <c r="G2" s="26"/>
      <c r="H2" s="26"/>
    </row>
    <row r="3" spans="1:10" ht="26.25" thickBot="1">
      <c r="A3" s="45"/>
      <c r="B3" s="11" t="s">
        <v>408</v>
      </c>
      <c r="C3" s="11" t="s">
        <v>409</v>
      </c>
      <c r="D3" s="12">
        <v>11.06602518</v>
      </c>
      <c r="E3" s="13">
        <v>45</v>
      </c>
      <c r="F3" s="14">
        <v>42414</v>
      </c>
      <c r="G3" s="26"/>
      <c r="H3" s="26"/>
    </row>
    <row r="4" spans="1:10" ht="26.25" thickBot="1">
      <c r="A4" s="45"/>
      <c r="B4" s="11" t="s">
        <v>412</v>
      </c>
      <c r="C4" s="11" t="s">
        <v>413</v>
      </c>
      <c r="D4" s="12">
        <v>9.5358033990000006</v>
      </c>
      <c r="E4" s="13">
        <v>17</v>
      </c>
      <c r="F4" s="14">
        <v>42414</v>
      </c>
      <c r="G4" s="26"/>
      <c r="H4" s="26"/>
    </row>
    <row r="5" spans="1:10" ht="14.25" thickBot="1">
      <c r="A5" s="45"/>
      <c r="B5" s="11" t="s">
        <v>404</v>
      </c>
      <c r="C5" s="11" t="s">
        <v>405</v>
      </c>
      <c r="D5" s="15">
        <v>11.13405197</v>
      </c>
      <c r="E5" s="21">
        <v>47</v>
      </c>
      <c r="F5" s="14">
        <v>42424</v>
      </c>
      <c r="G5" s="26"/>
      <c r="H5" s="26"/>
    </row>
    <row r="6" spans="1:10" ht="26.25" thickBot="1">
      <c r="A6" s="45"/>
      <c r="B6" s="11" t="s">
        <v>381</v>
      </c>
      <c r="C6" s="11" t="s">
        <v>382</v>
      </c>
      <c r="D6" s="15">
        <v>8.5119511869999993</v>
      </c>
      <c r="E6" s="21">
        <v>25</v>
      </c>
      <c r="F6" s="14">
        <v>42429</v>
      </c>
      <c r="G6" s="26"/>
      <c r="H6" s="26"/>
    </row>
    <row r="7" spans="1:10" ht="26.25" thickBot="1">
      <c r="A7" s="45"/>
      <c r="B7" s="11" t="s">
        <v>377</v>
      </c>
      <c r="C7" s="11" t="s">
        <v>378</v>
      </c>
      <c r="D7" s="12">
        <v>8.5119511869999993</v>
      </c>
      <c r="E7" s="13">
        <v>25</v>
      </c>
      <c r="F7" s="14">
        <v>42429</v>
      </c>
      <c r="G7" s="26"/>
      <c r="H7" s="26"/>
    </row>
    <row r="8" spans="1:10" ht="26.25" thickBot="1">
      <c r="A8" s="45"/>
      <c r="B8" s="11" t="s">
        <v>384</v>
      </c>
      <c r="C8" s="11" t="s">
        <v>385</v>
      </c>
      <c r="D8" s="12">
        <v>8.5119511869999993</v>
      </c>
      <c r="E8" s="13">
        <v>25</v>
      </c>
      <c r="F8" s="14">
        <v>42429</v>
      </c>
      <c r="G8" s="26"/>
      <c r="H8" s="26"/>
    </row>
    <row r="9" spans="1:10" ht="26.25" thickBot="1">
      <c r="A9" s="45"/>
      <c r="B9" s="11" t="s">
        <v>398</v>
      </c>
      <c r="C9" s="11" t="s">
        <v>399</v>
      </c>
      <c r="D9" s="12">
        <v>8.5119511869999993</v>
      </c>
      <c r="E9" s="13">
        <v>25</v>
      </c>
      <c r="F9" s="14">
        <v>42429</v>
      </c>
      <c r="G9" s="26"/>
      <c r="H9" s="26"/>
    </row>
    <row r="10" spans="1:10" ht="26.25" thickBot="1">
      <c r="A10" s="45"/>
      <c r="B10" s="11" t="s">
        <v>395</v>
      </c>
      <c r="C10" s="11" t="s">
        <v>396</v>
      </c>
      <c r="D10" s="12">
        <v>8.5119511869999993</v>
      </c>
      <c r="E10" s="13">
        <v>25</v>
      </c>
      <c r="F10" s="14">
        <v>42429</v>
      </c>
      <c r="G10" s="26"/>
      <c r="H10" s="26"/>
    </row>
    <row r="11" spans="1:10" ht="26.25" thickBot="1">
      <c r="A11" s="45"/>
      <c r="B11" s="11" t="s">
        <v>401</v>
      </c>
      <c r="C11" s="11" t="s">
        <v>402</v>
      </c>
      <c r="D11" s="12">
        <v>8.5119511869999993</v>
      </c>
      <c r="E11" s="13">
        <v>25</v>
      </c>
      <c r="F11" s="14">
        <v>42429</v>
      </c>
      <c r="G11" s="26"/>
      <c r="H11" s="26"/>
    </row>
    <row r="12" spans="1:10" ht="14.25" thickBot="1">
      <c r="A12" s="45"/>
      <c r="B12" s="11" t="s">
        <v>601</v>
      </c>
      <c r="C12" s="11" t="s">
        <v>602</v>
      </c>
      <c r="D12" s="12" t="s">
        <v>604</v>
      </c>
      <c r="E12" s="12" t="s">
        <v>604</v>
      </c>
      <c r="F12" s="14">
        <v>42429</v>
      </c>
      <c r="G12" s="26"/>
      <c r="H12" s="26"/>
      <c r="I12" s="22" t="s">
        <v>603</v>
      </c>
      <c r="J12" t="s">
        <v>639</v>
      </c>
    </row>
    <row r="13" spans="1:10" ht="26.25" thickBot="1">
      <c r="A13" s="45"/>
      <c r="B13" s="11" t="s">
        <v>371</v>
      </c>
      <c r="C13" s="11" t="s">
        <v>372</v>
      </c>
      <c r="D13" s="12">
        <v>8.8614376440000004</v>
      </c>
      <c r="E13" s="13">
        <v>10</v>
      </c>
      <c r="F13" s="14">
        <v>42437</v>
      </c>
      <c r="G13" s="26"/>
      <c r="H13" s="26"/>
    </row>
    <row r="14" spans="1:10" ht="26.25" thickBot="1">
      <c r="A14" s="45"/>
      <c r="B14" s="11" t="s">
        <v>368</v>
      </c>
      <c r="C14" s="11" t="s">
        <v>369</v>
      </c>
      <c r="D14" s="12">
        <v>7.6370166749999999</v>
      </c>
      <c r="E14" s="13">
        <v>32</v>
      </c>
      <c r="F14" s="14">
        <v>42438</v>
      </c>
      <c r="G14" s="26"/>
      <c r="H14" s="26"/>
    </row>
    <row r="15" spans="1:10" ht="14.25" thickBot="1">
      <c r="A15" s="45"/>
      <c r="B15" s="11" t="s">
        <v>363</v>
      </c>
      <c r="C15" s="11" t="s">
        <v>364</v>
      </c>
      <c r="D15" s="12" t="s">
        <v>605</v>
      </c>
      <c r="E15" s="12" t="s">
        <v>605</v>
      </c>
      <c r="F15" s="14">
        <v>42439</v>
      </c>
      <c r="G15" s="26"/>
      <c r="H15" s="26"/>
    </row>
    <row r="16" spans="1:10" ht="14.25" thickBot="1">
      <c r="A16" s="45"/>
      <c r="B16" s="11" t="s">
        <v>359</v>
      </c>
      <c r="C16" s="11" t="s">
        <v>360</v>
      </c>
      <c r="D16" s="12" t="s">
        <v>600</v>
      </c>
      <c r="E16" s="12" t="s">
        <v>600</v>
      </c>
      <c r="F16" s="14">
        <v>42442</v>
      </c>
      <c r="G16" s="26"/>
      <c r="H16" s="26"/>
    </row>
    <row r="17" spans="1:12" ht="26.25" thickBot="1">
      <c r="A17" s="45"/>
      <c r="B17" s="11" t="s">
        <v>354</v>
      </c>
      <c r="C17" s="11" t="s">
        <v>355</v>
      </c>
      <c r="D17" s="12">
        <v>12.740623709999999</v>
      </c>
      <c r="E17" s="13">
        <v>48</v>
      </c>
      <c r="F17" s="14">
        <v>42446</v>
      </c>
      <c r="G17" s="26"/>
      <c r="H17" s="26"/>
    </row>
    <row r="18" spans="1:12" ht="26.25" thickBot="1">
      <c r="A18" s="45"/>
      <c r="B18" s="11" t="s">
        <v>350</v>
      </c>
      <c r="C18" s="11" t="s">
        <v>351</v>
      </c>
      <c r="D18" s="12">
        <v>8.3415920680000006</v>
      </c>
      <c r="E18" s="13">
        <v>7</v>
      </c>
      <c r="F18" s="14">
        <v>42457</v>
      </c>
      <c r="G18" s="26"/>
      <c r="H18" s="26"/>
    </row>
    <row r="19" spans="1:12" ht="26.25" thickBot="1">
      <c r="A19" s="45"/>
      <c r="B19" s="11" t="s">
        <v>346</v>
      </c>
      <c r="C19" s="11" t="s">
        <v>347</v>
      </c>
      <c r="D19" s="12">
        <v>11.698830729999999</v>
      </c>
      <c r="E19" s="13">
        <v>61</v>
      </c>
      <c r="F19" s="14">
        <v>42457</v>
      </c>
      <c r="G19" s="26"/>
      <c r="H19" s="26"/>
    </row>
    <row r="20" spans="1:12" ht="26.25" thickBot="1">
      <c r="A20" s="44" t="s">
        <v>627</v>
      </c>
      <c r="B20" s="11" t="s">
        <v>342</v>
      </c>
      <c r="C20" s="11" t="s">
        <v>343</v>
      </c>
      <c r="D20" s="12">
        <v>8.3633220000000001</v>
      </c>
      <c r="E20" s="13">
        <v>5</v>
      </c>
      <c r="F20" s="14">
        <v>42465</v>
      </c>
      <c r="G20" s="26"/>
      <c r="H20" s="26"/>
    </row>
    <row r="21" spans="1:12" ht="26.25" thickBot="1">
      <c r="A21" s="45"/>
      <c r="B21" s="11" t="s">
        <v>606</v>
      </c>
      <c r="C21" s="11" t="s">
        <v>607</v>
      </c>
      <c r="D21" s="12">
        <v>9.7987084543457605</v>
      </c>
      <c r="E21" s="13">
        <v>19</v>
      </c>
      <c r="F21" s="14">
        <v>42466</v>
      </c>
      <c r="G21" s="26"/>
      <c r="H21" s="26"/>
      <c r="I21" s="22" t="s">
        <v>603</v>
      </c>
      <c r="J21" t="s">
        <v>609</v>
      </c>
    </row>
    <row r="22" spans="1:12" ht="14.25" thickBot="1">
      <c r="A22" s="45"/>
      <c r="B22" s="11" t="s">
        <v>330</v>
      </c>
      <c r="C22" s="11" t="s">
        <v>331</v>
      </c>
      <c r="D22" s="12">
        <v>8.3633220000000001</v>
      </c>
      <c r="E22" s="13">
        <v>6</v>
      </c>
      <c r="F22" s="14">
        <v>42472</v>
      </c>
      <c r="G22" s="26"/>
      <c r="H22" s="26"/>
    </row>
    <row r="23" spans="1:12" ht="14.25" thickBot="1">
      <c r="A23" s="45"/>
      <c r="B23" s="11" t="s">
        <v>323</v>
      </c>
      <c r="C23" s="11" t="s">
        <v>324</v>
      </c>
      <c r="D23" s="12">
        <v>12.265871000000001</v>
      </c>
      <c r="E23" s="13">
        <v>71</v>
      </c>
      <c r="F23" s="14">
        <v>42481</v>
      </c>
      <c r="G23" s="26"/>
      <c r="H23" s="26"/>
    </row>
    <row r="24" spans="1:12" ht="26.25" thickBot="1">
      <c r="A24" s="45"/>
      <c r="B24" s="11" t="s">
        <v>316</v>
      </c>
      <c r="C24" s="11" t="s">
        <v>317</v>
      </c>
      <c r="D24" s="12">
        <v>7.6578049999999998</v>
      </c>
      <c r="E24" s="13">
        <v>31</v>
      </c>
      <c r="F24" s="14">
        <v>42482</v>
      </c>
      <c r="G24" s="26"/>
      <c r="H24" s="26"/>
    </row>
    <row r="25" spans="1:12" ht="14.25" thickBot="1">
      <c r="A25" s="45"/>
      <c r="B25" s="11" t="s">
        <v>307</v>
      </c>
      <c r="C25" s="11" t="s">
        <v>308</v>
      </c>
      <c r="D25" s="12">
        <v>9.7458670000000005</v>
      </c>
      <c r="E25" s="13">
        <v>20</v>
      </c>
      <c r="F25" s="14">
        <v>42494</v>
      </c>
      <c r="G25" s="26"/>
      <c r="H25" s="26"/>
    </row>
    <row r="26" spans="1:12" ht="14.25" thickBot="1">
      <c r="A26" s="45"/>
      <c r="B26" s="11" t="s">
        <v>314</v>
      </c>
      <c r="C26" s="11" t="s">
        <v>315</v>
      </c>
      <c r="D26" s="12">
        <v>9.7458670000000005</v>
      </c>
      <c r="E26" s="13">
        <v>20</v>
      </c>
      <c r="F26" s="14">
        <v>42494</v>
      </c>
      <c r="G26" s="26"/>
      <c r="H26" s="26"/>
    </row>
    <row r="27" spans="1:12" ht="26.25" thickBot="1">
      <c r="A27" s="45"/>
      <c r="B27" s="11" t="s">
        <v>303</v>
      </c>
      <c r="C27" s="11" t="s">
        <v>304</v>
      </c>
      <c r="D27" s="12">
        <v>8.3633220000000001</v>
      </c>
      <c r="E27" s="13">
        <v>7</v>
      </c>
      <c r="F27" s="14">
        <v>42495</v>
      </c>
      <c r="G27" s="26"/>
      <c r="H27" s="26"/>
    </row>
    <row r="28" spans="1:12" ht="14.25" thickBot="1">
      <c r="A28" s="45"/>
      <c r="B28" s="11" t="s">
        <v>624</v>
      </c>
      <c r="C28" s="11" t="s">
        <v>625</v>
      </c>
      <c r="D28" s="12" t="s">
        <v>600</v>
      </c>
      <c r="E28" s="12" t="s">
        <v>600</v>
      </c>
      <c r="F28" s="14">
        <v>42500</v>
      </c>
      <c r="G28" s="26"/>
      <c r="H28" s="28" t="s">
        <v>577</v>
      </c>
      <c r="I28" s="22" t="s">
        <v>603</v>
      </c>
      <c r="J28" t="s">
        <v>626</v>
      </c>
    </row>
    <row r="29" spans="1:12" ht="14.25" thickBot="1">
      <c r="A29" s="45"/>
      <c r="B29" s="11" t="s">
        <v>287</v>
      </c>
      <c r="C29" s="11" t="s">
        <v>288</v>
      </c>
      <c r="D29" s="12">
        <v>10.746786</v>
      </c>
      <c r="E29" s="13">
        <v>37</v>
      </c>
      <c r="F29" s="14">
        <v>42502</v>
      </c>
      <c r="G29" s="26"/>
      <c r="H29" s="26"/>
    </row>
    <row r="30" spans="1:12" ht="14.25" thickBot="1">
      <c r="A30" s="45"/>
      <c r="B30" s="11" t="s">
        <v>281</v>
      </c>
      <c r="C30" s="11" t="s">
        <v>282</v>
      </c>
      <c r="D30" s="12">
        <v>12.116068</v>
      </c>
      <c r="E30" s="13">
        <v>71</v>
      </c>
      <c r="F30" s="14">
        <v>42503</v>
      </c>
      <c r="G30" s="26"/>
      <c r="H30" s="26"/>
    </row>
    <row r="31" spans="1:12" ht="26.25" thickBot="1">
      <c r="A31" s="45"/>
      <c r="B31" s="11" t="s">
        <v>273</v>
      </c>
      <c r="C31" s="11" t="s">
        <v>274</v>
      </c>
      <c r="D31" s="12">
        <v>9.9132490000000004</v>
      </c>
      <c r="E31" s="13">
        <v>22</v>
      </c>
      <c r="F31" s="14">
        <v>42506</v>
      </c>
      <c r="G31" s="26"/>
      <c r="H31" s="26"/>
    </row>
    <row r="32" spans="1:12" ht="27.75" thickBot="1">
      <c r="A32" s="45"/>
      <c r="B32" s="11" t="s">
        <v>671</v>
      </c>
      <c r="C32" s="11" t="s">
        <v>669</v>
      </c>
      <c r="D32" s="12" t="s">
        <v>600</v>
      </c>
      <c r="E32" s="12" t="s">
        <v>600</v>
      </c>
      <c r="F32" s="14">
        <v>42519</v>
      </c>
      <c r="G32" s="26"/>
      <c r="H32" s="28" t="s">
        <v>577</v>
      </c>
      <c r="I32" s="22" t="s">
        <v>603</v>
      </c>
      <c r="J32" s="23" t="s">
        <v>612</v>
      </c>
      <c r="K32" t="s">
        <v>670</v>
      </c>
      <c r="L32" t="s">
        <v>672</v>
      </c>
    </row>
    <row r="33" spans="1:10" ht="26.25" thickBot="1">
      <c r="A33" s="45"/>
      <c r="B33" s="11" t="s">
        <v>613</v>
      </c>
      <c r="C33" s="11" t="s">
        <v>614</v>
      </c>
      <c r="D33" s="12" t="s">
        <v>600</v>
      </c>
      <c r="E33" s="12" t="s">
        <v>600</v>
      </c>
      <c r="F33" s="14">
        <v>42522</v>
      </c>
      <c r="G33" s="26"/>
      <c r="H33" s="28" t="s">
        <v>577</v>
      </c>
      <c r="I33" s="22" t="s">
        <v>603</v>
      </c>
      <c r="J33" s="23" t="s">
        <v>640</v>
      </c>
    </row>
    <row r="34" spans="1:10" ht="26.25" thickBot="1">
      <c r="A34" s="45"/>
      <c r="B34" s="11" t="s">
        <v>615</v>
      </c>
      <c r="C34" s="11" t="s">
        <v>616</v>
      </c>
      <c r="D34" s="12" t="s">
        <v>600</v>
      </c>
      <c r="E34" s="12" t="s">
        <v>600</v>
      </c>
      <c r="F34" s="14">
        <v>42522</v>
      </c>
      <c r="G34" s="26"/>
      <c r="H34" s="28" t="s">
        <v>577</v>
      </c>
      <c r="I34" s="22" t="s">
        <v>603</v>
      </c>
      <c r="J34" s="23" t="s">
        <v>640</v>
      </c>
    </row>
    <row r="35" spans="1:10" ht="26.25" thickBot="1">
      <c r="A35" s="45"/>
      <c r="B35" s="11" t="s">
        <v>256</v>
      </c>
      <c r="C35" s="11" t="s">
        <v>257</v>
      </c>
      <c r="D35" s="12">
        <v>8.6649980000000006</v>
      </c>
      <c r="E35" s="13">
        <v>8</v>
      </c>
      <c r="F35" s="14">
        <v>42527</v>
      </c>
      <c r="G35" s="26"/>
      <c r="H35" s="26"/>
    </row>
    <row r="36" spans="1:10" ht="26.25" thickBot="1">
      <c r="A36" s="45"/>
      <c r="B36" s="11" t="s">
        <v>617</v>
      </c>
      <c r="C36" s="11" t="s">
        <v>618</v>
      </c>
      <c r="D36" s="12" t="s">
        <v>600</v>
      </c>
      <c r="E36" s="12" t="s">
        <v>600</v>
      </c>
      <c r="F36" s="14">
        <v>42534</v>
      </c>
      <c r="G36" s="26"/>
      <c r="H36" s="28" t="s">
        <v>577</v>
      </c>
      <c r="I36" s="22" t="s">
        <v>603</v>
      </c>
      <c r="J36" s="23" t="s">
        <v>640</v>
      </c>
    </row>
    <row r="37" spans="1:10" ht="26.25" thickBot="1">
      <c r="A37" s="45"/>
      <c r="B37" s="11" t="s">
        <v>619</v>
      </c>
      <c r="C37" s="11" t="s">
        <v>620</v>
      </c>
      <c r="D37" s="12" t="s">
        <v>600</v>
      </c>
      <c r="E37" s="12" t="s">
        <v>600</v>
      </c>
      <c r="F37" s="14">
        <v>42534</v>
      </c>
      <c r="G37" s="26"/>
      <c r="H37" s="28" t="s">
        <v>577</v>
      </c>
      <c r="I37" s="22" t="s">
        <v>603</v>
      </c>
      <c r="J37" s="23" t="s">
        <v>640</v>
      </c>
    </row>
    <row r="38" spans="1:10" ht="26.25" thickBot="1">
      <c r="A38" s="45"/>
      <c r="B38" s="11" t="s">
        <v>242</v>
      </c>
      <c r="C38" s="11" t="s">
        <v>243</v>
      </c>
      <c r="D38" s="12">
        <v>14.287018</v>
      </c>
      <c r="E38" s="13">
        <v>180</v>
      </c>
      <c r="F38" s="14">
        <v>42536</v>
      </c>
      <c r="G38" s="26"/>
      <c r="H38" s="26"/>
    </row>
    <row r="39" spans="1:10" ht="26.25" thickBot="1">
      <c r="A39" s="46"/>
      <c r="B39" s="11" t="s">
        <v>623</v>
      </c>
      <c r="C39" s="24" t="s">
        <v>621</v>
      </c>
      <c r="D39" s="29" t="s">
        <v>600</v>
      </c>
      <c r="E39" s="12" t="s">
        <v>600</v>
      </c>
      <c r="F39" s="14">
        <v>42538</v>
      </c>
      <c r="G39" s="26"/>
      <c r="H39" s="28" t="s">
        <v>577</v>
      </c>
      <c r="I39" s="22" t="s">
        <v>603</v>
      </c>
      <c r="J39" t="s">
        <v>238</v>
      </c>
    </row>
    <row r="40" spans="1:10" ht="26.25" thickBot="1">
      <c r="A40" s="44" t="s">
        <v>628</v>
      </c>
      <c r="B40" s="11" t="s">
        <v>232</v>
      </c>
      <c r="C40" s="11" t="s">
        <v>233</v>
      </c>
      <c r="D40" s="12">
        <v>8.642484391</v>
      </c>
      <c r="E40" s="13">
        <v>6</v>
      </c>
      <c r="F40" s="14">
        <v>42562</v>
      </c>
      <c r="G40" s="26"/>
      <c r="H40" s="26"/>
    </row>
    <row r="41" spans="1:10" ht="26.25" thickBot="1">
      <c r="A41" s="45"/>
      <c r="B41" s="11" t="s">
        <v>228</v>
      </c>
      <c r="C41" s="11" t="s">
        <v>229</v>
      </c>
      <c r="D41" s="12">
        <v>8.642484391</v>
      </c>
      <c r="E41" s="13">
        <v>6</v>
      </c>
      <c r="F41" s="14">
        <v>42569</v>
      </c>
      <c r="G41" s="26"/>
      <c r="H41" s="26"/>
    </row>
    <row r="42" spans="1:10" ht="14.25" thickBot="1">
      <c r="A42" s="45"/>
      <c r="B42" s="11" t="s">
        <v>220</v>
      </c>
      <c r="C42" s="11" t="s">
        <v>660</v>
      </c>
      <c r="D42" s="29" t="s">
        <v>600</v>
      </c>
      <c r="E42" s="12" t="s">
        <v>600</v>
      </c>
      <c r="F42" s="14">
        <v>42579</v>
      </c>
      <c r="G42" s="26"/>
      <c r="H42" s="28" t="s">
        <v>577</v>
      </c>
      <c r="J42" t="s">
        <v>661</v>
      </c>
    </row>
    <row r="43" spans="1:10" ht="26.25" thickBot="1">
      <c r="A43" s="45"/>
      <c r="B43" s="11" t="s">
        <v>213</v>
      </c>
      <c r="C43" s="11" t="s">
        <v>214</v>
      </c>
      <c r="D43" s="12">
        <v>11.058738030000001</v>
      </c>
      <c r="E43" s="13">
        <v>38</v>
      </c>
      <c r="F43" s="14">
        <v>42583</v>
      </c>
      <c r="G43" s="26"/>
      <c r="H43" s="26"/>
    </row>
    <row r="44" spans="1:10" ht="26.25" thickBot="1">
      <c r="A44" s="45"/>
      <c r="B44" s="11" t="s">
        <v>209</v>
      </c>
      <c r="C44" s="11" t="s">
        <v>210</v>
      </c>
      <c r="D44" s="12">
        <v>9.981588897</v>
      </c>
      <c r="E44" s="13" t="s">
        <v>595</v>
      </c>
      <c r="F44" s="14">
        <v>42590</v>
      </c>
      <c r="G44" s="26"/>
      <c r="H44" s="26"/>
    </row>
    <row r="45" spans="1:10" ht="14.25" thickBot="1">
      <c r="A45" s="45"/>
      <c r="B45" s="11" t="s">
        <v>199</v>
      </c>
      <c r="C45" s="11" t="s">
        <v>662</v>
      </c>
      <c r="D45" s="29" t="s">
        <v>600</v>
      </c>
      <c r="E45" s="12" t="s">
        <v>600</v>
      </c>
      <c r="F45" s="14">
        <v>42604</v>
      </c>
      <c r="G45" s="26"/>
      <c r="H45" s="28" t="s">
        <v>577</v>
      </c>
      <c r="J45" t="s">
        <v>665</v>
      </c>
    </row>
    <row r="46" spans="1:10" ht="26.25" thickBot="1">
      <c r="A46" s="45"/>
      <c r="B46" s="11" t="s">
        <v>195</v>
      </c>
      <c r="C46" s="11" t="s">
        <v>196</v>
      </c>
      <c r="D46" s="15">
        <v>8.5428807150000008</v>
      </c>
      <c r="E46" s="21">
        <v>9</v>
      </c>
      <c r="F46" s="14">
        <v>42619</v>
      </c>
      <c r="G46" s="26"/>
      <c r="H46" s="26"/>
    </row>
    <row r="47" spans="1:10" ht="14.25" thickBot="1">
      <c r="A47" s="45"/>
      <c r="B47" s="11" t="s">
        <v>187</v>
      </c>
      <c r="C47" s="11" t="s">
        <v>663</v>
      </c>
      <c r="D47" s="29" t="s">
        <v>600</v>
      </c>
      <c r="E47" s="12" t="s">
        <v>600</v>
      </c>
      <c r="F47" s="14">
        <v>42634</v>
      </c>
      <c r="G47" s="26"/>
      <c r="H47" s="28" t="s">
        <v>577</v>
      </c>
      <c r="J47" t="s">
        <v>664</v>
      </c>
    </row>
    <row r="48" spans="1:10" ht="26.25" thickBot="1">
      <c r="A48" s="45"/>
      <c r="B48" s="11" t="s">
        <v>180</v>
      </c>
      <c r="C48" s="11" t="s">
        <v>181</v>
      </c>
      <c r="D48" s="12">
        <v>8.5459555439999999</v>
      </c>
      <c r="E48" s="13">
        <v>8</v>
      </c>
      <c r="F48" s="14">
        <v>42639</v>
      </c>
      <c r="G48" s="26"/>
      <c r="H48" s="26"/>
    </row>
    <row r="49" spans="1:11" ht="26.25" thickBot="1">
      <c r="A49" s="45"/>
      <c r="B49" s="11" t="s">
        <v>172</v>
      </c>
      <c r="C49" s="11" t="s">
        <v>173</v>
      </c>
      <c r="D49" s="12">
        <v>11.93187133</v>
      </c>
      <c r="E49" s="13">
        <v>75</v>
      </c>
      <c r="F49" s="14">
        <v>42642</v>
      </c>
      <c r="G49" s="26"/>
      <c r="H49" s="26"/>
    </row>
    <row r="50" spans="1:11" ht="26.25" thickBot="1">
      <c r="A50" s="44" t="s">
        <v>659</v>
      </c>
      <c r="B50" s="11" t="s">
        <v>161</v>
      </c>
      <c r="C50" s="11" t="s">
        <v>162</v>
      </c>
      <c r="D50" s="25" t="s">
        <v>594</v>
      </c>
      <c r="E50" s="25" t="s">
        <v>594</v>
      </c>
      <c r="F50" s="14">
        <v>42664</v>
      </c>
      <c r="G50" s="26"/>
      <c r="H50" s="26"/>
    </row>
    <row r="51" spans="1:11" ht="26.25" thickBot="1">
      <c r="A51" s="45"/>
      <c r="B51" s="11" t="s">
        <v>170</v>
      </c>
      <c r="C51" s="11" t="s">
        <v>171</v>
      </c>
      <c r="D51" s="25" t="s">
        <v>594</v>
      </c>
      <c r="E51" s="25" t="s">
        <v>594</v>
      </c>
      <c r="F51" s="14">
        <v>42664</v>
      </c>
      <c r="G51" s="26"/>
      <c r="H51" s="26"/>
    </row>
    <row r="52" spans="1:11" ht="26.25" thickBot="1">
      <c r="A52" s="45"/>
      <c r="B52" s="11" t="s">
        <v>155</v>
      </c>
      <c r="C52" s="11" t="s">
        <v>156</v>
      </c>
      <c r="D52" s="12">
        <v>11.95440069</v>
      </c>
      <c r="E52" s="13">
        <v>74</v>
      </c>
      <c r="F52" s="14">
        <v>42671</v>
      </c>
      <c r="G52" s="26"/>
      <c r="H52" s="26"/>
    </row>
    <row r="53" spans="1:11" ht="14.25" thickBot="1">
      <c r="A53" s="45"/>
      <c r="B53" s="11" t="s">
        <v>148</v>
      </c>
      <c r="C53" s="11" t="s">
        <v>149</v>
      </c>
      <c r="D53" s="25" t="s">
        <v>594</v>
      </c>
      <c r="E53" s="25" t="s">
        <v>594</v>
      </c>
      <c r="F53" s="14">
        <v>42677</v>
      </c>
      <c r="G53" s="26"/>
      <c r="H53" s="26"/>
      <c r="J53" t="s">
        <v>629</v>
      </c>
    </row>
    <row r="54" spans="1:11" ht="14.25" thickBot="1">
      <c r="A54" s="45"/>
      <c r="B54" s="11" t="s">
        <v>140</v>
      </c>
      <c r="C54" s="11" t="s">
        <v>141</v>
      </c>
      <c r="D54" s="25" t="s">
        <v>594</v>
      </c>
      <c r="E54" s="25" t="s">
        <v>594</v>
      </c>
      <c r="F54" s="14">
        <v>42688</v>
      </c>
      <c r="G54" s="26"/>
      <c r="H54" s="26"/>
    </row>
    <row r="55" spans="1:11" ht="26.25" thickBot="1">
      <c r="A55" s="45"/>
      <c r="B55" s="11" t="s">
        <v>131</v>
      </c>
      <c r="C55" s="11" t="s">
        <v>132</v>
      </c>
      <c r="D55" s="12">
        <v>29.167332200000001</v>
      </c>
      <c r="E55" s="13">
        <v>1245</v>
      </c>
      <c r="F55" s="14">
        <v>42691</v>
      </c>
      <c r="G55" s="26"/>
      <c r="H55" s="26"/>
    </row>
    <row r="56" spans="1:11" ht="26.25" thickBot="1">
      <c r="A56" s="45"/>
      <c r="B56" s="11" t="s">
        <v>127</v>
      </c>
      <c r="C56" s="11" t="s">
        <v>128</v>
      </c>
      <c r="D56" s="15">
        <v>49.27341577</v>
      </c>
      <c r="E56" s="21">
        <v>2119</v>
      </c>
      <c r="F56" s="14">
        <v>42695</v>
      </c>
      <c r="G56" s="26"/>
      <c r="H56" s="26"/>
    </row>
    <row r="57" spans="1:11" ht="14.25" thickBot="1">
      <c r="A57" s="45"/>
      <c r="B57" s="11" t="s">
        <v>117</v>
      </c>
      <c r="C57" s="11" t="s">
        <v>636</v>
      </c>
      <c r="D57" s="12">
        <v>16.15446193</v>
      </c>
      <c r="E57" s="13">
        <v>340</v>
      </c>
      <c r="F57" s="14">
        <v>42702</v>
      </c>
      <c r="G57" s="26"/>
      <c r="H57" s="26"/>
    </row>
    <row r="58" spans="1:11" ht="26.25" thickBot="1">
      <c r="A58" s="45"/>
      <c r="B58" s="11" t="s">
        <v>121</v>
      </c>
      <c r="C58" s="11" t="s">
        <v>122</v>
      </c>
      <c r="D58" s="12">
        <v>16.15446193</v>
      </c>
      <c r="E58" s="13">
        <v>340</v>
      </c>
      <c r="F58" s="14">
        <v>42702</v>
      </c>
      <c r="G58" s="26"/>
      <c r="H58" s="26"/>
    </row>
    <row r="59" spans="1:11" ht="26.25" thickBot="1">
      <c r="A59" s="45"/>
      <c r="B59" s="11" t="s">
        <v>124</v>
      </c>
      <c r="C59" s="11" t="s">
        <v>125</v>
      </c>
      <c r="D59" s="15">
        <v>16.15446193</v>
      </c>
      <c r="E59" s="21">
        <v>340</v>
      </c>
      <c r="F59" s="14">
        <v>42702</v>
      </c>
      <c r="G59" s="26"/>
      <c r="H59" s="26"/>
    </row>
    <row r="60" spans="1:11" ht="26.25" thickBot="1">
      <c r="A60" s="45"/>
      <c r="B60" s="11" t="s">
        <v>112</v>
      </c>
      <c r="C60" s="11" t="s">
        <v>113</v>
      </c>
      <c r="D60" s="15">
        <v>17.601500600000001</v>
      </c>
      <c r="E60" s="21">
        <v>318</v>
      </c>
      <c r="F60" s="14">
        <v>42709</v>
      </c>
      <c r="G60" s="26"/>
      <c r="H60" s="26"/>
    </row>
    <row r="61" spans="1:11" ht="14.25" thickBot="1">
      <c r="A61" s="45"/>
      <c r="B61" s="11" t="s">
        <v>630</v>
      </c>
      <c r="C61" s="11" t="s">
        <v>631</v>
      </c>
      <c r="D61" s="15">
        <v>16.341665714165298</v>
      </c>
      <c r="E61" s="21">
        <v>410</v>
      </c>
      <c r="F61" s="14">
        <v>42713</v>
      </c>
      <c r="G61" s="26"/>
      <c r="H61" s="26"/>
      <c r="I61" s="22" t="s">
        <v>603</v>
      </c>
      <c r="J61" t="s">
        <v>638</v>
      </c>
    </row>
    <row r="62" spans="1:11" ht="26.25" thickBot="1">
      <c r="A62" s="45"/>
      <c r="B62" s="11" t="s">
        <v>102</v>
      </c>
      <c r="C62" s="11" t="s">
        <v>103</v>
      </c>
      <c r="D62" s="15">
        <v>49.27341577</v>
      </c>
      <c r="E62" s="21">
        <v>2116</v>
      </c>
      <c r="F62" s="14">
        <v>42716</v>
      </c>
      <c r="G62" s="26"/>
      <c r="H62" s="26"/>
      <c r="K62" t="s">
        <v>637</v>
      </c>
    </row>
    <row r="63" spans="1:11" ht="26.25" thickBot="1">
      <c r="A63" s="45"/>
      <c r="B63" s="11" t="s">
        <v>90</v>
      </c>
      <c r="C63" s="11" t="s">
        <v>641</v>
      </c>
      <c r="D63" s="12" t="s">
        <v>600</v>
      </c>
      <c r="E63" s="12" t="s">
        <v>600</v>
      </c>
      <c r="F63" s="14">
        <v>42719</v>
      </c>
      <c r="G63" s="26"/>
      <c r="H63" s="28" t="s">
        <v>577</v>
      </c>
      <c r="I63" s="22" t="s">
        <v>603</v>
      </c>
      <c r="J63" t="s">
        <v>648</v>
      </c>
    </row>
    <row r="64" spans="1:11" ht="26.25" thickBot="1">
      <c r="A64" s="45"/>
      <c r="B64" s="11" t="s">
        <v>78</v>
      </c>
      <c r="C64" s="11" t="s">
        <v>79</v>
      </c>
      <c r="D64" s="12" t="s">
        <v>600</v>
      </c>
      <c r="E64" s="12" t="s">
        <v>600</v>
      </c>
      <c r="F64" s="14">
        <v>42719</v>
      </c>
      <c r="G64" s="26"/>
      <c r="H64" s="28" t="s">
        <v>577</v>
      </c>
      <c r="I64" s="22" t="s">
        <v>603</v>
      </c>
      <c r="J64" t="s">
        <v>70</v>
      </c>
    </row>
    <row r="65" spans="1:10" ht="26.25" thickBot="1">
      <c r="A65" s="45"/>
      <c r="B65" s="11" t="s">
        <v>80</v>
      </c>
      <c r="C65" s="11" t="s">
        <v>81</v>
      </c>
      <c r="D65" s="12" t="s">
        <v>600</v>
      </c>
      <c r="E65" s="12" t="s">
        <v>600</v>
      </c>
      <c r="F65" s="14">
        <v>42719</v>
      </c>
      <c r="G65" s="26"/>
      <c r="H65" s="28" t="s">
        <v>577</v>
      </c>
      <c r="I65" s="22" t="s">
        <v>603</v>
      </c>
      <c r="J65" t="s">
        <v>70</v>
      </c>
    </row>
    <row r="66" spans="1:10" ht="26.25" thickBot="1">
      <c r="A66" s="45"/>
      <c r="B66" s="11" t="s">
        <v>82</v>
      </c>
      <c r="C66" s="11" t="s">
        <v>83</v>
      </c>
      <c r="D66" s="12" t="s">
        <v>600</v>
      </c>
      <c r="E66" s="12" t="s">
        <v>600</v>
      </c>
      <c r="F66" s="14">
        <v>42719</v>
      </c>
      <c r="G66" s="26"/>
      <c r="H66" s="28" t="s">
        <v>577</v>
      </c>
      <c r="I66" s="22" t="s">
        <v>603</v>
      </c>
      <c r="J66" t="s">
        <v>70</v>
      </c>
    </row>
    <row r="67" spans="1:10" ht="26.25" thickBot="1">
      <c r="A67" s="45"/>
      <c r="B67" s="11" t="s">
        <v>67</v>
      </c>
      <c r="C67" s="11" t="s">
        <v>68</v>
      </c>
      <c r="D67" s="12" t="s">
        <v>600</v>
      </c>
      <c r="E67" s="12" t="s">
        <v>600</v>
      </c>
      <c r="F67" s="14">
        <v>42719</v>
      </c>
      <c r="G67" s="26"/>
      <c r="H67" s="28" t="s">
        <v>577</v>
      </c>
      <c r="I67" s="22" t="s">
        <v>603</v>
      </c>
      <c r="J67" t="s">
        <v>70</v>
      </c>
    </row>
    <row r="68" spans="1:10" ht="26.25" thickBot="1">
      <c r="A68" s="45"/>
      <c r="B68" s="11" t="s">
        <v>74</v>
      </c>
      <c r="C68" s="11" t="s">
        <v>75</v>
      </c>
      <c r="D68" s="12" t="s">
        <v>600</v>
      </c>
      <c r="E68" s="12" t="s">
        <v>600</v>
      </c>
      <c r="F68" s="14">
        <v>42719</v>
      </c>
      <c r="G68" s="26"/>
      <c r="H68" s="28" t="s">
        <v>577</v>
      </c>
      <c r="I68" s="22" t="s">
        <v>603</v>
      </c>
      <c r="J68" t="s">
        <v>70</v>
      </c>
    </row>
    <row r="69" spans="1:10" ht="26.25" thickBot="1">
      <c r="A69" s="45"/>
      <c r="B69" s="11" t="s">
        <v>76</v>
      </c>
      <c r="C69" s="11" t="s">
        <v>77</v>
      </c>
      <c r="D69" s="12" t="s">
        <v>600</v>
      </c>
      <c r="E69" s="12" t="s">
        <v>600</v>
      </c>
      <c r="F69" s="14">
        <v>42719</v>
      </c>
      <c r="G69" s="26"/>
      <c r="H69" s="28" t="s">
        <v>577</v>
      </c>
      <c r="I69" s="22" t="s">
        <v>603</v>
      </c>
      <c r="J69" t="s">
        <v>70</v>
      </c>
    </row>
    <row r="70" spans="1:10" ht="26.25" thickBot="1">
      <c r="A70" s="45"/>
      <c r="B70" s="11" t="s">
        <v>96</v>
      </c>
      <c r="C70" s="11" t="s">
        <v>642</v>
      </c>
      <c r="D70" s="12" t="s">
        <v>600</v>
      </c>
      <c r="E70" s="12" t="s">
        <v>600</v>
      </c>
      <c r="F70" s="14">
        <v>42719</v>
      </c>
      <c r="G70" s="26"/>
      <c r="H70" s="28" t="s">
        <v>577</v>
      </c>
      <c r="I70" s="22" t="s">
        <v>603</v>
      </c>
      <c r="J70" t="s">
        <v>643</v>
      </c>
    </row>
    <row r="71" spans="1:10" ht="26.25" thickBot="1">
      <c r="A71" s="45"/>
      <c r="B71" s="11" t="s">
        <v>94</v>
      </c>
      <c r="C71" s="11" t="s">
        <v>95</v>
      </c>
      <c r="D71" s="12" t="s">
        <v>600</v>
      </c>
      <c r="E71" s="12" t="s">
        <v>600</v>
      </c>
      <c r="F71" s="14">
        <v>42719</v>
      </c>
      <c r="G71" s="26"/>
      <c r="H71" s="28" t="s">
        <v>577</v>
      </c>
      <c r="I71" s="22" t="s">
        <v>603</v>
      </c>
      <c r="J71" t="s">
        <v>643</v>
      </c>
    </row>
    <row r="72" spans="1:10" ht="26.25" thickBot="1">
      <c r="A72" s="45"/>
      <c r="B72" s="11" t="s">
        <v>100</v>
      </c>
      <c r="C72" s="11" t="s">
        <v>101</v>
      </c>
      <c r="D72" s="12" t="s">
        <v>600</v>
      </c>
      <c r="E72" s="12" t="s">
        <v>600</v>
      </c>
      <c r="F72" s="14">
        <v>42719</v>
      </c>
      <c r="G72" s="26"/>
      <c r="H72" s="28" t="s">
        <v>577</v>
      </c>
      <c r="I72" s="22" t="s">
        <v>603</v>
      </c>
      <c r="J72" t="s">
        <v>643</v>
      </c>
    </row>
    <row r="73" spans="1:10" ht="26.25" thickBot="1">
      <c r="A73" s="45"/>
      <c r="B73" s="11" t="s">
        <v>98</v>
      </c>
      <c r="C73" s="11" t="s">
        <v>99</v>
      </c>
      <c r="D73" s="12" t="s">
        <v>600</v>
      </c>
      <c r="E73" s="12" t="s">
        <v>600</v>
      </c>
      <c r="F73" s="14">
        <v>42719</v>
      </c>
      <c r="G73" s="26"/>
      <c r="H73" s="28" t="s">
        <v>577</v>
      </c>
      <c r="I73" s="22" t="s">
        <v>603</v>
      </c>
      <c r="J73" t="s">
        <v>643</v>
      </c>
    </row>
    <row r="74" spans="1:10" ht="26.25" thickBot="1">
      <c r="A74" s="45"/>
      <c r="B74" s="11" t="s">
        <v>88</v>
      </c>
      <c r="C74" s="11" t="s">
        <v>89</v>
      </c>
      <c r="D74" s="12" t="s">
        <v>600</v>
      </c>
      <c r="E74" s="12" t="s">
        <v>600</v>
      </c>
      <c r="F74" s="14">
        <v>42719</v>
      </c>
      <c r="G74" s="26"/>
      <c r="H74" s="28" t="s">
        <v>577</v>
      </c>
      <c r="I74" s="22" t="s">
        <v>603</v>
      </c>
      <c r="J74" t="s">
        <v>643</v>
      </c>
    </row>
    <row r="75" spans="1:10" ht="26.25" thickBot="1">
      <c r="A75" s="45"/>
      <c r="B75" s="11" t="s">
        <v>84</v>
      </c>
      <c r="C75" s="11" t="s">
        <v>85</v>
      </c>
      <c r="D75" s="12" t="s">
        <v>600</v>
      </c>
      <c r="E75" s="12" t="s">
        <v>600</v>
      </c>
      <c r="F75" s="14">
        <v>42719</v>
      </c>
      <c r="G75" s="26"/>
      <c r="H75" s="28" t="s">
        <v>577</v>
      </c>
      <c r="I75" s="22" t="s">
        <v>603</v>
      </c>
      <c r="J75" t="s">
        <v>643</v>
      </c>
    </row>
    <row r="76" spans="1:10" ht="26.25" thickBot="1">
      <c r="A76" s="45"/>
      <c r="B76" s="11" t="s">
        <v>92</v>
      </c>
      <c r="C76" s="11" t="s">
        <v>93</v>
      </c>
      <c r="D76" s="12" t="s">
        <v>600</v>
      </c>
      <c r="E76" s="12" t="s">
        <v>600</v>
      </c>
      <c r="F76" s="14">
        <v>42719</v>
      </c>
      <c r="G76" s="26"/>
      <c r="H76" s="28" t="s">
        <v>577</v>
      </c>
      <c r="I76" s="22" t="s">
        <v>603</v>
      </c>
      <c r="J76" t="s">
        <v>643</v>
      </c>
    </row>
    <row r="77" spans="1:10" ht="14.25" thickBot="1">
      <c r="A77" s="45"/>
      <c r="B77" s="11" t="s">
        <v>632</v>
      </c>
      <c r="C77" s="11" t="s">
        <v>644</v>
      </c>
      <c r="D77" s="29" t="s">
        <v>647</v>
      </c>
      <c r="E77" s="29" t="s">
        <v>647</v>
      </c>
      <c r="F77" s="14">
        <v>42720</v>
      </c>
      <c r="G77" s="26"/>
      <c r="H77" s="28" t="s">
        <v>577</v>
      </c>
      <c r="I77" s="22" t="s">
        <v>603</v>
      </c>
      <c r="J77" t="s">
        <v>645</v>
      </c>
    </row>
    <row r="78" spans="1:10" ht="14.25" thickBot="1">
      <c r="A78" s="45"/>
      <c r="B78" s="11" t="s">
        <v>48</v>
      </c>
      <c r="C78" s="11" t="s">
        <v>49</v>
      </c>
      <c r="D78" s="15">
        <v>16.898929209999999</v>
      </c>
      <c r="E78" s="21">
        <v>432</v>
      </c>
      <c r="F78" s="14">
        <v>42723</v>
      </c>
      <c r="G78" s="26"/>
      <c r="H78" s="26"/>
    </row>
    <row r="79" spans="1:10" ht="26.25" thickBot="1">
      <c r="A79" s="45"/>
      <c r="B79" s="11" t="s">
        <v>37</v>
      </c>
      <c r="C79" s="11" t="s">
        <v>633</v>
      </c>
      <c r="D79" s="15">
        <v>17.9291236336704</v>
      </c>
      <c r="E79" s="21">
        <v>668</v>
      </c>
      <c r="F79" s="14">
        <v>42730</v>
      </c>
      <c r="G79" s="26"/>
      <c r="H79" s="26"/>
      <c r="I79" s="22" t="s">
        <v>603</v>
      </c>
      <c r="J79" t="s">
        <v>575</v>
      </c>
    </row>
    <row r="80" spans="1:10" ht="26.25" thickBot="1">
      <c r="A80" s="46"/>
      <c r="B80" s="11" t="s">
        <v>20</v>
      </c>
      <c r="C80" s="11" t="s">
        <v>634</v>
      </c>
      <c r="D80" s="15">
        <v>52.029016679375403</v>
      </c>
      <c r="E80" s="21">
        <v>4731</v>
      </c>
      <c r="F80" s="14">
        <v>42733</v>
      </c>
      <c r="G80" s="26"/>
      <c r="H80" s="26"/>
      <c r="I80" s="22" t="s">
        <v>603</v>
      </c>
      <c r="J80" t="s">
        <v>635</v>
      </c>
    </row>
    <row r="81" spans="9:9">
      <c r="I81">
        <f>COUNTIF(I2:I80,"=新")</f>
        <v>27</v>
      </c>
    </row>
  </sheetData>
  <mergeCells count="4">
    <mergeCell ref="A2:A19"/>
    <mergeCell ref="A20:A39"/>
    <mergeCell ref="A40:A49"/>
    <mergeCell ref="A50:A80"/>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17" workbookViewId="0">
      <selection activeCell="L41" sqref="L41"/>
    </sheetView>
  </sheetViews>
  <sheetFormatPr defaultRowHeight="13.5"/>
  <cols>
    <col min="1" max="2" width="22" bestFit="1" customWidth="1"/>
    <col min="3" max="3" width="11.625" bestFit="1" customWidth="1"/>
    <col min="5" max="5" width="13" bestFit="1" customWidth="1"/>
    <col min="8" max="8" width="15.125" bestFit="1" customWidth="1"/>
    <col min="9" max="9" width="10.5" bestFit="1" customWidth="1"/>
  </cols>
  <sheetData>
    <row r="1" spans="1:9">
      <c r="A1" t="s">
        <v>140</v>
      </c>
      <c r="B1" t="s">
        <v>141</v>
      </c>
      <c r="C1" s="34">
        <v>42688</v>
      </c>
      <c r="D1">
        <v>0.1</v>
      </c>
      <c r="E1" t="s">
        <v>684</v>
      </c>
      <c r="F1" t="s">
        <v>147</v>
      </c>
      <c r="I1">
        <v>439030000</v>
      </c>
    </row>
    <row r="2" spans="1:9">
      <c r="A2" s="33" t="s">
        <v>259</v>
      </c>
      <c r="B2" s="33" t="s">
        <v>260</v>
      </c>
      <c r="C2" s="34">
        <v>42522</v>
      </c>
      <c r="D2">
        <v>0.05</v>
      </c>
      <c r="E2" t="s">
        <v>684</v>
      </c>
      <c r="F2" t="s">
        <v>253</v>
      </c>
      <c r="I2">
        <v>439030000</v>
      </c>
    </row>
    <row r="3" spans="1:9">
      <c r="A3" s="33" t="s">
        <v>262</v>
      </c>
      <c r="B3" s="33" t="s">
        <v>263</v>
      </c>
      <c r="C3" s="34">
        <v>42522</v>
      </c>
      <c r="D3">
        <v>0.05</v>
      </c>
      <c r="E3" t="s">
        <v>684</v>
      </c>
      <c r="F3" t="s">
        <v>253</v>
      </c>
      <c r="I3">
        <v>439030000</v>
      </c>
    </row>
    <row r="4" spans="1:9">
      <c r="A4" s="33" t="s">
        <v>254</v>
      </c>
      <c r="B4" s="33" t="s">
        <v>255</v>
      </c>
      <c r="C4" s="34">
        <v>42534</v>
      </c>
      <c r="D4">
        <v>0.05</v>
      </c>
      <c r="E4" t="s">
        <v>684</v>
      </c>
      <c r="F4" t="s">
        <v>253</v>
      </c>
      <c r="I4">
        <v>439030000</v>
      </c>
    </row>
    <row r="5" spans="1:9">
      <c r="A5" s="33" t="s">
        <v>247</v>
      </c>
      <c r="B5" s="33" t="s">
        <v>248</v>
      </c>
      <c r="C5" s="34">
        <v>42534</v>
      </c>
      <c r="D5">
        <v>0.05</v>
      </c>
      <c r="E5" t="s">
        <v>684</v>
      </c>
      <c r="F5" t="s">
        <v>253</v>
      </c>
      <c r="I5">
        <v>439030000</v>
      </c>
    </row>
    <row r="6" spans="1:9">
      <c r="A6" s="33" t="s">
        <v>161</v>
      </c>
      <c r="B6" s="33" t="s">
        <v>162</v>
      </c>
      <c r="C6" s="34">
        <v>42664</v>
      </c>
      <c r="D6">
        <v>0.41</v>
      </c>
      <c r="E6" t="s">
        <v>684</v>
      </c>
      <c r="F6" t="s">
        <v>169</v>
      </c>
      <c r="I6">
        <v>439030000</v>
      </c>
    </row>
    <row r="7" spans="1:9">
      <c r="A7" t="s">
        <v>170</v>
      </c>
      <c r="B7" t="s">
        <v>171</v>
      </c>
      <c r="C7" s="34">
        <v>42664</v>
      </c>
      <c r="D7">
        <v>0.41</v>
      </c>
      <c r="E7" t="s">
        <v>684</v>
      </c>
      <c r="F7" t="s">
        <v>169</v>
      </c>
      <c r="I7">
        <v>439030000</v>
      </c>
    </row>
    <row r="8" spans="1:9">
      <c r="A8" t="s">
        <v>235</v>
      </c>
      <c r="B8" t="s">
        <v>236</v>
      </c>
      <c r="C8" s="34">
        <v>42538</v>
      </c>
      <c r="D8">
        <v>0.11</v>
      </c>
      <c r="E8" t="s">
        <v>684</v>
      </c>
      <c r="F8" t="s">
        <v>169</v>
      </c>
      <c r="I8">
        <v>439030000</v>
      </c>
    </row>
    <row r="9" spans="1:9">
      <c r="A9" t="s">
        <v>90</v>
      </c>
      <c r="B9" t="s">
        <v>91</v>
      </c>
      <c r="C9" s="34">
        <v>42719</v>
      </c>
      <c r="D9">
        <v>0</v>
      </c>
      <c r="E9" t="s">
        <v>684</v>
      </c>
      <c r="F9" t="s">
        <v>73</v>
      </c>
    </row>
    <row r="10" spans="1:9">
      <c r="A10" t="s">
        <v>78</v>
      </c>
      <c r="B10" t="s">
        <v>79</v>
      </c>
      <c r="C10" s="34">
        <v>42719</v>
      </c>
      <c r="D10">
        <v>0</v>
      </c>
      <c r="E10" t="s">
        <v>684</v>
      </c>
      <c r="F10" t="s">
        <v>73</v>
      </c>
    </row>
    <row r="11" spans="1:9">
      <c r="A11" t="s">
        <v>80</v>
      </c>
      <c r="B11" t="s">
        <v>81</v>
      </c>
      <c r="C11" s="34">
        <v>42719</v>
      </c>
      <c r="D11">
        <v>0</v>
      </c>
      <c r="E11" t="s">
        <v>684</v>
      </c>
      <c r="F11" t="s">
        <v>73</v>
      </c>
    </row>
    <row r="12" spans="1:9">
      <c r="A12" t="s">
        <v>82</v>
      </c>
      <c r="B12" t="s">
        <v>83</v>
      </c>
      <c r="C12" s="34">
        <v>42719</v>
      </c>
      <c r="D12">
        <v>0</v>
      </c>
      <c r="E12" t="s">
        <v>684</v>
      </c>
      <c r="F12" t="s">
        <v>73</v>
      </c>
    </row>
    <row r="13" spans="1:9">
      <c r="A13" t="s">
        <v>67</v>
      </c>
      <c r="B13" t="s">
        <v>68</v>
      </c>
      <c r="C13" s="34">
        <v>42719</v>
      </c>
      <c r="D13">
        <v>3.12</v>
      </c>
      <c r="E13" t="s">
        <v>684</v>
      </c>
      <c r="F13" t="s">
        <v>73</v>
      </c>
    </row>
    <row r="14" spans="1:9">
      <c r="A14" t="s">
        <v>74</v>
      </c>
      <c r="B14" t="s">
        <v>75</v>
      </c>
      <c r="C14" s="34">
        <v>42719</v>
      </c>
      <c r="D14">
        <v>0</v>
      </c>
      <c r="E14" t="s">
        <v>684</v>
      </c>
      <c r="F14" t="s">
        <v>73</v>
      </c>
    </row>
    <row r="15" spans="1:9">
      <c r="A15" t="s">
        <v>76</v>
      </c>
      <c r="B15" t="s">
        <v>77</v>
      </c>
      <c r="C15" s="34">
        <v>42719</v>
      </c>
      <c r="D15">
        <v>0</v>
      </c>
      <c r="E15" t="s">
        <v>684</v>
      </c>
      <c r="F15" t="s">
        <v>73</v>
      </c>
    </row>
    <row r="16" spans="1:9">
      <c r="A16" t="s">
        <v>96</v>
      </c>
      <c r="B16" t="s">
        <v>97</v>
      </c>
      <c r="C16" s="34">
        <v>42719</v>
      </c>
      <c r="D16">
        <v>0</v>
      </c>
      <c r="E16" t="s">
        <v>684</v>
      </c>
      <c r="F16" t="s">
        <v>73</v>
      </c>
    </row>
    <row r="17" spans="1:9">
      <c r="A17" t="s">
        <v>94</v>
      </c>
      <c r="B17" t="s">
        <v>95</v>
      </c>
      <c r="C17" s="34">
        <v>42719</v>
      </c>
      <c r="D17">
        <v>0</v>
      </c>
      <c r="E17" t="s">
        <v>684</v>
      </c>
      <c r="F17" t="s">
        <v>73</v>
      </c>
    </row>
    <row r="18" spans="1:9">
      <c r="A18" t="s">
        <v>100</v>
      </c>
      <c r="B18" t="s">
        <v>101</v>
      </c>
      <c r="C18" s="34">
        <v>42719</v>
      </c>
      <c r="D18">
        <v>0</v>
      </c>
      <c r="E18" t="s">
        <v>684</v>
      </c>
      <c r="F18" t="s">
        <v>73</v>
      </c>
    </row>
    <row r="19" spans="1:9">
      <c r="A19" t="s">
        <v>98</v>
      </c>
      <c r="B19" t="s">
        <v>99</v>
      </c>
      <c r="C19" s="34">
        <v>42719</v>
      </c>
      <c r="D19">
        <v>0</v>
      </c>
      <c r="E19" t="s">
        <v>684</v>
      </c>
      <c r="F19" t="s">
        <v>73</v>
      </c>
    </row>
    <row r="20" spans="1:9">
      <c r="A20" t="s">
        <v>88</v>
      </c>
      <c r="B20" t="s">
        <v>89</v>
      </c>
      <c r="C20" s="34">
        <v>42719</v>
      </c>
      <c r="D20">
        <v>0</v>
      </c>
      <c r="E20" t="s">
        <v>684</v>
      </c>
      <c r="F20" t="s">
        <v>73</v>
      </c>
    </row>
    <row r="21" spans="1:9">
      <c r="A21" t="s">
        <v>84</v>
      </c>
      <c r="B21" t="s">
        <v>85</v>
      </c>
      <c r="C21" s="34">
        <v>42719</v>
      </c>
      <c r="D21">
        <v>0</v>
      </c>
      <c r="E21" t="s">
        <v>684</v>
      </c>
      <c r="F21" t="s">
        <v>73</v>
      </c>
    </row>
    <row r="22" spans="1:9">
      <c r="A22" t="s">
        <v>92</v>
      </c>
      <c r="B22" t="s">
        <v>93</v>
      </c>
      <c r="C22" s="34">
        <v>42719</v>
      </c>
      <c r="D22">
        <v>0</v>
      </c>
      <c r="E22" t="s">
        <v>684</v>
      </c>
      <c r="F22" t="s">
        <v>73</v>
      </c>
    </row>
    <row r="23" spans="1:9">
      <c r="A23" t="s">
        <v>462</v>
      </c>
      <c r="B23" t="s">
        <v>463</v>
      </c>
      <c r="C23" s="34">
        <v>42296</v>
      </c>
      <c r="D23">
        <v>20</v>
      </c>
      <c r="E23" t="s">
        <v>688</v>
      </c>
      <c r="F23" t="s">
        <v>35</v>
      </c>
      <c r="G23" t="s">
        <v>691</v>
      </c>
      <c r="H23" t="s">
        <v>313</v>
      </c>
      <c r="I23">
        <v>439012000</v>
      </c>
    </row>
    <row r="24" spans="1:9">
      <c r="A24" t="s">
        <v>314</v>
      </c>
      <c r="B24" t="s">
        <v>315</v>
      </c>
      <c r="C24" s="34">
        <v>42494</v>
      </c>
      <c r="D24">
        <v>8</v>
      </c>
      <c r="E24" t="s">
        <v>688</v>
      </c>
      <c r="F24" t="s">
        <v>218</v>
      </c>
      <c r="G24" t="s">
        <v>691</v>
      </c>
      <c r="H24" t="s">
        <v>313</v>
      </c>
      <c r="I24">
        <v>439012000</v>
      </c>
    </row>
    <row r="25" spans="1:9">
      <c r="A25" t="s">
        <v>307</v>
      </c>
      <c r="B25" t="s">
        <v>308</v>
      </c>
      <c r="C25" s="34">
        <v>42494</v>
      </c>
      <c r="D25">
        <v>8</v>
      </c>
      <c r="E25" t="s">
        <v>688</v>
      </c>
      <c r="F25" t="s">
        <v>35</v>
      </c>
      <c r="G25" t="s">
        <v>691</v>
      </c>
      <c r="H25" t="s">
        <v>313</v>
      </c>
      <c r="I25">
        <v>439012000</v>
      </c>
    </row>
    <row r="26" spans="1:9">
      <c r="A26" t="s">
        <v>435</v>
      </c>
      <c r="B26" t="s">
        <v>436</v>
      </c>
      <c r="C26" s="34">
        <v>42345</v>
      </c>
      <c r="D26">
        <v>3</v>
      </c>
      <c r="E26" t="s">
        <v>688</v>
      </c>
      <c r="F26" t="s">
        <v>35</v>
      </c>
      <c r="G26" t="s">
        <v>691</v>
      </c>
      <c r="H26" t="s">
        <v>313</v>
      </c>
      <c r="I26">
        <v>439012000</v>
      </c>
    </row>
    <row r="27" spans="1:9">
      <c r="A27" t="s">
        <v>422</v>
      </c>
      <c r="B27" t="s">
        <v>423</v>
      </c>
      <c r="C27" s="34">
        <v>42368</v>
      </c>
      <c r="D27">
        <v>10</v>
      </c>
      <c r="E27" t="s">
        <v>690</v>
      </c>
      <c r="F27" t="s">
        <v>35</v>
      </c>
      <c r="G27" t="s">
        <v>46</v>
      </c>
      <c r="I27">
        <v>439030000</v>
      </c>
    </row>
    <row r="28" spans="1:9">
      <c r="A28" t="s">
        <v>37</v>
      </c>
      <c r="B28" t="s">
        <v>38</v>
      </c>
      <c r="C28" s="34">
        <v>42730</v>
      </c>
      <c r="D28">
        <v>10</v>
      </c>
      <c r="E28" t="s">
        <v>690</v>
      </c>
      <c r="F28" t="s">
        <v>35</v>
      </c>
      <c r="G28" t="s">
        <v>46</v>
      </c>
      <c r="I28">
        <v>439030000</v>
      </c>
    </row>
    <row r="29" spans="1:9">
      <c r="A29" t="s">
        <v>232</v>
      </c>
      <c r="B29" t="s">
        <v>233</v>
      </c>
      <c r="C29" s="34">
        <v>42562</v>
      </c>
      <c r="D29">
        <v>3</v>
      </c>
      <c r="E29" t="s">
        <v>690</v>
      </c>
      <c r="F29" t="s">
        <v>35</v>
      </c>
      <c r="G29" t="s">
        <v>46</v>
      </c>
      <c r="I29">
        <v>439030000</v>
      </c>
    </row>
    <row r="30" spans="1:9">
      <c r="A30" t="s">
        <v>195</v>
      </c>
      <c r="B30" t="s">
        <v>196</v>
      </c>
      <c r="C30" s="34">
        <v>42619</v>
      </c>
      <c r="D30">
        <v>3</v>
      </c>
      <c r="E30" t="s">
        <v>690</v>
      </c>
      <c r="F30" t="s">
        <v>35</v>
      </c>
      <c r="G30" t="s">
        <v>46</v>
      </c>
      <c r="I30">
        <v>439030000</v>
      </c>
    </row>
    <row r="31" spans="1:9">
      <c r="A31" t="s">
        <v>368</v>
      </c>
      <c r="B31" t="s">
        <v>369</v>
      </c>
      <c r="C31" s="34">
        <v>42438</v>
      </c>
      <c r="D31">
        <v>5</v>
      </c>
      <c r="E31" t="s">
        <v>690</v>
      </c>
      <c r="F31" t="s">
        <v>35</v>
      </c>
      <c r="G31" t="s">
        <v>46</v>
      </c>
      <c r="I31">
        <v>439030000</v>
      </c>
    </row>
    <row r="32" spans="1:9">
      <c r="A32" t="s">
        <v>316</v>
      </c>
      <c r="B32" t="s">
        <v>317</v>
      </c>
      <c r="C32" s="34">
        <v>42482</v>
      </c>
      <c r="D32">
        <v>5</v>
      </c>
      <c r="E32" t="s">
        <v>690</v>
      </c>
      <c r="F32" t="s">
        <v>35</v>
      </c>
      <c r="G32" t="s">
        <v>46</v>
      </c>
      <c r="I32">
        <v>439030000</v>
      </c>
    </row>
    <row r="33" spans="1:9">
      <c r="A33" t="s">
        <v>346</v>
      </c>
      <c r="B33" t="s">
        <v>347</v>
      </c>
      <c r="C33" s="34">
        <v>42457</v>
      </c>
      <c r="D33">
        <v>10</v>
      </c>
      <c r="E33" t="s">
        <v>690</v>
      </c>
      <c r="F33" t="s">
        <v>35</v>
      </c>
      <c r="G33" t="s">
        <v>46</v>
      </c>
      <c r="I33">
        <v>439030000</v>
      </c>
    </row>
    <row r="34" spans="1:9">
      <c r="A34" t="s">
        <v>256</v>
      </c>
      <c r="B34" t="s">
        <v>257</v>
      </c>
      <c r="C34" s="34">
        <v>42527</v>
      </c>
      <c r="D34">
        <v>3</v>
      </c>
      <c r="E34" t="s">
        <v>690</v>
      </c>
      <c r="F34" t="s">
        <v>35</v>
      </c>
      <c r="G34" t="s">
        <v>46</v>
      </c>
      <c r="I34">
        <v>439030000</v>
      </c>
    </row>
    <row r="35" spans="1:9">
      <c r="A35" t="s">
        <v>401</v>
      </c>
      <c r="B35" t="s">
        <v>402</v>
      </c>
      <c r="C35" s="34">
        <v>42429</v>
      </c>
      <c r="D35">
        <v>6</v>
      </c>
      <c r="E35" t="s">
        <v>690</v>
      </c>
      <c r="F35" t="s">
        <v>35</v>
      </c>
      <c r="G35" t="s">
        <v>46</v>
      </c>
      <c r="I35">
        <v>439030000</v>
      </c>
    </row>
    <row r="36" spans="1:9">
      <c r="A36" t="s">
        <v>384</v>
      </c>
      <c r="B36" t="s">
        <v>385</v>
      </c>
      <c r="C36" s="34">
        <v>42429</v>
      </c>
      <c r="D36">
        <v>10</v>
      </c>
      <c r="E36" t="s">
        <v>690</v>
      </c>
      <c r="F36" t="s">
        <v>35</v>
      </c>
      <c r="G36" t="s">
        <v>46</v>
      </c>
      <c r="I36">
        <v>439030000</v>
      </c>
    </row>
    <row r="37" spans="1:9">
      <c r="A37" t="s">
        <v>377</v>
      </c>
      <c r="B37" t="s">
        <v>378</v>
      </c>
      <c r="C37" s="34">
        <v>42429</v>
      </c>
      <c r="D37">
        <v>10</v>
      </c>
      <c r="E37" t="s">
        <v>690</v>
      </c>
      <c r="F37" t="s">
        <v>35</v>
      </c>
      <c r="G37" t="s">
        <v>46</v>
      </c>
      <c r="I37">
        <v>439030000</v>
      </c>
    </row>
    <row r="38" spans="1:9">
      <c r="A38" t="s">
        <v>124</v>
      </c>
      <c r="B38" t="s">
        <v>125</v>
      </c>
      <c r="C38" s="34">
        <v>42702</v>
      </c>
      <c r="D38">
        <v>20</v>
      </c>
      <c r="E38" t="s">
        <v>690</v>
      </c>
      <c r="F38" t="s">
        <v>35</v>
      </c>
      <c r="G38" t="s">
        <v>46</v>
      </c>
      <c r="I38">
        <v>439030000</v>
      </c>
    </row>
    <row r="39" spans="1:9">
      <c r="A39" t="s">
        <v>121</v>
      </c>
      <c r="B39" t="s">
        <v>122</v>
      </c>
      <c r="C39" s="34">
        <v>42702</v>
      </c>
      <c r="D39">
        <v>30</v>
      </c>
      <c r="E39" t="s">
        <v>690</v>
      </c>
      <c r="F39" t="s">
        <v>35</v>
      </c>
      <c r="G39" t="s">
        <v>46</v>
      </c>
      <c r="I39">
        <v>439030000</v>
      </c>
    </row>
    <row r="40" spans="1:9">
      <c r="A40" t="s">
        <v>228</v>
      </c>
      <c r="B40" t="s">
        <v>229</v>
      </c>
      <c r="C40" s="34">
        <v>42569</v>
      </c>
      <c r="D40">
        <v>8.6999999999999993</v>
      </c>
      <c r="E40" t="s">
        <v>690</v>
      </c>
      <c r="F40" t="s">
        <v>35</v>
      </c>
      <c r="G40" t="s">
        <v>46</v>
      </c>
      <c r="I40">
        <v>439030000</v>
      </c>
    </row>
    <row r="41" spans="1:9">
      <c r="A41" t="s">
        <v>398</v>
      </c>
      <c r="B41" t="s">
        <v>399</v>
      </c>
      <c r="C41" s="34">
        <v>42429</v>
      </c>
      <c r="D41">
        <v>10</v>
      </c>
      <c r="E41" t="s">
        <v>690</v>
      </c>
      <c r="F41" t="s">
        <v>35</v>
      </c>
      <c r="G41" t="s">
        <v>46</v>
      </c>
      <c r="I41">
        <v>439030000</v>
      </c>
    </row>
    <row r="42" spans="1:9">
      <c r="A42" t="s">
        <v>395</v>
      </c>
      <c r="B42" t="s">
        <v>396</v>
      </c>
      <c r="C42" s="34">
        <v>42429</v>
      </c>
      <c r="D42">
        <v>10</v>
      </c>
      <c r="E42" t="s">
        <v>690</v>
      </c>
      <c r="F42" t="s">
        <v>35</v>
      </c>
      <c r="G42" t="s">
        <v>46</v>
      </c>
      <c r="I42">
        <v>439030000</v>
      </c>
    </row>
    <row r="43" spans="1:9">
      <c r="A43" t="s">
        <v>213</v>
      </c>
      <c r="B43" t="s">
        <v>214</v>
      </c>
      <c r="C43" s="34">
        <v>42583</v>
      </c>
      <c r="D43">
        <v>10</v>
      </c>
      <c r="E43" t="s">
        <v>690</v>
      </c>
      <c r="F43" t="s">
        <v>35</v>
      </c>
      <c r="G43" t="s">
        <v>46</v>
      </c>
      <c r="I43">
        <v>439030000</v>
      </c>
    </row>
    <row r="44" spans="1:9">
      <c r="A44" t="s">
        <v>381</v>
      </c>
      <c r="B44" t="s">
        <v>382</v>
      </c>
      <c r="C44" s="34">
        <v>42429</v>
      </c>
      <c r="D44">
        <v>10</v>
      </c>
      <c r="E44" t="s">
        <v>690</v>
      </c>
      <c r="F44" t="s">
        <v>35</v>
      </c>
      <c r="G44" t="s">
        <v>46</v>
      </c>
      <c r="I44">
        <v>439030000</v>
      </c>
    </row>
    <row r="45" spans="1:9">
      <c r="A45" t="s">
        <v>342</v>
      </c>
      <c r="B45" t="s">
        <v>343</v>
      </c>
      <c r="C45" s="34">
        <v>42465</v>
      </c>
      <c r="D45">
        <v>10</v>
      </c>
      <c r="E45" t="s">
        <v>690</v>
      </c>
      <c r="F45" t="s">
        <v>35</v>
      </c>
      <c r="G45" t="s">
        <v>692</v>
      </c>
      <c r="H45" t="s">
        <v>106</v>
      </c>
      <c r="I45">
        <v>439012000</v>
      </c>
    </row>
    <row r="46" spans="1:9">
      <c r="A46" t="s">
        <v>450</v>
      </c>
      <c r="B46" t="s">
        <v>451</v>
      </c>
      <c r="C46" s="34">
        <v>42320</v>
      </c>
      <c r="D46">
        <v>20</v>
      </c>
      <c r="E46" t="s">
        <v>690</v>
      </c>
      <c r="F46" t="s">
        <v>35</v>
      </c>
      <c r="G46" t="s">
        <v>692</v>
      </c>
      <c r="H46" t="s">
        <v>106</v>
      </c>
      <c r="I46">
        <v>439012000</v>
      </c>
    </row>
    <row r="47" spans="1:9">
      <c r="A47" t="s">
        <v>412</v>
      </c>
      <c r="B47" t="s">
        <v>413</v>
      </c>
      <c r="C47" s="34">
        <v>42414</v>
      </c>
      <c r="D47">
        <v>8</v>
      </c>
      <c r="E47" t="s">
        <v>690</v>
      </c>
      <c r="F47" t="s">
        <v>35</v>
      </c>
      <c r="G47" t="s">
        <v>692</v>
      </c>
      <c r="H47" t="s">
        <v>106</v>
      </c>
      <c r="I47">
        <v>439012000</v>
      </c>
    </row>
    <row r="48" spans="1:9">
      <c r="A48" t="s">
        <v>112</v>
      </c>
      <c r="B48" t="s">
        <v>113</v>
      </c>
      <c r="C48" s="34">
        <v>42709</v>
      </c>
      <c r="D48">
        <v>11</v>
      </c>
      <c r="E48" t="s">
        <v>690</v>
      </c>
      <c r="F48" t="s">
        <v>35</v>
      </c>
      <c r="G48" t="s">
        <v>692</v>
      </c>
      <c r="H48" t="s">
        <v>106</v>
      </c>
      <c r="I48">
        <v>439012000</v>
      </c>
    </row>
    <row r="49" spans="1:9">
      <c r="A49" t="s">
        <v>102</v>
      </c>
      <c r="B49" t="s">
        <v>103</v>
      </c>
      <c r="C49" s="34">
        <v>42716</v>
      </c>
      <c r="D49">
        <v>5</v>
      </c>
      <c r="E49" t="s">
        <v>690</v>
      </c>
      <c r="F49" t="s">
        <v>35</v>
      </c>
      <c r="G49" t="s">
        <v>692</v>
      </c>
      <c r="H49" t="s">
        <v>106</v>
      </c>
      <c r="I49">
        <v>439012000</v>
      </c>
    </row>
    <row r="50" spans="1:9">
      <c r="A50" t="s">
        <v>514</v>
      </c>
      <c r="B50" t="s">
        <v>515</v>
      </c>
      <c r="C50" s="34">
        <v>42106</v>
      </c>
      <c r="D50">
        <v>4</v>
      </c>
      <c r="E50" t="s">
        <v>690</v>
      </c>
      <c r="F50" t="s">
        <v>35</v>
      </c>
      <c r="G50" t="s">
        <v>692</v>
      </c>
      <c r="H50" t="s">
        <v>34</v>
      </c>
      <c r="I50">
        <v>439012000</v>
      </c>
    </row>
    <row r="51" spans="1:9">
      <c r="A51" t="s">
        <v>242</v>
      </c>
      <c r="B51" t="s">
        <v>243</v>
      </c>
      <c r="C51" s="34">
        <v>42536</v>
      </c>
      <c r="D51">
        <v>10</v>
      </c>
      <c r="E51" t="s">
        <v>690</v>
      </c>
      <c r="F51" t="s">
        <v>35</v>
      </c>
      <c r="G51" t="s">
        <v>692</v>
      </c>
      <c r="H51" t="s">
        <v>34</v>
      </c>
      <c r="I51">
        <v>439012000</v>
      </c>
    </row>
    <row r="52" spans="1:9">
      <c r="A52" t="s">
        <v>273</v>
      </c>
      <c r="B52" t="s">
        <v>274</v>
      </c>
      <c r="C52" s="34">
        <v>42506</v>
      </c>
      <c r="D52">
        <v>4</v>
      </c>
      <c r="E52" t="s">
        <v>690</v>
      </c>
      <c r="F52" t="s">
        <v>35</v>
      </c>
      <c r="G52" t="s">
        <v>692</v>
      </c>
      <c r="H52" t="s">
        <v>34</v>
      </c>
      <c r="I52">
        <v>439012000</v>
      </c>
    </row>
    <row r="53" spans="1:9">
      <c r="A53" t="s">
        <v>350</v>
      </c>
      <c r="B53" t="s">
        <v>351</v>
      </c>
      <c r="C53" s="34">
        <v>42457</v>
      </c>
      <c r="D53">
        <v>8</v>
      </c>
      <c r="E53" t="s">
        <v>690</v>
      </c>
      <c r="F53" t="s">
        <v>35</v>
      </c>
      <c r="G53" t="s">
        <v>692</v>
      </c>
      <c r="H53" t="s">
        <v>34</v>
      </c>
      <c r="I53">
        <v>439012000</v>
      </c>
    </row>
    <row r="54" spans="1:9">
      <c r="A54" t="s">
        <v>303</v>
      </c>
      <c r="B54" t="s">
        <v>304</v>
      </c>
      <c r="C54" s="34">
        <v>42495</v>
      </c>
      <c r="D54">
        <v>7</v>
      </c>
      <c r="E54" t="s">
        <v>690</v>
      </c>
      <c r="F54" t="s">
        <v>35</v>
      </c>
      <c r="G54" t="s">
        <v>692</v>
      </c>
      <c r="H54" t="s">
        <v>34</v>
      </c>
      <c r="I54">
        <v>439012000</v>
      </c>
    </row>
    <row r="55" spans="1:9">
      <c r="A55" t="s">
        <v>180</v>
      </c>
      <c r="B55" t="s">
        <v>181</v>
      </c>
      <c r="C55" s="34">
        <v>42639</v>
      </c>
      <c r="D55">
        <v>7</v>
      </c>
      <c r="E55" t="s">
        <v>690</v>
      </c>
      <c r="F55" t="s">
        <v>35</v>
      </c>
      <c r="G55" t="s">
        <v>692</v>
      </c>
      <c r="H55" t="s">
        <v>34</v>
      </c>
      <c r="I55">
        <v>439012000</v>
      </c>
    </row>
    <row r="56" spans="1:9">
      <c r="A56" t="s">
        <v>209</v>
      </c>
      <c r="B56" t="s">
        <v>210</v>
      </c>
      <c r="C56" s="34">
        <v>42590</v>
      </c>
      <c r="D56">
        <v>4</v>
      </c>
      <c r="E56" t="s">
        <v>690</v>
      </c>
      <c r="F56" t="s">
        <v>35</v>
      </c>
      <c r="G56" t="s">
        <v>692</v>
      </c>
      <c r="H56" t="s">
        <v>34</v>
      </c>
      <c r="I56">
        <v>439012000</v>
      </c>
    </row>
    <row r="57" spans="1:9">
      <c r="A57" t="s">
        <v>155</v>
      </c>
      <c r="B57" t="s">
        <v>156</v>
      </c>
      <c r="C57" s="34">
        <v>42671</v>
      </c>
      <c r="D57">
        <v>2</v>
      </c>
      <c r="E57" t="s">
        <v>690</v>
      </c>
      <c r="F57" t="s">
        <v>35</v>
      </c>
      <c r="G57" t="s">
        <v>692</v>
      </c>
      <c r="H57" t="s">
        <v>34</v>
      </c>
      <c r="I57">
        <v>439012000</v>
      </c>
    </row>
    <row r="58" spans="1:9">
      <c r="A58" t="s">
        <v>371</v>
      </c>
      <c r="B58" t="s">
        <v>372</v>
      </c>
      <c r="C58" s="34">
        <v>42437</v>
      </c>
      <c r="D58">
        <v>4</v>
      </c>
      <c r="E58" t="s">
        <v>690</v>
      </c>
      <c r="F58" t="s">
        <v>35</v>
      </c>
      <c r="G58" t="s">
        <v>692</v>
      </c>
      <c r="H58" t="s">
        <v>34</v>
      </c>
      <c r="I58">
        <v>439012000</v>
      </c>
    </row>
    <row r="59" spans="1:9">
      <c r="A59" t="s">
        <v>335</v>
      </c>
      <c r="B59" t="s">
        <v>336</v>
      </c>
      <c r="C59" s="34">
        <v>42466</v>
      </c>
      <c r="D59">
        <v>6</v>
      </c>
      <c r="E59" t="s">
        <v>690</v>
      </c>
      <c r="F59" t="s">
        <v>35</v>
      </c>
      <c r="G59" t="s">
        <v>692</v>
      </c>
      <c r="H59" t="s">
        <v>34</v>
      </c>
      <c r="I59">
        <v>439012000</v>
      </c>
    </row>
    <row r="60" spans="1:9">
      <c r="A60" t="s">
        <v>127</v>
      </c>
      <c r="B60" t="s">
        <v>128</v>
      </c>
      <c r="C60" s="34">
        <v>42695</v>
      </c>
      <c r="D60">
        <v>2</v>
      </c>
      <c r="E60" t="s">
        <v>690</v>
      </c>
      <c r="F60" t="s">
        <v>35</v>
      </c>
      <c r="G60" t="s">
        <v>692</v>
      </c>
      <c r="H60" t="s">
        <v>34</v>
      </c>
      <c r="I60">
        <v>439012000</v>
      </c>
    </row>
    <row r="61" spans="1:9">
      <c r="A61" t="s">
        <v>20</v>
      </c>
      <c r="B61" t="s">
        <v>21</v>
      </c>
      <c r="C61" s="34">
        <v>42733</v>
      </c>
      <c r="D61">
        <v>5</v>
      </c>
      <c r="E61" t="s">
        <v>690</v>
      </c>
      <c r="F61" t="s">
        <v>35</v>
      </c>
      <c r="G61" t="s">
        <v>692</v>
      </c>
      <c r="H61" t="s">
        <v>34</v>
      </c>
      <c r="I61">
        <v>439012000</v>
      </c>
    </row>
    <row r="62" spans="1:9">
      <c r="A62" t="s">
        <v>131</v>
      </c>
      <c r="B62" t="s">
        <v>132</v>
      </c>
      <c r="C62" s="34">
        <v>42691</v>
      </c>
      <c r="D62">
        <v>1.5</v>
      </c>
      <c r="E62" t="s">
        <v>690</v>
      </c>
      <c r="F62" t="s">
        <v>35</v>
      </c>
      <c r="G62" t="s">
        <v>692</v>
      </c>
      <c r="H62" t="s">
        <v>34</v>
      </c>
      <c r="I62">
        <v>439012000</v>
      </c>
    </row>
    <row r="63" spans="1:9">
      <c r="A63" t="s">
        <v>408</v>
      </c>
      <c r="B63" t="s">
        <v>409</v>
      </c>
      <c r="C63" s="34">
        <v>42414</v>
      </c>
      <c r="D63">
        <v>2</v>
      </c>
      <c r="E63" t="s">
        <v>690</v>
      </c>
      <c r="F63" t="s">
        <v>35</v>
      </c>
      <c r="G63" t="s">
        <v>692</v>
      </c>
      <c r="H63" t="s">
        <v>34</v>
      </c>
      <c r="I63">
        <v>439012000</v>
      </c>
    </row>
    <row r="64" spans="1:9">
      <c r="A64" t="s">
        <v>172</v>
      </c>
      <c r="B64" t="s">
        <v>173</v>
      </c>
      <c r="C64" s="34">
        <v>42642</v>
      </c>
      <c r="D64">
        <v>2</v>
      </c>
      <c r="E64" t="s">
        <v>690</v>
      </c>
      <c r="F64" t="s">
        <v>35</v>
      </c>
      <c r="G64" t="s">
        <v>692</v>
      </c>
      <c r="H64" t="s">
        <v>34</v>
      </c>
      <c r="I64">
        <v>439012000</v>
      </c>
    </row>
    <row r="65" spans="1:9">
      <c r="A65" t="s">
        <v>354</v>
      </c>
      <c r="B65" t="s">
        <v>355</v>
      </c>
      <c r="C65" s="34">
        <v>42446</v>
      </c>
      <c r="D65">
        <v>5</v>
      </c>
      <c r="E65" t="s">
        <v>690</v>
      </c>
      <c r="F65" t="s">
        <v>35</v>
      </c>
      <c r="G65" t="s">
        <v>692</v>
      </c>
      <c r="H65" t="s">
        <v>34</v>
      </c>
      <c r="I65">
        <v>439012000</v>
      </c>
    </row>
    <row r="66" spans="1:9">
      <c r="A66" t="s">
        <v>469</v>
      </c>
      <c r="B66" t="s">
        <v>470</v>
      </c>
      <c r="C66" s="34">
        <v>42290</v>
      </c>
      <c r="D66">
        <v>10</v>
      </c>
      <c r="E66" t="s">
        <v>690</v>
      </c>
      <c r="F66" t="s">
        <v>35</v>
      </c>
      <c r="G66" t="s">
        <v>693</v>
      </c>
      <c r="H66" t="s">
        <v>56</v>
      </c>
      <c r="I66">
        <v>439012000</v>
      </c>
    </row>
    <row r="67" spans="1:9">
      <c r="A67" t="s">
        <v>404</v>
      </c>
      <c r="B67" t="s">
        <v>405</v>
      </c>
      <c r="C67" s="34">
        <v>42424</v>
      </c>
      <c r="D67">
        <v>10</v>
      </c>
      <c r="E67" t="s">
        <v>690</v>
      </c>
      <c r="F67" t="s">
        <v>35</v>
      </c>
      <c r="G67" t="s">
        <v>693</v>
      </c>
      <c r="H67" t="s">
        <v>56</v>
      </c>
      <c r="I67">
        <v>439012000</v>
      </c>
    </row>
    <row r="68" spans="1:9">
      <c r="A68" t="s">
        <v>323</v>
      </c>
      <c r="B68" t="s">
        <v>324</v>
      </c>
      <c r="C68" s="34">
        <v>42481</v>
      </c>
      <c r="D68">
        <v>15</v>
      </c>
      <c r="E68" t="s">
        <v>690</v>
      </c>
      <c r="F68" t="s">
        <v>35</v>
      </c>
      <c r="G68" t="s">
        <v>693</v>
      </c>
      <c r="H68" t="s">
        <v>56</v>
      </c>
      <c r="I68">
        <v>439012000</v>
      </c>
    </row>
    <row r="69" spans="1:9">
      <c r="A69" t="s">
        <v>323</v>
      </c>
      <c r="B69" t="s">
        <v>324</v>
      </c>
      <c r="C69" s="34">
        <v>42115</v>
      </c>
      <c r="D69">
        <v>15</v>
      </c>
      <c r="E69" t="s">
        <v>690</v>
      </c>
      <c r="F69" t="s">
        <v>35</v>
      </c>
      <c r="G69" t="s">
        <v>693</v>
      </c>
      <c r="H69" t="s">
        <v>56</v>
      </c>
      <c r="I69">
        <v>439012000</v>
      </c>
    </row>
    <row r="70" spans="1:9">
      <c r="A70" t="s">
        <v>287</v>
      </c>
      <c r="B70" t="s">
        <v>288</v>
      </c>
      <c r="C70" s="34">
        <v>42502</v>
      </c>
      <c r="D70">
        <v>14</v>
      </c>
      <c r="E70" t="s">
        <v>690</v>
      </c>
      <c r="F70" t="s">
        <v>35</v>
      </c>
      <c r="G70" t="s">
        <v>693</v>
      </c>
      <c r="H70" t="s">
        <v>56</v>
      </c>
      <c r="I70">
        <v>439012000</v>
      </c>
    </row>
    <row r="71" spans="1:9">
      <c r="A71" t="s">
        <v>107</v>
      </c>
      <c r="B71" t="s">
        <v>108</v>
      </c>
      <c r="C71" s="34">
        <v>42713</v>
      </c>
      <c r="D71">
        <v>15.5</v>
      </c>
      <c r="E71" t="s">
        <v>690</v>
      </c>
      <c r="F71" t="s">
        <v>35</v>
      </c>
      <c r="G71" t="s">
        <v>693</v>
      </c>
      <c r="H71" t="s">
        <v>56</v>
      </c>
      <c r="I71">
        <v>439012000</v>
      </c>
    </row>
    <row r="72" spans="1:9">
      <c r="A72" t="s">
        <v>480</v>
      </c>
      <c r="B72" t="s">
        <v>481</v>
      </c>
      <c r="C72" s="34">
        <v>42262</v>
      </c>
      <c r="D72">
        <v>10</v>
      </c>
      <c r="E72" t="s">
        <v>690</v>
      </c>
      <c r="F72" t="s">
        <v>35</v>
      </c>
      <c r="G72" t="s">
        <v>693</v>
      </c>
      <c r="H72" t="s">
        <v>56</v>
      </c>
      <c r="I72">
        <v>439012000</v>
      </c>
    </row>
    <row r="73" spans="1:9">
      <c r="A73" t="s">
        <v>117</v>
      </c>
      <c r="B73" t="s">
        <v>118</v>
      </c>
      <c r="C73" s="34">
        <v>42702</v>
      </c>
      <c r="D73">
        <v>10</v>
      </c>
      <c r="E73" t="s">
        <v>690</v>
      </c>
      <c r="F73" t="s">
        <v>35</v>
      </c>
      <c r="G73" t="s">
        <v>693</v>
      </c>
      <c r="H73" t="s">
        <v>56</v>
      </c>
      <c r="I73">
        <v>439012000</v>
      </c>
    </row>
    <row r="74" spans="1:9">
      <c r="A74" t="s">
        <v>48</v>
      </c>
      <c r="B74" t="s">
        <v>49</v>
      </c>
      <c r="C74" s="34">
        <v>42723</v>
      </c>
      <c r="D74">
        <v>10</v>
      </c>
      <c r="E74" t="s">
        <v>690</v>
      </c>
      <c r="F74" t="s">
        <v>35</v>
      </c>
      <c r="G74" t="s">
        <v>693</v>
      </c>
      <c r="H74" t="s">
        <v>56</v>
      </c>
      <c r="I74">
        <v>439012000</v>
      </c>
    </row>
    <row r="75" spans="1:9">
      <c r="A75" t="s">
        <v>330</v>
      </c>
      <c r="B75" t="s">
        <v>331</v>
      </c>
      <c r="C75" s="34">
        <v>42472</v>
      </c>
      <c r="D75">
        <v>8</v>
      </c>
      <c r="E75" t="s">
        <v>690</v>
      </c>
      <c r="F75" t="s">
        <v>35</v>
      </c>
      <c r="G75" t="s">
        <v>693</v>
      </c>
      <c r="H75" t="s">
        <v>56</v>
      </c>
      <c r="I75">
        <v>439012000</v>
      </c>
    </row>
    <row r="76" spans="1:9">
      <c r="A76" t="s">
        <v>417</v>
      </c>
      <c r="B76" t="s">
        <v>418</v>
      </c>
      <c r="C76" s="34">
        <v>42390</v>
      </c>
      <c r="D76">
        <v>18</v>
      </c>
      <c r="E76" t="s">
        <v>690</v>
      </c>
      <c r="F76" t="s">
        <v>35</v>
      </c>
      <c r="G76" t="s">
        <v>693</v>
      </c>
      <c r="H76" t="s">
        <v>56</v>
      </c>
      <c r="I76">
        <v>439012000</v>
      </c>
    </row>
    <row r="77" spans="1:9">
      <c r="A77" t="s">
        <v>281</v>
      </c>
      <c r="B77" t="s">
        <v>282</v>
      </c>
      <c r="C77" s="34">
        <v>42503</v>
      </c>
      <c r="D77">
        <v>10</v>
      </c>
      <c r="E77" t="s">
        <v>690</v>
      </c>
      <c r="F77" t="s">
        <v>35</v>
      </c>
      <c r="G77" t="s">
        <v>693</v>
      </c>
      <c r="H77" t="s">
        <v>56</v>
      </c>
      <c r="I77">
        <v>439012000</v>
      </c>
    </row>
    <row r="78" spans="1:9">
      <c r="A78" t="s">
        <v>546</v>
      </c>
      <c r="B78" t="s">
        <v>547</v>
      </c>
      <c r="C78" s="34">
        <v>42031</v>
      </c>
      <c r="D78">
        <v>1.1000000000000001</v>
      </c>
      <c r="E78" t="s">
        <v>689</v>
      </c>
      <c r="F78" t="s">
        <v>66</v>
      </c>
      <c r="G78" t="s">
        <v>694</v>
      </c>
      <c r="H78" t="s">
        <v>65</v>
      </c>
      <c r="I78">
        <v>439030000</v>
      </c>
    </row>
    <row r="79" spans="1:9">
      <c r="A79" t="s">
        <v>527</v>
      </c>
      <c r="B79" t="s">
        <v>528</v>
      </c>
      <c r="C79" s="34">
        <v>42084</v>
      </c>
      <c r="D79">
        <v>1.5</v>
      </c>
      <c r="E79" t="s">
        <v>689</v>
      </c>
      <c r="F79" t="s">
        <v>66</v>
      </c>
      <c r="G79" t="s">
        <v>694</v>
      </c>
      <c r="H79" t="s">
        <v>65</v>
      </c>
      <c r="I79">
        <v>439030000</v>
      </c>
    </row>
    <row r="80" spans="1:9">
      <c r="A80" t="s">
        <v>441</v>
      </c>
      <c r="B80" t="s">
        <v>442</v>
      </c>
      <c r="C80" s="34">
        <v>42338</v>
      </c>
      <c r="D80">
        <v>2.5</v>
      </c>
      <c r="E80" t="s">
        <v>689</v>
      </c>
      <c r="F80" t="s">
        <v>66</v>
      </c>
      <c r="G80" t="s">
        <v>694</v>
      </c>
      <c r="H80" t="s">
        <v>65</v>
      </c>
      <c r="I80">
        <v>439030000</v>
      </c>
    </row>
    <row r="81" spans="1:9">
      <c r="A81" t="s">
        <v>486</v>
      </c>
      <c r="B81" t="s">
        <v>487</v>
      </c>
      <c r="C81" s="34">
        <v>42240</v>
      </c>
      <c r="D81">
        <v>1.6</v>
      </c>
      <c r="E81" t="s">
        <v>689</v>
      </c>
      <c r="F81" t="s">
        <v>218</v>
      </c>
      <c r="G81" t="s">
        <v>694</v>
      </c>
      <c r="H81" t="s">
        <v>65</v>
      </c>
      <c r="I81">
        <v>439030000</v>
      </c>
    </row>
    <row r="82" spans="1:9">
      <c r="A82" t="s">
        <v>556</v>
      </c>
      <c r="B82" t="s">
        <v>557</v>
      </c>
      <c r="C82" s="34">
        <v>41843</v>
      </c>
      <c r="D82">
        <v>0.15</v>
      </c>
      <c r="E82" t="s">
        <v>689</v>
      </c>
      <c r="F82" t="s">
        <v>218</v>
      </c>
      <c r="G82" t="s">
        <v>694</v>
      </c>
      <c r="H82" t="s">
        <v>65</v>
      </c>
      <c r="I82">
        <v>439030000</v>
      </c>
    </row>
    <row r="83" spans="1:9">
      <c r="A83" t="s">
        <v>561</v>
      </c>
      <c r="B83" t="s">
        <v>562</v>
      </c>
      <c r="C83" s="34">
        <v>41843</v>
      </c>
      <c r="D83">
        <v>0.15</v>
      </c>
      <c r="E83" t="s">
        <v>689</v>
      </c>
      <c r="F83" t="s">
        <v>218</v>
      </c>
      <c r="G83" t="s">
        <v>694</v>
      </c>
      <c r="H83" t="s">
        <v>65</v>
      </c>
      <c r="I83">
        <v>439030000</v>
      </c>
    </row>
    <row r="84" spans="1:9">
      <c r="A84" t="s">
        <v>551</v>
      </c>
      <c r="B84" t="s">
        <v>552</v>
      </c>
      <c r="C84" s="34">
        <v>41851</v>
      </c>
      <c r="D84">
        <v>0.5</v>
      </c>
      <c r="E84" t="s">
        <v>689</v>
      </c>
      <c r="F84" t="s">
        <v>218</v>
      </c>
      <c r="G84" t="s">
        <v>694</v>
      </c>
      <c r="H84" t="s">
        <v>65</v>
      </c>
      <c r="I84">
        <v>439030000</v>
      </c>
    </row>
    <row r="85" spans="1:9">
      <c r="A85" t="s">
        <v>540</v>
      </c>
      <c r="B85" t="s">
        <v>541</v>
      </c>
      <c r="C85" s="34">
        <v>42039</v>
      </c>
      <c r="D85">
        <v>0.6</v>
      </c>
      <c r="E85" t="s">
        <v>689</v>
      </c>
      <c r="F85" t="s">
        <v>66</v>
      </c>
      <c r="G85" t="s">
        <v>694</v>
      </c>
      <c r="H85" t="s">
        <v>65</v>
      </c>
      <c r="I85">
        <v>439030000</v>
      </c>
    </row>
    <row r="86" spans="1:9">
      <c r="A86" t="s">
        <v>458</v>
      </c>
      <c r="B86" t="s">
        <v>459</v>
      </c>
      <c r="C86" s="34">
        <v>42305</v>
      </c>
      <c r="D86">
        <v>2.5</v>
      </c>
      <c r="E86" t="s">
        <v>689</v>
      </c>
      <c r="F86" t="s">
        <v>66</v>
      </c>
      <c r="G86" t="s">
        <v>694</v>
      </c>
      <c r="H86" t="s">
        <v>65</v>
      </c>
      <c r="I86">
        <v>439030000</v>
      </c>
    </row>
    <row r="87" spans="1:9">
      <c r="A87" t="s">
        <v>295</v>
      </c>
      <c r="B87" t="s">
        <v>296</v>
      </c>
      <c r="C87" s="34">
        <v>42500</v>
      </c>
      <c r="D87">
        <v>0.8</v>
      </c>
      <c r="E87" t="s">
        <v>689</v>
      </c>
      <c r="F87" t="s">
        <v>66</v>
      </c>
      <c r="G87" t="s">
        <v>694</v>
      </c>
      <c r="H87" t="s">
        <v>65</v>
      </c>
      <c r="I87">
        <v>439030000</v>
      </c>
    </row>
    <row r="88" spans="1:9">
      <c r="A88" t="s">
        <v>535</v>
      </c>
      <c r="B88" t="s">
        <v>536</v>
      </c>
      <c r="C88" s="34">
        <v>42040</v>
      </c>
      <c r="D88">
        <v>1.5</v>
      </c>
      <c r="E88" t="s">
        <v>689</v>
      </c>
      <c r="F88" t="s">
        <v>66</v>
      </c>
      <c r="G88" t="s">
        <v>694</v>
      </c>
      <c r="H88" t="s">
        <v>65</v>
      </c>
      <c r="I88">
        <v>439030000</v>
      </c>
    </row>
    <row r="89" spans="1:9">
      <c r="A89" t="s">
        <v>363</v>
      </c>
      <c r="B89" t="s">
        <v>364</v>
      </c>
      <c r="C89" s="34">
        <v>42439</v>
      </c>
      <c r="D89">
        <v>0.6</v>
      </c>
      <c r="E89" t="s">
        <v>689</v>
      </c>
      <c r="F89" t="s">
        <v>218</v>
      </c>
      <c r="G89" t="s">
        <v>694</v>
      </c>
      <c r="H89" t="s">
        <v>65</v>
      </c>
      <c r="I89">
        <v>439030000</v>
      </c>
    </row>
    <row r="90" spans="1:9">
      <c r="A90" t="s">
        <v>57</v>
      </c>
      <c r="B90" t="s">
        <v>58</v>
      </c>
      <c r="C90" s="34">
        <v>42720</v>
      </c>
      <c r="D90">
        <v>2</v>
      </c>
      <c r="E90" t="s">
        <v>689</v>
      </c>
      <c r="F90" t="s">
        <v>66</v>
      </c>
      <c r="G90" t="s">
        <v>694</v>
      </c>
      <c r="H90" t="s">
        <v>65</v>
      </c>
      <c r="I90">
        <v>439030000</v>
      </c>
    </row>
    <row r="91" spans="1:9">
      <c r="A91" t="s">
        <v>497</v>
      </c>
      <c r="B91" t="s">
        <v>498</v>
      </c>
      <c r="C91" s="34">
        <v>42200</v>
      </c>
      <c r="D91">
        <v>3</v>
      </c>
      <c r="E91" t="s">
        <v>689</v>
      </c>
      <c r="F91" t="s">
        <v>218</v>
      </c>
      <c r="G91" t="s">
        <v>694</v>
      </c>
      <c r="H91" t="s">
        <v>65</v>
      </c>
      <c r="I91">
        <v>439030000</v>
      </c>
    </row>
    <row r="92" spans="1:9">
      <c r="A92" t="s">
        <v>493</v>
      </c>
      <c r="B92" t="s">
        <v>494</v>
      </c>
      <c r="C92" s="34">
        <v>42223</v>
      </c>
      <c r="D92">
        <v>2.5</v>
      </c>
      <c r="E92" t="s">
        <v>689</v>
      </c>
      <c r="F92" t="s">
        <v>66</v>
      </c>
      <c r="G92" t="s">
        <v>694</v>
      </c>
      <c r="H92" t="s">
        <v>65</v>
      </c>
      <c r="I92">
        <v>439030000</v>
      </c>
    </row>
    <row r="93" spans="1:9">
      <c r="A93" t="s">
        <v>425</v>
      </c>
      <c r="B93" t="s">
        <v>426</v>
      </c>
      <c r="C93" s="34">
        <v>42363</v>
      </c>
      <c r="D93">
        <v>1.5</v>
      </c>
      <c r="E93" t="s">
        <v>689</v>
      </c>
      <c r="F93" t="s">
        <v>66</v>
      </c>
      <c r="G93" t="s">
        <v>694</v>
      </c>
      <c r="H93" t="s">
        <v>65</v>
      </c>
      <c r="I93">
        <v>439030000</v>
      </c>
    </row>
    <row r="94" spans="1:9">
      <c r="A94" t="s">
        <v>187</v>
      </c>
      <c r="B94" t="s">
        <v>188</v>
      </c>
      <c r="C94" s="34">
        <v>42634</v>
      </c>
      <c r="D94">
        <v>0.2</v>
      </c>
      <c r="E94" t="s">
        <v>689</v>
      </c>
      <c r="F94" t="s">
        <v>66</v>
      </c>
      <c r="G94" t="s">
        <v>694</v>
      </c>
      <c r="H94" t="s">
        <v>65</v>
      </c>
      <c r="I94">
        <v>439030000</v>
      </c>
    </row>
    <row r="95" spans="1:9">
      <c r="A95" t="s">
        <v>453</v>
      </c>
      <c r="B95" t="s">
        <v>454</v>
      </c>
      <c r="C95" s="34">
        <v>42306</v>
      </c>
      <c r="D95">
        <v>0.1</v>
      </c>
      <c r="E95" t="s">
        <v>689</v>
      </c>
      <c r="F95" t="s">
        <v>66</v>
      </c>
      <c r="G95" t="s">
        <v>694</v>
      </c>
      <c r="H95" t="s">
        <v>65</v>
      </c>
      <c r="I95">
        <v>439030000</v>
      </c>
    </row>
    <row r="96" spans="1:9">
      <c r="A96" t="s">
        <v>199</v>
      </c>
      <c r="B96" t="s">
        <v>200</v>
      </c>
      <c r="C96" s="34">
        <v>41876</v>
      </c>
      <c r="D96">
        <v>0.8</v>
      </c>
      <c r="E96" t="s">
        <v>689</v>
      </c>
      <c r="F96" t="s">
        <v>66</v>
      </c>
      <c r="G96" t="s">
        <v>694</v>
      </c>
      <c r="H96" t="s">
        <v>65</v>
      </c>
      <c r="I96">
        <v>439030000</v>
      </c>
    </row>
    <row r="97" spans="1:9">
      <c r="A97" t="s">
        <v>199</v>
      </c>
      <c r="B97" t="s">
        <v>200</v>
      </c>
      <c r="C97" s="34">
        <v>42604</v>
      </c>
      <c r="D97">
        <v>0.8</v>
      </c>
      <c r="E97" t="s">
        <v>689</v>
      </c>
      <c r="F97" t="s">
        <v>66</v>
      </c>
      <c r="G97" t="s">
        <v>694</v>
      </c>
      <c r="H97" t="s">
        <v>65</v>
      </c>
      <c r="I97">
        <v>439030000</v>
      </c>
    </row>
    <row r="98" spans="1:9">
      <c r="A98" t="s">
        <v>431</v>
      </c>
      <c r="B98" t="s">
        <v>432</v>
      </c>
      <c r="C98" s="34">
        <v>42358</v>
      </c>
      <c r="D98">
        <v>2</v>
      </c>
      <c r="E98" t="s">
        <v>689</v>
      </c>
      <c r="F98" t="s">
        <v>66</v>
      </c>
      <c r="G98" t="s">
        <v>694</v>
      </c>
      <c r="H98" t="s">
        <v>65</v>
      </c>
      <c r="I98">
        <v>439030000</v>
      </c>
    </row>
    <row r="99" spans="1:9">
      <c r="A99" t="s">
        <v>359</v>
      </c>
      <c r="B99" t="s">
        <v>360</v>
      </c>
      <c r="C99" s="34">
        <v>42442</v>
      </c>
      <c r="D99">
        <v>0.2</v>
      </c>
      <c r="E99" t="s">
        <v>689</v>
      </c>
      <c r="F99" t="s">
        <v>66</v>
      </c>
      <c r="G99" t="s">
        <v>694</v>
      </c>
      <c r="H99" t="s">
        <v>65</v>
      </c>
      <c r="I99">
        <v>439030000</v>
      </c>
    </row>
    <row r="100" spans="1:9">
      <c r="A100" t="s">
        <v>563</v>
      </c>
      <c r="B100" t="s">
        <v>564</v>
      </c>
      <c r="C100" s="34">
        <v>41787</v>
      </c>
      <c r="D100">
        <v>1.8</v>
      </c>
      <c r="E100" t="s">
        <v>689</v>
      </c>
      <c r="F100" t="s">
        <v>218</v>
      </c>
      <c r="G100" t="s">
        <v>694</v>
      </c>
      <c r="H100" t="s">
        <v>65</v>
      </c>
      <c r="I100">
        <v>439030000</v>
      </c>
    </row>
    <row r="101" spans="1:9">
      <c r="A101" t="s">
        <v>473</v>
      </c>
      <c r="B101" t="s">
        <v>474</v>
      </c>
      <c r="C101" s="34">
        <v>42262</v>
      </c>
      <c r="D101">
        <v>3</v>
      </c>
      <c r="E101" t="s">
        <v>689</v>
      </c>
      <c r="F101" t="s">
        <v>218</v>
      </c>
      <c r="G101" t="s">
        <v>694</v>
      </c>
      <c r="H101" t="s">
        <v>65</v>
      </c>
      <c r="I101">
        <v>439030000</v>
      </c>
    </row>
    <row r="102" spans="1:9">
      <c r="A102" t="s">
        <v>220</v>
      </c>
      <c r="B102" t="s">
        <v>221</v>
      </c>
      <c r="C102" s="34">
        <v>42579</v>
      </c>
      <c r="D102">
        <v>1.5</v>
      </c>
      <c r="E102" t="s">
        <v>689</v>
      </c>
      <c r="F102" t="s">
        <v>66</v>
      </c>
      <c r="G102" t="s">
        <v>694</v>
      </c>
      <c r="H102" t="s">
        <v>65</v>
      </c>
      <c r="I102">
        <v>439030000</v>
      </c>
    </row>
    <row r="103" spans="1:9">
      <c r="A103" t="s">
        <v>148</v>
      </c>
      <c r="B103" t="s">
        <v>149</v>
      </c>
      <c r="C103" s="34">
        <v>42677</v>
      </c>
      <c r="D103">
        <v>1</v>
      </c>
      <c r="E103" t="s">
        <v>689</v>
      </c>
      <c r="F103" t="s">
        <v>66</v>
      </c>
      <c r="G103" t="s">
        <v>694</v>
      </c>
      <c r="H103" t="s">
        <v>65</v>
      </c>
      <c r="I103">
        <v>439030000</v>
      </c>
    </row>
    <row r="104" spans="1:9">
      <c r="A104" t="s">
        <v>388</v>
      </c>
      <c r="B104" t="s">
        <v>389</v>
      </c>
      <c r="C104" s="34">
        <v>42429</v>
      </c>
      <c r="D104">
        <v>0.5</v>
      </c>
      <c r="E104" t="s">
        <v>689</v>
      </c>
      <c r="F104" t="s">
        <v>218</v>
      </c>
      <c r="G104" t="s">
        <v>694</v>
      </c>
      <c r="H104" t="s">
        <v>65</v>
      </c>
      <c r="I104">
        <v>439030000</v>
      </c>
    </row>
    <row r="105" spans="1:9">
      <c r="A105" t="s">
        <v>569</v>
      </c>
      <c r="B105" t="s">
        <v>570</v>
      </c>
      <c r="C105" s="34">
        <v>41703</v>
      </c>
      <c r="D105">
        <v>10</v>
      </c>
      <c r="E105" t="s">
        <v>689</v>
      </c>
      <c r="F105" t="s">
        <v>66</v>
      </c>
      <c r="G105" t="s">
        <v>694</v>
      </c>
      <c r="H105" t="s">
        <v>512</v>
      </c>
      <c r="I105">
        <v>439012000</v>
      </c>
    </row>
    <row r="106" spans="1:9">
      <c r="A106" t="s">
        <v>520</v>
      </c>
      <c r="B106" t="s">
        <v>521</v>
      </c>
      <c r="C106" s="34">
        <v>42101</v>
      </c>
      <c r="D106">
        <v>4.8</v>
      </c>
      <c r="E106" t="s">
        <v>689</v>
      </c>
      <c r="F106" t="s">
        <v>66</v>
      </c>
      <c r="G106" t="s">
        <v>694</v>
      </c>
      <c r="H106" t="s">
        <v>512</v>
      </c>
      <c r="I106">
        <v>439012000</v>
      </c>
    </row>
    <row r="107" spans="1:9">
      <c r="A107" t="s">
        <v>506</v>
      </c>
      <c r="B107" t="s">
        <v>507</v>
      </c>
      <c r="C107" s="34">
        <v>42149</v>
      </c>
      <c r="D107">
        <v>5.9</v>
      </c>
      <c r="E107" t="s">
        <v>689</v>
      </c>
      <c r="F107" t="s">
        <v>66</v>
      </c>
      <c r="G107" t="s">
        <v>694</v>
      </c>
      <c r="H107" t="s">
        <v>512</v>
      </c>
      <c r="I107">
        <v>439012000</v>
      </c>
    </row>
    <row r="108" spans="1:9">
      <c r="A108" t="s">
        <v>264</v>
      </c>
      <c r="B108" t="s">
        <v>265</v>
      </c>
      <c r="C108" s="34">
        <v>42519</v>
      </c>
      <c r="D108">
        <v>0.7</v>
      </c>
      <c r="E108" t="s">
        <v>689</v>
      </c>
      <c r="F108" t="s">
        <v>218</v>
      </c>
      <c r="G108" t="s">
        <v>695</v>
      </c>
      <c r="H108" t="s">
        <v>271</v>
      </c>
      <c r="I108">
        <v>439030000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0"/>
  <sheetViews>
    <sheetView topLeftCell="B188" workbookViewId="0">
      <selection activeCell="H170" sqref="H170"/>
    </sheetView>
  </sheetViews>
  <sheetFormatPr defaultRowHeight="13.5"/>
  <cols>
    <col min="2" max="2" width="21.5" customWidth="1"/>
    <col min="3" max="3" width="17" customWidth="1"/>
    <col min="4" max="4" width="16.125" customWidth="1"/>
    <col min="5" max="5" width="20.625" customWidth="1"/>
  </cols>
  <sheetData>
    <row r="2" spans="2:4">
      <c r="B2" s="5" t="s">
        <v>673</v>
      </c>
      <c r="C2" s="5" t="s">
        <v>674</v>
      </c>
      <c r="D2" s="5" t="s">
        <v>675</v>
      </c>
    </row>
    <row r="3" spans="2:4">
      <c r="B3" s="31">
        <v>2011</v>
      </c>
      <c r="C3" s="31">
        <v>0</v>
      </c>
      <c r="D3" s="31">
        <v>0</v>
      </c>
    </row>
    <row r="4" spans="2:4">
      <c r="B4" s="31">
        <v>2012</v>
      </c>
      <c r="C4" s="31">
        <v>0</v>
      </c>
      <c r="D4" s="31">
        <v>0</v>
      </c>
    </row>
    <row r="5" spans="2:4">
      <c r="B5" s="31">
        <v>2013</v>
      </c>
      <c r="C5" s="31">
        <v>0</v>
      </c>
      <c r="D5" s="31">
        <v>0</v>
      </c>
    </row>
    <row r="6" spans="2:4">
      <c r="B6" s="31">
        <v>2014</v>
      </c>
      <c r="C6" s="31">
        <v>6</v>
      </c>
      <c r="D6" s="31">
        <v>13.4</v>
      </c>
    </row>
    <row r="7" spans="2:4">
      <c r="B7" s="31">
        <v>2015</v>
      </c>
      <c r="C7" s="31">
        <v>23</v>
      </c>
      <c r="D7" s="31">
        <v>126.1</v>
      </c>
    </row>
    <row r="8" spans="2:4">
      <c r="B8" s="31">
        <v>2016</v>
      </c>
      <c r="C8" s="31">
        <v>79</v>
      </c>
      <c r="D8" s="31">
        <v>406.35</v>
      </c>
    </row>
    <row r="9" spans="2:4">
      <c r="C9">
        <f>SUM(C3:C8)</f>
        <v>108</v>
      </c>
      <c r="D9">
        <f>SUM(D3:D8)</f>
        <v>545.85</v>
      </c>
    </row>
    <row r="22" spans="1:5">
      <c r="A22" t="s">
        <v>650</v>
      </c>
      <c r="B22" s="31" t="s">
        <v>676</v>
      </c>
      <c r="C22" s="31" t="s">
        <v>677</v>
      </c>
      <c r="D22" s="31" t="s">
        <v>678</v>
      </c>
    </row>
    <row r="23" spans="1:5">
      <c r="B23" s="31" t="s">
        <v>271</v>
      </c>
      <c r="C23" s="31">
        <v>1</v>
      </c>
      <c r="D23" s="31">
        <v>0.7</v>
      </c>
    </row>
    <row r="24" spans="1:5">
      <c r="B24" s="31" t="s">
        <v>679</v>
      </c>
      <c r="C24" s="31">
        <v>8</v>
      </c>
      <c r="D24" s="31">
        <v>1.23</v>
      </c>
    </row>
    <row r="25" spans="1:5">
      <c r="B25" s="31" t="s">
        <v>512</v>
      </c>
      <c r="C25" s="31">
        <v>3</v>
      </c>
      <c r="D25" s="31">
        <v>20.7</v>
      </c>
    </row>
    <row r="26" spans="1:5">
      <c r="B26" s="31" t="s">
        <v>65</v>
      </c>
      <c r="C26" s="31">
        <v>41</v>
      </c>
      <c r="D26" s="31">
        <v>37.520000000000003</v>
      </c>
    </row>
    <row r="27" spans="1:5">
      <c r="B27" s="31" t="s">
        <v>313</v>
      </c>
      <c r="C27" s="31">
        <v>4</v>
      </c>
      <c r="D27" s="31">
        <v>39</v>
      </c>
    </row>
    <row r="28" spans="1:5">
      <c r="B28" s="31" t="s">
        <v>106</v>
      </c>
      <c r="C28" s="31">
        <v>5</v>
      </c>
      <c r="D28" s="31">
        <v>54</v>
      </c>
    </row>
    <row r="29" spans="1:5">
      <c r="B29" s="31" t="s">
        <v>34</v>
      </c>
      <c r="C29" s="31">
        <v>16</v>
      </c>
      <c r="D29" s="31">
        <v>73.5</v>
      </c>
    </row>
    <row r="30" spans="1:5">
      <c r="B30" s="31" t="s">
        <v>56</v>
      </c>
      <c r="C30" s="31">
        <v>12</v>
      </c>
      <c r="D30" s="31">
        <v>145.5</v>
      </c>
      <c r="E30" s="32">
        <f>D30/$D$32</f>
        <v>0.26655674635888987</v>
      </c>
    </row>
    <row r="31" spans="1:5">
      <c r="B31" s="31" t="s">
        <v>46</v>
      </c>
      <c r="C31" s="31">
        <v>18</v>
      </c>
      <c r="D31" s="31">
        <v>173.7</v>
      </c>
      <c r="E31" s="32">
        <f>D31/$D$32</f>
        <v>0.31821929101401486</v>
      </c>
    </row>
    <row r="32" spans="1:5">
      <c r="C32">
        <f>SUM(C23:C31)</f>
        <v>108</v>
      </c>
      <c r="D32">
        <f>SUM(D23:D31)</f>
        <v>545.84999999999991</v>
      </c>
    </row>
    <row r="74" spans="2:4">
      <c r="B74" t="s">
        <v>680</v>
      </c>
      <c r="C74" t="s">
        <v>674</v>
      </c>
    </row>
    <row r="75" spans="2:4">
      <c r="B75" t="s">
        <v>292</v>
      </c>
      <c r="C75">
        <v>1</v>
      </c>
      <c r="D75" s="32">
        <f>C75/$C$83</f>
        <v>1.8181818181818181E-2</v>
      </c>
    </row>
    <row r="76" spans="2:4">
      <c r="B76" t="s">
        <v>573</v>
      </c>
      <c r="C76">
        <v>1</v>
      </c>
      <c r="D76" s="32">
        <f t="shared" ref="D76:D82" si="0">C76/$C$83</f>
        <v>1.8181818181818181E-2</v>
      </c>
    </row>
    <row r="77" spans="2:4">
      <c r="B77" t="s">
        <v>679</v>
      </c>
      <c r="C77">
        <v>2</v>
      </c>
      <c r="D77" s="32">
        <f t="shared" si="0"/>
        <v>3.6363636363636362E-2</v>
      </c>
    </row>
    <row r="78" spans="2:4">
      <c r="B78" t="s">
        <v>205</v>
      </c>
      <c r="C78">
        <v>3</v>
      </c>
      <c r="D78" s="32">
        <f t="shared" si="0"/>
        <v>5.4545454545454543E-2</v>
      </c>
    </row>
    <row r="79" spans="2:4">
      <c r="B79" t="s">
        <v>533</v>
      </c>
      <c r="C79">
        <v>3</v>
      </c>
      <c r="D79" s="32">
        <f t="shared" si="0"/>
        <v>5.4545454545454543E-2</v>
      </c>
    </row>
    <row r="80" spans="2:4">
      <c r="B80" t="s">
        <v>328</v>
      </c>
      <c r="C80">
        <v>4</v>
      </c>
      <c r="D80" s="32">
        <f t="shared" si="0"/>
        <v>7.2727272727272724E-2</v>
      </c>
    </row>
    <row r="81" spans="1:4">
      <c r="B81" t="s">
        <v>42</v>
      </c>
      <c r="C81">
        <v>7</v>
      </c>
      <c r="D81" s="32">
        <f t="shared" si="0"/>
        <v>0.12727272727272726</v>
      </c>
    </row>
    <row r="82" spans="1:4">
      <c r="B82" t="s">
        <v>29</v>
      </c>
      <c r="C82">
        <v>34</v>
      </c>
      <c r="D82" s="32">
        <f t="shared" si="0"/>
        <v>0.61818181818181817</v>
      </c>
    </row>
    <row r="83" spans="1:4">
      <c r="C83">
        <f>SUM(C75:C82)</f>
        <v>55</v>
      </c>
      <c r="D83" s="32">
        <f>SUM(D75:D82)</f>
        <v>1</v>
      </c>
    </row>
    <row r="94" spans="1:4">
      <c r="A94" t="s">
        <v>650</v>
      </c>
      <c r="B94" t="s">
        <v>681</v>
      </c>
      <c r="C94" t="s">
        <v>682</v>
      </c>
      <c r="D94" t="s">
        <v>683</v>
      </c>
    </row>
    <row r="95" spans="1:4">
      <c r="B95" t="s">
        <v>66</v>
      </c>
      <c r="C95">
        <v>21</v>
      </c>
      <c r="D95">
        <v>43.8</v>
      </c>
    </row>
    <row r="96" spans="1:4">
      <c r="B96" t="s">
        <v>218</v>
      </c>
      <c r="C96">
        <v>11</v>
      </c>
      <c r="D96">
        <v>20</v>
      </c>
    </row>
    <row r="97" spans="2:4">
      <c r="B97" t="s">
        <v>684</v>
      </c>
      <c r="C97">
        <v>22</v>
      </c>
      <c r="D97">
        <v>4.3499999999999996</v>
      </c>
    </row>
    <row r="98" spans="2:4">
      <c r="B98" t="s">
        <v>35</v>
      </c>
      <c r="C98">
        <v>54</v>
      </c>
      <c r="D98">
        <v>477.7</v>
      </c>
    </row>
    <row r="100" spans="2:4">
      <c r="B100" s="31" t="s">
        <v>681</v>
      </c>
      <c r="C100" s="31" t="s">
        <v>682</v>
      </c>
      <c r="D100" s="31" t="s">
        <v>683</v>
      </c>
    </row>
    <row r="101" spans="2:4">
      <c r="B101" s="31" t="s">
        <v>66</v>
      </c>
      <c r="C101" s="31">
        <v>21</v>
      </c>
      <c r="D101" s="31"/>
    </row>
    <row r="102" spans="2:4">
      <c r="B102" s="31"/>
      <c r="C102" s="31"/>
      <c r="D102" s="31">
        <v>43.8</v>
      </c>
    </row>
    <row r="103" spans="2:4">
      <c r="B103" s="31"/>
      <c r="C103" s="31"/>
      <c r="D103" s="31"/>
    </row>
    <row r="104" spans="2:4">
      <c r="B104" s="31" t="s">
        <v>218</v>
      </c>
      <c r="C104" s="31">
        <v>11</v>
      </c>
      <c r="D104" s="31"/>
    </row>
    <row r="105" spans="2:4">
      <c r="B105" s="31"/>
      <c r="C105" s="31"/>
      <c r="D105" s="31">
        <v>20</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54</v>
      </c>
      <c r="D110" s="31"/>
    </row>
    <row r="111" spans="2:4">
      <c r="B111" s="31"/>
      <c r="C111" s="31"/>
      <c r="D111" s="31">
        <v>477.7</v>
      </c>
    </row>
    <row r="115" spans="1:4">
      <c r="A115" t="s">
        <v>650</v>
      </c>
      <c r="B115" t="s">
        <v>15</v>
      </c>
      <c r="C115" t="s">
        <v>685</v>
      </c>
      <c r="D115" t="s">
        <v>678</v>
      </c>
    </row>
    <row r="116" spans="1:4">
      <c r="B116" t="s">
        <v>545</v>
      </c>
      <c r="C116">
        <v>1</v>
      </c>
      <c r="D116">
        <v>0.6</v>
      </c>
    </row>
    <row r="117" spans="1:4">
      <c r="B117" t="s">
        <v>226</v>
      </c>
      <c r="C117">
        <v>1</v>
      </c>
      <c r="D117">
        <v>1.5</v>
      </c>
    </row>
    <row r="118" spans="1:4">
      <c r="B118" t="s">
        <v>479</v>
      </c>
      <c r="C118">
        <v>1</v>
      </c>
      <c r="D118">
        <v>3</v>
      </c>
    </row>
    <row r="119" spans="1:4">
      <c r="B119" t="s">
        <v>341</v>
      </c>
      <c r="C119">
        <v>1</v>
      </c>
      <c r="D119">
        <v>6</v>
      </c>
    </row>
    <row r="120" spans="1:4">
      <c r="B120" t="s">
        <v>430</v>
      </c>
      <c r="C120">
        <v>1</v>
      </c>
      <c r="D120">
        <v>1.5</v>
      </c>
    </row>
    <row r="121" spans="1:4">
      <c r="B121" t="s">
        <v>167</v>
      </c>
      <c r="C121">
        <v>2</v>
      </c>
      <c r="D121">
        <v>0.82</v>
      </c>
    </row>
    <row r="122" spans="1:4">
      <c r="B122" t="s">
        <v>160</v>
      </c>
      <c r="C122">
        <v>2</v>
      </c>
      <c r="D122">
        <v>6</v>
      </c>
    </row>
    <row r="123" spans="1:4">
      <c r="B123" t="s">
        <v>301</v>
      </c>
      <c r="C123">
        <v>2</v>
      </c>
      <c r="D123">
        <v>1.3</v>
      </c>
    </row>
    <row r="124" spans="1:4">
      <c r="B124" t="s">
        <v>448</v>
      </c>
      <c r="C124">
        <v>2</v>
      </c>
      <c r="D124">
        <v>5</v>
      </c>
    </row>
    <row r="125" spans="1:4">
      <c r="B125" t="s">
        <v>207</v>
      </c>
      <c r="C125">
        <v>3</v>
      </c>
      <c r="D125">
        <v>2.1</v>
      </c>
    </row>
    <row r="126" spans="1:4">
      <c r="B126" t="s">
        <v>241</v>
      </c>
      <c r="C126">
        <v>3</v>
      </c>
      <c r="D126">
        <v>10.11</v>
      </c>
    </row>
    <row r="127" spans="1:4">
      <c r="B127" t="s">
        <v>252</v>
      </c>
      <c r="C127">
        <v>4</v>
      </c>
      <c r="D127">
        <v>0.2</v>
      </c>
    </row>
    <row r="128" spans="1:4">
      <c r="B128" t="s">
        <v>279</v>
      </c>
      <c r="C128">
        <v>4</v>
      </c>
      <c r="D128">
        <v>4.4000000000000004</v>
      </c>
    </row>
    <row r="129" spans="1:4">
      <c r="B129" t="s">
        <v>116</v>
      </c>
      <c r="C129">
        <v>5</v>
      </c>
      <c r="D129">
        <v>30.2</v>
      </c>
    </row>
    <row r="130" spans="1:4">
      <c r="B130" t="s">
        <v>44</v>
      </c>
      <c r="C130">
        <v>5</v>
      </c>
      <c r="D130">
        <v>37</v>
      </c>
    </row>
    <row r="131" spans="1:4">
      <c r="B131" t="s">
        <v>54</v>
      </c>
      <c r="C131">
        <v>8</v>
      </c>
      <c r="D131">
        <v>110.9</v>
      </c>
    </row>
    <row r="132" spans="1:4">
      <c r="B132" t="s">
        <v>138</v>
      </c>
      <c r="C132">
        <v>8</v>
      </c>
      <c r="D132">
        <v>85.5</v>
      </c>
    </row>
    <row r="133" spans="1:4">
      <c r="B133" t="s">
        <v>146</v>
      </c>
      <c r="C133">
        <v>8</v>
      </c>
      <c r="D133">
        <v>53.3</v>
      </c>
    </row>
    <row r="134" spans="1:4">
      <c r="B134" t="s">
        <v>218</v>
      </c>
      <c r="C134">
        <v>9</v>
      </c>
      <c r="D134">
        <v>77.599999999999994</v>
      </c>
    </row>
    <row r="135" spans="1:4">
      <c r="B135" t="s">
        <v>178</v>
      </c>
      <c r="C135">
        <v>10</v>
      </c>
      <c r="D135">
        <v>28.1</v>
      </c>
    </row>
    <row r="136" spans="1:4">
      <c r="B136" t="s">
        <v>32</v>
      </c>
      <c r="C136">
        <v>12</v>
      </c>
      <c r="D136">
        <v>69.7</v>
      </c>
    </row>
    <row r="137" spans="1:4">
      <c r="B137" t="s">
        <v>63</v>
      </c>
      <c r="C137">
        <v>16</v>
      </c>
      <c r="D137">
        <v>11.02</v>
      </c>
    </row>
    <row r="142" spans="1:4">
      <c r="A142" t="s">
        <v>650</v>
      </c>
      <c r="B142" t="s">
        <v>686</v>
      </c>
      <c r="C142" t="s">
        <v>687</v>
      </c>
      <c r="D142" t="s">
        <v>678</v>
      </c>
    </row>
    <row r="143" spans="1:4">
      <c r="B143" t="s">
        <v>688</v>
      </c>
      <c r="C143">
        <v>4</v>
      </c>
      <c r="D143">
        <v>39</v>
      </c>
    </row>
    <row r="144" spans="1:4">
      <c r="B144" t="s">
        <v>684</v>
      </c>
      <c r="C144">
        <v>22</v>
      </c>
      <c r="D144">
        <v>4.3499999999999996</v>
      </c>
    </row>
    <row r="145" spans="2:4">
      <c r="B145" t="s">
        <v>689</v>
      </c>
      <c r="C145">
        <v>31</v>
      </c>
      <c r="D145">
        <v>55.8</v>
      </c>
    </row>
    <row r="146" spans="2:4">
      <c r="B146" t="s">
        <v>690</v>
      </c>
      <c r="C146">
        <v>51</v>
      </c>
      <c r="D146">
        <v>446.7</v>
      </c>
    </row>
    <row r="148" spans="2:4">
      <c r="B148" t="s">
        <v>686</v>
      </c>
      <c r="C148" t="s">
        <v>687</v>
      </c>
      <c r="D148" t="s">
        <v>678</v>
      </c>
    </row>
    <row r="149" spans="2:4">
      <c r="B149" t="s">
        <v>688</v>
      </c>
      <c r="C149">
        <v>4</v>
      </c>
    </row>
    <row r="150" spans="2:4">
      <c r="D150">
        <v>39</v>
      </c>
    </row>
    <row r="151" spans="2:4">
      <c r="B151" t="s">
        <v>684</v>
      </c>
      <c r="C151">
        <v>22</v>
      </c>
    </row>
    <row r="152" spans="2:4">
      <c r="D152">
        <v>4.3499999999999996</v>
      </c>
    </row>
    <row r="153" spans="2:4">
      <c r="B153" t="s">
        <v>689</v>
      </c>
      <c r="C153">
        <v>31</v>
      </c>
    </row>
    <row r="154" spans="2:4">
      <c r="D154">
        <v>55.8</v>
      </c>
    </row>
    <row r="155" spans="2:4">
      <c r="B155" t="s">
        <v>690</v>
      </c>
      <c r="C155">
        <v>51</v>
      </c>
    </row>
    <row r="156" spans="2:4">
      <c r="D156">
        <v>446.7</v>
      </c>
    </row>
    <row r="162" spans="2:5">
      <c r="B162" s="35" t="s">
        <v>696</v>
      </c>
      <c r="C162" s="35" t="s">
        <v>697</v>
      </c>
      <c r="D162" s="35" t="s">
        <v>698</v>
      </c>
      <c r="E162" s="36" t="s">
        <v>710</v>
      </c>
    </row>
    <row r="163" spans="2:5">
      <c r="B163" s="51" t="s">
        <v>699</v>
      </c>
      <c r="C163" s="35" t="s">
        <v>702</v>
      </c>
      <c r="D163" s="35">
        <v>21</v>
      </c>
      <c r="E163" s="38">
        <f>D163/$D$170</f>
        <v>0.19444444444444445</v>
      </c>
    </row>
    <row r="164" spans="2:5">
      <c r="B164" s="51"/>
      <c r="C164" s="35" t="s">
        <v>700</v>
      </c>
      <c r="D164" s="35">
        <v>18</v>
      </c>
      <c r="E164" s="38">
        <f t="shared" ref="E164:E169" si="1">D164/$D$170</f>
        <v>0.16666666666666666</v>
      </c>
    </row>
    <row r="165" spans="2:5">
      <c r="B165" s="51"/>
      <c r="C165" s="35" t="s">
        <v>701</v>
      </c>
      <c r="D165" s="35">
        <v>12</v>
      </c>
      <c r="E165" s="38">
        <f t="shared" si="1"/>
        <v>0.1111111111111111</v>
      </c>
    </row>
    <row r="166" spans="2:5">
      <c r="B166" s="51" t="s">
        <v>703</v>
      </c>
      <c r="C166" s="35" t="s">
        <v>704</v>
      </c>
      <c r="D166" s="35">
        <v>30</v>
      </c>
      <c r="E166" s="38">
        <f t="shared" si="1"/>
        <v>0.27777777777777779</v>
      </c>
    </row>
    <row r="167" spans="2:5">
      <c r="B167" s="51"/>
      <c r="C167" s="35" t="s">
        <v>709</v>
      </c>
      <c r="D167" s="35">
        <v>1</v>
      </c>
      <c r="E167" s="38">
        <f t="shared" si="1"/>
        <v>9.2592592592592587E-3</v>
      </c>
    </row>
    <row r="168" spans="2:5">
      <c r="B168" s="39" t="s">
        <v>705</v>
      </c>
      <c r="C168" s="39" t="s">
        <v>706</v>
      </c>
      <c r="D168" s="39">
        <v>4</v>
      </c>
      <c r="E168" s="40">
        <f t="shared" si="1"/>
        <v>3.7037037037037035E-2</v>
      </c>
    </row>
    <row r="169" spans="2:5">
      <c r="B169" s="35" t="s">
        <v>707</v>
      </c>
      <c r="C169" s="35"/>
      <c r="D169" s="35">
        <v>22</v>
      </c>
      <c r="E169" s="38">
        <f t="shared" si="1"/>
        <v>0.20370370370370369</v>
      </c>
    </row>
    <row r="170" spans="2:5">
      <c r="B170" s="35" t="s">
        <v>708</v>
      </c>
      <c r="C170" s="35"/>
      <c r="D170" s="35">
        <v>108</v>
      </c>
      <c r="E170" s="38">
        <f>SUM(E163:E169)</f>
        <v>1</v>
      </c>
    </row>
    <row r="179" spans="1:5">
      <c r="A179" t="s">
        <v>650</v>
      </c>
      <c r="B179" s="31" t="s">
        <v>711</v>
      </c>
      <c r="C179" s="31" t="s">
        <v>714</v>
      </c>
      <c r="D179" s="31" t="s">
        <v>716</v>
      </c>
      <c r="E179" s="31" t="s">
        <v>715</v>
      </c>
    </row>
    <row r="180" spans="1:5">
      <c r="B180" s="31" t="s">
        <v>539</v>
      </c>
      <c r="C180" s="31">
        <v>1</v>
      </c>
      <c r="D180" s="31">
        <v>1.5</v>
      </c>
      <c r="E180" s="31">
        <v>1</v>
      </c>
    </row>
    <row r="181" spans="1:5">
      <c r="B181" s="31" t="s">
        <v>505</v>
      </c>
      <c r="C181" s="31">
        <v>1</v>
      </c>
      <c r="D181" s="31">
        <v>3</v>
      </c>
      <c r="E181" s="31">
        <v>1</v>
      </c>
    </row>
    <row r="182" spans="1:5">
      <c r="B182" s="31" t="s">
        <v>526</v>
      </c>
      <c r="C182" s="31">
        <v>1</v>
      </c>
      <c r="D182" s="31">
        <v>4.8</v>
      </c>
      <c r="E182" s="31">
        <v>1</v>
      </c>
    </row>
    <row r="183" spans="1:5">
      <c r="B183" s="31" t="s">
        <v>394</v>
      </c>
      <c r="C183" s="31">
        <v>1</v>
      </c>
      <c r="D183" s="31">
        <v>0.5</v>
      </c>
      <c r="E183" s="31">
        <v>1</v>
      </c>
    </row>
    <row r="184" spans="1:5">
      <c r="B184" s="31" t="s">
        <v>270</v>
      </c>
      <c r="C184" s="31">
        <v>1</v>
      </c>
      <c r="D184" s="31">
        <v>0.7</v>
      </c>
      <c r="E184" s="31">
        <v>1</v>
      </c>
    </row>
    <row r="185" spans="1:5">
      <c r="B185" s="31" t="s">
        <v>511</v>
      </c>
      <c r="C185" s="31">
        <v>1</v>
      </c>
      <c r="D185" s="31">
        <v>5.9</v>
      </c>
      <c r="E185" s="31">
        <v>1</v>
      </c>
    </row>
    <row r="186" spans="1:5">
      <c r="B186" s="31" t="s">
        <v>367</v>
      </c>
      <c r="C186" s="31">
        <v>1</v>
      </c>
      <c r="D186" s="31">
        <v>0.6</v>
      </c>
      <c r="E186" s="31">
        <v>1</v>
      </c>
    </row>
    <row r="187" spans="1:5">
      <c r="B187" s="31" t="s">
        <v>154</v>
      </c>
      <c r="C187" s="31">
        <v>1</v>
      </c>
      <c r="D187" s="31">
        <v>1</v>
      </c>
      <c r="E187" s="31">
        <v>1</v>
      </c>
    </row>
    <row r="188" spans="1:5">
      <c r="B188" s="31" t="s">
        <v>302</v>
      </c>
      <c r="C188" s="31">
        <v>1</v>
      </c>
      <c r="D188" s="31">
        <v>0.8</v>
      </c>
      <c r="E188" s="31">
        <v>1</v>
      </c>
    </row>
    <row r="189" spans="1:5">
      <c r="B189" s="31" t="s">
        <v>168</v>
      </c>
      <c r="C189" s="31">
        <v>2</v>
      </c>
      <c r="D189" s="31">
        <v>0.82</v>
      </c>
      <c r="E189" s="31">
        <v>1</v>
      </c>
    </row>
    <row r="190" spans="1:5">
      <c r="B190" s="31" t="s">
        <v>208</v>
      </c>
      <c r="C190" s="31">
        <v>2</v>
      </c>
      <c r="D190" s="31">
        <v>1.6</v>
      </c>
      <c r="E190" s="31">
        <v>1</v>
      </c>
    </row>
    <row r="191" spans="1:5">
      <c r="B191" s="31" t="s">
        <v>280</v>
      </c>
      <c r="C191" s="31">
        <v>2</v>
      </c>
      <c r="D191" s="31">
        <v>4.5999999999999996</v>
      </c>
      <c r="E191" s="31">
        <v>2</v>
      </c>
    </row>
    <row r="192" spans="1:5">
      <c r="B192" s="31" t="s">
        <v>294</v>
      </c>
      <c r="C192" s="31">
        <v>3</v>
      </c>
      <c r="D192" s="31">
        <v>34</v>
      </c>
      <c r="E192" s="31">
        <v>2</v>
      </c>
    </row>
    <row r="193" spans="2:5">
      <c r="B193" s="31" t="s">
        <v>416</v>
      </c>
      <c r="C193" s="31">
        <v>3</v>
      </c>
      <c r="D193" s="31">
        <v>46</v>
      </c>
      <c r="E193" s="31">
        <v>1</v>
      </c>
    </row>
    <row r="194" spans="2:5">
      <c r="B194" s="31" t="s">
        <v>179</v>
      </c>
      <c r="C194" s="31">
        <v>4</v>
      </c>
      <c r="D194" s="31">
        <v>8.1</v>
      </c>
      <c r="E194" s="31">
        <v>3</v>
      </c>
    </row>
    <row r="195" spans="2:5">
      <c r="B195" s="31" t="s">
        <v>139</v>
      </c>
      <c r="C195" s="31">
        <v>4</v>
      </c>
      <c r="D195" s="31">
        <v>7.7</v>
      </c>
      <c r="E195" s="31">
        <v>3</v>
      </c>
    </row>
    <row r="196" spans="2:5">
      <c r="B196" s="31" t="s">
        <v>45</v>
      </c>
      <c r="C196" s="31">
        <v>4</v>
      </c>
      <c r="D196" s="31">
        <v>29</v>
      </c>
      <c r="E196" s="31">
        <v>3</v>
      </c>
    </row>
    <row r="197" spans="2:5">
      <c r="B197" s="31" t="s">
        <v>449</v>
      </c>
      <c r="C197" s="31">
        <v>4</v>
      </c>
      <c r="D197" s="31">
        <v>7.3</v>
      </c>
      <c r="E197" s="31">
        <v>3</v>
      </c>
    </row>
    <row r="198" spans="2:5">
      <c r="B198" s="31" t="s">
        <v>64</v>
      </c>
      <c r="C198" s="31">
        <v>4</v>
      </c>
      <c r="D198" s="31">
        <v>15.1</v>
      </c>
      <c r="E198" s="31">
        <v>4</v>
      </c>
    </row>
    <row r="199" spans="2:5">
      <c r="B199" s="31" t="s">
        <v>322</v>
      </c>
      <c r="C199" s="31">
        <v>5</v>
      </c>
      <c r="D199" s="31">
        <v>14.3</v>
      </c>
      <c r="E199" s="31">
        <v>3</v>
      </c>
    </row>
    <row r="200" spans="2:5">
      <c r="B200" s="31" t="s">
        <v>194</v>
      </c>
      <c r="C200" s="31">
        <v>5</v>
      </c>
      <c r="D200" s="31">
        <v>0.4</v>
      </c>
      <c r="E200" s="31">
        <v>2</v>
      </c>
    </row>
    <row r="201" spans="2:5">
      <c r="B201" s="31" t="s">
        <v>712</v>
      </c>
      <c r="C201" s="31">
        <v>6</v>
      </c>
      <c r="D201" s="31">
        <v>35</v>
      </c>
      <c r="E201" s="31">
        <v>4</v>
      </c>
    </row>
    <row r="202" spans="2:5">
      <c r="B202" s="31" t="s">
        <v>329</v>
      </c>
      <c r="C202" s="31">
        <v>6</v>
      </c>
      <c r="D202" s="31">
        <v>61.5</v>
      </c>
      <c r="E202" s="31">
        <v>2</v>
      </c>
    </row>
    <row r="203" spans="2:5">
      <c r="B203" s="31" t="s">
        <v>55</v>
      </c>
      <c r="C203" s="31">
        <v>6</v>
      </c>
      <c r="D203" s="31">
        <v>87.1</v>
      </c>
      <c r="E203" s="31">
        <v>2</v>
      </c>
    </row>
    <row r="204" spans="2:5">
      <c r="B204" s="31" t="s">
        <v>33</v>
      </c>
      <c r="C204" s="31">
        <v>6</v>
      </c>
      <c r="D204" s="31">
        <v>24.6</v>
      </c>
      <c r="E204" s="31">
        <v>3</v>
      </c>
    </row>
    <row r="205" spans="2:5">
      <c r="B205" s="31" t="s">
        <v>72</v>
      </c>
      <c r="C205" s="31">
        <v>7</v>
      </c>
      <c r="D205" s="31">
        <v>3.12</v>
      </c>
      <c r="E205" s="31">
        <v>1</v>
      </c>
    </row>
    <row r="206" spans="2:5">
      <c r="B206" s="31" t="s">
        <v>87</v>
      </c>
      <c r="C206" s="31">
        <v>7</v>
      </c>
      <c r="D206" s="31">
        <v>0</v>
      </c>
      <c r="E206" s="31">
        <v>1</v>
      </c>
    </row>
    <row r="207" spans="2:5">
      <c r="B207" s="31" t="s">
        <v>219</v>
      </c>
      <c r="C207" s="31">
        <v>9</v>
      </c>
      <c r="D207" s="31">
        <v>69.11</v>
      </c>
      <c r="E207" s="31">
        <v>3</v>
      </c>
    </row>
    <row r="208" spans="2:5">
      <c r="B208" s="31" t="s">
        <v>186</v>
      </c>
      <c r="C208" s="31">
        <v>10</v>
      </c>
      <c r="D208" s="31">
        <v>77.7</v>
      </c>
      <c r="E208" s="31">
        <v>2</v>
      </c>
    </row>
    <row r="213" spans="1:4">
      <c r="A213" t="s">
        <v>650</v>
      </c>
      <c r="B213" s="31" t="s">
        <v>7</v>
      </c>
      <c r="C213" s="31" t="s">
        <v>682</v>
      </c>
      <c r="D213" s="31" t="s">
        <v>678</v>
      </c>
    </row>
    <row r="214" spans="1:4">
      <c r="B214" s="31" t="s">
        <v>41</v>
      </c>
      <c r="C214" s="31">
        <v>16</v>
      </c>
      <c r="D214" s="31">
        <v>209.5</v>
      </c>
    </row>
    <row r="215" spans="1:4">
      <c r="B215" s="31" t="s">
        <v>27</v>
      </c>
      <c r="C215" s="31">
        <v>24</v>
      </c>
      <c r="D215" s="31">
        <v>188.4</v>
      </c>
    </row>
    <row r="216" spans="1:4">
      <c r="B216" s="31" t="s">
        <v>135</v>
      </c>
      <c r="C216" s="31">
        <v>20</v>
      </c>
      <c r="D216" s="31">
        <v>113.5</v>
      </c>
    </row>
    <row r="217" spans="1:4">
      <c r="B217" s="31" t="s">
        <v>491</v>
      </c>
      <c r="C217" s="31">
        <v>3</v>
      </c>
      <c r="D217" s="31">
        <v>4.2</v>
      </c>
    </row>
    <row r="218" spans="1:4">
      <c r="B218" s="31" t="s">
        <v>192</v>
      </c>
      <c r="C218" s="31">
        <v>1</v>
      </c>
      <c r="D218" s="31">
        <v>0.2</v>
      </c>
    </row>
    <row r="219" spans="1:4">
      <c r="B219" s="31" t="s">
        <v>429</v>
      </c>
      <c r="C219" s="31">
        <v>1</v>
      </c>
      <c r="D219" s="31">
        <v>1.5</v>
      </c>
    </row>
    <row r="220" spans="1:4">
      <c r="B220" s="31" t="s">
        <v>713</v>
      </c>
      <c r="C220" s="31">
        <v>43</v>
      </c>
      <c r="D220" s="31">
        <v>28.55</v>
      </c>
    </row>
  </sheetData>
  <mergeCells count="2">
    <mergeCell ref="B163:B165"/>
    <mergeCell ref="B166:B167"/>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22"/>
  <sheetViews>
    <sheetView tabSelected="1" topLeftCell="C72" workbookViewId="0">
      <selection activeCell="F88" sqref="F88"/>
    </sheetView>
  </sheetViews>
  <sheetFormatPr defaultRowHeight="13.5"/>
  <cols>
    <col min="2" max="2" width="21.5" customWidth="1"/>
    <col min="3" max="3" width="17" customWidth="1"/>
    <col min="4" max="4" width="16.125" customWidth="1"/>
    <col min="5" max="5" width="20.625" customWidth="1"/>
    <col min="9" max="9" width="13" bestFit="1" customWidth="1"/>
  </cols>
  <sheetData>
    <row r="2" spans="2:4">
      <c r="B2" s="5" t="s">
        <v>722</v>
      </c>
      <c r="C2" s="5" t="s">
        <v>723</v>
      </c>
      <c r="D2" s="5" t="s">
        <v>724</v>
      </c>
    </row>
    <row r="3" spans="2:4">
      <c r="B3" s="31">
        <v>201601</v>
      </c>
      <c r="C3" s="31">
        <v>1</v>
      </c>
      <c r="D3" s="31">
        <v>18</v>
      </c>
    </row>
    <row r="4" spans="2:4">
      <c r="B4" s="31">
        <v>201602</v>
      </c>
      <c r="C4" s="31">
        <v>10</v>
      </c>
      <c r="D4" s="31">
        <v>76.5</v>
      </c>
    </row>
    <row r="5" spans="2:4">
      <c r="B5" s="31">
        <v>201603</v>
      </c>
      <c r="C5" s="31">
        <v>7</v>
      </c>
      <c r="D5" s="31">
        <v>32.799999999999997</v>
      </c>
    </row>
    <row r="6" spans="2:4">
      <c r="B6" s="31">
        <v>201604</v>
      </c>
      <c r="C6" s="31">
        <v>5</v>
      </c>
      <c r="D6" s="31">
        <v>44</v>
      </c>
    </row>
    <row r="7" spans="2:4">
      <c r="B7" s="31">
        <v>201605</v>
      </c>
      <c r="C7" s="31">
        <v>8</v>
      </c>
      <c r="D7" s="31">
        <v>52.5</v>
      </c>
    </row>
    <row r="8" spans="2:4">
      <c r="B8" s="31">
        <v>201606</v>
      </c>
      <c r="C8" s="31">
        <v>7</v>
      </c>
      <c r="D8" s="31">
        <v>13.31</v>
      </c>
    </row>
    <row r="9" spans="2:4">
      <c r="B9" s="31">
        <v>201607</v>
      </c>
      <c r="C9" s="31">
        <v>3</v>
      </c>
      <c r="D9" s="31">
        <v>13.2</v>
      </c>
    </row>
    <row r="10" spans="2:4">
      <c r="B10" s="31">
        <v>201608</v>
      </c>
      <c r="C10" s="31">
        <v>3</v>
      </c>
      <c r="D10" s="31">
        <v>14.8</v>
      </c>
    </row>
    <row r="11" spans="2:4">
      <c r="B11" s="31">
        <v>201609</v>
      </c>
      <c r="C11" s="31">
        <v>4</v>
      </c>
      <c r="D11" s="31">
        <v>12.2</v>
      </c>
    </row>
    <row r="12" spans="2:4">
      <c r="B12" s="31">
        <v>201610</v>
      </c>
      <c r="C12" s="31">
        <v>3</v>
      </c>
      <c r="D12" s="31">
        <v>2.82</v>
      </c>
    </row>
    <row r="13" spans="2:4">
      <c r="B13" s="31">
        <v>201611</v>
      </c>
      <c r="C13" s="31">
        <v>7</v>
      </c>
      <c r="D13" s="31">
        <v>64.599999999999994</v>
      </c>
    </row>
    <row r="14" spans="2:4">
      <c r="B14" s="31">
        <v>201612</v>
      </c>
      <c r="C14" s="31">
        <v>21</v>
      </c>
      <c r="D14" s="31">
        <v>61.62</v>
      </c>
    </row>
    <row r="15" spans="2:4">
      <c r="C15">
        <f>SUM(C3:C14)</f>
        <v>79</v>
      </c>
      <c r="D15">
        <f>SUM(D3:D14)</f>
        <v>406.35</v>
      </c>
    </row>
    <row r="22" spans="1:5">
      <c r="A22" t="s">
        <v>650</v>
      </c>
      <c r="B22" s="31" t="s">
        <v>676</v>
      </c>
      <c r="C22" s="31" t="s">
        <v>677</v>
      </c>
      <c r="D22" s="31" t="s">
        <v>678</v>
      </c>
    </row>
    <row r="23" spans="1:5">
      <c r="B23" s="31" t="s">
        <v>271</v>
      </c>
      <c r="C23" s="31">
        <v>1</v>
      </c>
      <c r="D23" s="31">
        <v>0.7</v>
      </c>
      <c r="E23" s="32">
        <f t="shared" ref="E23:E30" si="0">D23/$D$31</f>
        <v>1.7226528854435829E-3</v>
      </c>
    </row>
    <row r="24" spans="1:5">
      <c r="B24" s="31" t="s">
        <v>679</v>
      </c>
      <c r="C24" s="31">
        <v>8</v>
      </c>
      <c r="D24" s="31">
        <v>1.23</v>
      </c>
      <c r="E24" s="32">
        <f t="shared" si="0"/>
        <v>3.0269472129937245E-3</v>
      </c>
    </row>
    <row r="25" spans="1:5">
      <c r="B25" s="31" t="s">
        <v>65</v>
      </c>
      <c r="C25" s="31">
        <v>23</v>
      </c>
      <c r="D25" s="31">
        <v>10.72</v>
      </c>
      <c r="E25" s="32">
        <f t="shared" si="0"/>
        <v>2.6381198474221729E-2</v>
      </c>
    </row>
    <row r="26" spans="1:5">
      <c r="B26" s="31" t="s">
        <v>313</v>
      </c>
      <c r="C26" s="31">
        <v>2</v>
      </c>
      <c r="D26" s="31">
        <v>16</v>
      </c>
      <c r="E26" s="32">
        <f t="shared" si="0"/>
        <v>3.9374923095853324E-2</v>
      </c>
    </row>
    <row r="27" spans="1:5">
      <c r="B27" s="31" t="s">
        <v>106</v>
      </c>
      <c r="C27" s="31">
        <v>4</v>
      </c>
      <c r="D27" s="31">
        <v>34</v>
      </c>
      <c r="E27" s="32">
        <f t="shared" si="0"/>
        <v>8.3671711578688315E-2</v>
      </c>
    </row>
    <row r="28" spans="1:5">
      <c r="B28" s="31" t="s">
        <v>34</v>
      </c>
      <c r="C28" s="31">
        <v>15</v>
      </c>
      <c r="D28" s="31">
        <v>69.5</v>
      </c>
      <c r="E28" s="32">
        <f t="shared" si="0"/>
        <v>0.17103482219761287</v>
      </c>
    </row>
    <row r="29" spans="1:5">
      <c r="B29" s="31" t="s">
        <v>56</v>
      </c>
      <c r="C29" s="31">
        <v>9</v>
      </c>
      <c r="D29" s="31">
        <v>110.5</v>
      </c>
      <c r="E29" s="32">
        <f t="shared" si="0"/>
        <v>0.27193306263073702</v>
      </c>
    </row>
    <row r="30" spans="1:5">
      <c r="B30" s="31" t="s">
        <v>46</v>
      </c>
      <c r="C30" s="31">
        <v>17</v>
      </c>
      <c r="D30" s="31">
        <v>163.69999999999999</v>
      </c>
      <c r="E30" s="32">
        <f t="shared" si="0"/>
        <v>0.40285468192444934</v>
      </c>
    </row>
    <row r="31" spans="1:5">
      <c r="C31">
        <f>SUM(C23:C30)</f>
        <v>79</v>
      </c>
      <c r="D31">
        <f>SUM(D23:D30)</f>
        <v>406.35</v>
      </c>
      <c r="E31" s="32">
        <f>SUM(E23:E30)</f>
        <v>1</v>
      </c>
    </row>
    <row r="74" spans="1:4">
      <c r="B74" t="s">
        <v>680</v>
      </c>
      <c r="C74" t="s">
        <v>725</v>
      </c>
      <c r="D74" t="s">
        <v>726</v>
      </c>
    </row>
    <row r="75" spans="1:4">
      <c r="A75">
        <v>1</v>
      </c>
      <c r="B75" t="s">
        <v>679</v>
      </c>
      <c r="C75">
        <v>3</v>
      </c>
      <c r="D75" s="41">
        <v>1.52</v>
      </c>
    </row>
    <row r="76" spans="1:4">
      <c r="A76">
        <v>2</v>
      </c>
      <c r="B76" t="s">
        <v>533</v>
      </c>
      <c r="C76">
        <v>14</v>
      </c>
      <c r="D76" s="41">
        <v>3.12</v>
      </c>
    </row>
    <row r="77" spans="1:4">
      <c r="A77">
        <v>3</v>
      </c>
      <c r="B77" t="s">
        <v>292</v>
      </c>
      <c r="C77">
        <v>1</v>
      </c>
      <c r="D77" s="41">
        <v>14</v>
      </c>
    </row>
    <row r="78" spans="1:4">
      <c r="A78">
        <v>4</v>
      </c>
      <c r="B78" t="s">
        <v>328</v>
      </c>
      <c r="C78">
        <v>4</v>
      </c>
      <c r="D78" s="41">
        <v>41</v>
      </c>
    </row>
    <row r="79" spans="1:4">
      <c r="A79">
        <v>5</v>
      </c>
      <c r="B79" t="s">
        <v>205</v>
      </c>
      <c r="C79">
        <v>5</v>
      </c>
      <c r="D79" s="41">
        <v>41.8</v>
      </c>
    </row>
    <row r="80" spans="1:4">
      <c r="A80">
        <v>6</v>
      </c>
      <c r="B80" t="s">
        <v>29</v>
      </c>
      <c r="C80">
        <v>30</v>
      </c>
      <c r="D80" s="41">
        <v>147.71</v>
      </c>
    </row>
    <row r="81" spans="1:4">
      <c r="A81">
        <v>7</v>
      </c>
      <c r="B81" t="s">
        <v>42</v>
      </c>
      <c r="C81">
        <v>22</v>
      </c>
      <c r="D81" s="41">
        <v>157.19999999999999</v>
      </c>
    </row>
    <row r="82" spans="1:4">
      <c r="C82">
        <f>SUM(C75:C81)</f>
        <v>79</v>
      </c>
      <c r="D82" s="41">
        <f>SUM(D75:D81)</f>
        <v>406.35</v>
      </c>
    </row>
    <row r="94" spans="1:4">
      <c r="A94" t="s">
        <v>650</v>
      </c>
      <c r="B94" t="s">
        <v>681</v>
      </c>
      <c r="C94" t="s">
        <v>682</v>
      </c>
      <c r="D94" t="s">
        <v>683</v>
      </c>
    </row>
    <row r="95" spans="1:4">
      <c r="B95" t="s">
        <v>66</v>
      </c>
      <c r="C95">
        <v>7</v>
      </c>
      <c r="D95">
        <v>6.5</v>
      </c>
    </row>
    <row r="96" spans="1:4">
      <c r="B96" t="s">
        <v>218</v>
      </c>
      <c r="C96">
        <v>4</v>
      </c>
      <c r="D96">
        <v>9.8000000000000007</v>
      </c>
    </row>
    <row r="97" spans="2:4">
      <c r="B97" t="s">
        <v>684</v>
      </c>
      <c r="C97">
        <v>22</v>
      </c>
      <c r="D97">
        <v>4.3499999999999996</v>
      </c>
    </row>
    <row r="98" spans="2:4">
      <c r="B98" t="s">
        <v>35</v>
      </c>
      <c r="C98">
        <v>46</v>
      </c>
      <c r="D98">
        <v>385.7</v>
      </c>
    </row>
    <row r="100" spans="2:4">
      <c r="B100" s="31" t="s">
        <v>681</v>
      </c>
      <c r="C100" s="31" t="s">
        <v>682</v>
      </c>
      <c r="D100" s="31" t="s">
        <v>683</v>
      </c>
    </row>
    <row r="101" spans="2:4">
      <c r="B101" s="31" t="s">
        <v>66</v>
      </c>
      <c r="C101" s="31">
        <v>7</v>
      </c>
      <c r="D101" s="31"/>
    </row>
    <row r="102" spans="2:4">
      <c r="B102" s="31"/>
      <c r="C102" s="31"/>
      <c r="D102" s="31">
        <v>6.5</v>
      </c>
    </row>
    <row r="103" spans="2:4">
      <c r="B103" s="31"/>
      <c r="C103" s="31"/>
      <c r="D103" s="31"/>
    </row>
    <row r="104" spans="2:4">
      <c r="B104" s="31" t="s">
        <v>218</v>
      </c>
      <c r="C104" s="31">
        <v>4</v>
      </c>
      <c r="D104" s="31"/>
    </row>
    <row r="105" spans="2:4">
      <c r="B105" s="31"/>
      <c r="C105" s="31"/>
      <c r="D105" s="31">
        <v>9.8000000000000007</v>
      </c>
    </row>
    <row r="106" spans="2:4">
      <c r="B106" s="31"/>
      <c r="C106" s="31"/>
      <c r="D106" s="31"/>
    </row>
    <row r="107" spans="2:4">
      <c r="B107" s="31" t="s">
        <v>684</v>
      </c>
      <c r="C107" s="31">
        <v>22</v>
      </c>
      <c r="D107" s="31"/>
    </row>
    <row r="108" spans="2:4">
      <c r="B108" s="31"/>
      <c r="C108" s="31"/>
      <c r="D108" s="31">
        <v>4.3499999999999996</v>
      </c>
    </row>
    <row r="109" spans="2:4">
      <c r="B109" s="31"/>
      <c r="C109" s="31"/>
      <c r="D109" s="31"/>
    </row>
    <row r="110" spans="2:4">
      <c r="B110" s="31" t="s">
        <v>35</v>
      </c>
      <c r="C110" s="31">
        <v>46</v>
      </c>
      <c r="D110" s="31"/>
    </row>
    <row r="111" spans="2:4">
      <c r="B111" s="31"/>
      <c r="C111" s="31"/>
      <c r="D111" s="31">
        <v>385.7</v>
      </c>
    </row>
    <row r="115" spans="1:4">
      <c r="A115" t="s">
        <v>650</v>
      </c>
      <c r="B115" s="31" t="s">
        <v>15</v>
      </c>
      <c r="C115" s="31" t="s">
        <v>685</v>
      </c>
      <c r="D115" s="31" t="s">
        <v>678</v>
      </c>
    </row>
    <row r="116" spans="1:4">
      <c r="A116">
        <v>1</v>
      </c>
      <c r="B116" s="31" t="s">
        <v>226</v>
      </c>
      <c r="C116" s="31">
        <v>1</v>
      </c>
      <c r="D116" s="31">
        <v>1.5</v>
      </c>
    </row>
    <row r="117" spans="1:4">
      <c r="A117">
        <v>2</v>
      </c>
      <c r="B117" s="31" t="s">
        <v>341</v>
      </c>
      <c r="C117" s="31">
        <v>1</v>
      </c>
      <c r="D117" s="31">
        <v>6</v>
      </c>
    </row>
    <row r="118" spans="1:4">
      <c r="A118">
        <v>3</v>
      </c>
      <c r="B118" s="31" t="s">
        <v>301</v>
      </c>
      <c r="C118" s="31">
        <v>1</v>
      </c>
      <c r="D118" s="31">
        <v>0.8</v>
      </c>
    </row>
    <row r="119" spans="1:4">
      <c r="A119">
        <v>4</v>
      </c>
      <c r="B119" s="31" t="s">
        <v>279</v>
      </c>
      <c r="C119" s="31">
        <v>1</v>
      </c>
      <c r="D119" s="31">
        <v>4</v>
      </c>
    </row>
    <row r="120" spans="1:4">
      <c r="A120">
        <v>5</v>
      </c>
      <c r="B120" s="31" t="s">
        <v>207</v>
      </c>
      <c r="C120" s="31">
        <v>2</v>
      </c>
      <c r="D120" s="31">
        <v>1.3</v>
      </c>
    </row>
    <row r="121" spans="1:4">
      <c r="A121">
        <v>6</v>
      </c>
      <c r="B121" s="31" t="s">
        <v>167</v>
      </c>
      <c r="C121" s="31">
        <v>2</v>
      </c>
      <c r="D121" s="31">
        <v>0.82</v>
      </c>
    </row>
    <row r="122" spans="1:4">
      <c r="A122">
        <v>7</v>
      </c>
      <c r="B122" s="31" t="s">
        <v>160</v>
      </c>
      <c r="C122" s="31">
        <v>2</v>
      </c>
      <c r="D122" s="31">
        <v>6</v>
      </c>
    </row>
    <row r="123" spans="1:4">
      <c r="A123">
        <v>8</v>
      </c>
      <c r="B123" s="31" t="s">
        <v>44</v>
      </c>
      <c r="C123" s="31">
        <v>2</v>
      </c>
      <c r="D123" s="31">
        <v>20</v>
      </c>
    </row>
    <row r="124" spans="1:4">
      <c r="A124">
        <v>9</v>
      </c>
      <c r="B124" s="31" t="s">
        <v>241</v>
      </c>
      <c r="C124" s="31">
        <v>3</v>
      </c>
      <c r="D124" s="31">
        <v>10.11</v>
      </c>
    </row>
    <row r="125" spans="1:4">
      <c r="A125">
        <v>10</v>
      </c>
      <c r="B125" s="31" t="s">
        <v>252</v>
      </c>
      <c r="C125" s="31">
        <v>4</v>
      </c>
      <c r="D125" s="31">
        <v>0.2</v>
      </c>
    </row>
    <row r="126" spans="1:4">
      <c r="A126">
        <v>11</v>
      </c>
      <c r="B126" s="31" t="s">
        <v>116</v>
      </c>
      <c r="C126" s="31">
        <v>4</v>
      </c>
      <c r="D126" s="31">
        <v>27.7</v>
      </c>
    </row>
    <row r="127" spans="1:4">
      <c r="A127">
        <v>12</v>
      </c>
      <c r="B127" s="31" t="s">
        <v>138</v>
      </c>
      <c r="C127" s="31">
        <v>5</v>
      </c>
      <c r="D127" s="31">
        <v>50.5</v>
      </c>
    </row>
    <row r="128" spans="1:4">
      <c r="A128">
        <v>13</v>
      </c>
      <c r="B128" s="31" t="s">
        <v>178</v>
      </c>
      <c r="C128" s="31">
        <v>5</v>
      </c>
      <c r="D128" s="31">
        <v>19.2</v>
      </c>
    </row>
    <row r="129" spans="1:4">
      <c r="A129">
        <v>14</v>
      </c>
      <c r="B129" s="31" t="s">
        <v>54</v>
      </c>
      <c r="C129" s="31">
        <v>6</v>
      </c>
      <c r="D129" s="31">
        <v>86.1</v>
      </c>
    </row>
    <row r="130" spans="1:4">
      <c r="A130">
        <v>15</v>
      </c>
      <c r="B130" s="31" t="s">
        <v>146</v>
      </c>
      <c r="C130" s="31">
        <v>6</v>
      </c>
      <c r="D130" s="31">
        <v>31.3</v>
      </c>
    </row>
    <row r="131" spans="1:4">
      <c r="A131">
        <v>16</v>
      </c>
      <c r="B131" s="31" t="s">
        <v>218</v>
      </c>
      <c r="C131" s="31">
        <v>7</v>
      </c>
      <c r="D131" s="31">
        <v>66</v>
      </c>
    </row>
    <row r="132" spans="1:4">
      <c r="A132">
        <v>17</v>
      </c>
      <c r="B132" s="31" t="s">
        <v>32</v>
      </c>
      <c r="C132" s="31">
        <v>12</v>
      </c>
      <c r="D132" s="31">
        <v>69.7</v>
      </c>
    </row>
    <row r="133" spans="1:4">
      <c r="A133">
        <v>18</v>
      </c>
      <c r="B133" s="31" t="s">
        <v>63</v>
      </c>
      <c r="C133" s="31">
        <v>15</v>
      </c>
      <c r="D133" s="31">
        <v>5.12</v>
      </c>
    </row>
    <row r="134" spans="1:4">
      <c r="C134">
        <f>SUM(C116:C133)</f>
        <v>79</v>
      </c>
      <c r="D134">
        <f>SUM(D116:D133)</f>
        <v>406.34999999999997</v>
      </c>
    </row>
    <row r="142" spans="1:4">
      <c r="A142" t="s">
        <v>650</v>
      </c>
      <c r="B142" t="s">
        <v>686</v>
      </c>
      <c r="C142" t="s">
        <v>687</v>
      </c>
      <c r="D142" t="s">
        <v>678</v>
      </c>
    </row>
    <row r="143" spans="1:4">
      <c r="A143">
        <v>1</v>
      </c>
      <c r="B143" t="s">
        <v>688</v>
      </c>
      <c r="C143">
        <v>2</v>
      </c>
      <c r="D143">
        <v>16</v>
      </c>
    </row>
    <row r="144" spans="1:4">
      <c r="A144">
        <v>2</v>
      </c>
      <c r="B144" t="s">
        <v>689</v>
      </c>
      <c r="C144">
        <v>10</v>
      </c>
      <c r="D144">
        <v>8.3000000000000007</v>
      </c>
    </row>
    <row r="145" spans="1:4">
      <c r="A145">
        <v>3</v>
      </c>
      <c r="B145" t="s">
        <v>684</v>
      </c>
      <c r="C145">
        <v>22</v>
      </c>
      <c r="D145">
        <v>4.3499999999999996</v>
      </c>
    </row>
    <row r="146" spans="1:4">
      <c r="A146">
        <v>4</v>
      </c>
      <c r="B146" t="s">
        <v>690</v>
      </c>
      <c r="C146">
        <v>45</v>
      </c>
      <c r="D146">
        <v>377.7</v>
      </c>
    </row>
    <row r="147" spans="1:4">
      <c r="C147">
        <f>SUM(C143:C146)</f>
        <v>79</v>
      </c>
      <c r="D147">
        <f>SUM(D143:D146)</f>
        <v>406.34999999999997</v>
      </c>
    </row>
    <row r="148" spans="1:4">
      <c r="B148" t="s">
        <v>686</v>
      </c>
      <c r="C148" t="s">
        <v>728</v>
      </c>
      <c r="D148" t="s">
        <v>727</v>
      </c>
    </row>
    <row r="149" spans="1:4">
      <c r="B149" t="s">
        <v>688</v>
      </c>
      <c r="C149">
        <v>2</v>
      </c>
    </row>
    <row r="150" spans="1:4">
      <c r="D150">
        <v>16</v>
      </c>
    </row>
    <row r="152" spans="1:4">
      <c r="B152" t="s">
        <v>684</v>
      </c>
      <c r="C152">
        <v>10</v>
      </c>
    </row>
    <row r="153" spans="1:4">
      <c r="D153">
        <v>8.3000000000000007</v>
      </c>
    </row>
    <row r="155" spans="1:4">
      <c r="B155" t="s">
        <v>689</v>
      </c>
      <c r="C155">
        <v>22</v>
      </c>
    </row>
    <row r="156" spans="1:4">
      <c r="D156">
        <v>4.3499999999999996</v>
      </c>
    </row>
    <row r="158" spans="1:4">
      <c r="B158" t="s">
        <v>690</v>
      </c>
      <c r="C158">
        <v>45</v>
      </c>
    </row>
    <row r="159" spans="1:4">
      <c r="D159">
        <v>377.7</v>
      </c>
    </row>
    <row r="164" spans="2:11">
      <c r="H164">
        <v>1</v>
      </c>
      <c r="I164" t="s">
        <v>46</v>
      </c>
      <c r="J164">
        <v>17</v>
      </c>
      <c r="K164">
        <v>163.69999999999999</v>
      </c>
    </row>
    <row r="165" spans="2:11">
      <c r="B165" s="37" t="s">
        <v>696</v>
      </c>
      <c r="C165" s="37" t="s">
        <v>697</v>
      </c>
      <c r="D165" s="37" t="s">
        <v>698</v>
      </c>
      <c r="E165" s="36" t="s">
        <v>710</v>
      </c>
      <c r="H165">
        <v>2</v>
      </c>
      <c r="I165" t="s">
        <v>692</v>
      </c>
      <c r="J165">
        <v>19</v>
      </c>
      <c r="K165">
        <v>103.5</v>
      </c>
    </row>
    <row r="166" spans="2:11">
      <c r="B166" s="51" t="s">
        <v>699</v>
      </c>
      <c r="C166" s="37" t="s">
        <v>702</v>
      </c>
      <c r="D166" s="37">
        <v>19</v>
      </c>
      <c r="E166" s="38">
        <f>D166/$D$173</f>
        <v>0.24050632911392406</v>
      </c>
      <c r="H166">
        <v>3</v>
      </c>
      <c r="I166" t="s">
        <v>694</v>
      </c>
      <c r="J166">
        <v>9</v>
      </c>
      <c r="K166">
        <v>7.6</v>
      </c>
    </row>
    <row r="167" spans="2:11">
      <c r="B167" s="51"/>
      <c r="C167" s="37" t="s">
        <v>700</v>
      </c>
      <c r="D167" s="37">
        <v>17</v>
      </c>
      <c r="E167" s="38">
        <f t="shared" ref="E167:E172" si="1">D167/$D$173</f>
        <v>0.21518987341772153</v>
      </c>
      <c r="H167">
        <v>4</v>
      </c>
      <c r="I167" t="s">
        <v>691</v>
      </c>
      <c r="J167">
        <v>2</v>
      </c>
      <c r="K167">
        <v>16</v>
      </c>
    </row>
    <row r="168" spans="2:11">
      <c r="B168" s="51"/>
      <c r="C168" s="37" t="s">
        <v>701</v>
      </c>
      <c r="D168" s="37">
        <v>9</v>
      </c>
      <c r="E168" s="38">
        <f t="shared" si="1"/>
        <v>0.11392405063291139</v>
      </c>
      <c r="H168">
        <v>5</v>
      </c>
      <c r="I168" t="s">
        <v>693</v>
      </c>
      <c r="J168">
        <v>9</v>
      </c>
      <c r="K168">
        <v>110.5</v>
      </c>
    </row>
    <row r="169" spans="2:11">
      <c r="B169" s="51" t="s">
        <v>703</v>
      </c>
      <c r="C169" s="37" t="s">
        <v>704</v>
      </c>
      <c r="D169" s="37">
        <v>9</v>
      </c>
      <c r="E169" s="38">
        <f t="shared" si="1"/>
        <v>0.11392405063291139</v>
      </c>
      <c r="H169">
        <v>6</v>
      </c>
      <c r="I169" t="s">
        <v>695</v>
      </c>
      <c r="J169">
        <v>1</v>
      </c>
      <c r="K169">
        <v>0.7</v>
      </c>
    </row>
    <row r="170" spans="2:11">
      <c r="B170" s="51"/>
      <c r="C170" s="37" t="s">
        <v>709</v>
      </c>
      <c r="D170" s="37">
        <v>1</v>
      </c>
      <c r="E170" s="38">
        <f t="shared" si="1"/>
        <v>1.2658227848101266E-2</v>
      </c>
      <c r="H170">
        <v>7</v>
      </c>
      <c r="I170" t="s">
        <v>679</v>
      </c>
      <c r="J170">
        <v>22</v>
      </c>
      <c r="K170">
        <v>4.3499999999999996</v>
      </c>
    </row>
    <row r="171" spans="2:11">
      <c r="B171" s="39" t="s">
        <v>705</v>
      </c>
      <c r="C171" s="39" t="s">
        <v>706</v>
      </c>
      <c r="D171" s="39">
        <v>2</v>
      </c>
      <c r="E171" s="40">
        <f t="shared" si="1"/>
        <v>2.5316455696202531E-2</v>
      </c>
    </row>
    <row r="172" spans="2:11">
      <c r="B172" s="37" t="s">
        <v>707</v>
      </c>
      <c r="C172" s="37"/>
      <c r="D172" s="37">
        <v>22</v>
      </c>
      <c r="E172" s="38">
        <f t="shared" si="1"/>
        <v>0.27848101265822783</v>
      </c>
    </row>
    <row r="173" spans="2:11">
      <c r="B173" s="37" t="s">
        <v>708</v>
      </c>
      <c r="C173" s="37"/>
      <c r="D173" s="37">
        <f>SUM(D166:D172)</f>
        <v>79</v>
      </c>
      <c r="E173" s="38">
        <f>SUM(E166:E172)</f>
        <v>0.99999999999999978</v>
      </c>
    </row>
    <row r="179" spans="1:5">
      <c r="A179" t="s">
        <v>650</v>
      </c>
    </row>
    <row r="182" spans="1:5">
      <c r="B182" s="31" t="s">
        <v>711</v>
      </c>
      <c r="C182" s="31" t="s">
        <v>714</v>
      </c>
      <c r="D182" s="31" t="s">
        <v>716</v>
      </c>
      <c r="E182" s="31" t="s">
        <v>715</v>
      </c>
    </row>
    <row r="183" spans="1:5">
      <c r="A183">
        <v>1</v>
      </c>
      <c r="B183" s="31" t="s">
        <v>294</v>
      </c>
      <c r="C183" s="31">
        <v>1</v>
      </c>
      <c r="D183" s="31">
        <v>14</v>
      </c>
      <c r="E183" s="31">
        <v>1</v>
      </c>
    </row>
    <row r="184" spans="1:5">
      <c r="A184">
        <v>2</v>
      </c>
      <c r="B184" s="31" t="s">
        <v>302</v>
      </c>
      <c r="C184" s="31">
        <v>1</v>
      </c>
      <c r="D184" s="31">
        <v>0.8</v>
      </c>
      <c r="E184" s="31">
        <v>1</v>
      </c>
    </row>
    <row r="185" spans="1:5">
      <c r="A185">
        <v>3</v>
      </c>
      <c r="B185" s="31" t="s">
        <v>280</v>
      </c>
      <c r="C185" s="31">
        <v>1</v>
      </c>
      <c r="D185" s="31">
        <v>4</v>
      </c>
      <c r="E185" s="31">
        <v>1</v>
      </c>
    </row>
    <row r="186" spans="1:5">
      <c r="A186">
        <v>4</v>
      </c>
      <c r="B186" s="31" t="s">
        <v>367</v>
      </c>
      <c r="C186" s="31">
        <v>1</v>
      </c>
      <c r="D186" s="31">
        <v>0.6</v>
      </c>
      <c r="E186" s="31">
        <v>1</v>
      </c>
    </row>
    <row r="187" spans="1:5">
      <c r="A187">
        <v>5</v>
      </c>
      <c r="B187" s="31" t="s">
        <v>208</v>
      </c>
      <c r="C187" s="31">
        <v>1</v>
      </c>
      <c r="D187" s="31">
        <v>0.8</v>
      </c>
      <c r="E187" s="31">
        <v>1</v>
      </c>
    </row>
    <row r="188" spans="1:5">
      <c r="A188">
        <v>6</v>
      </c>
      <c r="B188" s="31" t="s">
        <v>270</v>
      </c>
      <c r="C188" s="31">
        <v>1</v>
      </c>
      <c r="D188" s="31">
        <v>0.7</v>
      </c>
      <c r="E188" s="31">
        <v>1</v>
      </c>
    </row>
    <row r="189" spans="1:5">
      <c r="A189">
        <v>7</v>
      </c>
      <c r="B189" s="31" t="s">
        <v>154</v>
      </c>
      <c r="C189" s="31">
        <v>1</v>
      </c>
      <c r="D189" s="31">
        <v>1</v>
      </c>
      <c r="E189" s="31">
        <v>1</v>
      </c>
    </row>
    <row r="190" spans="1:5">
      <c r="A190">
        <v>8</v>
      </c>
      <c r="B190" s="31" t="s">
        <v>394</v>
      </c>
      <c r="C190" s="31">
        <v>1</v>
      </c>
      <c r="D190" s="31">
        <v>0.5</v>
      </c>
      <c r="E190" s="31">
        <v>1</v>
      </c>
    </row>
    <row r="191" spans="1:5">
      <c r="A191">
        <v>9</v>
      </c>
      <c r="B191" s="31" t="s">
        <v>168</v>
      </c>
      <c r="C191" s="31">
        <v>2</v>
      </c>
      <c r="D191" s="31">
        <v>0.82</v>
      </c>
      <c r="E191" s="31">
        <v>1</v>
      </c>
    </row>
    <row r="192" spans="1:5">
      <c r="A192">
        <v>10</v>
      </c>
      <c r="B192" s="31" t="s">
        <v>416</v>
      </c>
      <c r="C192" s="31">
        <v>2</v>
      </c>
      <c r="D192" s="31">
        <v>26</v>
      </c>
      <c r="E192" s="31">
        <v>1</v>
      </c>
    </row>
    <row r="193" spans="1:5">
      <c r="A193">
        <v>11</v>
      </c>
      <c r="B193" s="31" t="s">
        <v>179</v>
      </c>
      <c r="C193" s="31">
        <v>2</v>
      </c>
      <c r="D193" s="31">
        <v>4</v>
      </c>
      <c r="E193" s="31">
        <v>1</v>
      </c>
    </row>
    <row r="194" spans="1:5">
      <c r="A194">
        <v>12</v>
      </c>
      <c r="B194" s="31" t="s">
        <v>329</v>
      </c>
      <c r="C194" s="31">
        <v>3</v>
      </c>
      <c r="D194" s="31">
        <v>35</v>
      </c>
      <c r="E194" s="31">
        <v>1</v>
      </c>
    </row>
    <row r="195" spans="1:5">
      <c r="A195">
        <v>13</v>
      </c>
      <c r="B195" s="31" t="s">
        <v>64</v>
      </c>
      <c r="C195" s="31">
        <v>3</v>
      </c>
      <c r="D195" s="31">
        <v>13.1</v>
      </c>
      <c r="E195" s="31">
        <v>3</v>
      </c>
    </row>
    <row r="196" spans="1:5">
      <c r="A196">
        <v>14</v>
      </c>
      <c r="B196" s="31" t="s">
        <v>322</v>
      </c>
      <c r="C196" s="31">
        <v>3</v>
      </c>
      <c r="D196" s="31">
        <v>14</v>
      </c>
      <c r="E196" s="31">
        <v>2</v>
      </c>
    </row>
    <row r="197" spans="1:5">
      <c r="A197">
        <v>15</v>
      </c>
      <c r="B197" s="31" t="s">
        <v>33</v>
      </c>
      <c r="C197" s="31">
        <v>3</v>
      </c>
      <c r="D197" s="31">
        <v>12</v>
      </c>
      <c r="E197" s="31">
        <v>1</v>
      </c>
    </row>
    <row r="198" spans="1:5">
      <c r="A198">
        <v>16</v>
      </c>
      <c r="B198" s="31" t="s">
        <v>45</v>
      </c>
      <c r="C198" s="31">
        <v>3</v>
      </c>
      <c r="D198" s="31">
        <v>26</v>
      </c>
      <c r="E198" s="31">
        <v>2</v>
      </c>
    </row>
    <row r="199" spans="1:5">
      <c r="A199">
        <v>17</v>
      </c>
      <c r="B199" s="31" t="s">
        <v>139</v>
      </c>
      <c r="C199" s="31">
        <v>4</v>
      </c>
      <c r="D199" s="31">
        <v>7.7</v>
      </c>
      <c r="E199" s="31">
        <v>3</v>
      </c>
    </row>
    <row r="200" spans="1:5">
      <c r="A200">
        <v>18</v>
      </c>
      <c r="B200" s="31" t="s">
        <v>194</v>
      </c>
      <c r="C200" s="31">
        <v>5</v>
      </c>
      <c r="D200" s="31">
        <v>0.4</v>
      </c>
      <c r="E200" s="31">
        <v>2</v>
      </c>
    </row>
    <row r="201" spans="1:5">
      <c r="A201">
        <v>19</v>
      </c>
      <c r="B201" s="31" t="s">
        <v>55</v>
      </c>
      <c r="C201" s="31">
        <v>5</v>
      </c>
      <c r="D201" s="31">
        <v>85.5</v>
      </c>
      <c r="E201" s="31">
        <v>1</v>
      </c>
    </row>
    <row r="202" spans="1:5">
      <c r="A202">
        <v>20</v>
      </c>
      <c r="B202" s="31" t="s">
        <v>227</v>
      </c>
      <c r="C202" s="31">
        <v>5</v>
      </c>
      <c r="D202" s="31">
        <v>32.5</v>
      </c>
      <c r="E202" s="31">
        <v>3</v>
      </c>
    </row>
    <row r="203" spans="1:5">
      <c r="A203">
        <v>21</v>
      </c>
      <c r="B203" s="31" t="s">
        <v>87</v>
      </c>
      <c r="C203" s="31">
        <v>7</v>
      </c>
      <c r="D203" s="31">
        <v>0</v>
      </c>
      <c r="E203" s="31">
        <v>1</v>
      </c>
    </row>
    <row r="204" spans="1:5">
      <c r="A204">
        <v>22</v>
      </c>
      <c r="B204" s="31" t="s">
        <v>72</v>
      </c>
      <c r="C204" s="31">
        <v>7</v>
      </c>
      <c r="D204" s="31">
        <v>3.12</v>
      </c>
      <c r="E204" s="31">
        <v>1</v>
      </c>
    </row>
    <row r="205" spans="1:5">
      <c r="A205">
        <v>23</v>
      </c>
      <c r="B205" s="31" t="s">
        <v>219</v>
      </c>
      <c r="C205" s="31">
        <v>8</v>
      </c>
      <c r="D205" s="31">
        <v>66.11</v>
      </c>
      <c r="E205" s="31">
        <v>2</v>
      </c>
    </row>
    <row r="206" spans="1:5">
      <c r="A206">
        <v>24</v>
      </c>
      <c r="B206" s="31" t="s">
        <v>186</v>
      </c>
      <c r="C206" s="31">
        <v>9</v>
      </c>
      <c r="D206" s="31">
        <v>57.7</v>
      </c>
      <c r="E206" s="31">
        <v>1</v>
      </c>
    </row>
    <row r="207" spans="1:5">
      <c r="C207">
        <f>SUM(C183:C206)</f>
        <v>79</v>
      </c>
      <c r="D207">
        <f>SUM(D183:D206)</f>
        <v>406.34999999999997</v>
      </c>
      <c r="E207">
        <f>SUM(E183:E206)</f>
        <v>34</v>
      </c>
    </row>
    <row r="213" spans="1:4">
      <c r="A213" t="s">
        <v>650</v>
      </c>
    </row>
    <row r="216" spans="1:4">
      <c r="B216" s="31" t="s">
        <v>7</v>
      </c>
      <c r="C216" s="31" t="s">
        <v>730</v>
      </c>
      <c r="D216" s="31" t="s">
        <v>729</v>
      </c>
    </row>
    <row r="217" spans="1:4">
      <c r="A217">
        <v>1</v>
      </c>
      <c r="B217" s="31" t="s">
        <v>192</v>
      </c>
      <c r="C217" s="31">
        <v>1</v>
      </c>
      <c r="D217" s="31">
        <v>0.2</v>
      </c>
    </row>
    <row r="218" spans="1:4">
      <c r="A218">
        <v>2</v>
      </c>
      <c r="B218" s="31" t="s">
        <v>27</v>
      </c>
      <c r="C218" s="31">
        <v>19</v>
      </c>
      <c r="D218" s="31">
        <v>137.69999999999999</v>
      </c>
    </row>
    <row r="219" spans="1:4">
      <c r="A219">
        <v>3</v>
      </c>
      <c r="B219" s="31" t="s">
        <v>41</v>
      </c>
      <c r="C219" s="31">
        <v>12</v>
      </c>
      <c r="D219" s="31">
        <v>154.5</v>
      </c>
    </row>
    <row r="220" spans="1:4">
      <c r="A220">
        <v>4</v>
      </c>
      <c r="B220" s="31" t="s">
        <v>135</v>
      </c>
      <c r="C220" s="31">
        <v>16</v>
      </c>
      <c r="D220" s="31">
        <v>101.5</v>
      </c>
    </row>
    <row r="221" spans="1:4">
      <c r="A221">
        <v>5</v>
      </c>
      <c r="B221" s="31" t="s">
        <v>713</v>
      </c>
      <c r="C221" s="31">
        <v>31</v>
      </c>
      <c r="D221" s="31">
        <v>12.45</v>
      </c>
    </row>
    <row r="222" spans="1:4">
      <c r="C222">
        <f>SUM(C217:C221)</f>
        <v>79</v>
      </c>
      <c r="D222">
        <f>SUM(D217:D221)</f>
        <v>406.34999999999997</v>
      </c>
    </row>
  </sheetData>
  <mergeCells count="2">
    <mergeCell ref="B166:B168"/>
    <mergeCell ref="B169:B170"/>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AllDefault</vt:lpstr>
      <vt:lpstr>统计2016</vt:lpstr>
      <vt:lpstr>AllByDate</vt:lpstr>
      <vt:lpstr>FromZW</vt:lpstr>
      <vt:lpstr>2016Raw</vt:lpstr>
      <vt:lpstr>Sheet1</vt:lpstr>
      <vt:lpstr>2014-2016统计</vt:lpstr>
      <vt:lpstr>2016年</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洪明华</dc:creator>
  <cp:lastModifiedBy>洪明华</cp:lastModifiedBy>
  <dcterms:created xsi:type="dcterms:W3CDTF">2017-01-03T03:13:42Z</dcterms:created>
  <dcterms:modified xsi:type="dcterms:W3CDTF">2017-01-09T07:21:20Z</dcterms:modified>
</cp:coreProperties>
</file>