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tezecoop\Version4.9.833\"/>
    </mc:Choice>
  </mc:AlternateContent>
  <bookViews>
    <workbookView xWindow="0" yWindow="0" windowWidth="24000" windowHeight="1117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13" i="1" l="1"/>
  <c r="F15" i="1" l="1"/>
  <c r="F14" i="1"/>
  <c r="F13" i="1"/>
  <c r="B14" i="1" l="1"/>
  <c r="C14" i="1" s="1"/>
  <c r="B15" i="1"/>
  <c r="C15" i="1" s="1"/>
  <c r="B13" i="1"/>
  <c r="C13" i="1" s="1"/>
  <c r="D13" i="1" s="1"/>
  <c r="E13" i="1" l="1"/>
  <c r="J13" i="1" s="1"/>
  <c r="D15" i="1"/>
  <c r="E15" i="1" s="1"/>
  <c r="G15" i="1" s="1"/>
  <c r="I15" i="1" s="1"/>
  <c r="D14" i="1"/>
  <c r="E14" i="1" s="1"/>
  <c r="G14" i="1" s="1"/>
  <c r="B6" i="1"/>
  <c r="C6" i="1" s="1"/>
  <c r="E6" i="1" s="1"/>
  <c r="F6" i="1" s="1"/>
  <c r="B7" i="1"/>
  <c r="C7" i="1" s="1"/>
  <c r="E7" i="1" s="1"/>
  <c r="B5" i="1"/>
  <c r="C5" i="1" s="1"/>
  <c r="E5" i="1" s="1"/>
  <c r="F5" i="1" s="1"/>
  <c r="I14" i="1" l="1"/>
  <c r="J14" i="1"/>
  <c r="J15" i="1"/>
  <c r="K15" i="1" s="1"/>
  <c r="L15" i="1" s="1"/>
  <c r="I13" i="1"/>
  <c r="K13" i="1" s="1"/>
  <c r="L13" i="1" s="1"/>
  <c r="I6" i="1"/>
  <c r="J6" i="1"/>
  <c r="F7" i="1"/>
  <c r="I5" i="1"/>
  <c r="J5" i="1"/>
  <c r="K14" i="1" l="1"/>
  <c r="L14" i="1" s="1"/>
  <c r="K6" i="1"/>
  <c r="L6" i="1" s="1"/>
  <c r="I7" i="1"/>
  <c r="J7" i="1"/>
  <c r="K5" i="1"/>
  <c r="L5" i="1" s="1"/>
  <c r="K7" i="1" l="1"/>
  <c r="L7" i="1" s="1"/>
</calcChain>
</file>

<file path=xl/sharedStrings.xml><?xml version="1.0" encoding="utf-8"?>
<sst xmlns="http://schemas.openxmlformats.org/spreadsheetml/2006/main" count="33" uniqueCount="18">
  <si>
    <t>Precio</t>
  </si>
  <si>
    <t>Precio Tarjeta</t>
  </si>
  <si>
    <t>Recargo Tarjeta</t>
  </si>
  <si>
    <t>IVA</t>
  </si>
  <si>
    <t>Dif.</t>
  </si>
  <si>
    <t>% IVA</t>
  </si>
  <si>
    <t>% Tarjeta</t>
  </si>
  <si>
    <t>Facturacion</t>
  </si>
  <si>
    <t>Pago a Licenciatario</t>
  </si>
  <si>
    <t>Preio con IVA</t>
  </si>
  <si>
    <t>Metodo Actual</t>
  </si>
  <si>
    <t>Metodo Nuevo</t>
  </si>
  <si>
    <t>Coeficiente</t>
  </si>
  <si>
    <t>Total</t>
  </si>
  <si>
    <t>Inconsistencia</t>
  </si>
  <si>
    <t>Valores editables</t>
  </si>
  <si>
    <t>ok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</si>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</sst>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9" xfId="0" applyBorder="1"/>
    <xf numFmtId="0" fontId="1" fillId="0" borderId="9" xfId="0" applyFont="1" applyBorder="1"/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8" xfId="0" applyFont="1" applyBorder="1" applyAlignment="1">
      <alignment horizontal="center"/>
    </xf>
    <xf numFmtId="0" fontId="0" fillId="0" borderId="0" xfId="0" applyFont="1"/>
    <xf numFmtId="0" fontId="1" fillId="0" borderId="7" xfId="0" applyFont="1" applyBorder="1"/>
    <xf numFmtId="0" fontId="1" fillId="0" borderId="13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 applyAlignment="1"/>
    <xf numFmtId="0" fontId="0" fillId="2" borderId="9" xfId="0" applyFill="1" applyBorder="1"/>
    <xf numFmtId="0" fontId="0" fillId="2" borderId="8" xfId="0" applyFill="1" applyBorder="1"/>
    <xf numFmtId="0" fontId="0" fillId="2" borderId="7" xfId="0" applyFill="1" applyBorder="1"/>
    <xf numFmtId="0" fontId="0" fillId="0" borderId="12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Alignment="1"/>
    <xf numFmtId="0" fontId="0" fillId="3" borderId="0" xfId="0" applyFill="1"/>
    <xf numFmtId="0" fontId="0" fillId="2" borderId="0" xfId="0" applyFill="1"/>
    <xf numFmtId="0" fontId="0" fillId="3" borderId="7" xfId="0" applyFill="1" applyBorder="1"/>
    <xf numFmtId="0" fontId="0" fillId="3" borderId="9" xfId="0" applyFill="1" applyBorder="1"/>
    <xf numFmtId="0" fontId="0" fillId="3" borderId="8" xfId="0" applyFill="1" applyBorder="1"/>
    <xf numFmtId="0" fontId="0" fillId="2" borderId="8" xfId="0" applyFill="1" applyBorder="1" applyAlignment="1">
      <alignment horizontal="center"/>
    </xf>
    <xf numFmtId="0" fontId="1" fillId="4" borderId="9" xfId="0" applyFont="1" applyFill="1" applyBorder="1"/>
    <xf numFmtId="0" fontId="1" fillId="4" borderId="8" xfId="0" applyFont="1" applyFill="1" applyBorder="1"/>
    <xf numFmtId="0" fontId="1" fillId="4" borderId="12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0" fillId="4" borderId="0" xfId="0" applyFill="1"/>
    <xf numFmtId="0" fontId="0" fillId="5" borderId="0" xfId="0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47624</xdr:colOff>
      <xdr:row>17</xdr:row>
      <xdr:rowOff>14285</xdr:rowOff>
    </xdr:from>
    <xdr:ext cx="3533775" cy="976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2 CuadroTexto"/>
            <xdr:cNvSpPr txBox="1"/>
          </xdr:nvSpPr>
          <xdr:spPr>
            <a:xfrm>
              <a:off x="47624" y="3395660"/>
              <a:ext cx="3533775" cy="976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AR" sz="2000" b="0"/>
                <a:t>Coef=</a:t>
              </a:r>
              <a14:m>
                <m:oMath xmlns:m="http://schemas.openxmlformats.org/officeDocument/2006/math">
                  <m:f>
                    <m:fPr>
                      <m:ctrlPr>
                        <a:rPr lang="es-AR" sz="20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2000" b="0" i="1">
                          <a:latin typeface="Cambria Math"/>
                        </a:rPr>
                        <m:t>1</m:t>
                      </m:r>
                    </m:num>
                    <m:den>
                      <m:r>
                        <a:rPr lang="es-AR" sz="2000" b="0" i="1">
                          <a:latin typeface="Cambria Math"/>
                        </a:rPr>
                        <m:t>2+</m:t>
                      </m:r>
                      <m:f>
                        <m:fPr>
                          <m:ctrlPr>
                            <a:rPr lang="es-AR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2000" b="0" i="1">
                              <a:latin typeface="Cambria Math"/>
                            </a:rPr>
                            <m:t>𝐼𝑉𝐴</m:t>
                          </m:r>
                        </m:num>
                        <m:den>
                          <m:r>
                            <a:rPr lang="es-AR" sz="2000" b="0" i="1">
                              <a:latin typeface="Cambria Math"/>
                            </a:rPr>
                            <m:t>100</m:t>
                          </m:r>
                        </m:den>
                      </m:f>
                      <m:r>
                        <a:rPr lang="es-AR" sz="2000" b="0" i="1">
                          <a:latin typeface="Cambria Math"/>
                        </a:rPr>
                        <m:t>+</m:t>
                      </m:r>
                      <m:f>
                        <m:fPr>
                          <m:ctrlPr>
                            <a:rPr lang="es-AR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2000" b="0" i="1">
                              <a:latin typeface="Cambria Math"/>
                            </a:rPr>
                            <m:t>𝑇𝐶</m:t>
                          </m:r>
                        </m:num>
                        <m:den>
                          <m:r>
                            <a:rPr lang="es-AR" sz="2000" b="0" i="1">
                              <a:latin typeface="Cambria Math"/>
                            </a:rPr>
                            <m:t>100</m:t>
                          </m:r>
                        </m:den>
                      </m:f>
                      <m:r>
                        <a:rPr lang="es-AR" sz="2000" b="0" i="1">
                          <a:latin typeface="Cambria Math"/>
                        </a:rPr>
                        <m:t>−</m:t>
                      </m:r>
                      <m:d>
                        <m:dPr>
                          <m:ctrlPr>
                            <a:rPr lang="es-AR" sz="20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s-AR" sz="2000" b="0" i="1">
                              <a:latin typeface="Cambria Math"/>
                            </a:rPr>
                            <m:t>1</m:t>
                          </m:r>
                          <m:r>
                            <a:rPr lang="es-A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f>
                            <m:fPr>
                              <m:ctrlP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𝐼𝑉𝐴</m:t>
                              </m:r>
                            </m:num>
                            <m:den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100</m:t>
                              </m:r>
                            </m:den>
                          </m:f>
                        </m:e>
                      </m:d>
                      <m:r>
                        <a:rPr lang="es-AR" sz="20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∗</m:t>
                      </m:r>
                      <m:d>
                        <m:dPr>
                          <m:ctrlPr>
                            <a:rPr lang="es-A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1+</m:t>
                          </m:r>
                          <m:f>
                            <m:fPr>
                              <m:ctrlP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𝑇𝐶</m:t>
                              </m:r>
                            </m:num>
                            <m:den>
                              <m:r>
                                <a:rPr lang="es-AR" sz="20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100</m:t>
                              </m:r>
                            </m:den>
                          </m:f>
                        </m:e>
                      </m:d>
                    </m:den>
                  </m:f>
                </m:oMath>
              </a14:m>
              <a:endParaRPr lang="es-AR" sz="2000"/>
            </a:p>
          </xdr:txBody>
        </xdr:sp>
      </mc:Choice>
      <mc:Fallback xmlns="">
        <xdr:sp macro="" textlink="">
          <xdr:nvSpPr>
            <xdr:cNvPr id="3" name="2 CuadroTexto"/>
            <xdr:cNvSpPr txBox="1"/>
          </xdr:nvSpPr>
          <xdr:spPr>
            <a:xfrm>
              <a:off x="47624" y="3395660"/>
              <a:ext cx="3533775" cy="976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AR" sz="2000" b="0"/>
                <a:t>Coef=</a:t>
              </a:r>
              <a:r>
                <a:rPr lang="es-AR" sz="2000" b="0" i="0">
                  <a:latin typeface="Cambria Math"/>
                </a:rPr>
                <a:t>1/(2+𝐼𝑉𝐴/100+𝑇𝐶/100−(1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+𝐼𝑉𝐴/100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)∗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𝑇𝐶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/100)</a:t>
              </a:r>
              <a:r>
                <a:rPr lang="es-AR" sz="20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</a:t>
              </a:r>
              <a:endParaRPr lang="es-AR" sz="2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I13" sqref="I13"/>
    </sheetView>
  </sheetViews>
  <sheetFormatPr baseColWidth="10" defaultRowHeight="15" x14ac:dyDescent="0.25"/>
  <cols>
    <col min="1" max="1" width="9.85546875" customWidth="1"/>
    <col min="2" max="2" width="9.7109375" customWidth="1"/>
    <col min="3" max="3" width="14.85546875" customWidth="1"/>
    <col min="4" max="4" width="14.5703125" bestFit="1" customWidth="1"/>
    <col min="5" max="5" width="14.7109375" customWidth="1"/>
    <col min="6" max="7" width="13.140625" customWidth="1"/>
    <col min="8" max="8" width="1.5703125" customWidth="1"/>
    <col min="9" max="9" width="8.7109375" customWidth="1"/>
    <col min="10" max="10" width="14.5703125" bestFit="1" customWidth="1"/>
  </cols>
  <sheetData>
    <row r="1" spans="1:15" ht="20.25" thickTop="1" thickBot="1" x14ac:dyDescent="0.35">
      <c r="A1" s="47" t="s">
        <v>10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9"/>
    </row>
    <row r="2" spans="1:15" ht="6.75" customHeight="1" thickTop="1" thickBot="1" x14ac:dyDescent="0.3"/>
    <row r="3" spans="1:15" ht="16.5" thickTop="1" thickBot="1" x14ac:dyDescent="0.3">
      <c r="A3" s="42" t="s">
        <v>7</v>
      </c>
      <c r="B3" s="43"/>
      <c r="C3" s="43"/>
      <c r="D3" s="43"/>
      <c r="E3" s="43"/>
      <c r="F3" s="43"/>
      <c r="G3" s="44"/>
      <c r="H3" s="6"/>
      <c r="I3" s="42" t="s">
        <v>8</v>
      </c>
      <c r="J3" s="43"/>
      <c r="K3" s="44"/>
      <c r="L3" s="45" t="s">
        <v>4</v>
      </c>
    </row>
    <row r="4" spans="1:15" ht="17.25" thickTop="1" thickBot="1" x14ac:dyDescent="0.3">
      <c r="A4" s="11" t="s">
        <v>0</v>
      </c>
      <c r="B4" s="8" t="s">
        <v>3</v>
      </c>
      <c r="C4" s="50" t="s">
        <v>9</v>
      </c>
      <c r="D4" s="51"/>
      <c r="E4" s="17" t="s">
        <v>2</v>
      </c>
      <c r="F4" s="50" t="s">
        <v>1</v>
      </c>
      <c r="G4" s="51"/>
      <c r="H4" s="9"/>
      <c r="I4" s="7" t="s">
        <v>3</v>
      </c>
      <c r="J4" s="7" t="s">
        <v>2</v>
      </c>
      <c r="K4" s="7" t="s">
        <v>0</v>
      </c>
      <c r="L4" s="46"/>
      <c r="N4" t="s">
        <v>5</v>
      </c>
      <c r="O4" t="s">
        <v>6</v>
      </c>
    </row>
    <row r="5" spans="1:15" ht="16.5" thickTop="1" x14ac:dyDescent="0.25">
      <c r="A5" s="31">
        <v>1000</v>
      </c>
      <c r="B5" s="28">
        <f>A5*$N$5/100</f>
        <v>210</v>
      </c>
      <c r="C5" s="54">
        <f>A5+B5</f>
        <v>1210</v>
      </c>
      <c r="D5" s="55"/>
      <c r="E5" s="21">
        <f>C5*$O$5/100</f>
        <v>60.5</v>
      </c>
      <c r="F5" s="52">
        <f>C5+E5</f>
        <v>1270.5</v>
      </c>
      <c r="G5" s="53"/>
      <c r="H5" s="10"/>
      <c r="I5" s="27">
        <f>F5-(F5/(1+$N$5/100))</f>
        <v>220.5</v>
      </c>
      <c r="J5" s="1">
        <f>F5-(F5/(1+$O$5/100))</f>
        <v>60.5</v>
      </c>
      <c r="K5" s="2">
        <f>F5-I5-J5</f>
        <v>989.5</v>
      </c>
      <c r="L5" s="38">
        <f>A5-K5</f>
        <v>10.5</v>
      </c>
      <c r="N5" s="36">
        <v>21</v>
      </c>
      <c r="O5" s="36">
        <v>5</v>
      </c>
    </row>
    <row r="6" spans="1:15" ht="15.75" x14ac:dyDescent="0.25">
      <c r="A6" s="31">
        <v>2000</v>
      </c>
      <c r="B6" s="28">
        <f t="shared" ref="B6:B7" si="0">A6*$N$5/100</f>
        <v>420</v>
      </c>
      <c r="C6" s="54">
        <f t="shared" ref="C6:C7" si="1">A6+B6</f>
        <v>2420</v>
      </c>
      <c r="D6" s="55"/>
      <c r="E6" s="22">
        <f>C6*$O$5/100</f>
        <v>121</v>
      </c>
      <c r="F6" s="54">
        <f>C6+E6</f>
        <v>2541</v>
      </c>
      <c r="G6" s="55"/>
      <c r="H6" s="10"/>
      <c r="I6" s="28">
        <f>F6-(F6/(1+$N$5/100))</f>
        <v>441</v>
      </c>
      <c r="J6" s="1">
        <f>F6-(F6/(1+$O$5/100))</f>
        <v>121</v>
      </c>
      <c r="K6" s="2">
        <f>F6-I6-J6</f>
        <v>1979</v>
      </c>
      <c r="L6" s="38">
        <f t="shared" ref="L6:L7" si="2">A6-K6</f>
        <v>21</v>
      </c>
    </row>
    <row r="7" spans="1:15" ht="16.5" thickBot="1" x14ac:dyDescent="0.3">
      <c r="A7" s="32">
        <v>3000</v>
      </c>
      <c r="B7" s="29">
        <f t="shared" si="0"/>
        <v>630</v>
      </c>
      <c r="C7" s="56">
        <f t="shared" si="1"/>
        <v>3630</v>
      </c>
      <c r="D7" s="57"/>
      <c r="E7" s="23">
        <f>C7*$O$5/100</f>
        <v>181.5</v>
      </c>
      <c r="F7" s="56">
        <f>C7+E7</f>
        <v>3811.5</v>
      </c>
      <c r="G7" s="57"/>
      <c r="H7" s="10"/>
      <c r="I7" s="29">
        <f>F7-(F7/(1+$N$5/100))</f>
        <v>661.5</v>
      </c>
      <c r="J7" s="5">
        <f>F7-(F7/(1+$O$5/100))</f>
        <v>181.5</v>
      </c>
      <c r="K7" s="4">
        <f>F7-I7-J7</f>
        <v>2968.5</v>
      </c>
      <c r="L7" s="39">
        <f t="shared" si="2"/>
        <v>31.5</v>
      </c>
    </row>
    <row r="8" spans="1:15" ht="16.5" thickTop="1" thickBot="1" x14ac:dyDescent="0.3"/>
    <row r="9" spans="1:15" ht="20.25" thickTop="1" thickBot="1" x14ac:dyDescent="0.35">
      <c r="A9" s="47" t="s">
        <v>11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5" ht="6.75" customHeight="1" thickTop="1" thickBot="1" x14ac:dyDescent="0.3"/>
    <row r="11" spans="1:15" ht="16.5" thickTop="1" thickBot="1" x14ac:dyDescent="0.3">
      <c r="A11" s="42" t="s">
        <v>7</v>
      </c>
      <c r="B11" s="43"/>
      <c r="C11" s="43"/>
      <c r="D11" s="43"/>
      <c r="E11" s="43"/>
      <c r="F11" s="43"/>
      <c r="G11" s="44"/>
      <c r="I11" s="42" t="s">
        <v>8</v>
      </c>
      <c r="J11" s="43"/>
      <c r="K11" s="44"/>
      <c r="L11" s="45" t="s">
        <v>4</v>
      </c>
    </row>
    <row r="12" spans="1:15" ht="17.25" thickTop="1" thickBot="1" x14ac:dyDescent="0.3">
      <c r="A12" s="11" t="s">
        <v>0</v>
      </c>
      <c r="B12" s="8" t="s">
        <v>3</v>
      </c>
      <c r="C12" s="11" t="s">
        <v>9</v>
      </c>
      <c r="D12" s="8" t="s">
        <v>2</v>
      </c>
      <c r="E12" s="11" t="s">
        <v>1</v>
      </c>
      <c r="F12" s="30" t="s">
        <v>12</v>
      </c>
      <c r="G12" s="11" t="s">
        <v>13</v>
      </c>
      <c r="I12" s="7" t="s">
        <v>3</v>
      </c>
      <c r="J12" s="7" t="s">
        <v>2</v>
      </c>
      <c r="K12" s="7" t="s">
        <v>0</v>
      </c>
      <c r="L12" s="46"/>
    </row>
    <row r="13" spans="1:15" ht="16.5" thickTop="1" x14ac:dyDescent="0.25">
      <c r="A13" s="33">
        <v>1000</v>
      </c>
      <c r="B13" s="3">
        <f>A13*$N$5/100</f>
        <v>210</v>
      </c>
      <c r="C13" s="13">
        <f>A13+B13</f>
        <v>1210</v>
      </c>
      <c r="D13" s="3">
        <f>C13*$O$5/100</f>
        <v>60.5</v>
      </c>
      <c r="E13" s="13">
        <f>C13+D13</f>
        <v>1270.5</v>
      </c>
      <c r="F13" s="20">
        <f>1/((2+N5/100)+(O5/100)-(1+N5/100)*(1+O5/100))</f>
        <v>1.0106114199090452</v>
      </c>
      <c r="G13" s="14">
        <f>E13*F13</f>
        <v>1283.981808994442</v>
      </c>
      <c r="I13" s="3">
        <f>G13-(G13/(1+$N$5/100))</f>
        <v>222.8398180899444</v>
      </c>
      <c r="J13" s="1">
        <f>G13-(G13/(1+$O$5/100))</f>
        <v>61.141990904497334</v>
      </c>
      <c r="K13" s="2">
        <f>G13-I13-J13</f>
        <v>1000.0000000000002</v>
      </c>
      <c r="L13" s="40">
        <f>A13-K13</f>
        <v>0</v>
      </c>
    </row>
    <row r="14" spans="1:15" ht="15.75" x14ac:dyDescent="0.25">
      <c r="A14" s="34">
        <v>2000</v>
      </c>
      <c r="B14" s="1">
        <f t="shared" ref="B14:B15" si="3">A14*$N$5/100</f>
        <v>420</v>
      </c>
      <c r="C14" s="2">
        <f t="shared" ref="C14:C15" si="4">A14+B14</f>
        <v>2420</v>
      </c>
      <c r="D14" s="1">
        <f t="shared" ref="D14:D15" si="5">C14*$O$5/100</f>
        <v>121</v>
      </c>
      <c r="E14" s="2">
        <f t="shared" ref="E14:E15" si="6">C14+D14</f>
        <v>2541</v>
      </c>
      <c r="F14" s="18">
        <f>1/((2+N5/100)+(O5/100)-(1+N5/100)*(1+O5/100))</f>
        <v>1.0106114199090452</v>
      </c>
      <c r="G14" s="15">
        <f>E14*F14</f>
        <v>2567.9636179888839</v>
      </c>
      <c r="I14" s="1">
        <f t="shared" ref="I14:I15" si="7">G14-(G14/(1+$N$5/100))</f>
        <v>445.6796361798888</v>
      </c>
      <c r="J14" s="1">
        <f t="shared" ref="J14:J15" si="8">G14-(G14/(1+$O$5/100))</f>
        <v>122.28398180899467</v>
      </c>
      <c r="K14" s="2">
        <f t="shared" ref="K14:K15" si="9">G14-I14-J14</f>
        <v>2000.0000000000005</v>
      </c>
      <c r="L14" s="40">
        <f t="shared" ref="L14:L15" si="10">A14-K14</f>
        <v>0</v>
      </c>
    </row>
    <row r="15" spans="1:15" ht="16.5" thickBot="1" x14ac:dyDescent="0.3">
      <c r="A15" s="35">
        <v>3000</v>
      </c>
      <c r="B15" s="5">
        <f t="shared" si="3"/>
        <v>630</v>
      </c>
      <c r="C15" s="4">
        <f t="shared" si="4"/>
        <v>3630</v>
      </c>
      <c r="D15" s="5">
        <f t="shared" si="5"/>
        <v>181.5</v>
      </c>
      <c r="E15" s="4">
        <f t="shared" si="6"/>
        <v>3811.5</v>
      </c>
      <c r="F15" s="19">
        <f>1/((2+N5/100)+(O5/100)-(1+N5/100)*(1+O5/100))</f>
        <v>1.0106114199090452</v>
      </c>
      <c r="G15" s="16">
        <f>E15*F15</f>
        <v>3851.9454269833259</v>
      </c>
      <c r="I15" s="5">
        <f t="shared" si="7"/>
        <v>668.5194542698332</v>
      </c>
      <c r="J15" s="5">
        <f t="shared" si="8"/>
        <v>183.42597271349177</v>
      </c>
      <c r="K15" s="4">
        <f t="shared" si="9"/>
        <v>3000.0000000000009</v>
      </c>
      <c r="L15" s="41">
        <f t="shared" si="10"/>
        <v>0</v>
      </c>
    </row>
    <row r="16" spans="1:15" ht="15.75" thickTop="1" x14ac:dyDescent="0.25">
      <c r="E16" s="12"/>
    </row>
    <row r="17" spans="1:7" x14ac:dyDescent="0.25">
      <c r="F17" s="25" t="s">
        <v>14</v>
      </c>
      <c r="G17" s="25"/>
    </row>
    <row r="18" spans="1:7" x14ac:dyDescent="0.25">
      <c r="A18" s="24"/>
      <c r="B18" s="24"/>
      <c r="C18" s="24"/>
      <c r="F18" s="36" t="s">
        <v>15</v>
      </c>
      <c r="G18" s="36"/>
    </row>
    <row r="19" spans="1:7" x14ac:dyDescent="0.25">
      <c r="A19" s="24"/>
      <c r="B19" s="24"/>
      <c r="C19" s="24"/>
      <c r="F19" s="37" t="s">
        <v>16</v>
      </c>
      <c r="G19" s="37"/>
    </row>
    <row r="20" spans="1:7" x14ac:dyDescent="0.25">
      <c r="F20" s="26" t="s">
        <v>12</v>
      </c>
      <c r="G20" s="26"/>
    </row>
    <row r="25" spans="1:7" x14ac:dyDescent="0.25">
      <c r="B25" t="s">
        <v>17</v>
      </c>
    </row>
  </sheetData>
  <mergeCells count="16">
    <mergeCell ref="A1:L1"/>
    <mergeCell ref="A9:L9"/>
    <mergeCell ref="F4:G4"/>
    <mergeCell ref="F5:G5"/>
    <mergeCell ref="F6:G6"/>
    <mergeCell ref="F7:G7"/>
    <mergeCell ref="C4:D4"/>
    <mergeCell ref="C5:D5"/>
    <mergeCell ref="C6:D6"/>
    <mergeCell ref="C7:D7"/>
    <mergeCell ref="A11:G11"/>
    <mergeCell ref="I11:K11"/>
    <mergeCell ref="L11:L12"/>
    <mergeCell ref="I3:K3"/>
    <mergeCell ref="L3:L4"/>
    <mergeCell ref="A3:G3"/>
  </mergeCells>
  <pageMargins left="0.25" right="0.25" top="0.75" bottom="0.75" header="0.3" footer="0.3"/>
  <pageSetup paperSize="9" orientation="landscape" verticalDpi="0" r:id="rId1"/>
  <ignoredErrors>
    <ignoredError sqref="D13:D1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Eulises Quidel</cp:lastModifiedBy>
  <cp:lastPrinted>2018-05-21T15:21:45Z</cp:lastPrinted>
  <dcterms:created xsi:type="dcterms:W3CDTF">2018-05-21T11:21:10Z</dcterms:created>
  <dcterms:modified xsi:type="dcterms:W3CDTF">2018-05-31T14:25:09Z</dcterms:modified>
</cp:coreProperties>
</file>